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r\digital-toddling\dsml\excel\03-charts-statistical-functions-macros\"/>
    </mc:Choice>
  </mc:AlternateContent>
  <xr:revisionPtr revIDLastSave="0" documentId="13_ncr:1_{D1E73C9C-B369-4956-A141-1E256DF2C072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Question 1" sheetId="1" r:id="rId1"/>
    <sheet name="Question 1 worked_with function" sheetId="2" state="hidden" r:id="rId2"/>
    <sheet name="Question 1 worked_advanced filt" sheetId="3" state="hidden" r:id="rId3"/>
    <sheet name="Question 2" sheetId="4" r:id="rId4"/>
    <sheet name="pivot" sheetId="28" r:id="rId5"/>
    <sheet name="Pivot table" sheetId="5" r:id="rId6"/>
    <sheet name="Question 4" sheetId="6" r:id="rId7"/>
    <sheet name="Sheet2" sheetId="29" r:id="rId8"/>
    <sheet name="Question 5" sheetId="7" r:id="rId9"/>
    <sheet name="Question 6" sheetId="8" r:id="rId10"/>
    <sheet name="Sheet1" sheetId="27" r:id="rId11"/>
    <sheet name="Question 8" sheetId="10" r:id="rId12"/>
    <sheet name="Question 9 unworked" sheetId="11" r:id="rId13"/>
    <sheet name="macro" sheetId="25" r:id="rId14"/>
    <sheet name="macro-execute" sheetId="18" r:id="rId15"/>
    <sheet name="Macro execute 1" sheetId="19" r:id="rId16"/>
    <sheet name="macro execute 2" sheetId="26" r:id="rId17"/>
    <sheet name="Question 10 unworked" sheetId="12" r:id="rId18"/>
  </sheets>
  <definedNames>
    <definedName name="_xlnm._FilterDatabase" localSheetId="13" hidden="1">macro!$A$3:$D$6</definedName>
    <definedName name="_xlnm._FilterDatabase" localSheetId="15" hidden="1">'Macro execute 1'!$A$1:$D$7</definedName>
    <definedName name="_xlnm._FilterDatabase" localSheetId="16" hidden="1">'macro execute 2'!$A$1:$E$7</definedName>
    <definedName name="_xlnm._FilterDatabase" localSheetId="14" hidden="1">'macro-execute'!$A$3:$D$9</definedName>
  </definedNames>
  <calcPr calcId="181029"/>
  <pivotCaches>
    <pivotCache cacheId="49" r:id="rId19"/>
    <pivotCache cacheId="22" r:id="rId20"/>
    <pivotCache cacheId="26" r:id="rId21"/>
    <pivotCache cacheId="36" r:id="rId22"/>
    <pivotCache cacheId="61" r:id="rId23"/>
    <pivotCache cacheId="65" r:id="rId24"/>
    <pivotCache cacheId="70" r:id="rId25"/>
  </pivotCaches>
  <extLst>
    <ext uri="GoogleSheetsCustomDataVersion1">
      <go:sheetsCustomData xmlns:go="http://customooxmlschemas.google.com/" r:id="rId26" roundtripDataSignature="AMtx7miwtmeRcxcYqBn+oTiYZm4E1F80Rw=="/>
    </ext>
  </extLst>
</workbook>
</file>

<file path=xl/calcChain.xml><?xml version="1.0" encoding="utf-8"?>
<calcChain xmlns="http://schemas.openxmlformats.org/spreadsheetml/2006/main">
  <c r="H3" i="10" l="1"/>
  <c r="H3" i="12"/>
  <c r="R824" i="12"/>
  <c r="R823" i="12"/>
  <c r="R822" i="12"/>
  <c r="R821" i="12"/>
  <c r="R820" i="12"/>
  <c r="R819" i="12"/>
  <c r="R818" i="12"/>
  <c r="R817" i="12"/>
  <c r="R816" i="12"/>
  <c r="R815" i="12"/>
  <c r="R814" i="12"/>
  <c r="R813" i="12"/>
  <c r="R812" i="12"/>
  <c r="R811" i="12"/>
  <c r="R810" i="12"/>
  <c r="R809" i="12"/>
  <c r="R808" i="12"/>
  <c r="R807" i="12"/>
  <c r="R806" i="12"/>
  <c r="R805" i="12"/>
  <c r="R804" i="12"/>
  <c r="R803" i="12"/>
  <c r="R802" i="12"/>
  <c r="R801" i="12"/>
  <c r="R800" i="12"/>
  <c r="R799" i="12"/>
  <c r="R798" i="12"/>
  <c r="R797" i="12"/>
  <c r="R796" i="12"/>
  <c r="R795" i="12"/>
  <c r="R794" i="12"/>
  <c r="R793" i="12"/>
  <c r="R792" i="12"/>
  <c r="R791" i="12"/>
  <c r="R790" i="12"/>
  <c r="R789" i="12"/>
  <c r="R788" i="12"/>
  <c r="R787" i="12"/>
  <c r="R786" i="12"/>
  <c r="R785" i="12"/>
  <c r="R784" i="12"/>
  <c r="R783" i="12"/>
  <c r="R782" i="12"/>
  <c r="R781" i="12"/>
  <c r="R780" i="12"/>
  <c r="R779" i="12"/>
  <c r="R778" i="12"/>
  <c r="R777" i="12"/>
  <c r="R776" i="12"/>
  <c r="R775" i="12"/>
  <c r="R774" i="12"/>
  <c r="R773" i="12"/>
  <c r="R772" i="12"/>
  <c r="R771" i="12"/>
  <c r="R770" i="12"/>
  <c r="R769" i="12"/>
  <c r="R768" i="12"/>
  <c r="R767" i="12"/>
  <c r="R766" i="12"/>
  <c r="R765" i="12"/>
  <c r="R764" i="12"/>
  <c r="R763" i="12"/>
  <c r="R762" i="12"/>
  <c r="R761" i="12"/>
  <c r="R760" i="12"/>
  <c r="R759" i="12"/>
  <c r="R758" i="12"/>
  <c r="R757" i="12"/>
  <c r="R756" i="12"/>
  <c r="R755" i="12"/>
  <c r="R754" i="12"/>
  <c r="R753" i="12"/>
  <c r="R752" i="12"/>
  <c r="R751" i="12"/>
  <c r="R750" i="12"/>
  <c r="R749" i="12"/>
  <c r="R748" i="12"/>
  <c r="R747" i="12"/>
  <c r="R746" i="12"/>
  <c r="R745" i="12"/>
  <c r="R744" i="12"/>
  <c r="R743" i="12"/>
  <c r="R742" i="12"/>
  <c r="R741" i="12"/>
  <c r="R740" i="12"/>
  <c r="R739" i="12"/>
  <c r="R738" i="12"/>
  <c r="R737" i="12"/>
  <c r="R736" i="12"/>
  <c r="R735" i="12"/>
  <c r="R734" i="12"/>
  <c r="R733" i="12"/>
  <c r="R732" i="12"/>
  <c r="R731" i="12"/>
  <c r="R730" i="12"/>
  <c r="R729" i="12"/>
  <c r="R728" i="12"/>
  <c r="R727" i="12"/>
  <c r="R726" i="12"/>
  <c r="R725" i="12"/>
  <c r="R724" i="12"/>
  <c r="R723" i="12"/>
  <c r="R722" i="12"/>
  <c r="R721" i="12"/>
  <c r="R720" i="12"/>
  <c r="R719" i="12"/>
  <c r="R718" i="12"/>
  <c r="R717" i="12"/>
  <c r="R716" i="12"/>
  <c r="R715" i="12"/>
  <c r="R714" i="12"/>
  <c r="R713" i="12"/>
  <c r="R712" i="12"/>
  <c r="R711" i="12"/>
  <c r="R710" i="12"/>
  <c r="R709" i="12"/>
  <c r="R708" i="12"/>
  <c r="R707" i="12"/>
  <c r="R706" i="12"/>
  <c r="R705" i="12"/>
  <c r="R704" i="12"/>
  <c r="R703" i="12"/>
  <c r="R702" i="12"/>
  <c r="R701" i="12"/>
  <c r="R700" i="12"/>
  <c r="R699" i="12"/>
  <c r="R698" i="12"/>
  <c r="R697" i="12"/>
  <c r="R696" i="12"/>
  <c r="R695" i="12"/>
  <c r="R694" i="12"/>
  <c r="R693" i="12"/>
  <c r="R692" i="12"/>
  <c r="R691" i="12"/>
  <c r="R690" i="12"/>
  <c r="R689" i="12"/>
  <c r="R688" i="12"/>
  <c r="R687" i="12"/>
  <c r="R686" i="12"/>
  <c r="R685" i="12"/>
  <c r="R684" i="12"/>
  <c r="R683" i="12"/>
  <c r="R682" i="12"/>
  <c r="R681" i="12"/>
  <c r="R680" i="12"/>
  <c r="R679" i="12"/>
  <c r="R678" i="12"/>
  <c r="R677" i="12"/>
  <c r="R676" i="12"/>
  <c r="R675" i="12"/>
  <c r="R674" i="12"/>
  <c r="R673" i="12"/>
  <c r="R672" i="12"/>
  <c r="R671" i="12"/>
  <c r="R670" i="12"/>
  <c r="R669" i="12"/>
  <c r="R668" i="12"/>
  <c r="R667" i="12"/>
  <c r="R666" i="12"/>
  <c r="R665" i="12"/>
  <c r="R664" i="12"/>
  <c r="R663" i="12"/>
  <c r="R662" i="12"/>
  <c r="R661" i="12"/>
  <c r="R660" i="12"/>
  <c r="R659" i="12"/>
  <c r="R658" i="12"/>
  <c r="R657" i="12"/>
  <c r="R656" i="12"/>
  <c r="R655" i="12"/>
  <c r="R654" i="12"/>
  <c r="R653" i="12"/>
  <c r="R652" i="12"/>
  <c r="R651" i="12"/>
  <c r="R650" i="12"/>
  <c r="R649" i="12"/>
  <c r="R648" i="12"/>
  <c r="R647" i="12"/>
  <c r="R646" i="12"/>
  <c r="R645" i="12"/>
  <c r="R644" i="12"/>
  <c r="R643" i="12"/>
  <c r="R642" i="12"/>
  <c r="R641" i="12"/>
  <c r="R640" i="12"/>
  <c r="R639" i="12"/>
  <c r="R638" i="12"/>
  <c r="R637" i="12"/>
  <c r="R636" i="12"/>
  <c r="R635" i="12"/>
  <c r="R634" i="12"/>
  <c r="R633" i="12"/>
  <c r="R632" i="12"/>
  <c r="R631" i="12"/>
  <c r="R630" i="12"/>
  <c r="R629" i="12"/>
  <c r="R628" i="12"/>
  <c r="R627" i="12"/>
  <c r="R626" i="12"/>
  <c r="R625" i="12"/>
  <c r="R624" i="12"/>
  <c r="R623" i="12"/>
  <c r="R622" i="12"/>
  <c r="R621" i="12"/>
  <c r="R620" i="12"/>
  <c r="R619" i="12"/>
  <c r="R618" i="12"/>
  <c r="R617" i="12"/>
  <c r="R616" i="12"/>
  <c r="R615" i="12"/>
  <c r="R614" i="12"/>
  <c r="R613" i="12"/>
  <c r="R612" i="12"/>
  <c r="R611" i="12"/>
  <c r="R610" i="12"/>
  <c r="R609" i="12"/>
  <c r="R608" i="12"/>
  <c r="R607" i="12"/>
  <c r="R606" i="12"/>
  <c r="R605" i="12"/>
  <c r="R604" i="12"/>
  <c r="R603" i="12"/>
  <c r="R602" i="12"/>
  <c r="R601" i="12"/>
  <c r="R600" i="12"/>
  <c r="R599" i="12"/>
  <c r="R598" i="12"/>
  <c r="R597" i="12"/>
  <c r="R596" i="12"/>
  <c r="R595" i="12"/>
  <c r="R594" i="12"/>
  <c r="R593" i="12"/>
  <c r="R592" i="12"/>
  <c r="R591" i="12"/>
  <c r="R590" i="12"/>
  <c r="R589" i="12"/>
  <c r="R588" i="12"/>
  <c r="R587" i="12"/>
  <c r="R586" i="12"/>
  <c r="R585" i="12"/>
  <c r="R584" i="12"/>
  <c r="R583" i="12"/>
  <c r="R582" i="12"/>
  <c r="R581" i="12"/>
  <c r="R580" i="12"/>
  <c r="R579" i="12"/>
  <c r="R578" i="12"/>
  <c r="R577" i="12"/>
  <c r="R576" i="12"/>
  <c r="R575" i="12"/>
  <c r="R574" i="12"/>
  <c r="R573" i="12"/>
  <c r="R572" i="12"/>
  <c r="R571" i="12"/>
  <c r="R570" i="12"/>
  <c r="R569" i="12"/>
  <c r="R568" i="12"/>
  <c r="R567" i="12"/>
  <c r="R566" i="12"/>
  <c r="R565" i="12"/>
  <c r="R564" i="12"/>
  <c r="R563" i="12"/>
  <c r="R562" i="12"/>
  <c r="R561" i="12"/>
  <c r="R560" i="12"/>
  <c r="R559" i="12"/>
  <c r="R558" i="12"/>
  <c r="R557" i="12"/>
  <c r="R556" i="12"/>
  <c r="R555" i="12"/>
  <c r="R554" i="12"/>
  <c r="R553" i="12"/>
  <c r="R552" i="12"/>
  <c r="R551" i="12"/>
  <c r="R550" i="12"/>
  <c r="R549" i="12"/>
  <c r="R548" i="12"/>
  <c r="R547" i="12"/>
  <c r="R546" i="12"/>
  <c r="R545" i="12"/>
  <c r="R544" i="12"/>
  <c r="R543" i="12"/>
  <c r="R542" i="12"/>
  <c r="R541" i="12"/>
  <c r="R540" i="12"/>
  <c r="R539" i="12"/>
  <c r="R538" i="12"/>
  <c r="R537" i="12"/>
  <c r="R536" i="12"/>
  <c r="R535" i="12"/>
  <c r="R534" i="12"/>
  <c r="R533" i="12"/>
  <c r="R532" i="12"/>
  <c r="R531" i="12"/>
  <c r="R530" i="12"/>
  <c r="R529" i="12"/>
  <c r="R528" i="12"/>
  <c r="R527" i="12"/>
  <c r="R526" i="12"/>
  <c r="R525" i="12"/>
  <c r="R524" i="12"/>
  <c r="R523" i="12"/>
  <c r="R522" i="12"/>
  <c r="R521" i="12"/>
  <c r="R520" i="12"/>
  <c r="R519" i="12"/>
  <c r="R518" i="12"/>
  <c r="R517" i="12"/>
  <c r="R516" i="12"/>
  <c r="R515" i="12"/>
  <c r="R514" i="12"/>
  <c r="R513" i="12"/>
  <c r="R512" i="12"/>
  <c r="R511" i="12"/>
  <c r="R510" i="12"/>
  <c r="R509" i="12"/>
  <c r="R508" i="12"/>
  <c r="R507" i="12"/>
  <c r="R506" i="12"/>
  <c r="R505" i="12"/>
  <c r="R504" i="12"/>
  <c r="R503" i="12"/>
  <c r="R502" i="12"/>
  <c r="R501" i="12"/>
  <c r="R500" i="12"/>
  <c r="R499" i="12"/>
  <c r="R498" i="12"/>
  <c r="R497" i="12"/>
  <c r="R496" i="12"/>
  <c r="R495" i="12"/>
  <c r="R494" i="12"/>
  <c r="R493" i="12"/>
  <c r="R492" i="12"/>
  <c r="R491" i="12"/>
  <c r="R490" i="12"/>
  <c r="R489" i="12"/>
  <c r="R488" i="12"/>
  <c r="R487" i="12"/>
  <c r="R486" i="12"/>
  <c r="R485" i="12"/>
  <c r="R484" i="12"/>
  <c r="R483" i="12"/>
  <c r="R482" i="12"/>
  <c r="R481" i="12"/>
  <c r="R480" i="12"/>
  <c r="R479" i="12"/>
  <c r="R478" i="12"/>
  <c r="R477" i="12"/>
  <c r="R476" i="12"/>
  <c r="R475" i="12"/>
  <c r="R474" i="12"/>
  <c r="R473" i="12"/>
  <c r="R472" i="12"/>
  <c r="R471" i="12"/>
  <c r="R470" i="12"/>
  <c r="R469" i="12"/>
  <c r="R468" i="12"/>
  <c r="R467" i="12"/>
  <c r="R466" i="12"/>
  <c r="R465" i="12"/>
  <c r="R464" i="12"/>
  <c r="R463" i="12"/>
  <c r="R462" i="12"/>
  <c r="R461" i="12"/>
  <c r="R460" i="12"/>
  <c r="R459" i="12"/>
  <c r="R458" i="12"/>
  <c r="R457" i="12"/>
  <c r="R456" i="12"/>
  <c r="R455" i="12"/>
  <c r="R454" i="12"/>
  <c r="R453" i="12"/>
  <c r="R452" i="12"/>
  <c r="R451" i="12"/>
  <c r="R450" i="12"/>
  <c r="R449" i="12"/>
  <c r="R448" i="12"/>
  <c r="R447" i="12"/>
  <c r="R446" i="12"/>
  <c r="R445" i="12"/>
  <c r="R444" i="12"/>
  <c r="R443" i="12"/>
  <c r="R442" i="12"/>
  <c r="R441" i="12"/>
  <c r="R440" i="12"/>
  <c r="R439" i="12"/>
  <c r="R438" i="12"/>
  <c r="R437" i="12"/>
  <c r="R436" i="12"/>
  <c r="R435" i="12"/>
  <c r="R434" i="12"/>
  <c r="R433" i="12"/>
  <c r="R432" i="12"/>
  <c r="R431" i="12"/>
  <c r="R430" i="12"/>
  <c r="R429" i="12"/>
  <c r="R428" i="12"/>
  <c r="R427" i="12"/>
  <c r="R426" i="12"/>
  <c r="R425" i="12"/>
  <c r="R424" i="12"/>
  <c r="R423" i="12"/>
  <c r="R422" i="12"/>
  <c r="R421" i="12"/>
  <c r="R420" i="12"/>
  <c r="R419" i="12"/>
  <c r="R418" i="12"/>
  <c r="R417" i="12"/>
  <c r="R416" i="12"/>
  <c r="R415" i="12"/>
  <c r="R414" i="12"/>
  <c r="R413" i="12"/>
  <c r="R412" i="12"/>
  <c r="R411" i="12"/>
  <c r="R410" i="12"/>
  <c r="R409" i="12"/>
  <c r="R408" i="12"/>
  <c r="R407" i="12"/>
  <c r="R406" i="12"/>
  <c r="R405" i="12"/>
  <c r="R404" i="12"/>
  <c r="R403" i="12"/>
  <c r="R402" i="12"/>
  <c r="R401" i="12"/>
  <c r="R400" i="12"/>
  <c r="R399" i="12"/>
  <c r="R398" i="12"/>
  <c r="R397" i="12"/>
  <c r="R396" i="12"/>
  <c r="R395" i="12"/>
  <c r="R394" i="12"/>
  <c r="R393" i="12"/>
  <c r="R392" i="12"/>
  <c r="R391" i="12"/>
  <c r="R390" i="12"/>
  <c r="R389" i="12"/>
  <c r="R388" i="12"/>
  <c r="R387" i="12"/>
  <c r="R386" i="12"/>
  <c r="R385" i="12"/>
  <c r="R384" i="12"/>
  <c r="R383" i="12"/>
  <c r="R382" i="12"/>
  <c r="R381" i="12"/>
  <c r="R380" i="12"/>
  <c r="R379" i="12"/>
  <c r="R378" i="12"/>
  <c r="R377" i="12"/>
  <c r="R376" i="12"/>
  <c r="R375" i="12"/>
  <c r="R374" i="12"/>
  <c r="R373" i="12"/>
  <c r="R372" i="12"/>
  <c r="R371" i="12"/>
  <c r="R370" i="12"/>
  <c r="R369" i="12"/>
  <c r="R368" i="12"/>
  <c r="R367" i="12"/>
  <c r="R366" i="12"/>
  <c r="R365" i="12"/>
  <c r="R364" i="12"/>
  <c r="R363" i="12"/>
  <c r="R362" i="12"/>
  <c r="R361" i="12"/>
  <c r="R360" i="12"/>
  <c r="R359" i="12"/>
  <c r="R358" i="12"/>
  <c r="R357" i="12"/>
  <c r="R356" i="12"/>
  <c r="R355" i="12"/>
  <c r="R354" i="12"/>
  <c r="R353" i="12"/>
  <c r="R352" i="12"/>
  <c r="R351" i="12"/>
  <c r="R350" i="12"/>
  <c r="R349" i="12"/>
  <c r="R348" i="12"/>
  <c r="R347" i="12"/>
  <c r="R346" i="12"/>
  <c r="R345" i="12"/>
  <c r="R344" i="12"/>
  <c r="R343" i="12"/>
  <c r="R342" i="12"/>
  <c r="R341" i="12"/>
  <c r="R340" i="12"/>
  <c r="R339" i="12"/>
  <c r="R338" i="12"/>
  <c r="R337" i="12"/>
  <c r="R336" i="12"/>
  <c r="R335" i="12"/>
  <c r="R334" i="12"/>
  <c r="R333" i="12"/>
  <c r="R332" i="12"/>
  <c r="R331" i="12"/>
  <c r="R330" i="12"/>
  <c r="R329" i="12"/>
  <c r="R328" i="12"/>
  <c r="R327" i="12"/>
  <c r="R326" i="12"/>
  <c r="R325" i="12"/>
  <c r="R324" i="12"/>
  <c r="R323" i="12"/>
  <c r="R322" i="12"/>
  <c r="R321" i="12"/>
  <c r="R320" i="12"/>
  <c r="R319" i="12"/>
  <c r="R318" i="12"/>
  <c r="R317" i="12"/>
  <c r="R316" i="12"/>
  <c r="R315" i="12"/>
  <c r="R314" i="12"/>
  <c r="R313" i="12"/>
  <c r="R312" i="12"/>
  <c r="R311" i="12"/>
  <c r="R310" i="12"/>
  <c r="R309" i="12"/>
  <c r="R308" i="12"/>
  <c r="R307" i="12"/>
  <c r="R306" i="12"/>
  <c r="R305" i="12"/>
  <c r="R304" i="12"/>
  <c r="R303" i="12"/>
  <c r="R302" i="12"/>
  <c r="R301" i="12"/>
  <c r="R300" i="12"/>
  <c r="R299" i="12"/>
  <c r="R298" i="12"/>
  <c r="R297" i="12"/>
  <c r="R296" i="12"/>
  <c r="R295" i="12"/>
  <c r="R294" i="12"/>
  <c r="R293" i="12"/>
  <c r="R292" i="12"/>
  <c r="R291" i="12"/>
  <c r="R290" i="12"/>
  <c r="R289" i="12"/>
  <c r="R288" i="12"/>
  <c r="R287" i="12"/>
  <c r="R286" i="12"/>
  <c r="R285" i="12"/>
  <c r="R284" i="12"/>
  <c r="R283" i="12"/>
  <c r="R282" i="12"/>
  <c r="R281" i="12"/>
  <c r="R280" i="12"/>
  <c r="R279" i="12"/>
  <c r="R278" i="12"/>
  <c r="R277" i="12"/>
  <c r="R276" i="12"/>
  <c r="R275" i="12"/>
  <c r="R274" i="12"/>
  <c r="R273" i="12"/>
  <c r="R272" i="12"/>
  <c r="R271" i="12"/>
  <c r="R270" i="12"/>
  <c r="R269" i="12"/>
  <c r="R268" i="12"/>
  <c r="R267" i="12"/>
  <c r="R266" i="12"/>
  <c r="R265" i="12"/>
  <c r="R264" i="12"/>
  <c r="R263" i="12"/>
  <c r="R262" i="12"/>
  <c r="R261" i="12"/>
  <c r="R260" i="12"/>
  <c r="R259" i="12"/>
  <c r="R258" i="12"/>
  <c r="R257" i="12"/>
  <c r="R256" i="12"/>
  <c r="R255" i="12"/>
  <c r="R254" i="12"/>
  <c r="R253" i="12"/>
  <c r="R252" i="12"/>
  <c r="R251" i="12"/>
  <c r="R250" i="12"/>
  <c r="R249" i="12"/>
  <c r="R248" i="12"/>
  <c r="R247" i="12"/>
  <c r="R246" i="12"/>
  <c r="R245" i="12"/>
  <c r="R244" i="12"/>
  <c r="R243" i="12"/>
  <c r="R242" i="12"/>
  <c r="R241" i="12"/>
  <c r="R240" i="12"/>
  <c r="R239" i="12"/>
  <c r="R238" i="12"/>
  <c r="R237" i="12"/>
  <c r="R236" i="12"/>
  <c r="R235" i="12"/>
  <c r="R234" i="12"/>
  <c r="R233" i="12"/>
  <c r="R232" i="12"/>
  <c r="R231" i="12"/>
  <c r="R230" i="12"/>
  <c r="R229" i="12"/>
  <c r="R228" i="12"/>
  <c r="R227" i="12"/>
  <c r="R226" i="12"/>
  <c r="R225" i="12"/>
  <c r="R224" i="12"/>
  <c r="R223" i="12"/>
  <c r="R222" i="12"/>
  <c r="R221" i="12"/>
  <c r="R220" i="12"/>
  <c r="R219" i="12"/>
  <c r="R218" i="12"/>
  <c r="R217" i="12"/>
  <c r="R216" i="12"/>
  <c r="R215" i="12"/>
  <c r="R214" i="12"/>
  <c r="R213" i="12"/>
  <c r="R212" i="12"/>
  <c r="R211" i="12"/>
  <c r="R210" i="12"/>
  <c r="R209" i="12"/>
  <c r="R208" i="12"/>
  <c r="R207" i="12"/>
  <c r="R206" i="12"/>
  <c r="R205" i="12"/>
  <c r="R204" i="12"/>
  <c r="R203" i="12"/>
  <c r="R202" i="12"/>
  <c r="R201" i="12"/>
  <c r="R200" i="12"/>
  <c r="R199" i="12"/>
  <c r="R198" i="12"/>
  <c r="R197" i="12"/>
  <c r="R196" i="12"/>
  <c r="R195" i="12"/>
  <c r="R194" i="12"/>
  <c r="R193" i="12"/>
  <c r="R192" i="12"/>
  <c r="R191" i="12"/>
  <c r="R190" i="12"/>
  <c r="R189" i="12"/>
  <c r="R188" i="12"/>
  <c r="R187" i="12"/>
  <c r="R186" i="12"/>
  <c r="R185" i="12"/>
  <c r="R184" i="12"/>
  <c r="R183" i="12"/>
  <c r="R182" i="12"/>
  <c r="R181" i="12"/>
  <c r="R180" i="12"/>
  <c r="R179" i="12"/>
  <c r="R178" i="12"/>
  <c r="R177" i="12"/>
  <c r="R176" i="12"/>
  <c r="R175" i="12"/>
  <c r="R174" i="12"/>
  <c r="R173" i="12"/>
  <c r="R172" i="12"/>
  <c r="R171" i="12"/>
  <c r="R170" i="12"/>
  <c r="R169" i="12"/>
  <c r="R168" i="12"/>
  <c r="R167" i="12"/>
  <c r="R166" i="12"/>
  <c r="R165" i="12"/>
  <c r="R164" i="12"/>
  <c r="R163" i="12"/>
  <c r="R162" i="12"/>
  <c r="R161" i="12"/>
  <c r="R160" i="12"/>
  <c r="R159" i="12"/>
  <c r="R158" i="12"/>
  <c r="R157" i="12"/>
  <c r="R156" i="12"/>
  <c r="R155" i="12"/>
  <c r="R154" i="12"/>
  <c r="R153" i="12"/>
  <c r="R152" i="12"/>
  <c r="R151" i="12"/>
  <c r="R150" i="12"/>
  <c r="R149" i="12"/>
  <c r="R148" i="12"/>
  <c r="R147" i="12"/>
  <c r="R146" i="12"/>
  <c r="R145" i="12"/>
  <c r="R144" i="12"/>
  <c r="R143" i="12"/>
  <c r="R142" i="12"/>
  <c r="R141" i="12"/>
  <c r="R140" i="12"/>
  <c r="R139" i="12"/>
  <c r="R138" i="12"/>
  <c r="R137" i="12"/>
  <c r="R136" i="12"/>
  <c r="R135" i="12"/>
  <c r="R134" i="12"/>
  <c r="R133" i="12"/>
  <c r="R132" i="12"/>
  <c r="R131" i="12"/>
  <c r="R130" i="12"/>
  <c r="R129" i="12"/>
  <c r="R128" i="12"/>
  <c r="R127" i="12"/>
  <c r="R126" i="12"/>
  <c r="R125" i="12"/>
  <c r="R124" i="12"/>
  <c r="R123" i="12"/>
  <c r="R122" i="12"/>
  <c r="R121" i="12"/>
  <c r="R120" i="12"/>
  <c r="R119" i="12"/>
  <c r="R118" i="12"/>
  <c r="R117" i="12"/>
  <c r="R116" i="12"/>
  <c r="R115" i="12"/>
  <c r="R114" i="12"/>
  <c r="R113" i="12"/>
  <c r="R112" i="12"/>
  <c r="R111" i="12"/>
  <c r="R110" i="12"/>
  <c r="R109" i="12"/>
  <c r="R108" i="12"/>
  <c r="R107" i="12"/>
  <c r="R106" i="12"/>
  <c r="R105" i="12"/>
  <c r="R104" i="12"/>
  <c r="R103" i="12"/>
  <c r="R102" i="12"/>
  <c r="R101" i="12"/>
  <c r="R100" i="12"/>
  <c r="R99" i="12"/>
  <c r="R98" i="12"/>
  <c r="R97" i="12"/>
  <c r="R96" i="12"/>
  <c r="R95" i="12"/>
  <c r="R94" i="12"/>
  <c r="R93" i="12"/>
  <c r="R92" i="12"/>
  <c r="R91" i="12"/>
  <c r="R90" i="12"/>
  <c r="R89" i="12"/>
  <c r="R88" i="12"/>
  <c r="R87" i="12"/>
  <c r="R86" i="12"/>
  <c r="R85" i="12"/>
  <c r="R84" i="12"/>
  <c r="R83" i="12"/>
  <c r="R82" i="12"/>
  <c r="R81" i="12"/>
  <c r="R80" i="12"/>
  <c r="R79" i="12"/>
  <c r="R78" i="12"/>
  <c r="R77" i="12"/>
  <c r="R76" i="12"/>
  <c r="R75" i="12"/>
  <c r="R74" i="12"/>
  <c r="R73" i="12"/>
  <c r="R72" i="12"/>
  <c r="R71" i="12"/>
  <c r="R70" i="12"/>
  <c r="R69" i="12"/>
  <c r="R68" i="12"/>
  <c r="R67" i="12"/>
  <c r="R66" i="12"/>
  <c r="R65" i="12"/>
  <c r="R64" i="12"/>
  <c r="R63" i="12"/>
  <c r="R62" i="12"/>
  <c r="R61" i="12"/>
  <c r="R60" i="12"/>
  <c r="R59" i="12"/>
  <c r="R58" i="12"/>
  <c r="R57" i="12"/>
  <c r="R56" i="12"/>
  <c r="R55" i="12"/>
  <c r="R54" i="12"/>
  <c r="R53" i="12"/>
  <c r="R52" i="12"/>
  <c r="R51" i="12"/>
  <c r="R50" i="12"/>
  <c r="R49" i="12"/>
  <c r="R48" i="12"/>
  <c r="R47" i="12"/>
  <c r="R46" i="12"/>
  <c r="R45" i="12"/>
  <c r="R44" i="12"/>
  <c r="R43" i="12"/>
  <c r="R42" i="12"/>
  <c r="R41" i="12"/>
  <c r="R40" i="12"/>
  <c r="R39" i="12"/>
  <c r="R38" i="12"/>
  <c r="R37" i="12"/>
  <c r="R36" i="12"/>
  <c r="R35" i="12"/>
  <c r="R34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12" i="12"/>
  <c r="R11" i="12"/>
  <c r="R10" i="12"/>
  <c r="R9" i="12"/>
  <c r="E5" i="18"/>
  <c r="E6" i="18"/>
  <c r="E7" i="18"/>
  <c r="E8" i="18"/>
  <c r="E9" i="18"/>
  <c r="E4" i="18"/>
  <c r="E8" i="25"/>
  <c r="E9" i="25"/>
  <c r="E4" i="25"/>
  <c r="E5" i="25"/>
  <c r="E6" i="25"/>
  <c r="E7" i="25"/>
  <c r="V6" i="8" l="1"/>
  <c r="V7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AP7" i="5"/>
  <c r="V49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K1" i="1" l="1"/>
  <c r="K2" i="1"/>
  <c r="L8" i="1"/>
  <c r="J8" i="1"/>
  <c r="E7" i="26"/>
  <c r="E6" i="26"/>
  <c r="E5" i="26"/>
  <c r="E4" i="26"/>
  <c r="E3" i="26"/>
  <c r="E2" i="26"/>
  <c r="J7" i="1"/>
  <c r="R824" i="10"/>
  <c r="R823" i="10"/>
  <c r="R822" i="10"/>
  <c r="R821" i="10"/>
  <c r="R820" i="10"/>
  <c r="R819" i="10"/>
  <c r="R818" i="10"/>
  <c r="R817" i="10"/>
  <c r="R816" i="10"/>
  <c r="R815" i="10"/>
  <c r="R814" i="10"/>
  <c r="R813" i="10"/>
  <c r="R812" i="10"/>
  <c r="R811" i="10"/>
  <c r="R810" i="10"/>
  <c r="R809" i="10"/>
  <c r="R808" i="10"/>
  <c r="R807" i="10"/>
  <c r="R806" i="10"/>
  <c r="R805" i="10"/>
  <c r="R804" i="10"/>
  <c r="R803" i="10"/>
  <c r="R802" i="10"/>
  <c r="R801" i="10"/>
  <c r="R800" i="10"/>
  <c r="R799" i="10"/>
  <c r="R798" i="10"/>
  <c r="R797" i="10"/>
  <c r="R796" i="10"/>
  <c r="R795" i="10"/>
  <c r="R794" i="10"/>
  <c r="R793" i="10"/>
  <c r="R792" i="10"/>
  <c r="R791" i="10"/>
  <c r="R790" i="10"/>
  <c r="R789" i="10"/>
  <c r="R788" i="10"/>
  <c r="R787" i="10"/>
  <c r="R786" i="10"/>
  <c r="R785" i="10"/>
  <c r="R784" i="10"/>
  <c r="R783" i="10"/>
  <c r="R782" i="10"/>
  <c r="R781" i="10"/>
  <c r="R780" i="10"/>
  <c r="R779" i="10"/>
  <c r="R778" i="10"/>
  <c r="R777" i="10"/>
  <c r="R776" i="10"/>
  <c r="R775" i="10"/>
  <c r="R774" i="10"/>
  <c r="R773" i="10"/>
  <c r="R772" i="10"/>
  <c r="R771" i="10"/>
  <c r="R770" i="10"/>
  <c r="R769" i="10"/>
  <c r="R768" i="10"/>
  <c r="R767" i="10"/>
  <c r="R766" i="10"/>
  <c r="R765" i="10"/>
  <c r="R764" i="10"/>
  <c r="R763" i="10"/>
  <c r="R762" i="10"/>
  <c r="R761" i="10"/>
  <c r="R760" i="10"/>
  <c r="R759" i="10"/>
  <c r="R758" i="10"/>
  <c r="R757" i="10"/>
  <c r="R756" i="10"/>
  <c r="R755" i="10"/>
  <c r="R754" i="10"/>
  <c r="R753" i="10"/>
  <c r="R752" i="10"/>
  <c r="R751" i="10"/>
  <c r="R750" i="10"/>
  <c r="R749" i="10"/>
  <c r="R748" i="10"/>
  <c r="R747" i="10"/>
  <c r="R746" i="10"/>
  <c r="R745" i="10"/>
  <c r="R744" i="10"/>
  <c r="R743" i="10"/>
  <c r="R742" i="10"/>
  <c r="R741" i="10"/>
  <c r="R740" i="10"/>
  <c r="R739" i="10"/>
  <c r="R738" i="10"/>
  <c r="R737" i="10"/>
  <c r="R736" i="10"/>
  <c r="R735" i="10"/>
  <c r="R734" i="10"/>
  <c r="R733" i="10"/>
  <c r="R732" i="10"/>
  <c r="R731" i="10"/>
  <c r="R730" i="10"/>
  <c r="R729" i="10"/>
  <c r="R728" i="10"/>
  <c r="R727" i="10"/>
  <c r="R726" i="10"/>
  <c r="R725" i="10"/>
  <c r="R724" i="10"/>
  <c r="R723" i="10"/>
  <c r="R722" i="10"/>
  <c r="R721" i="10"/>
  <c r="R720" i="10"/>
  <c r="R719" i="10"/>
  <c r="R718" i="10"/>
  <c r="R717" i="10"/>
  <c r="R716" i="10"/>
  <c r="R715" i="10"/>
  <c r="R714" i="10"/>
  <c r="R713" i="10"/>
  <c r="R712" i="10"/>
  <c r="R711" i="10"/>
  <c r="R710" i="10"/>
  <c r="R709" i="10"/>
  <c r="R708" i="10"/>
  <c r="R707" i="10"/>
  <c r="R706" i="10"/>
  <c r="R705" i="10"/>
  <c r="R704" i="10"/>
  <c r="R703" i="10"/>
  <c r="R702" i="10"/>
  <c r="R701" i="10"/>
  <c r="R700" i="10"/>
  <c r="R699" i="10"/>
  <c r="R698" i="10"/>
  <c r="R697" i="10"/>
  <c r="R696" i="10"/>
  <c r="R695" i="10"/>
  <c r="R694" i="10"/>
  <c r="R693" i="10"/>
  <c r="R692" i="10"/>
  <c r="R691" i="10"/>
  <c r="R690" i="10"/>
  <c r="R689" i="10"/>
  <c r="R688" i="10"/>
  <c r="R687" i="10"/>
  <c r="R686" i="10"/>
  <c r="R685" i="10"/>
  <c r="R684" i="10"/>
  <c r="R683" i="10"/>
  <c r="R682" i="10"/>
  <c r="R681" i="10"/>
  <c r="R680" i="10"/>
  <c r="R679" i="10"/>
  <c r="R678" i="10"/>
  <c r="R677" i="10"/>
  <c r="R676" i="10"/>
  <c r="R675" i="10"/>
  <c r="R674" i="10"/>
  <c r="R673" i="10"/>
  <c r="R672" i="10"/>
  <c r="R671" i="10"/>
  <c r="R670" i="10"/>
  <c r="R669" i="10"/>
  <c r="R668" i="10"/>
  <c r="R667" i="10"/>
  <c r="R666" i="10"/>
  <c r="R665" i="10"/>
  <c r="R664" i="10"/>
  <c r="R663" i="10"/>
  <c r="R662" i="10"/>
  <c r="R661" i="10"/>
  <c r="R660" i="10"/>
  <c r="R659" i="10"/>
  <c r="R658" i="10"/>
  <c r="R657" i="10"/>
  <c r="R656" i="10"/>
  <c r="R655" i="10"/>
  <c r="R654" i="10"/>
  <c r="R653" i="10"/>
  <c r="R652" i="10"/>
  <c r="R651" i="10"/>
  <c r="R650" i="10"/>
  <c r="R649" i="10"/>
  <c r="R648" i="10"/>
  <c r="R647" i="10"/>
  <c r="R646" i="10"/>
  <c r="R645" i="10"/>
  <c r="R644" i="10"/>
  <c r="R643" i="10"/>
  <c r="R642" i="10"/>
  <c r="R641" i="10"/>
  <c r="R640" i="10"/>
  <c r="R639" i="10"/>
  <c r="R638" i="10"/>
  <c r="R637" i="10"/>
  <c r="R636" i="10"/>
  <c r="R635" i="10"/>
  <c r="R634" i="10"/>
  <c r="R633" i="10"/>
  <c r="R632" i="10"/>
  <c r="R631" i="10"/>
  <c r="R630" i="10"/>
  <c r="R629" i="10"/>
  <c r="R628" i="10"/>
  <c r="R627" i="10"/>
  <c r="R626" i="10"/>
  <c r="R625" i="10"/>
  <c r="R624" i="10"/>
  <c r="R623" i="10"/>
  <c r="R622" i="10"/>
  <c r="R621" i="10"/>
  <c r="R620" i="10"/>
  <c r="R619" i="10"/>
  <c r="R618" i="10"/>
  <c r="R617" i="10"/>
  <c r="R616" i="10"/>
  <c r="R615" i="10"/>
  <c r="R614" i="10"/>
  <c r="R613" i="10"/>
  <c r="R612" i="10"/>
  <c r="R611" i="10"/>
  <c r="R610" i="10"/>
  <c r="R609" i="10"/>
  <c r="R608" i="10"/>
  <c r="R607" i="10"/>
  <c r="R606" i="10"/>
  <c r="R605" i="10"/>
  <c r="R604" i="10"/>
  <c r="R603" i="10"/>
  <c r="R602" i="10"/>
  <c r="R601" i="10"/>
  <c r="R600" i="10"/>
  <c r="R599" i="10"/>
  <c r="R598" i="10"/>
  <c r="R597" i="10"/>
  <c r="R596" i="10"/>
  <c r="R595" i="10"/>
  <c r="R594" i="10"/>
  <c r="R593" i="10"/>
  <c r="R592" i="10"/>
  <c r="R591" i="10"/>
  <c r="R590" i="10"/>
  <c r="R589" i="10"/>
  <c r="R588" i="10"/>
  <c r="R587" i="10"/>
  <c r="R586" i="10"/>
  <c r="R585" i="10"/>
  <c r="R584" i="10"/>
  <c r="R583" i="10"/>
  <c r="R582" i="10"/>
  <c r="R581" i="10"/>
  <c r="R580" i="10"/>
  <c r="R579" i="10"/>
  <c r="R578" i="10"/>
  <c r="R577" i="10"/>
  <c r="R576" i="10"/>
  <c r="R575" i="10"/>
  <c r="R574" i="10"/>
  <c r="R573" i="10"/>
  <c r="R572" i="10"/>
  <c r="R571" i="10"/>
  <c r="R570" i="10"/>
  <c r="R569" i="10"/>
  <c r="R568" i="10"/>
  <c r="R567" i="10"/>
  <c r="R566" i="10"/>
  <c r="R565" i="10"/>
  <c r="R564" i="10"/>
  <c r="R563" i="10"/>
  <c r="R562" i="10"/>
  <c r="R561" i="10"/>
  <c r="R560" i="10"/>
  <c r="R559" i="10"/>
  <c r="R558" i="10"/>
  <c r="R557" i="10"/>
  <c r="R556" i="10"/>
  <c r="R555" i="10"/>
  <c r="R554" i="10"/>
  <c r="R553" i="10"/>
  <c r="R552" i="10"/>
  <c r="R551" i="10"/>
  <c r="R550" i="10"/>
  <c r="R549" i="10"/>
  <c r="R548" i="10"/>
  <c r="R547" i="10"/>
  <c r="R546" i="10"/>
  <c r="R545" i="10"/>
  <c r="R544" i="10"/>
  <c r="R543" i="10"/>
  <c r="R542" i="10"/>
  <c r="R541" i="10"/>
  <c r="R540" i="10"/>
  <c r="R539" i="10"/>
  <c r="R538" i="10"/>
  <c r="R537" i="10"/>
  <c r="R536" i="10"/>
  <c r="R535" i="10"/>
  <c r="R534" i="10"/>
  <c r="R533" i="10"/>
  <c r="R532" i="10"/>
  <c r="R531" i="10"/>
  <c r="R530" i="10"/>
  <c r="R529" i="10"/>
  <c r="R528" i="10"/>
  <c r="R527" i="10"/>
  <c r="R526" i="10"/>
  <c r="R525" i="10"/>
  <c r="R524" i="10"/>
  <c r="R523" i="10"/>
  <c r="R522" i="10"/>
  <c r="R521" i="10"/>
  <c r="R520" i="10"/>
  <c r="R519" i="10"/>
  <c r="R518" i="10"/>
  <c r="R517" i="10"/>
  <c r="R516" i="10"/>
  <c r="R515" i="10"/>
  <c r="R514" i="10"/>
  <c r="R513" i="10"/>
  <c r="R512" i="10"/>
  <c r="R511" i="10"/>
  <c r="R510" i="10"/>
  <c r="R509" i="10"/>
  <c r="R508" i="10"/>
  <c r="R507" i="10"/>
  <c r="R506" i="10"/>
  <c r="R505" i="10"/>
  <c r="R504" i="10"/>
  <c r="R503" i="10"/>
  <c r="R502" i="10"/>
  <c r="R501" i="10"/>
  <c r="R500" i="10"/>
  <c r="R499" i="10"/>
  <c r="R498" i="10"/>
  <c r="R497" i="10"/>
  <c r="R496" i="10"/>
  <c r="R495" i="10"/>
  <c r="R494" i="10"/>
  <c r="R493" i="10"/>
  <c r="R492" i="10"/>
  <c r="R491" i="10"/>
  <c r="R490" i="10"/>
  <c r="R489" i="10"/>
  <c r="R488" i="10"/>
  <c r="R487" i="10"/>
  <c r="R486" i="10"/>
  <c r="R485" i="10"/>
  <c r="R484" i="10"/>
  <c r="R483" i="10"/>
  <c r="R482" i="10"/>
  <c r="R481" i="10"/>
  <c r="R480" i="10"/>
  <c r="R479" i="10"/>
  <c r="R478" i="10"/>
  <c r="R477" i="10"/>
  <c r="R476" i="10"/>
  <c r="R475" i="10"/>
  <c r="R474" i="10"/>
  <c r="R473" i="10"/>
  <c r="R472" i="10"/>
  <c r="R471" i="10"/>
  <c r="R470" i="10"/>
  <c r="R469" i="10"/>
  <c r="R468" i="10"/>
  <c r="R467" i="10"/>
  <c r="R466" i="10"/>
  <c r="R465" i="10"/>
  <c r="R464" i="10"/>
  <c r="R463" i="10"/>
  <c r="R462" i="10"/>
  <c r="R461" i="10"/>
  <c r="R460" i="10"/>
  <c r="R459" i="10"/>
  <c r="R458" i="10"/>
  <c r="R457" i="10"/>
  <c r="R456" i="10"/>
  <c r="R455" i="10"/>
  <c r="R454" i="10"/>
  <c r="R453" i="10"/>
  <c r="R452" i="10"/>
  <c r="R451" i="10"/>
  <c r="R450" i="10"/>
  <c r="R449" i="10"/>
  <c r="R448" i="10"/>
  <c r="R447" i="10"/>
  <c r="R446" i="10"/>
  <c r="R445" i="10"/>
  <c r="R444" i="10"/>
  <c r="R443" i="10"/>
  <c r="R442" i="10"/>
  <c r="R441" i="10"/>
  <c r="R440" i="10"/>
  <c r="R439" i="10"/>
  <c r="R438" i="10"/>
  <c r="R437" i="10"/>
  <c r="R436" i="10"/>
  <c r="R435" i="10"/>
  <c r="R434" i="10"/>
  <c r="R433" i="10"/>
  <c r="R432" i="10"/>
  <c r="R431" i="10"/>
  <c r="R430" i="10"/>
  <c r="R429" i="10"/>
  <c r="R428" i="10"/>
  <c r="R427" i="10"/>
  <c r="R426" i="10"/>
  <c r="R425" i="10"/>
  <c r="R424" i="10"/>
  <c r="R423" i="10"/>
  <c r="R422" i="10"/>
  <c r="R421" i="10"/>
  <c r="R420" i="10"/>
  <c r="R419" i="10"/>
  <c r="R418" i="10"/>
  <c r="R417" i="10"/>
  <c r="R416" i="10"/>
  <c r="R415" i="10"/>
  <c r="R414" i="10"/>
  <c r="R413" i="10"/>
  <c r="R412" i="10"/>
  <c r="R411" i="10"/>
  <c r="R410" i="10"/>
  <c r="R409" i="10"/>
  <c r="R408" i="10"/>
  <c r="R407" i="10"/>
  <c r="R406" i="10"/>
  <c r="R405" i="10"/>
  <c r="R404" i="10"/>
  <c r="R403" i="10"/>
  <c r="R402" i="10"/>
  <c r="R401" i="10"/>
  <c r="R400" i="10"/>
  <c r="R399" i="10"/>
  <c r="R398" i="10"/>
  <c r="R397" i="10"/>
  <c r="R396" i="10"/>
  <c r="R395" i="10"/>
  <c r="R394" i="10"/>
  <c r="R393" i="10"/>
  <c r="R392" i="10"/>
  <c r="R391" i="10"/>
  <c r="R390" i="10"/>
  <c r="R389" i="10"/>
  <c r="R388" i="10"/>
  <c r="R387" i="10"/>
  <c r="R386" i="10"/>
  <c r="R385" i="10"/>
  <c r="R384" i="10"/>
  <c r="R383" i="10"/>
  <c r="R382" i="10"/>
  <c r="R381" i="10"/>
  <c r="R380" i="10"/>
  <c r="R379" i="10"/>
  <c r="R378" i="10"/>
  <c r="R377" i="10"/>
  <c r="R376" i="10"/>
  <c r="R375" i="10"/>
  <c r="R374" i="10"/>
  <c r="R373" i="10"/>
  <c r="R372" i="10"/>
  <c r="R371" i="10"/>
  <c r="R370" i="10"/>
  <c r="R369" i="10"/>
  <c r="R368" i="10"/>
  <c r="R367" i="10"/>
  <c r="R366" i="10"/>
  <c r="R365" i="10"/>
  <c r="R364" i="10"/>
  <c r="R363" i="10"/>
  <c r="R362" i="10"/>
  <c r="R361" i="10"/>
  <c r="R360" i="10"/>
  <c r="R359" i="10"/>
  <c r="R358" i="10"/>
  <c r="R357" i="10"/>
  <c r="R356" i="10"/>
  <c r="R355" i="10"/>
  <c r="R354" i="10"/>
  <c r="R353" i="10"/>
  <c r="R352" i="10"/>
  <c r="R351" i="10"/>
  <c r="R350" i="10"/>
  <c r="R349" i="10"/>
  <c r="R348" i="10"/>
  <c r="R347" i="10"/>
  <c r="R346" i="10"/>
  <c r="R345" i="10"/>
  <c r="R344" i="10"/>
  <c r="R343" i="10"/>
  <c r="R342" i="10"/>
  <c r="R341" i="10"/>
  <c r="R340" i="10"/>
  <c r="R339" i="10"/>
  <c r="R338" i="10"/>
  <c r="R337" i="10"/>
  <c r="R336" i="10"/>
  <c r="R335" i="10"/>
  <c r="R334" i="10"/>
  <c r="R333" i="10"/>
  <c r="R332" i="10"/>
  <c r="R331" i="10"/>
  <c r="R330" i="10"/>
  <c r="R329" i="10"/>
  <c r="R328" i="10"/>
  <c r="R327" i="10"/>
  <c r="R326" i="10"/>
  <c r="R325" i="10"/>
  <c r="R324" i="10"/>
  <c r="R323" i="10"/>
  <c r="R322" i="10"/>
  <c r="R321" i="10"/>
  <c r="R320" i="10"/>
  <c r="R319" i="10"/>
  <c r="R318" i="10"/>
  <c r="R317" i="10"/>
  <c r="R316" i="10"/>
  <c r="R315" i="10"/>
  <c r="R314" i="10"/>
  <c r="R313" i="10"/>
  <c r="R312" i="10"/>
  <c r="R311" i="10"/>
  <c r="R310" i="10"/>
  <c r="R309" i="10"/>
  <c r="R308" i="10"/>
  <c r="R307" i="10"/>
  <c r="R306" i="10"/>
  <c r="R305" i="10"/>
  <c r="R304" i="10"/>
  <c r="R303" i="10"/>
  <c r="R302" i="10"/>
  <c r="R301" i="10"/>
  <c r="R300" i="10"/>
  <c r="R299" i="10"/>
  <c r="R298" i="10"/>
  <c r="R297" i="10"/>
  <c r="R296" i="10"/>
  <c r="R295" i="10"/>
  <c r="R294" i="10"/>
  <c r="R293" i="10"/>
  <c r="R292" i="10"/>
  <c r="R291" i="10"/>
  <c r="R290" i="10"/>
  <c r="R289" i="10"/>
  <c r="R288" i="10"/>
  <c r="R287" i="10"/>
  <c r="R286" i="10"/>
  <c r="R285" i="10"/>
  <c r="R284" i="10"/>
  <c r="R283" i="10"/>
  <c r="R282" i="10"/>
  <c r="R281" i="10"/>
  <c r="R280" i="10"/>
  <c r="R279" i="10"/>
  <c r="R278" i="10"/>
  <c r="R277" i="10"/>
  <c r="R276" i="10"/>
  <c r="R275" i="10"/>
  <c r="R274" i="10"/>
  <c r="R273" i="10"/>
  <c r="R272" i="10"/>
  <c r="R271" i="10"/>
  <c r="R270" i="10"/>
  <c r="R269" i="10"/>
  <c r="R268" i="10"/>
  <c r="R267" i="10"/>
  <c r="R266" i="10"/>
  <c r="R265" i="10"/>
  <c r="R264" i="10"/>
  <c r="R263" i="10"/>
  <c r="R262" i="10"/>
  <c r="R261" i="10"/>
  <c r="R260" i="10"/>
  <c r="R259" i="10"/>
  <c r="R258" i="10"/>
  <c r="R257" i="10"/>
  <c r="R256" i="10"/>
  <c r="R255" i="10"/>
  <c r="R254" i="10"/>
  <c r="R253" i="10"/>
  <c r="R252" i="10"/>
  <c r="R251" i="10"/>
  <c r="R250" i="10"/>
  <c r="R249" i="10"/>
  <c r="R248" i="10"/>
  <c r="R247" i="10"/>
  <c r="R246" i="10"/>
  <c r="R245" i="10"/>
  <c r="R244" i="10"/>
  <c r="R243" i="10"/>
  <c r="R242" i="10"/>
  <c r="R241" i="10"/>
  <c r="R240" i="10"/>
  <c r="R239" i="10"/>
  <c r="R238" i="10"/>
  <c r="R237" i="10"/>
  <c r="R236" i="10"/>
  <c r="R235" i="10"/>
  <c r="R234" i="10"/>
  <c r="R233" i="10"/>
  <c r="R232" i="10"/>
  <c r="R231" i="10"/>
  <c r="R230" i="10"/>
  <c r="R229" i="10"/>
  <c r="R228" i="10"/>
  <c r="R227" i="10"/>
  <c r="R226" i="10"/>
  <c r="R225" i="10"/>
  <c r="R224" i="10"/>
  <c r="R223" i="10"/>
  <c r="R222" i="10"/>
  <c r="R221" i="10"/>
  <c r="R220" i="10"/>
  <c r="R219" i="10"/>
  <c r="R218" i="10"/>
  <c r="R217" i="10"/>
  <c r="R216" i="10"/>
  <c r="R215" i="10"/>
  <c r="R214" i="10"/>
  <c r="R213" i="10"/>
  <c r="R212" i="10"/>
  <c r="R211" i="10"/>
  <c r="R210" i="10"/>
  <c r="R209" i="10"/>
  <c r="R208" i="10"/>
  <c r="R207" i="10"/>
  <c r="R206" i="10"/>
  <c r="R205" i="10"/>
  <c r="R204" i="10"/>
  <c r="R203" i="10"/>
  <c r="R202" i="10"/>
  <c r="R201" i="10"/>
  <c r="R200" i="10"/>
  <c r="R199" i="10"/>
  <c r="R198" i="10"/>
  <c r="R197" i="10"/>
  <c r="R196" i="10"/>
  <c r="R195" i="10"/>
  <c r="R194" i="10"/>
  <c r="R193" i="10"/>
  <c r="R192" i="10"/>
  <c r="R191" i="10"/>
  <c r="R190" i="10"/>
  <c r="R189" i="10"/>
  <c r="R188" i="10"/>
  <c r="R187" i="10"/>
  <c r="R186" i="10"/>
  <c r="R185" i="10"/>
  <c r="R184" i="10"/>
  <c r="R183" i="10"/>
  <c r="R182" i="10"/>
  <c r="R181" i="10"/>
  <c r="R180" i="10"/>
  <c r="R179" i="10"/>
  <c r="R178" i="10"/>
  <c r="R177" i="10"/>
  <c r="R176" i="10"/>
  <c r="R175" i="10"/>
  <c r="R174" i="10"/>
  <c r="R173" i="10"/>
  <c r="R172" i="10"/>
  <c r="R171" i="10"/>
  <c r="R170" i="10"/>
  <c r="R169" i="10"/>
  <c r="R168" i="10"/>
  <c r="R167" i="10"/>
  <c r="R166" i="10"/>
  <c r="R165" i="10"/>
  <c r="R164" i="10"/>
  <c r="R163" i="10"/>
  <c r="R162" i="10"/>
  <c r="R161" i="10"/>
  <c r="R160" i="10"/>
  <c r="R159" i="10"/>
  <c r="R158" i="10"/>
  <c r="R157" i="10"/>
  <c r="R156" i="10"/>
  <c r="R155" i="10"/>
  <c r="R154" i="10"/>
  <c r="R153" i="10"/>
  <c r="R152" i="10"/>
  <c r="R151" i="10"/>
  <c r="R150" i="10"/>
  <c r="R149" i="10"/>
  <c r="R148" i="10"/>
  <c r="R147" i="10"/>
  <c r="R146" i="10"/>
  <c r="R145" i="10"/>
  <c r="R144" i="10"/>
  <c r="R143" i="10"/>
  <c r="R142" i="10"/>
  <c r="R141" i="10"/>
  <c r="R140" i="10"/>
  <c r="R139" i="10"/>
  <c r="R138" i="10"/>
  <c r="R137" i="10"/>
  <c r="R136" i="10"/>
  <c r="R135" i="10"/>
  <c r="R134" i="10"/>
  <c r="R133" i="10"/>
  <c r="R132" i="10"/>
  <c r="R131" i="10"/>
  <c r="R130" i="10"/>
  <c r="R129" i="10"/>
  <c r="R128" i="10"/>
  <c r="R127" i="10"/>
  <c r="R126" i="10"/>
  <c r="R125" i="10"/>
  <c r="R124" i="10"/>
  <c r="R123" i="10"/>
  <c r="R122" i="10"/>
  <c r="R121" i="10"/>
  <c r="R120" i="10"/>
  <c r="R119" i="10"/>
  <c r="R118" i="10"/>
  <c r="R117" i="10"/>
  <c r="R116" i="10"/>
  <c r="R115" i="10"/>
  <c r="R114" i="10"/>
  <c r="R113" i="10"/>
  <c r="R112" i="10"/>
  <c r="R111" i="10"/>
  <c r="R110" i="10"/>
  <c r="R109" i="10"/>
  <c r="R108" i="10"/>
  <c r="R107" i="10"/>
  <c r="R106" i="10"/>
  <c r="R105" i="10"/>
  <c r="R104" i="10"/>
  <c r="R103" i="10"/>
  <c r="R102" i="10"/>
  <c r="R101" i="10"/>
  <c r="R100" i="10"/>
  <c r="R99" i="10"/>
  <c r="R98" i="10"/>
  <c r="R97" i="10"/>
  <c r="R96" i="10"/>
  <c r="R95" i="10"/>
  <c r="R94" i="10"/>
  <c r="R93" i="10"/>
  <c r="R92" i="10"/>
  <c r="R91" i="10"/>
  <c r="R90" i="10"/>
  <c r="R89" i="10"/>
  <c r="R88" i="10"/>
  <c r="R87" i="10"/>
  <c r="R86" i="10"/>
  <c r="R85" i="10"/>
  <c r="R84" i="10"/>
  <c r="R83" i="10"/>
  <c r="R82" i="10"/>
  <c r="R81" i="10"/>
  <c r="R80" i="10"/>
  <c r="R79" i="10"/>
  <c r="R78" i="10"/>
  <c r="R77" i="10"/>
  <c r="R76" i="10"/>
  <c r="R75" i="10"/>
  <c r="R74" i="10"/>
  <c r="R73" i="10"/>
  <c r="R72" i="10"/>
  <c r="R71" i="10"/>
  <c r="R70" i="10"/>
  <c r="R69" i="10"/>
  <c r="R68" i="10"/>
  <c r="R67" i="10"/>
  <c r="R66" i="10"/>
  <c r="R65" i="10"/>
  <c r="R64" i="10"/>
  <c r="R63" i="10"/>
  <c r="R62" i="10"/>
  <c r="R61" i="10"/>
  <c r="R60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S29" i="2" a="1"/>
  <c r="S29" i="2" s="1"/>
  <c r="S20" i="2" a="1"/>
  <c r="S20" i="2" s="1"/>
  <c r="A12" i="2" a="1"/>
  <c r="A12" i="2" s="1"/>
  <c r="S11" i="2" a="1"/>
  <c r="S11" i="2" s="1"/>
  <c r="S37" i="2" l="1"/>
  <c r="S41" i="2"/>
</calcChain>
</file>

<file path=xl/sharedStrings.xml><?xml version="1.0" encoding="utf-8"?>
<sst xmlns="http://schemas.openxmlformats.org/spreadsheetml/2006/main" count="91023" uniqueCount="461">
  <si>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</si>
  <si>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</si>
  <si>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</si>
  <si>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</si>
  <si>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</si>
  <si>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</si>
  <si>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</si>
  <si>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</si>
  <si>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</si>
  <si>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</si>
  <si>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</si>
  <si>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</si>
  <si>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</si>
  <si>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</si>
  <si>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</si>
  <si>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</si>
  <si>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</si>
  <si>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</si>
  <si>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</si>
  <si>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</si>
  <si>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</si>
  <si>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</si>
  <si>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</si>
  <si>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</si>
  <si>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</si>
  <si>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</si>
  <si>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</si>
  <si>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</si>
  <si>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</si>
  <si>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</si>
  <si>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</si>
  <si>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</si>
  <si>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</si>
  <si>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</si>
  <si>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</si>
  <si>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</si>
  <si>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</si>
  <si>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</si>
  <si>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</si>
  <si>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</si>
  <si>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</si>
  <si>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</si>
  <si>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</si>
  <si>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</si>
  <si>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</si>
  <si>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</si>
  <si>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</si>
  <si>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</si>
  <si>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</si>
  <si>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</si>
  <si>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</si>
  <si>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</si>
  <si>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</si>
  <si>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</si>
  <si>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</si>
  <si>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</si>
  <si>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</si>
  <si>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</si>
  <si>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</si>
  <si>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</si>
  <si>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</si>
  <si>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</si>
  <si>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</si>
  <si>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</si>
  <si>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</si>
  <si>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</si>
  <si>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</si>
  <si>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</si>
  <si>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</si>
  <si>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</si>
  <si>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</si>
  <si>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</si>
  <si>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</si>
  <si>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</si>
  <si>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</si>
  <si>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</si>
  <si>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</si>
  <si>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</si>
  <si>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</si>
  <si>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</si>
  <si>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</si>
  <si>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</si>
  <si>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</si>
  <si>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</si>
  <si>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</si>
  <si>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</si>
  <si>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</si>
  <si>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</si>
  <si>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</si>
  <si>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</si>
  <si>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</si>
  <si>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</si>
  <si>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</si>
  <si>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</si>
  <si>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</si>
  <si>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</si>
  <si>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</si>
  <si>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</si>
  <si>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</si>
  <si>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</si>
  <si>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</si>
  <si>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</si>
  <si>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</si>
  <si>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</si>
  <si>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</si>
  <si>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</si>
  <si>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</si>
  <si>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</si>
  <si>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</si>
  <si>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</si>
  <si>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</si>
  <si>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</si>
  <si>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</si>
  <si>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</si>
  <si>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</si>
  <si>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</si>
  <si>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</si>
  <si>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</si>
  <si>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</si>
  <si>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</si>
  <si>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</si>
  <si>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</si>
  <si>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</si>
  <si>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</si>
  <si>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</si>
  <si>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</si>
  <si>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</si>
  <si>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</si>
  <si>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</si>
  <si>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</si>
  <si>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</si>
  <si>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</si>
  <si>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</si>
  <si>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</si>
  <si>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</si>
  <si>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</si>
  <si>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</si>
  <si>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</si>
  <si>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</si>
  <si>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</si>
  <si>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</si>
  <si>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</si>
  <si>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</si>
  <si>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</si>
  <si>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</si>
  <si>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</si>
  <si>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</si>
  <si>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</si>
  <si>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</si>
  <si>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</si>
  <si>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</si>
  <si>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</si>
  <si>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</si>
  <si>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</si>
  <si>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</si>
  <si>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</si>
  <si>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</si>
  <si>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</si>
  <si>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</si>
  <si>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</si>
  <si>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</si>
  <si>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</si>
  <si>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</si>
  <si>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</si>
  <si>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</si>
  <si>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</si>
  <si>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</si>
  <si>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</si>
  <si>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</si>
  <si>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</si>
  <si>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</si>
  <si>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</si>
  <si>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</si>
  <si>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</si>
  <si>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</si>
  <si>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</si>
  <si>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</si>
  <si>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</si>
  <si>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</si>
  <si>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</si>
  <si>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</si>
  <si>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</si>
  <si>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</si>
  <si>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</si>
  <si>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</si>
  <si>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</si>
  <si>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</si>
  <si>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</si>
  <si>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</si>
  <si>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</si>
  <si>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</si>
  <si>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</si>
  <si>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</si>
  <si>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</si>
  <si>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</si>
  <si>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</si>
  <si>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</si>
  <si>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</si>
  <si>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</si>
  <si>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</si>
  <si>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</si>
  <si>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</si>
  <si>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</si>
  <si>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</si>
  <si>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</si>
  <si>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</si>
  <si>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</si>
  <si>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</si>
  <si>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</si>
  <si>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</si>
  <si>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</si>
  <si>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</si>
  <si>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</si>
  <si>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</si>
  <si>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</si>
  <si>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</si>
  <si>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</si>
  <si>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</si>
  <si>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</si>
  <si>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</si>
  <si>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</si>
  <si>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</si>
  <si>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</si>
  <si>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</si>
  <si>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</si>
  <si>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</si>
  <si>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</si>
  <si>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</si>
  <si>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</si>
  <si>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</si>
  <si>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</si>
  <si>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</si>
  <si>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</si>
  <si>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</si>
  <si>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</si>
  <si>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</si>
  <si>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</si>
  <si>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</si>
  <si>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</si>
  <si>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</si>
  <si>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</si>
  <si>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</si>
  <si>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</si>
  <si>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</si>
  <si>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</si>
  <si>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</si>
  <si>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</si>
  <si>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</si>
  <si>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</si>
  <si>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</si>
  <si>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</si>
  <si>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</si>
  <si>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</si>
  <si>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</si>
  <si>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</si>
  <si>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</si>
  <si>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</si>
  <si>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</si>
  <si>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</si>
  <si>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</si>
  <si>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</si>
  <si>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</si>
  <si>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</si>
  <si>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</si>
  <si>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</si>
  <si>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</si>
  <si>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</si>
  <si>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</si>
  <si>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</si>
  <si>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</si>
  <si>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</si>
  <si>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</si>
  <si>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</si>
  <si>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</si>
  <si>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</si>
  <si>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</si>
  <si>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</si>
  <si>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</si>
  <si>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</si>
  <si>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</si>
  <si>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</si>
  <si>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</si>
  <si>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</si>
  <si>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</si>
  <si>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</si>
  <si>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</si>
  <si>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</si>
  <si>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</si>
  <si>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</si>
  <si>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</si>
  <si>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</si>
  <si>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</si>
  <si>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</si>
  <si>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</si>
  <si>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</si>
  <si>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</si>
  <si>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</si>
  <si>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</si>
  <si>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</si>
  <si>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</si>
  <si>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</si>
  <si>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</si>
  <si>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</si>
  <si>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</si>
  <si>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</si>
  <si>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</si>
  <si>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</si>
  <si>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</si>
  <si>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</si>
  <si>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</si>
  <si>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</si>
  <si>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</si>
  <si>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</si>
  <si>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</si>
  <si>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</si>
  <si>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</si>
  <si>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</si>
  <si>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</si>
  <si>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</si>
  <si>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</si>
  <si>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</si>
  <si>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</si>
  <si>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</si>
  <si>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</si>
  <si>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</si>
  <si>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</si>
  <si>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</si>
  <si>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</si>
  <si>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</si>
  <si>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</si>
  <si>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</si>
  <si>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</si>
  <si>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</si>
  <si>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</si>
  <si>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</si>
  <si>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</si>
  <si>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</si>
  <si>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</si>
  <si>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</si>
  <si>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</si>
  <si>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</si>
  <si>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</si>
  <si>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</si>
  <si>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</si>
  <si>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</si>
  <si>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</si>
  <si>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</si>
  <si>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</si>
  <si>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</si>
  <si>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</si>
  <si>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</si>
  <si>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</si>
  <si>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</si>
  <si>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</si>
  <si>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</si>
  <si>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</si>
  <si>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</si>
  <si>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</si>
  <si>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</si>
  <si>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</si>
  <si>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</si>
  <si>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</si>
  <si>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</si>
  <si>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</si>
  <si>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</si>
  <si>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</si>
  <si>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</si>
  <si>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</si>
  <si>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</si>
  <si>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</si>
  <si>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</si>
  <si>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</si>
  <si>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</si>
  <si>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</si>
  <si>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</si>
  <si>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</si>
  <si>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</si>
  <si>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</si>
  <si>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</si>
  <si>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</si>
  <si>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</si>
  <si>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</si>
  <si>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</si>
  <si>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</si>
  <si>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</si>
  <si>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</si>
  <si>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</si>
  <si>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</si>
  <si>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</si>
  <si>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</si>
  <si>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</si>
  <si>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</si>
  <si>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</si>
  <si>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</si>
  <si>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</si>
  <si>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</si>
  <si>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</si>
  <si>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Using Cell Number Formats to Percentage</t>
  </si>
  <si>
    <t>&lt;&gt;Mumbai Indians</t>
  </si>
  <si>
    <t>MI played the match</t>
  </si>
  <si>
    <t>Row Labels</t>
  </si>
  <si>
    <t>Grand Total</t>
  </si>
  <si>
    <t>Column Labels</t>
  </si>
  <si>
    <t>IF for a match of MI</t>
  </si>
  <si>
    <t>If toss winner =MI and Decision=bat</t>
  </si>
  <si>
    <t>If toss winner =opp and Decision-field</t>
  </si>
  <si>
    <t>Count of result_margin</t>
  </si>
  <si>
    <t>(Multiple Items)</t>
  </si>
  <si>
    <t>Count of id</t>
  </si>
  <si>
    <t>YES</t>
  </si>
  <si>
    <t>Is match winner</t>
  </si>
  <si>
    <t>No</t>
  </si>
  <si>
    <t>Yes</t>
  </si>
  <si>
    <t>Class</t>
  </si>
  <si>
    <t>Student</t>
  </si>
  <si>
    <t>Marks</t>
  </si>
  <si>
    <t>Total Marks</t>
  </si>
  <si>
    <t>XA</t>
  </si>
  <si>
    <t>p1</t>
  </si>
  <si>
    <t>p2</t>
  </si>
  <si>
    <t>p3</t>
  </si>
  <si>
    <t>p4</t>
  </si>
  <si>
    <t>p5</t>
  </si>
  <si>
    <t>p6</t>
  </si>
  <si>
    <t>Percentage</t>
  </si>
  <si>
    <t>Topper</t>
  </si>
  <si>
    <t>Xb</t>
  </si>
  <si>
    <t>Done</t>
  </si>
  <si>
    <t>Total Matches played by Mumbai Indians</t>
  </si>
  <si>
    <t>Number of Matches Mumbai Indians Won</t>
  </si>
  <si>
    <t>Total Count of toss_winner</t>
  </si>
  <si>
    <t>Count of toss_winner</t>
  </si>
  <si>
    <t>Total Count of result_margin</t>
  </si>
  <si>
    <t>MI MATCH</t>
  </si>
  <si>
    <t>Did MI Win the Toss</t>
  </si>
  <si>
    <t>Number of matches where Mumbai Indians were team1</t>
  </si>
  <si>
    <t>Number of matches where Mumbai Indians were team1 and won the toss</t>
  </si>
  <si>
    <t>Number of Matches where MI  Batted First</t>
  </si>
  <si>
    <t>Winners of matches where MI batted first by winning the toss</t>
  </si>
  <si>
    <t>Winners of matches where MI batted first where opponent won the toss and decided to field</t>
  </si>
  <si>
    <t>Top 5 venues where Mumbai Indians won</t>
  </si>
  <si>
    <t>Pivot Charts</t>
  </si>
  <si>
    <t>Highlight top N</t>
  </si>
  <si>
    <t>Conditional Formatting</t>
  </si>
  <si>
    <t>Large Functions</t>
  </si>
  <si>
    <t>Top 5th value</t>
  </si>
  <si>
    <t>Top 10 winning margins</t>
  </si>
  <si>
    <t>Margins greater than 60</t>
  </si>
  <si>
    <t>Here we are using top 10 man of the match winners using Value Filters</t>
  </si>
  <si>
    <t>Here we need to find out what percentage of toss winners/losers were also the winners</t>
  </si>
  <si>
    <t>Percentage of toss winners who were also winners</t>
  </si>
  <si>
    <t>Percentage of toss losers but were winners</t>
  </si>
  <si>
    <t>Here we are using "Helper Columns" to find out what percentage of toss winners/losers were also the winners</t>
  </si>
  <si>
    <t>Remove duplicate rows works at a row level, this means we can do distinct by comparing multiple columns</t>
  </si>
  <si>
    <t>Get distinct using Data-&gt; Remove duplicate  rows</t>
  </si>
  <si>
    <t>Calculate percentage of marks obtained and sort it</t>
  </si>
  <si>
    <t>Acquired Marks</t>
  </si>
  <si>
    <t>Winners</t>
  </si>
  <si>
    <t>Number of matches decided by D/L method</t>
  </si>
  <si>
    <t>amd their corresponding winners</t>
  </si>
  <si>
    <t>Number of matches that were won by runs, ties and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</si>
</sst>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10" fontId="4" fillId="0" borderId="0" xfId="0" applyNumberFormat="1" applyFont="1"/>
    <xf numFmtId="0" fontId="7" fillId="2" borderId="1" xfId="0" applyFont="1" applyFill="1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pivotButton="1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8" fillId="0" borderId="0" xfId="0" applyFont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7" xfId="0" pivotButton="1" applyBorder="1"/>
    <xf numFmtId="0" fontId="8" fillId="3" borderId="0" xfId="0" applyFont="1" applyFill="1"/>
    <xf numFmtId="9" fontId="0" fillId="0" borderId="0" xfId="1" applyFont="1"/>
    <xf numFmtId="0" fontId="0" fillId="0" borderId="0" xfId="1" applyNumberFormat="1" applyFont="1" applyFill="1"/>
    <xf numFmtId="14" fontId="0" fillId="0" borderId="0" xfId="0" applyNumberFormat="1"/>
    <xf numFmtId="0" fontId="2" fillId="0" borderId="0" xfId="0" applyFont="1"/>
    <xf numFmtId="0" fontId="0" fillId="5" borderId="0" xfId="0" applyFill="1"/>
    <xf numFmtId="0" fontId="0" fillId="4" borderId="2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/>
    <xf numFmtId="0" fontId="0" fillId="0" borderId="6" xfId="0" applyNumberFormat="1" applyBorder="1"/>
    <xf numFmtId="0" fontId="0" fillId="0" borderId="8" xfId="0" applyNumberFormat="1" applyBorder="1"/>
    <xf numFmtId="0" fontId="0" fillId="0" borderId="7" xfId="0" applyNumberFormat="1" applyBorder="1"/>
    <xf numFmtId="0" fontId="0" fillId="4" borderId="6" xfId="0" applyNumberFormat="1" applyFill="1" applyBorder="1"/>
    <xf numFmtId="0" fontId="0" fillId="4" borderId="8" xfId="0" applyNumberFormat="1" applyFill="1" applyBorder="1"/>
    <xf numFmtId="0" fontId="0" fillId="0" borderId="6" xfId="0" applyNumberFormat="1" applyFill="1" applyBorder="1"/>
    <xf numFmtId="0" fontId="0" fillId="0" borderId="8" xfId="0" applyNumberFormat="1" applyFill="1" applyBorder="1"/>
    <xf numFmtId="0" fontId="8" fillId="0" borderId="0" xfId="0" applyFont="1" applyFill="1"/>
    <xf numFmtId="0" fontId="1" fillId="0" borderId="0" xfId="0" applyFont="1"/>
    <xf numFmtId="0" fontId="0" fillId="0" borderId="2" xfId="0" applyNumberFormat="1" applyBorder="1"/>
    <xf numFmtId="0" fontId="0" fillId="0" borderId="10" xfId="0" applyNumberFormat="1" applyBorder="1"/>
    <xf numFmtId="0" fontId="0" fillId="0" borderId="5" xfId="0" applyNumberFormat="1" applyBorder="1"/>
    <xf numFmtId="0" fontId="0" fillId="0" borderId="12" xfId="0" applyNumberFormat="1" applyBorder="1"/>
    <xf numFmtId="0" fontId="0" fillId="0" borderId="9" xfId="0" applyNumberFormat="1" applyBorder="1"/>
    <xf numFmtId="0" fontId="0" fillId="0" borderId="11" xfId="0" applyNumberFormat="1" applyBorder="1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9" fontId="1" fillId="0" borderId="0" xfId="1" applyFont="1"/>
    <xf numFmtId="0" fontId="0" fillId="6" borderId="13" xfId="0" applyFill="1" applyBorder="1"/>
  </cellXfs>
  <cellStyles count="2">
    <cellStyle name="Normal" xfId="0" builtinId="0"/>
    <cellStyle name="Percent" xfId="1" builtinId="5"/>
  </cellStyles>
  <dxfs count="61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auto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19" formatCode="dd/mm/yyyy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6">
    <tableStyle name="Question 1 unworked -style" pivot="0" count="3" xr9:uid="{00000000-0011-0000-FFFF-FFFF00000000}">
      <tableStyleElement type="headerRow" dxfId="60"/>
      <tableStyleElement type="firstRowStripe" dxfId="59"/>
      <tableStyleElement type="secondRowStripe" dxfId="58"/>
    </tableStyle>
    <tableStyle name="Question 1 worked_advanced filt-style" pivot="0" count="3" xr9:uid="{00000000-0011-0000-FFFF-FFFF01000000}">
      <tableStyleElement type="headerRow" dxfId="57"/>
      <tableStyleElement type="firstRowStripe" dxfId="56"/>
      <tableStyleElement type="secondRowStripe" dxfId="55"/>
    </tableStyle>
    <tableStyle name="Question 1 worked_advanced filt-style 2" pivot="0" count="3" xr9:uid="{00000000-0011-0000-FFFF-FFFF02000000}">
      <tableStyleElement type="headerRow" dxfId="54"/>
      <tableStyleElement type="firstRowStripe" dxfId="53"/>
      <tableStyleElement type="secondRowStripe" dxfId="52"/>
    </tableStyle>
    <tableStyle name="Question 2 unworked-style" pivot="0" count="3" xr9:uid="{00000000-0011-0000-FFFF-FFFF03000000}">
      <tableStyleElement type="headerRow" dxfId="51"/>
      <tableStyleElement type="firstRowStripe" dxfId="50"/>
      <tableStyleElement type="secondRowStripe" dxfId="49"/>
    </tableStyle>
    <tableStyle name="Question 3 Pivot table-style" pivot="0" count="3" xr9:uid="{00000000-0011-0000-FFFF-FFFF04000000}">
      <tableStyleElement type="headerRow" dxfId="48"/>
      <tableStyleElement type="firstRowStripe" dxfId="47"/>
      <tableStyleElement type="secondRowStripe" dxfId="46"/>
    </tableStyle>
    <tableStyle name="Question 4 unworked-style" pivot="0" count="3" xr9:uid="{00000000-0011-0000-FFFF-FFFF05000000}">
      <tableStyleElement type="headerRow" dxfId="45"/>
      <tableStyleElement type="firstRowStripe" dxfId="44"/>
      <tableStyleElement type="secondRowStripe" dxfId="43"/>
    </tableStyle>
    <tableStyle name="Question 5 unworked-style" pivot="0" count="3" xr9:uid="{00000000-0011-0000-FFFF-FFFF06000000}">
      <tableStyleElement type="headerRow" dxfId="42"/>
      <tableStyleElement type="firstRowStripe" dxfId="41"/>
      <tableStyleElement type="secondRowStripe" dxfId="40"/>
    </tableStyle>
    <tableStyle name="Question 6 unworked-style" pivot="0" count="3" xr9:uid="{00000000-0011-0000-FFFF-FFFF07000000}">
      <tableStyleElement type="headerRow" dxfId="39"/>
      <tableStyleElement type="firstRowStripe" dxfId="38"/>
      <tableStyleElement type="secondRowStripe" dxfId="37"/>
    </tableStyle>
    <tableStyle name="Question 7 unworked-style" pivot="0" count="3" xr9:uid="{00000000-0011-0000-FFFF-FFFF08000000}">
      <tableStyleElement type="headerRow" dxfId="36"/>
      <tableStyleElement type="firstRowStripe" dxfId="35"/>
      <tableStyleElement type="secondRowStripe" dxfId="34"/>
    </tableStyle>
    <tableStyle name="Question 8 unworked-style" pivot="0" count="3" xr9:uid="{00000000-0011-0000-FFFF-FFFF09000000}">
      <tableStyleElement type="headerRow" dxfId="33"/>
      <tableStyleElement type="firstRowStripe" dxfId="32"/>
      <tableStyleElement type="secondRowStripe" dxfId="31"/>
    </tableStyle>
    <tableStyle name="Question 9 unworked-style" pivot="0" count="3" xr9:uid="{00000000-0011-0000-FFFF-FFFF0A000000}">
      <tableStyleElement type="headerRow" dxfId="30"/>
      <tableStyleElement type="firstRowStripe" dxfId="29"/>
      <tableStyleElement type="secondRowStripe" dxfId="28"/>
    </tableStyle>
    <tableStyle name="Question 10 unworked-style" pivot="0" count="3" xr9:uid="{00000000-0011-0000-FFFF-FFFF0B000000}">
      <tableStyleElement type="headerRow" dxfId="27"/>
      <tableStyleElement type="firstRowStripe" dxfId="26"/>
      <tableStyleElement type="secondRowStripe" dxfId="25"/>
    </tableStyle>
    <tableStyle name="Stats Func unworked-style" pivot="0" count="3" xr9:uid="{00000000-0011-0000-FFFF-FFFF0C000000}">
      <tableStyleElement type="headerRow" dxfId="24"/>
      <tableStyleElement type="firstRowStripe" dxfId="23"/>
      <tableStyleElement type="secondRowStripe" dxfId="22"/>
    </tableStyle>
    <tableStyle name="Stats Func unworked-style 2" pivot="0" count="3" xr9:uid="{00000000-0011-0000-FFFF-FFFF0D000000}">
      <tableStyleElement type="headerRow" dxfId="21"/>
      <tableStyleElement type="firstRowStripe" dxfId="20"/>
      <tableStyleElement type="secondRowStripe" dxfId="19"/>
    </tableStyle>
    <tableStyle name="Batting summary unworked-style" pivot="0" count="3" xr9:uid="{00000000-0011-0000-FFFF-FFFF0E000000}">
      <tableStyleElement type="headerRow" dxfId="18"/>
      <tableStyleElement type="firstRowStripe" dxfId="17"/>
      <tableStyleElement type="secondRowStripe" dxfId="16"/>
    </tableStyle>
    <tableStyle name="Line graph unworked-style" pivot="0" count="3" xr9:uid="{00000000-0011-0000-FFFF-FFFF0F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5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[Lecture_exercise.xlsx]Pivot table!PivotTable10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table'!$W$10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table'!$V$11:$V$44</c:f>
              <c:strCache>
                <c:ptCount val="33"/>
                <c:pt idx="0">
                  <c:v>Wankhede Stadium</c:v>
                </c:pt>
                <c:pt idx="1">
                  <c:v>SuperSport Park</c:v>
                </c:pt>
                <c:pt idx="2">
                  <c:v>Subrata Roy Sahara Stadium</c:v>
                </c:pt>
                <c:pt idx="3">
                  <c:v>St George's Park</c:v>
                </c:pt>
                <c:pt idx="4">
                  <c:v>Sheikh Zayed Stadium</c:v>
                </c:pt>
                <c:pt idx="5">
                  <c:v>Sharjah Cricket Stadium</c:v>
                </c:pt>
                <c:pt idx="6">
                  <c:v>Sawai Mansingh Stadium</c:v>
                </c:pt>
                <c:pt idx="7">
                  <c:v>Saurashtra Cricket Association Stadium</c:v>
                </c:pt>
                <c:pt idx="8">
                  <c:v>Sardar Patel Stadium, Motera</c:v>
                </c:pt>
                <c:pt idx="9">
                  <c:v>Rajiv Gandhi International Stadium, Uppal</c:v>
                </c:pt>
                <c:pt idx="10">
                  <c:v>Punjab Cricket Association Stadium, Mohali</c:v>
                </c:pt>
                <c:pt idx="11">
                  <c:v>Punjab Cricket Association IS Bindra Stadium, Mohali</c:v>
                </c:pt>
                <c:pt idx="12">
                  <c:v>OUTsurance Oval</c:v>
                </c:pt>
                <c:pt idx="13">
                  <c:v>Newlands</c:v>
                </c:pt>
                <c:pt idx="14">
                  <c:v>New Wanderers Stadium</c:v>
                </c:pt>
                <c:pt idx="15">
                  <c:v>Nehru Stadium</c:v>
                </c:pt>
                <c:pt idx="16">
                  <c:v>Maharashtra Cricket Association Stadium</c:v>
                </c:pt>
                <c:pt idx="17">
                  <c:v>MA Chidambaram Stadium, Chepauk</c:v>
                </c:pt>
                <c:pt idx="18">
                  <c:v>M.Chinnaswamy Stadium</c:v>
                </c:pt>
                <c:pt idx="19">
                  <c:v>M Chinnaswamy Stadium</c:v>
                </c:pt>
                <c:pt idx="20">
                  <c:v>Kingsmead</c:v>
                </c:pt>
                <c:pt idx="21">
                  <c:v>Holkar Cricket Stadium</c:v>
                </c:pt>
                <c:pt idx="22">
                  <c:v>Himachal Pradesh Cricket Association Stadium</c:v>
                </c:pt>
                <c:pt idx="23">
                  <c:v>Green Park</c:v>
                </c:pt>
                <c:pt idx="24">
                  <c:v>Feroz Shah Kotla</c:v>
                </c:pt>
                <c:pt idx="25">
                  <c:v>Eden Gardens</c:v>
                </c:pt>
                <c:pt idx="26">
                  <c:v>Dubai International Cricket Stadium</c:v>
                </c:pt>
                <c:pt idx="27">
                  <c:v>Dr. Y.S. Rajasekhara Reddy ACA-VDCA Cricket Stadium</c:v>
                </c:pt>
                <c:pt idx="28">
                  <c:v>Dr DY Patil Sports Academy</c:v>
                </c:pt>
                <c:pt idx="29">
                  <c:v>De Beers Diamond Oval</c:v>
                </c:pt>
                <c:pt idx="30">
                  <c:v>Buffalo Park</c:v>
                </c:pt>
                <c:pt idx="31">
                  <c:v>Brabourne Stadium</c:v>
                </c:pt>
                <c:pt idx="32">
                  <c:v>Barabati Stadium</c:v>
                </c:pt>
              </c:strCache>
            </c:strRef>
          </c:cat>
          <c:val>
            <c:numRef>
              <c:f>'Pivot table'!$W$11:$W$44</c:f>
              <c:numCache>
                <c:formatCode>General</c:formatCode>
                <c:ptCount val="33"/>
                <c:pt idx="0">
                  <c:v>49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2</c:v>
                </c:pt>
                <c:pt idx="9">
                  <c:v>11</c:v>
                </c:pt>
                <c:pt idx="10">
                  <c:v>21</c:v>
                </c:pt>
                <c:pt idx="11">
                  <c:v>15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7</c:v>
                </c:pt>
                <c:pt idx="18">
                  <c:v>1</c:v>
                </c:pt>
                <c:pt idx="19">
                  <c:v>14</c:v>
                </c:pt>
                <c:pt idx="20">
                  <c:v>2</c:v>
                </c:pt>
                <c:pt idx="21">
                  <c:v>7</c:v>
                </c:pt>
                <c:pt idx="22">
                  <c:v>5</c:v>
                </c:pt>
                <c:pt idx="23">
                  <c:v>2</c:v>
                </c:pt>
                <c:pt idx="24">
                  <c:v>11</c:v>
                </c:pt>
                <c:pt idx="25">
                  <c:v>16</c:v>
                </c:pt>
                <c:pt idx="26">
                  <c:v>8</c:v>
                </c:pt>
                <c:pt idx="27">
                  <c:v>3</c:v>
                </c:pt>
                <c:pt idx="28">
                  <c:v>5</c:v>
                </c:pt>
                <c:pt idx="29">
                  <c:v>1</c:v>
                </c:pt>
                <c:pt idx="30">
                  <c:v>1</c:v>
                </c:pt>
                <c:pt idx="31">
                  <c:v>6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9-4E6C-A687-86FC34E33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4162512"/>
        <c:axId val="574163592"/>
      </c:barChart>
      <c:catAx>
        <c:axId val="57416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63592"/>
        <c:crosses val="autoZero"/>
        <c:auto val="1"/>
        <c:lblAlgn val="ctr"/>
        <c:lblOffset val="100"/>
        <c:noMultiLvlLbl val="0"/>
      </c:catAx>
      <c:valAx>
        <c:axId val="574163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6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4</xdr:row>
      <xdr:rowOff>19050</xdr:rowOff>
    </xdr:from>
    <xdr:ext cx="3695700" cy="628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02913" y="3470438"/>
          <a:ext cx="3686175" cy="619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695700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502913" y="3470438"/>
          <a:ext cx="3686175" cy="619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190500</xdr:colOff>
      <xdr:row>6</xdr:row>
      <xdr:rowOff>28575</xdr:rowOff>
    </xdr:from>
    <xdr:ext cx="9105900" cy="600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97813" y="3484725"/>
          <a:ext cx="9096375" cy="5905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Number of matches played by Mumbai Indians from 2008 to 2020 : 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6</xdr:row>
      <xdr:rowOff>0</xdr:rowOff>
    </xdr:from>
    <xdr:ext cx="3400425" cy="5619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50550" y="3503775"/>
          <a:ext cx="3390900" cy="552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Count total Number of matches played by Mumbai Indians from 2008 to 2020 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0</xdr:colOff>
      <xdr:row>14</xdr:row>
      <xdr:rowOff>133350</xdr:rowOff>
    </xdr:from>
    <xdr:ext cx="3429000" cy="590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636263" y="3489488"/>
          <a:ext cx="3419475" cy="5810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 number of Matches where MI won</a:t>
          </a:r>
          <a:endParaRPr sz="1100"/>
        </a:p>
      </xdr:txBody>
    </xdr:sp>
    <xdr:clientData fLocksWithSheet="0"/>
  </xdr:oneCellAnchor>
  <xdr:oneCellAnchor>
    <xdr:from>
      <xdr:col>18</xdr:col>
      <xdr:colOff>0</xdr:colOff>
      <xdr:row>24</xdr:row>
      <xdr:rowOff>0</xdr:rowOff>
    </xdr:from>
    <xdr:ext cx="3381375" cy="600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660075" y="3479963"/>
          <a:ext cx="337185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number of matches where MI chose to bat first and won : </a:t>
          </a:r>
          <a:endParaRPr sz="1100" b="0"/>
        </a:p>
      </xdr:txBody>
    </xdr:sp>
    <xdr:clientData fLocksWithSheet="0"/>
  </xdr:oneCellAnchor>
  <xdr:oneCellAnchor>
    <xdr:from>
      <xdr:col>18</xdr:col>
      <xdr:colOff>0</xdr:colOff>
      <xdr:row>30</xdr:row>
      <xdr:rowOff>104775</xdr:rowOff>
    </xdr:from>
    <xdr:ext cx="3686175" cy="8001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507675" y="3384713"/>
          <a:ext cx="3676650" cy="7905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Win % of batting first for MI :</a:t>
          </a:r>
          <a:endParaRPr sz="1100" b="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695700" cy="628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502913" y="3470438"/>
          <a:ext cx="3686175" cy="619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161925</xdr:colOff>
      <xdr:row>1</xdr:row>
      <xdr:rowOff>104775</xdr:rowOff>
    </xdr:from>
    <xdr:ext cx="2847975" cy="4000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926775" y="3584738"/>
          <a:ext cx="2838450" cy="3905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advanced filter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276600" cy="4953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712463" y="3537113"/>
          <a:ext cx="3267075" cy="4857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Number of unique venues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95250</xdr:rowOff>
    </xdr:from>
    <xdr:ext cx="3533775" cy="4572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3583875" y="3556163"/>
          <a:ext cx="3524250" cy="447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3 - Top 5 winning venues for MI</a:t>
          </a:r>
          <a:endParaRPr sz="1500"/>
        </a:p>
      </xdr:txBody>
    </xdr:sp>
    <xdr:clientData fLocksWithSheet="0"/>
  </xdr:oneCellAnchor>
  <xdr:twoCellAnchor>
    <xdr:from>
      <xdr:col>24</xdr:col>
      <xdr:colOff>32350</xdr:colOff>
      <xdr:row>7</xdr:row>
      <xdr:rowOff>5031</xdr:rowOff>
    </xdr:from>
    <xdr:to>
      <xdr:col>30</xdr:col>
      <xdr:colOff>481641</xdr:colOff>
      <xdr:row>28</xdr:row>
      <xdr:rowOff>150961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2B432-9FE0-DF47-4E99-737581D09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0</xdr:row>
      <xdr:rowOff>161925</xdr:rowOff>
    </xdr:from>
    <xdr:ext cx="4057650" cy="9525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3321938" y="3308513"/>
          <a:ext cx="4048125" cy="942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Highlight top 10</a:t>
          </a:r>
          <a:r>
            <a:rPr lang="en-US" sz="15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winning </a:t>
          </a: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margins,</a:t>
          </a:r>
          <a:r>
            <a:rPr lang="en-US" sz="15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also find out winning margins greater than 60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1</xdr:row>
      <xdr:rowOff>76200</xdr:rowOff>
    </xdr:from>
    <xdr:ext cx="3381375" cy="6858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3660075" y="3441863"/>
          <a:ext cx="3371850" cy="6762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Top 10 most number of man of the match winners</a:t>
          </a:r>
          <a:endParaRPr sz="1500" b="1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</xdr:row>
      <xdr:rowOff>114300</xdr:rowOff>
    </xdr:from>
    <xdr:ext cx="1714500" cy="3905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4493513" y="3589500"/>
          <a:ext cx="1704975" cy="3810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% of toss win/loss</a:t>
          </a:r>
          <a:endParaRPr sz="1500" b="1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0</xdr:rowOff>
    </xdr:from>
    <xdr:ext cx="3381375" cy="723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660075" y="3422813"/>
          <a:ext cx="3371850" cy="714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Number of matches decided by D/L method(runs/wickets)</a:t>
          </a:r>
          <a:endParaRPr sz="1500" b="1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</xdr:row>
      <xdr:rowOff>38100</xdr:rowOff>
    </xdr:from>
    <xdr:ext cx="3381375" cy="723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>
          <a:off x="3660075" y="3422813"/>
          <a:ext cx="3371850" cy="714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Number of times matches won by runs/wickets</a:t>
          </a:r>
          <a:endParaRPr sz="1500" b="1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1</xdr:row>
      <xdr:rowOff>114300</xdr:rowOff>
    </xdr:from>
    <xdr:ext cx="3352800" cy="7524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/>
      </xdr:nvSpPr>
      <xdr:spPr>
        <a:xfrm>
          <a:off x="3674363" y="3408525"/>
          <a:ext cx="3343275" cy="7429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 many matches had super overs in IPL for MI and MI won them</a:t>
          </a:r>
          <a:endParaRPr sz="1500" b="1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16683217595" createdVersion="8" refreshedVersion="8" minRefreshableVersion="3" recordCount="816" xr:uid="{CD73C6F4-EAB8-446A-84B8-5B7DA03E3D3A}">
  <cacheSource type="worksheet">
    <worksheetSource name="Table_8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Is match winner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16683333334" createdVersion="8" refreshedVersion="8" minRefreshableVersion="3" recordCount="120" xr:uid="{C1DB11D0-C411-4C08-A5DF-CEC8012DEFB7}">
  <cacheSource type="worksheet">
    <worksheetSource name="Table_7"/>
  </cacheSource>
  <cacheFields count="17">
    <cacheField name="id" numFmtId="0">
      <sharedItems containsSemiMixedTypes="0" containsString="0" containsNumber="1" containsInteger="1" minValue="335997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29T00:00:00" maxDate="2020-11-11T00:00:00"/>
    </cacheField>
    <cacheField name="player_of_match" numFmtId="0">
      <sharedItems count="39">
        <s v="ST Jayasuriya"/>
        <s v="SM Pollock"/>
        <s v="A Nehra"/>
        <s v="CRD Fernando"/>
        <s v="DJ Bravo"/>
        <s v="SR Tendulkar"/>
        <s v="JP Duminy"/>
        <s v="Harbhajan Singh"/>
        <s v="YK Pathan"/>
        <s v="SL Malinga"/>
        <s v="AT Rayudu"/>
        <s v="KA Pollard"/>
        <s v="R McLaren"/>
        <s v="MM Patel"/>
        <s v="R Sharma"/>
        <s v="JEC Franklin"/>
        <s v="RE Levi"/>
        <s v="RG Sharma"/>
        <s v="DW Steyn"/>
        <s v="DR Smith"/>
        <s v="KD Karthik"/>
        <s v="MG Johnson"/>
        <s v="AP Tare"/>
        <s v="CJ Anderson"/>
        <s v="MEK Hussey"/>
        <s v="LMP Simmons"/>
        <s v="HH Pandya"/>
        <s v="MJ McClenaghan"/>
        <s v="PA Patel"/>
        <s v="KH Pandya"/>
        <s v="N Rana"/>
        <s v="JJ Bumrah"/>
        <s v="JC Buttler"/>
        <s v="KV Sharma"/>
        <s v="SA Yadav"/>
        <s v="Ishan Kishan"/>
        <s v="AS Joseph"/>
        <s v="TA Boult"/>
        <s v="Q de Kock"/>
      </sharedItems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16683449072" createdVersion="8" refreshedVersion="8" minRefreshableVersion="3" recordCount="816" xr:uid="{1653F968-393B-44FC-807C-33D151909AB3}">
  <cacheSource type="worksheet">
    <worksheetSource name="Table_5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 count="36"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Shaheed Veer Narayan Singh International Stadium"/>
        <s v="JSCA International Stadium Complex"/>
        <s v="Sheikh Zayed Stadium"/>
        <s v="Sharjah Cricket Stadium"/>
        <s v="Dubai International Cricket Stadium"/>
        <s v="Maharashtra Cricket Association Stadium"/>
        <s v="Punjab Cricket Association IS Bindra Stadium, Mohali"/>
        <s v="Saurashtra Cricket Association Stadium"/>
        <s v="Green Park"/>
        <s v="M.Chinnaswamy Stadium"/>
      </sharedItems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16683796296" createdVersion="8" refreshedVersion="8" minRefreshableVersion="3" recordCount="816" xr:uid="{264F8348-1914-445D-9CA3-52EF8427798C}">
  <cacheSource type="worksheet">
    <worksheetSource name="Table_1"/>
  </cacheSource>
  <cacheFields count="19">
    <cacheField name="id" numFmtId="0">
      <sharedItems containsSemiMixedTypes="0" containsString="0" containsNumber="1" containsInteger="1" minValue="335982" maxValue="1237181"/>
    </cacheField>
    <cacheField name="city" numFmtId="0">
      <sharedItems count="31">
        <s v="Bengaluru"/>
        <s v="Chandigarh"/>
        <s v="Delhi"/>
        <s v="Mumbai"/>
        <s v="Kolkata"/>
        <s v="Jaipur"/>
        <s v="Hyderabad"/>
        <s v="Chennai"/>
        <s v="Cape Town"/>
        <s v="Port Elizabeth"/>
        <s v="Durban"/>
        <s v="Centurion"/>
        <s v="East London"/>
        <s v="Johannesburg"/>
        <s v="Kimberley"/>
        <s v="Bloemfontein"/>
        <s v="Ahmedabad"/>
        <s v="Cuttack"/>
        <s v="Nagpur"/>
        <s v="Dharamsala"/>
        <s v="Kochi"/>
        <s v="Indore"/>
        <s v="Visakhapatnam"/>
        <s v="Pune"/>
        <s v="Raipur"/>
        <s v="Ranchi"/>
        <s v="Abu Dhabi"/>
        <s v="Sharjah"/>
        <s v="Dubai"/>
        <s v="Rajkot"/>
        <s v="Kanpur"/>
      </sharedItems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 count="2">
        <n v="0"/>
        <n v="1"/>
      </sharedItems>
    </cacheField>
    <cacheField name="team1" numFmtId="0">
      <sharedItems count="15">
        <s v="Royal Challengers Bangalore"/>
        <s v="Kings XI Punjab"/>
        <s v="Delhi Daredevi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eam2" numFmtId="0">
      <sharedItems count="15">
        <s v="Kolkata Knight Riders"/>
        <s v="Chennai Super Kings"/>
        <s v="Rajasthan Royals"/>
        <s v="Royal Challengers Bangalore"/>
        <s v="Deccan Chargers"/>
        <s v="Kings XI Punjab"/>
        <s v="Delhi Daredevils"/>
        <s v="Mumbai Indians"/>
        <s v="Kochi Tuskers Kerala"/>
        <s v="Pune Warriors"/>
        <s v="Sunrisers Hyderabad"/>
        <s v="Rising Pune Supergiants"/>
        <s v="Gujarat Lions"/>
        <s v="Rising Pune Supergiant"/>
        <s v="Delhi Capitals"/>
      </sharedItems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 count="2">
        <s v="field"/>
        <s v="bat"/>
      </sharedItems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MI MATCH" numFmtId="0">
      <sharedItems count="2">
        <s v="NO"/>
        <s v="YES"/>
      </sharedItems>
    </cacheField>
    <cacheField name="Did MI Win the To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79598842595" createdVersion="8" refreshedVersion="8" minRefreshableVersion="3" recordCount="816" xr:uid="{8BBC9F35-32F0-4346-821A-DEA5277C8F94}">
  <cacheSource type="worksheet">
    <worksheetSource name="Table_12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 count="3">
        <s v="N"/>
        <s v="Y"/>
        <s v="NA"/>
      </sharedItems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MI played the match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83085069446" createdVersion="8" refreshedVersion="8" minRefreshableVersion="3" recordCount="816" xr:uid="{85B7F6BD-E572-4CF9-A43C-AC121D38B712}">
  <cacheSource type="worksheet">
    <worksheetSource name="Table_10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 count="2">
        <s v="NA"/>
        <s v="D/L"/>
      </sharedItems>
    </cacheField>
    <cacheField name="umpire1" numFmtId="0">
      <sharedItems/>
    </cacheField>
    <cacheField name="umpire2" numFmtId="0">
      <sharedItems/>
    </cacheField>
    <cacheField name="MI played the match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3.685488425923" createdVersion="8" refreshedVersion="8" minRefreshableVersion="3" recordCount="816" xr:uid="{1A90F1D4-8610-4AC4-8E59-888EB0D0DD85}">
  <cacheSource type="worksheet">
    <worksheetSource name="Table_11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 count="4">
        <s v="runs"/>
        <s v="wickets"/>
        <s v="tie"/>
        <s v="NA"/>
      </sharedItems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 count="2">
        <s v="NA"/>
        <s v="D/L"/>
      </sharedItems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x v="0"/>
    <s v="field"/>
    <s v="Kolkata Knight Riders"/>
    <s v="runs"/>
    <n v="140"/>
    <s v="N"/>
    <s v="NA"/>
    <s v="Asad Rauf"/>
    <s v="RE Koertzen"/>
    <x v="0"/>
  </r>
  <r>
    <n v="335983"/>
    <s v="Chandigarh"/>
    <d v="2008-04-19T00:00:00"/>
    <s v="MEK Hussey"/>
    <s v="Punjab Cricket Association Stadium, Mohali"/>
    <n v="0"/>
    <s v="Kings XI Punjab"/>
    <s v="Chennai Super Kings"/>
    <x v="1"/>
    <s v="bat"/>
    <s v="Chennai Super Kings"/>
    <s v="runs"/>
    <n v="33"/>
    <s v="N"/>
    <s v="NA"/>
    <s v="MR Benson"/>
    <s v="SL Shastri"/>
    <x v="1"/>
  </r>
  <r>
    <n v="335984"/>
    <s v="Delhi"/>
    <d v="2008-04-19T00:00:00"/>
    <s v="MF Maharoof"/>
    <s v="Feroz Shah Kotla"/>
    <n v="0"/>
    <s v="Delhi Daredevils"/>
    <s v="Rajasthan Royals"/>
    <x v="2"/>
    <s v="bat"/>
    <s v="Delhi Daredevils"/>
    <s v="wickets"/>
    <n v="9"/>
    <s v="N"/>
    <s v="NA"/>
    <s v="Aleem Dar"/>
    <s v="GA Pratapkumar"/>
    <x v="0"/>
  </r>
  <r>
    <n v="335985"/>
    <s v="Mumbai"/>
    <d v="2008-04-20T00:00:00"/>
    <s v="MV Boucher"/>
    <s v="Wankhede Stadium"/>
    <n v="0"/>
    <s v="Mumbai Indians"/>
    <s v="Royal Challengers Bangalore"/>
    <x v="3"/>
    <s v="bat"/>
    <s v="Royal Challengers Bangalore"/>
    <s v="wickets"/>
    <n v="5"/>
    <s v="N"/>
    <s v="NA"/>
    <s v="SJ Davis"/>
    <s v="DJ Harper"/>
    <x v="0"/>
  </r>
  <r>
    <n v="335986"/>
    <s v="Kolkata"/>
    <d v="2008-04-20T00:00:00"/>
    <s v="DJ Hussey"/>
    <s v="Eden Gardens"/>
    <n v="0"/>
    <s v="Kolkata Knight Riders"/>
    <s v="Deccan Chargers"/>
    <x v="4"/>
    <s v="bat"/>
    <s v="Kolkata Knight Riders"/>
    <s v="wickets"/>
    <n v="5"/>
    <s v="N"/>
    <s v="NA"/>
    <s v="BF Bowden"/>
    <s v="K Hariharan"/>
    <x v="0"/>
  </r>
  <r>
    <n v="335987"/>
    <s v="Jaipur"/>
    <d v="2008-04-21T00:00:00"/>
    <s v="SR Watson"/>
    <s v="Sawai Mansingh Stadium"/>
    <n v="0"/>
    <s v="Rajasthan Royals"/>
    <s v="Kings XI Punjab"/>
    <x v="5"/>
    <s v="bat"/>
    <s v="Rajasthan Royals"/>
    <s v="wickets"/>
    <n v="6"/>
    <s v="N"/>
    <s v="NA"/>
    <s v="Aleem Dar"/>
    <s v="RB Tiffin"/>
    <x v="0"/>
  </r>
  <r>
    <n v="335988"/>
    <s v="Hyderabad"/>
    <d v="2008-04-22T00:00:00"/>
    <s v="V Sehwag"/>
    <s v="Rajiv Gandhi International Stadium, Uppal"/>
    <n v="0"/>
    <s v="Deccan Chargers"/>
    <s v="Delhi Daredevils"/>
    <x v="4"/>
    <s v="bat"/>
    <s v="Delhi Daredevils"/>
    <s v="wickets"/>
    <n v="9"/>
    <s v="N"/>
    <s v="NA"/>
    <s v="IL Howell"/>
    <s v="AM Saheba"/>
    <x v="0"/>
  </r>
  <r>
    <n v="335989"/>
    <s v="Chennai"/>
    <d v="2008-04-23T00:00:00"/>
    <s v="ML Hayden"/>
    <s v="MA Chidambaram Stadium, Chepauk"/>
    <n v="0"/>
    <s v="Chennai Super Kings"/>
    <s v="Mumbai Indians"/>
    <x v="3"/>
    <s v="field"/>
    <s v="Chennai Super Kings"/>
    <s v="runs"/>
    <n v="6"/>
    <s v="N"/>
    <s v="NA"/>
    <s v="DJ Harper"/>
    <s v="GA Pratapkumar"/>
    <x v="0"/>
  </r>
  <r>
    <n v="335990"/>
    <s v="Hyderabad"/>
    <d v="2008-04-24T00:00:00"/>
    <s v="YK Pathan"/>
    <s v="Rajiv Gandhi International Stadium, Uppal"/>
    <n v="0"/>
    <s v="Deccan Chargers"/>
    <s v="Rajasthan Royals"/>
    <x v="2"/>
    <s v="field"/>
    <s v="Rajasthan Royals"/>
    <s v="wickets"/>
    <n v="3"/>
    <s v="N"/>
    <s v="NA"/>
    <s v="Asad Rauf"/>
    <s v="MR Benson"/>
    <x v="1"/>
  </r>
  <r>
    <n v="335991"/>
    <s v="Chandigarh"/>
    <d v="2008-04-25T00:00:00"/>
    <s v="KC Sangakkara"/>
    <s v="Punjab Cricket Association Stadium, Mohali"/>
    <n v="0"/>
    <s v="Kings XI Punjab"/>
    <s v="Mumbai Indians"/>
    <x v="3"/>
    <s v="field"/>
    <s v="Kings XI Punjab"/>
    <s v="runs"/>
    <n v="66"/>
    <s v="N"/>
    <s v="NA"/>
    <s v="Aleem Dar"/>
    <s v="AM Saheba"/>
    <x v="0"/>
  </r>
  <r>
    <n v="335992"/>
    <s v="Bengaluru"/>
    <d v="2008-04-26T00:00:00"/>
    <s v="SR Watson"/>
    <s v="M Chinnaswamy Stadium"/>
    <n v="0"/>
    <s v="Royal Challengers Bangalore"/>
    <s v="Rajasthan Royals"/>
    <x v="2"/>
    <s v="field"/>
    <s v="Rajasthan Royals"/>
    <s v="wickets"/>
    <n v="7"/>
    <s v="N"/>
    <s v="NA"/>
    <s v="MR Benson"/>
    <s v="IL Howell"/>
    <x v="1"/>
  </r>
  <r>
    <n v="335993"/>
    <s v="Chennai"/>
    <d v="2008-04-26T00:00:00"/>
    <s v="JDP Oram"/>
    <s v="MA Chidambaram Stadium, Chepauk"/>
    <n v="0"/>
    <s v="Chennai Super Kings"/>
    <s v="Kolkata Knight Riders"/>
    <x v="6"/>
    <s v="bat"/>
    <s v="Chennai Super Kings"/>
    <s v="wickets"/>
    <n v="9"/>
    <s v="N"/>
    <s v="NA"/>
    <s v="BF Bowden"/>
    <s v="AV Jayaprakash"/>
    <x v="0"/>
  </r>
  <r>
    <n v="335994"/>
    <s v="Mumbai"/>
    <d v="2008-04-27T00:00:00"/>
    <s v="AC Gilchrist"/>
    <s v="Dr DY Patil Sports Academy"/>
    <n v="0"/>
    <s v="Mumbai Indians"/>
    <s v="Deccan Chargers"/>
    <x v="4"/>
    <s v="field"/>
    <s v="Deccan Chargers"/>
    <s v="wickets"/>
    <n v="10"/>
    <s v="N"/>
    <s v="NA"/>
    <s v="Asad Rauf"/>
    <s v="SL Shastri"/>
    <x v="1"/>
  </r>
  <r>
    <n v="335995"/>
    <s v="Chandigarh"/>
    <d v="2008-04-27T00:00:00"/>
    <s v="SM Katich"/>
    <s v="Punjab Cricket Association Stadium, Mohali"/>
    <n v="0"/>
    <s v="Kings XI Punjab"/>
    <s v="Delhi Daredevils"/>
    <x v="7"/>
    <s v="bat"/>
    <s v="Kings XI Punjab"/>
    <s v="wickets"/>
    <n v="4"/>
    <s v="N"/>
    <s v="NA"/>
    <s v="RE Koertzen"/>
    <s v="I Shivram"/>
    <x v="0"/>
  </r>
  <r>
    <n v="335996"/>
    <s v="Bengaluru"/>
    <d v="2008-04-28T00:00:00"/>
    <s v="MS Dhoni"/>
    <s v="M Chinnaswamy Stadium"/>
    <n v="0"/>
    <s v="Royal Challengers Bangalore"/>
    <s v="Chennai Super Kings"/>
    <x v="1"/>
    <s v="bat"/>
    <s v="Chennai Super Kings"/>
    <s v="runs"/>
    <n v="13"/>
    <s v="N"/>
    <s v="NA"/>
    <s v="BR Doctrove"/>
    <s v="RB Tiffin"/>
    <x v="1"/>
  </r>
  <r>
    <n v="335997"/>
    <s v="Kolkata"/>
    <d v="2008-04-29T00:00:00"/>
    <s v="ST Jayasuriya"/>
    <s v="Eden Gardens"/>
    <n v="0"/>
    <s v="Kolkata Knight Riders"/>
    <s v="Mumbai Indians"/>
    <x v="6"/>
    <s v="bat"/>
    <s v="Mumbai Indians"/>
    <s v="wickets"/>
    <n v="7"/>
    <s v="N"/>
    <s v="NA"/>
    <s v="BF Bowden"/>
    <s v="AV Jayaprakash"/>
    <x v="0"/>
  </r>
  <r>
    <n v="335998"/>
    <s v="Delhi"/>
    <d v="2008-04-30T00:00:00"/>
    <s v="GD McGrath"/>
    <s v="Feroz Shah Kotla"/>
    <n v="0"/>
    <s v="Delhi Daredevils"/>
    <s v="Royal Challengers Bangalore"/>
    <x v="0"/>
    <s v="field"/>
    <s v="Delhi Daredevils"/>
    <s v="runs"/>
    <n v="10"/>
    <s v="N"/>
    <s v="NA"/>
    <s v="Aleem Dar"/>
    <s v="I Shivram"/>
    <x v="0"/>
  </r>
  <r>
    <n v="335999"/>
    <s v="Hyderabad"/>
    <d v="2008-05-01T00:00:00"/>
    <s v="SE Marsh"/>
    <s v="Rajiv Gandhi International Stadium, Uppal"/>
    <n v="0"/>
    <s v="Deccan Chargers"/>
    <s v="Kings XI Punjab"/>
    <x v="5"/>
    <s v="field"/>
    <s v="Kings XI Punjab"/>
    <s v="wickets"/>
    <n v="7"/>
    <s v="N"/>
    <s v="NA"/>
    <s v="BR Doctrove"/>
    <s v="RB Tiffin"/>
    <x v="1"/>
  </r>
  <r>
    <n v="336000"/>
    <s v="Jaipur"/>
    <d v="2008-05-01T00:00:00"/>
    <s v="SA Asnodkar"/>
    <s v="Sawai Mansingh Stadium"/>
    <n v="0"/>
    <s v="Rajasthan Royals"/>
    <s v="Kolkata Knight Riders"/>
    <x v="2"/>
    <s v="bat"/>
    <s v="Rajasthan Royals"/>
    <s v="runs"/>
    <n v="45"/>
    <s v="N"/>
    <s v="NA"/>
    <s v="RE Koertzen"/>
    <s v="GA Pratapkumar"/>
    <x v="1"/>
  </r>
  <r>
    <n v="336001"/>
    <s v="Chennai"/>
    <d v="2008-05-02T00:00:00"/>
    <s v="V Sehwag"/>
    <s v="MA Chidambaram Stadium, Chepauk"/>
    <n v="0"/>
    <s v="Chennai Super Kings"/>
    <s v="Delhi Daredevils"/>
    <x v="1"/>
    <s v="bat"/>
    <s v="Delhi Daredevils"/>
    <s v="wickets"/>
    <n v="8"/>
    <s v="N"/>
    <s v="NA"/>
    <s v="BF Bowden"/>
    <s v="K Hariharan"/>
    <x v="0"/>
  </r>
  <r>
    <n v="336002"/>
    <s v="Hyderabad"/>
    <d v="2008-05-25T00:00:00"/>
    <s v="R Vinay Kumar"/>
    <s v="Rajiv Gandhi International Stadium, Uppal"/>
    <n v="0"/>
    <s v="Deccan Chargers"/>
    <s v="Royal Challengers Bangalore"/>
    <x v="4"/>
    <s v="bat"/>
    <s v="Royal Challengers Bangalore"/>
    <s v="wickets"/>
    <n v="5"/>
    <s v="N"/>
    <s v="NA"/>
    <s v="Asad Rauf"/>
    <s v="RE Koertzen"/>
    <x v="0"/>
  </r>
  <r>
    <n v="336003"/>
    <s v="Chandigarh"/>
    <d v="2008-05-03T00:00:00"/>
    <s v="IK Pathan"/>
    <s v="Punjab Cricket Association Stadium, Mohali"/>
    <n v="0"/>
    <s v="Kings XI Punjab"/>
    <s v="Kolkata Knight Riders"/>
    <x v="5"/>
    <s v="bat"/>
    <s v="Kings XI Punjab"/>
    <s v="runs"/>
    <n v="9"/>
    <s v="N"/>
    <s v="NA"/>
    <s v="DJ Harper"/>
    <s v="I Shivram"/>
    <x v="1"/>
  </r>
  <r>
    <n v="336004"/>
    <s v="Mumbai"/>
    <d v="2008-05-04T00:00:00"/>
    <s v="SM Pollock"/>
    <s v="Dr DY Patil Sports Academy"/>
    <n v="0"/>
    <s v="Mumbai Indians"/>
    <s v="Delhi Daredevils"/>
    <x v="7"/>
    <s v="field"/>
    <s v="Mumbai Indians"/>
    <s v="runs"/>
    <n v="29"/>
    <s v="N"/>
    <s v="NA"/>
    <s v="IL Howell"/>
    <s v="RE Koertzen"/>
    <x v="0"/>
  </r>
  <r>
    <n v="336005"/>
    <s v="Jaipur"/>
    <d v="2008-05-04T00:00:00"/>
    <s v="Sohail Tanvir"/>
    <s v="Sawai Mansingh Stadium"/>
    <n v="0"/>
    <s v="Rajasthan Royals"/>
    <s v="Chennai Super Kings"/>
    <x v="1"/>
    <s v="bat"/>
    <s v="Rajasthan Royals"/>
    <s v="wickets"/>
    <n v="8"/>
    <s v="N"/>
    <s v="NA"/>
    <s v="Asad Rauf"/>
    <s v="AV Jayaprakash"/>
    <x v="0"/>
  </r>
  <r>
    <n v="336006"/>
    <s v="Bengaluru"/>
    <d v="2008-05-05T00:00:00"/>
    <s v="S Sreesanth"/>
    <s v="M Chinnaswamy Stadium"/>
    <n v="0"/>
    <s v="Royal Challengers Bangalore"/>
    <s v="Kings XI Punjab"/>
    <x v="5"/>
    <s v="field"/>
    <s v="Kings XI Punjab"/>
    <s v="wickets"/>
    <n v="6"/>
    <s v="N"/>
    <s v="NA"/>
    <s v="SJ Davis"/>
    <s v="BR Doctrove"/>
    <x v="1"/>
  </r>
  <r>
    <n v="336007"/>
    <s v="Chennai"/>
    <d v="2008-05-06T00:00:00"/>
    <s v="AC Gilchrist"/>
    <s v="MA Chidambaram Stadium, Chepauk"/>
    <n v="0"/>
    <s v="Chennai Super Kings"/>
    <s v="Deccan Chargers"/>
    <x v="4"/>
    <s v="field"/>
    <s v="Deccan Chargers"/>
    <s v="wickets"/>
    <n v="7"/>
    <s v="N"/>
    <s v="NA"/>
    <s v="MR Benson"/>
    <s v="RB Tiffin"/>
    <x v="1"/>
  </r>
  <r>
    <n v="336008"/>
    <s v="Mumbai"/>
    <d v="2008-05-07T00:00:00"/>
    <s v="A Nehra"/>
    <s v="Dr DY Patil Sports Academy"/>
    <n v="0"/>
    <s v="Mumbai Indians"/>
    <s v="Rajasthan Royals"/>
    <x v="3"/>
    <s v="field"/>
    <s v="Mumbai Indians"/>
    <s v="wickets"/>
    <n v="7"/>
    <s v="N"/>
    <s v="NA"/>
    <s v="DJ Harper"/>
    <s v="RE Koertzen"/>
    <x v="1"/>
  </r>
  <r>
    <n v="336009"/>
    <s v="Delhi"/>
    <d v="2008-05-08T00:00:00"/>
    <s v="MS Dhoni"/>
    <s v="Feroz Shah Kotla"/>
    <n v="0"/>
    <s v="Delhi Daredevils"/>
    <s v="Chennai Super Kings"/>
    <x v="1"/>
    <s v="field"/>
    <s v="Chennai Super Kings"/>
    <s v="wickets"/>
    <n v="4"/>
    <s v="N"/>
    <s v="NA"/>
    <s v="Aleem Dar"/>
    <s v="RB Tiffin"/>
    <x v="1"/>
  </r>
  <r>
    <n v="336010"/>
    <s v="Kolkata"/>
    <d v="2008-05-08T00:00:00"/>
    <s v="SC Ganguly"/>
    <s v="Eden Gardens"/>
    <n v="0"/>
    <s v="Kolkata Knight Riders"/>
    <s v="Royal Challengers Bangalore"/>
    <x v="6"/>
    <s v="bat"/>
    <s v="Kolkata Knight Riders"/>
    <s v="runs"/>
    <n v="5"/>
    <s v="N"/>
    <s v="NA"/>
    <s v="Asad Rauf"/>
    <s v="IL Howell"/>
    <x v="1"/>
  </r>
  <r>
    <n v="336011"/>
    <s v="Jaipur"/>
    <d v="2008-05-09T00:00:00"/>
    <s v="YK Pathan"/>
    <s v="Sawai Mansingh Stadium"/>
    <n v="0"/>
    <s v="Rajasthan Royals"/>
    <s v="Deccan Chargers"/>
    <x v="2"/>
    <s v="field"/>
    <s v="Rajasthan Royals"/>
    <s v="wickets"/>
    <n v="8"/>
    <s v="N"/>
    <s v="NA"/>
    <s v="MR Benson"/>
    <s v="AM Saheba"/>
    <x v="1"/>
  </r>
  <r>
    <n v="336012"/>
    <s v="Bengaluru"/>
    <d v="2008-05-28T00:00:00"/>
    <s v="CRD Fernando"/>
    <s v="M Chinnaswamy Stadium"/>
    <n v="0"/>
    <s v="Royal Challengers Bangalore"/>
    <s v="Mumbai Indians"/>
    <x v="3"/>
    <s v="field"/>
    <s v="Mumbai Indians"/>
    <s v="wickets"/>
    <n v="9"/>
    <s v="N"/>
    <s v="NA"/>
    <s v="BF Bowden"/>
    <s v="AV Jayaprakash"/>
    <x v="1"/>
  </r>
  <r>
    <n v="336013"/>
    <s v="Chennai"/>
    <d v="2008-05-10T00:00:00"/>
    <s v="L Balaji"/>
    <s v="MA Chidambaram Stadium, Chepauk"/>
    <n v="0"/>
    <s v="Chennai Super Kings"/>
    <s v="Kings XI Punjab"/>
    <x v="5"/>
    <s v="field"/>
    <s v="Chennai Super Kings"/>
    <s v="runs"/>
    <n v="18"/>
    <s v="N"/>
    <s v="NA"/>
    <s v="AV Jayaprakash"/>
    <s v="BG Jerling"/>
    <x v="0"/>
  </r>
  <r>
    <n v="336014"/>
    <s v="Hyderabad"/>
    <d v="2008-05-11T00:00:00"/>
    <s v="SC Ganguly"/>
    <s v="Rajiv Gandhi International Stadium, Uppal"/>
    <n v="0"/>
    <s v="Deccan Chargers"/>
    <s v="Kolkata Knight Riders"/>
    <x v="6"/>
    <s v="bat"/>
    <s v="Kolkata Knight Riders"/>
    <s v="runs"/>
    <n v="23"/>
    <s v="N"/>
    <s v="NA"/>
    <s v="IL Howell"/>
    <s v="AM Saheba"/>
    <x v="1"/>
  </r>
  <r>
    <n v="336015"/>
    <s v="Jaipur"/>
    <d v="2008-05-11T00:00:00"/>
    <s v="SR Watson"/>
    <s v="Sawai Mansingh Stadium"/>
    <n v="0"/>
    <s v="Rajasthan Royals"/>
    <s v="Delhi Daredevils"/>
    <x v="2"/>
    <s v="field"/>
    <s v="Rajasthan Royals"/>
    <s v="wickets"/>
    <n v="3"/>
    <s v="N"/>
    <s v="NA"/>
    <s v="SJ Davis"/>
    <s v="RE Koertzen"/>
    <x v="1"/>
  </r>
  <r>
    <n v="336016"/>
    <s v="Chandigarh"/>
    <d v="2008-05-12T00:00:00"/>
    <s v="SE Marsh"/>
    <s v="Punjab Cricket Association Stadium, Mohali"/>
    <n v="0"/>
    <s v="Kings XI Punjab"/>
    <s v="Royal Challengers Bangalore"/>
    <x v="0"/>
    <s v="bat"/>
    <s v="Kings XI Punjab"/>
    <s v="wickets"/>
    <n v="9"/>
    <s v="N"/>
    <s v="NA"/>
    <s v="BR Doctrove"/>
    <s v="I Shivram"/>
    <x v="0"/>
  </r>
  <r>
    <n v="336017"/>
    <s v="Kolkata"/>
    <d v="2008-05-13T00:00:00"/>
    <s v="Shoaib Akhtar"/>
    <s v="Eden Gardens"/>
    <n v="0"/>
    <s v="Kolkata Knight Riders"/>
    <s v="Delhi Daredevils"/>
    <x v="6"/>
    <s v="bat"/>
    <s v="Kolkata Knight Riders"/>
    <s v="runs"/>
    <n v="23"/>
    <s v="N"/>
    <s v="NA"/>
    <s v="Asad Rauf"/>
    <s v="IL Howell"/>
    <x v="1"/>
  </r>
  <r>
    <n v="336018"/>
    <s v="Mumbai"/>
    <d v="2008-05-14T00:00:00"/>
    <s v="ST Jayasuriya"/>
    <s v="Wankhede Stadium"/>
    <n v="0"/>
    <s v="Mumbai Indians"/>
    <s v="Chennai Super Kings"/>
    <x v="3"/>
    <s v="field"/>
    <s v="Mumbai Indians"/>
    <s v="wickets"/>
    <n v="9"/>
    <s v="N"/>
    <s v="NA"/>
    <s v="BR Doctrove"/>
    <s v="AM Saheba"/>
    <x v="1"/>
  </r>
  <r>
    <n v="336019"/>
    <s v="Chandigarh"/>
    <d v="2008-05-28T00:00:00"/>
    <s v="SE Marsh"/>
    <s v="Punjab Cricket Association Stadium, Mohali"/>
    <n v="0"/>
    <s v="Kings XI Punjab"/>
    <s v="Rajasthan Royals"/>
    <x v="2"/>
    <s v="field"/>
    <s v="Kings XI Punjab"/>
    <s v="runs"/>
    <n v="41"/>
    <s v="N"/>
    <s v="NA"/>
    <s v="SJ Davis"/>
    <s v="K Hariharan"/>
    <x v="0"/>
  </r>
  <r>
    <n v="336020"/>
    <s v="Delhi"/>
    <d v="2008-05-15T00:00:00"/>
    <s v="A Mishra"/>
    <s v="Feroz Shah Kotla"/>
    <n v="0"/>
    <s v="Delhi Daredevils"/>
    <s v="Deccan Chargers"/>
    <x v="4"/>
    <s v="field"/>
    <s v="Delhi Daredevils"/>
    <s v="runs"/>
    <n v="12"/>
    <s v="N"/>
    <s v="NA"/>
    <s v="BG Jerling"/>
    <s v="GA Pratapkumar"/>
    <x v="0"/>
  </r>
  <r>
    <n v="336021"/>
    <s v="Mumbai"/>
    <d v="2008-05-16T00:00:00"/>
    <s v="SM Pollock"/>
    <s v="Wankhede Stadium"/>
    <n v="0"/>
    <s v="Mumbai Indians"/>
    <s v="Kolkata Knight Riders"/>
    <x v="3"/>
    <s v="field"/>
    <s v="Mumbai Indians"/>
    <s v="wickets"/>
    <n v="8"/>
    <s v="N"/>
    <s v="NA"/>
    <s v="BR Doctrove"/>
    <s v="DJ Harper"/>
    <x v="1"/>
  </r>
  <r>
    <n v="336022"/>
    <s v="Delhi"/>
    <d v="2008-05-17T00:00:00"/>
    <s v="DPMD Jayawardene"/>
    <s v="Feroz Shah Kotla"/>
    <n v="0"/>
    <s v="Delhi Daredevils"/>
    <s v="Kings XI Punjab"/>
    <x v="7"/>
    <s v="bat"/>
    <s v="Kings XI Punjab"/>
    <s v="runs"/>
    <n v="6"/>
    <s v="N"/>
    <s v="D/L"/>
    <s v="AV Jayaprakash"/>
    <s v="RE Koertzen"/>
    <x v="0"/>
  </r>
  <r>
    <n v="336023"/>
    <s v="Jaipur"/>
    <d v="2008-05-17T00:00:00"/>
    <s v="GC Smith"/>
    <s v="Sawai Mansingh Stadium"/>
    <n v="0"/>
    <s v="Rajasthan Royals"/>
    <s v="Royal Challengers Bangalore"/>
    <x v="0"/>
    <s v="field"/>
    <s v="Rajasthan Royals"/>
    <s v="runs"/>
    <n v="65"/>
    <s v="N"/>
    <s v="NA"/>
    <s v="BF Bowden"/>
    <s v="SL Shastri"/>
    <x v="0"/>
  </r>
  <r>
    <n v="336024"/>
    <s v="Hyderabad"/>
    <d v="2008-05-18T00:00:00"/>
    <s v="DJ Bravo"/>
    <s v="Rajiv Gandhi International Stadium, Uppal"/>
    <n v="0"/>
    <s v="Deccan Chargers"/>
    <s v="Mumbai Indians"/>
    <x v="4"/>
    <s v="field"/>
    <s v="Mumbai Indians"/>
    <s v="runs"/>
    <n v="25"/>
    <s v="N"/>
    <s v="NA"/>
    <s v="BR Doctrove"/>
    <s v="DJ Harper"/>
    <x v="0"/>
  </r>
  <r>
    <n v="336025"/>
    <s v="Kolkata"/>
    <d v="2008-05-18T00:00:00"/>
    <s v="M Ntini"/>
    <s v="Eden Gardens"/>
    <n v="0"/>
    <s v="Kolkata Knight Riders"/>
    <s v="Chennai Super Kings"/>
    <x v="6"/>
    <s v="bat"/>
    <s v="Chennai Super Kings"/>
    <s v="runs"/>
    <n v="3"/>
    <s v="N"/>
    <s v="D/L"/>
    <s v="Asad Rauf"/>
    <s v="K Hariharan"/>
    <x v="0"/>
  </r>
  <r>
    <n v="336026"/>
    <s v="Bengaluru"/>
    <d v="2008-05-19T00:00:00"/>
    <s v="SP Goswami"/>
    <s v="M Chinnaswamy Stadium"/>
    <n v="0"/>
    <s v="Royal Challengers Bangalore"/>
    <s v="Delhi Daredevils"/>
    <x v="7"/>
    <s v="field"/>
    <s v="Delhi Daredevils"/>
    <s v="wickets"/>
    <n v="5"/>
    <s v="N"/>
    <s v="NA"/>
    <s v="SJ Davis"/>
    <s v="GA Pratapkumar"/>
    <x v="1"/>
  </r>
  <r>
    <n v="336027"/>
    <s v="Kolkata"/>
    <d v="2008-05-20T00:00:00"/>
    <s v="YK Pathan"/>
    <s v="Eden Gardens"/>
    <n v="0"/>
    <s v="Kolkata Knight Riders"/>
    <s v="Rajasthan Royals"/>
    <x v="2"/>
    <s v="field"/>
    <s v="Rajasthan Royals"/>
    <s v="wickets"/>
    <n v="6"/>
    <s v="N"/>
    <s v="NA"/>
    <s v="BG Jerling"/>
    <s v="RE Koertzen"/>
    <x v="1"/>
  </r>
  <r>
    <n v="336028"/>
    <s v="Mumbai"/>
    <d v="2008-05-21T00:00:00"/>
    <s v="SE Marsh"/>
    <s v="Wankhede Stadium"/>
    <n v="0"/>
    <s v="Mumbai Indians"/>
    <s v="Kings XI Punjab"/>
    <x v="3"/>
    <s v="field"/>
    <s v="Kings XI Punjab"/>
    <s v="runs"/>
    <n v="1"/>
    <s v="N"/>
    <s v="NA"/>
    <s v="BF Bowden"/>
    <s v="GA Pratapkumar"/>
    <x v="0"/>
  </r>
  <r>
    <n v="336029"/>
    <s v="Chennai"/>
    <d v="2008-05-21T00:00:00"/>
    <s v="A Kumble"/>
    <s v="MA Chidambaram Stadium, Chepauk"/>
    <n v="0"/>
    <s v="Chennai Super Kings"/>
    <s v="Royal Challengers Bangalore"/>
    <x v="0"/>
    <s v="bat"/>
    <s v="Royal Challengers Bangalore"/>
    <s v="runs"/>
    <n v="14"/>
    <s v="N"/>
    <s v="NA"/>
    <s v="DJ Harper"/>
    <s v="I Shivram"/>
    <x v="1"/>
  </r>
  <r>
    <n v="336031"/>
    <s v="Chandigarh"/>
    <d v="2008-05-23T00:00:00"/>
    <s v="SE Marsh"/>
    <s v="Punjab Cricket Association Stadium, Mohali"/>
    <n v="0"/>
    <s v="Kings XI Punjab"/>
    <s v="Deccan Chargers"/>
    <x v="5"/>
    <s v="field"/>
    <s v="Kings XI Punjab"/>
    <s v="wickets"/>
    <n v="6"/>
    <s v="N"/>
    <s v="NA"/>
    <s v="Asad Rauf"/>
    <s v="SJ Davis"/>
    <x v="1"/>
  </r>
  <r>
    <n v="336032"/>
    <s v="Delhi"/>
    <d v="2008-05-24T00:00:00"/>
    <s v="KD Karthik"/>
    <s v="Feroz Shah Kotla"/>
    <n v="0"/>
    <s v="Delhi Daredevils"/>
    <s v="Mumbai Indians"/>
    <x v="7"/>
    <s v="field"/>
    <s v="Delhi Daredevils"/>
    <s v="wickets"/>
    <n v="5"/>
    <s v="N"/>
    <s v="NA"/>
    <s v="BF Bowden"/>
    <s v="K Hariharan"/>
    <x v="1"/>
  </r>
  <r>
    <n v="336033"/>
    <s v="Chennai"/>
    <d v="2008-05-24T00:00:00"/>
    <s v="JA Morkel"/>
    <s v="MA Chidambaram Stadium, Chepauk"/>
    <n v="0"/>
    <s v="Chennai Super Kings"/>
    <s v="Rajasthan Royals"/>
    <x v="2"/>
    <s v="bat"/>
    <s v="Rajasthan Royals"/>
    <s v="runs"/>
    <n v="10"/>
    <s v="N"/>
    <s v="NA"/>
    <s v="DJ Harper"/>
    <s v="SL Shastri"/>
    <x v="1"/>
  </r>
  <r>
    <n v="336034"/>
    <s v="Bengaluru"/>
    <d v="2008-05-03T00:00:00"/>
    <s v="P Kumar"/>
    <s v="M Chinnaswamy Stadium"/>
    <n v="0"/>
    <s v="Royal Challengers Bangalore"/>
    <s v="Deccan Chargers"/>
    <x v="4"/>
    <s v="field"/>
    <s v="Royal Challengers Bangalore"/>
    <s v="runs"/>
    <n v="3"/>
    <s v="N"/>
    <s v="NA"/>
    <s v="BR Doctrove"/>
    <s v="SL Shastri"/>
    <x v="0"/>
  </r>
  <r>
    <n v="336035"/>
    <s v="Kolkata"/>
    <d v="2008-05-25T00:00:00"/>
    <s v="Umar Gul"/>
    <s v="Eden Gardens"/>
    <n v="0"/>
    <s v="Kolkata Knight Riders"/>
    <s v="Kings XI Punjab"/>
    <x v="5"/>
    <s v="bat"/>
    <s v="Kolkata Knight Riders"/>
    <s v="wickets"/>
    <n v="3"/>
    <s v="N"/>
    <s v="NA"/>
    <s v="SJ Davis"/>
    <s v="I Shivram"/>
    <x v="0"/>
  </r>
  <r>
    <n v="336036"/>
    <s v="Jaipur"/>
    <d v="2008-05-26T00:00:00"/>
    <s v="Sohail Tanvir"/>
    <s v="Sawai Mansingh Stadium"/>
    <n v="0"/>
    <s v="Rajasthan Royals"/>
    <s v="Mumbai Indians"/>
    <x v="2"/>
    <s v="field"/>
    <s v="Rajasthan Royals"/>
    <s v="wickets"/>
    <n v="5"/>
    <s v="N"/>
    <s v="NA"/>
    <s v="BF Bowden"/>
    <s v="K Hariharan"/>
    <x v="1"/>
  </r>
  <r>
    <n v="336037"/>
    <s v="Hyderabad"/>
    <d v="2008-05-27T00:00:00"/>
    <s v="SK Raina"/>
    <s v="Rajiv Gandhi International Stadium, Uppal"/>
    <n v="0"/>
    <s v="Deccan Chargers"/>
    <s v="Chennai Super Kings"/>
    <x v="4"/>
    <s v="bat"/>
    <s v="Chennai Super Kings"/>
    <s v="wickets"/>
    <n v="7"/>
    <s v="N"/>
    <s v="NA"/>
    <s v="BG Jerling"/>
    <s v="AM Saheba"/>
    <x v="0"/>
  </r>
  <r>
    <n v="336038"/>
    <s v="Mumbai"/>
    <d v="2008-05-30T00:00:00"/>
    <s v="SR Watson"/>
    <s v="Wankhede Stadium"/>
    <n v="0"/>
    <s v="Delhi Daredevils"/>
    <s v="Rajasthan Royals"/>
    <x v="7"/>
    <s v="field"/>
    <s v="Rajasthan Royals"/>
    <s v="runs"/>
    <n v="105"/>
    <s v="N"/>
    <s v="NA"/>
    <s v="BF Bowden"/>
    <s v="RE Koertzen"/>
    <x v="0"/>
  </r>
  <r>
    <n v="336039"/>
    <s v="Mumbai"/>
    <d v="2008-05-31T00:00:00"/>
    <s v="M Ntini"/>
    <s v="Wankhede Stadium"/>
    <n v="0"/>
    <s v="Chennai Super Kings"/>
    <s v="Kings XI Punjab"/>
    <x v="5"/>
    <s v="bat"/>
    <s v="Chennai Super Kings"/>
    <s v="wickets"/>
    <n v="9"/>
    <s v="N"/>
    <s v="NA"/>
    <s v="Asad Rauf"/>
    <s v="DJ Harper"/>
    <x v="0"/>
  </r>
  <r>
    <n v="336040"/>
    <s v="Mumbai"/>
    <d v="2008-06-01T00:00:00"/>
    <s v="YK Pathan"/>
    <s v="Dr DY Patil Sports Academy"/>
    <n v="0"/>
    <s v="Chennai Super Kings"/>
    <s v="Rajasthan Royals"/>
    <x v="2"/>
    <s v="field"/>
    <s v="Rajasthan Royals"/>
    <s v="wickets"/>
    <n v="3"/>
    <s v="N"/>
    <s v="NA"/>
    <s v="BF Bowden"/>
    <s v="RE Koertzen"/>
    <x v="1"/>
  </r>
  <r>
    <n v="392181"/>
    <s v="Cape Town"/>
    <d v="2009-04-18T00:00:00"/>
    <s v="SR Tendulkar"/>
    <s v="Newlands"/>
    <n v="1"/>
    <s v="Chennai Super Kings"/>
    <s v="Mumbai Indians"/>
    <x v="1"/>
    <s v="field"/>
    <s v="Mumbai Indians"/>
    <s v="runs"/>
    <n v="19"/>
    <s v="N"/>
    <s v="NA"/>
    <s v="BR Doctrove"/>
    <s v="K Hariharan"/>
    <x v="0"/>
  </r>
  <r>
    <n v="392182"/>
    <s v="Cape Town"/>
    <d v="2009-04-18T00:00:00"/>
    <s v="R Dravid"/>
    <s v="Newlands"/>
    <n v="1"/>
    <s v="Royal Challengers Bangalore"/>
    <s v="Rajasthan Royals"/>
    <x v="0"/>
    <s v="bat"/>
    <s v="Royal Challengers Bangalore"/>
    <s v="runs"/>
    <n v="75"/>
    <s v="N"/>
    <s v="NA"/>
    <s v="BR Doctrove"/>
    <s v="RB Tiffin"/>
    <x v="1"/>
  </r>
  <r>
    <n v="392183"/>
    <s v="Cape Town"/>
    <d v="2009-04-19T00:00:00"/>
    <s v="DL Vettori"/>
    <s v="Newlands"/>
    <n v="1"/>
    <s v="Delhi Daredevils"/>
    <s v="Kings XI Punjab"/>
    <x v="7"/>
    <s v="field"/>
    <s v="Delhi Daredevils"/>
    <s v="wickets"/>
    <n v="10"/>
    <s v="N"/>
    <s v="D/L"/>
    <s v="MR Benson"/>
    <s v="SD Ranade"/>
    <x v="1"/>
  </r>
  <r>
    <n v="392184"/>
    <s v="Cape Town"/>
    <d v="2009-04-19T00:00:00"/>
    <s v="RP Singh"/>
    <s v="Newlands"/>
    <n v="1"/>
    <s v="Deccan Chargers"/>
    <s v="Kolkata Knight Riders"/>
    <x v="6"/>
    <s v="bat"/>
    <s v="Deccan Chargers"/>
    <s v="wickets"/>
    <n v="8"/>
    <s v="N"/>
    <s v="NA"/>
    <s v="MR Benson"/>
    <s v="BR Doctrove"/>
    <x v="0"/>
  </r>
  <r>
    <n v="392185"/>
    <s v="Port Elizabeth"/>
    <d v="2009-04-20T00:00:00"/>
    <s v="M Muralitharan"/>
    <s v="St George's Park"/>
    <n v="1"/>
    <s v="Royal Challengers Bangalore"/>
    <s v="Chennai Super Kings"/>
    <x v="1"/>
    <s v="bat"/>
    <s v="Chennai Super Kings"/>
    <s v="runs"/>
    <n v="92"/>
    <s v="N"/>
    <s v="NA"/>
    <s v="BG Jerling"/>
    <s v="SJA Taufel"/>
    <x v="1"/>
  </r>
  <r>
    <n v="392186"/>
    <s v="Durban"/>
    <d v="2009-04-21T00:00:00"/>
    <s v="CH Gayle"/>
    <s v="Kingsmead"/>
    <n v="1"/>
    <s v="Kings XI Punjab"/>
    <s v="Kolkata Knight Riders"/>
    <x v="6"/>
    <s v="field"/>
    <s v="Kolkata Knight Riders"/>
    <s v="runs"/>
    <n v="11"/>
    <s v="N"/>
    <s v="D/L"/>
    <s v="DJ Harper"/>
    <s v="SD Ranade"/>
    <x v="1"/>
  </r>
  <r>
    <n v="392188"/>
    <s v="Cape Town"/>
    <d v="2009-04-22T00:00:00"/>
    <s v="AC Gilchrist"/>
    <s v="Newlands"/>
    <n v="1"/>
    <s v="Royal Challengers Bangalore"/>
    <s v="Deccan Chargers"/>
    <x v="4"/>
    <s v="bat"/>
    <s v="Deccan Chargers"/>
    <s v="runs"/>
    <n v="24"/>
    <s v="N"/>
    <s v="NA"/>
    <s v="M Erasmus"/>
    <s v="AM Saheba"/>
    <x v="1"/>
  </r>
  <r>
    <n v="392189"/>
    <s v="Durban"/>
    <d v="2009-04-23T00:00:00"/>
    <s v="AB de Villiers"/>
    <s v="Kingsmead"/>
    <n v="1"/>
    <s v="Chennai Super Kings"/>
    <s v="Delhi Daredevils"/>
    <x v="7"/>
    <s v="bat"/>
    <s v="Delhi Daredevils"/>
    <s v="runs"/>
    <n v="9"/>
    <s v="N"/>
    <s v="NA"/>
    <s v="BR Doctrove"/>
    <s v="SJA Taufel"/>
    <x v="1"/>
  </r>
  <r>
    <n v="392190"/>
    <s v="Cape Town"/>
    <d v="2009-04-23T00:00:00"/>
    <s v="YK Pathan"/>
    <s v="Newlands"/>
    <n v="1"/>
    <s v="Kolkata Knight Riders"/>
    <s v="Rajasthan Royals"/>
    <x v="6"/>
    <s v="field"/>
    <s v="Rajasthan Royals"/>
    <s v="tie"/>
    <s v="NA"/>
    <s v="Y"/>
    <s v="NA"/>
    <s v="MR Benson"/>
    <s v="M Erasmus"/>
    <x v="0"/>
  </r>
  <r>
    <n v="392191"/>
    <s v="Durban"/>
    <d v="2009-04-24T00:00:00"/>
    <s v="RS Bopara"/>
    <s v="Kingsmead"/>
    <n v="1"/>
    <s v="Royal Challengers Bangalore"/>
    <s v="Kings XI Punjab"/>
    <x v="0"/>
    <s v="bat"/>
    <s v="Kings XI Punjab"/>
    <s v="wickets"/>
    <n v="7"/>
    <s v="N"/>
    <s v="NA"/>
    <s v="BR Doctrove"/>
    <s v="TH Wijewardene"/>
    <x v="0"/>
  </r>
  <r>
    <n v="392192"/>
    <s v="Durban"/>
    <d v="2009-04-25T00:00:00"/>
    <s v="PP Ojha"/>
    <s v="Kingsmead"/>
    <n v="1"/>
    <s v="Deccan Chargers"/>
    <s v="Mumbai Indians"/>
    <x v="4"/>
    <s v="bat"/>
    <s v="Deccan Chargers"/>
    <s v="runs"/>
    <n v="12"/>
    <s v="N"/>
    <s v="NA"/>
    <s v="HDPK Dharmasena"/>
    <s v="SJA Taufel"/>
    <x v="1"/>
  </r>
  <r>
    <n v="392194"/>
    <s v="Port Elizabeth"/>
    <d v="2009-04-26T00:00:00"/>
    <s v="TM Dilshan"/>
    <s v="St George's Park"/>
    <n v="1"/>
    <s v="Royal Challengers Bangalore"/>
    <s v="Delhi Daredevils"/>
    <x v="0"/>
    <s v="bat"/>
    <s v="Delhi Daredevils"/>
    <s v="wickets"/>
    <n v="6"/>
    <s v="N"/>
    <s v="NA"/>
    <s v="S Asnani"/>
    <s v="BG Jerling"/>
    <x v="0"/>
  </r>
  <r>
    <n v="392195"/>
    <s v="Cape Town"/>
    <d v="2009-04-26T00:00:00"/>
    <s v="KC Sangakkara"/>
    <s v="Newlands"/>
    <n v="1"/>
    <s v="Kings XI Punjab"/>
    <s v="Rajasthan Royals"/>
    <x v="5"/>
    <s v="bat"/>
    <s v="Kings XI Punjab"/>
    <s v="runs"/>
    <n v="27"/>
    <s v="N"/>
    <s v="NA"/>
    <s v="M Erasmus"/>
    <s v="K Hariharan"/>
    <x v="1"/>
  </r>
  <r>
    <n v="392196"/>
    <s v="Durban"/>
    <d v="2009-04-27T00:00:00"/>
    <s v="HH Gibbs"/>
    <s v="Kingsmead"/>
    <n v="1"/>
    <s v="Chennai Super Kings"/>
    <s v="Deccan Chargers"/>
    <x v="4"/>
    <s v="field"/>
    <s v="Deccan Chargers"/>
    <s v="wickets"/>
    <n v="6"/>
    <s v="N"/>
    <s v="NA"/>
    <s v="IL Howell"/>
    <s v="TH Wijewardene"/>
    <x v="1"/>
  </r>
  <r>
    <n v="392197"/>
    <s v="Port Elizabeth"/>
    <d v="2009-04-27T00:00:00"/>
    <s v="SR Tendulkar"/>
    <s v="St George's Park"/>
    <n v="1"/>
    <s v="Kolkata Knight Riders"/>
    <s v="Mumbai Indians"/>
    <x v="3"/>
    <s v="bat"/>
    <s v="Mumbai Indians"/>
    <s v="runs"/>
    <n v="92"/>
    <s v="N"/>
    <s v="NA"/>
    <s v="BG Jerling"/>
    <s v="RB Tiffin"/>
    <x v="1"/>
  </r>
  <r>
    <n v="392198"/>
    <s v="Centurion"/>
    <d v="2009-04-28T00:00:00"/>
    <s v="YK Pathan"/>
    <s v="SuperSport Park"/>
    <n v="1"/>
    <s v="Delhi Daredevils"/>
    <s v="Rajasthan Royals"/>
    <x v="7"/>
    <s v="bat"/>
    <s v="Rajasthan Royals"/>
    <s v="wickets"/>
    <n v="5"/>
    <s v="N"/>
    <s v="NA"/>
    <s v="GAV Baxter"/>
    <s v="RE Koertzen"/>
    <x v="0"/>
  </r>
  <r>
    <n v="392199"/>
    <s v="Durban"/>
    <d v="2009-04-29T00:00:00"/>
    <s v="MV Boucher"/>
    <s v="Kingsmead"/>
    <n v="1"/>
    <s v="Royal Challengers Bangalore"/>
    <s v="Kolkata Knight Riders"/>
    <x v="6"/>
    <s v="bat"/>
    <s v="Royal Challengers Bangalore"/>
    <s v="wickets"/>
    <n v="5"/>
    <s v="N"/>
    <s v="NA"/>
    <s v="MR Benson"/>
    <s v="TH Wijewardene"/>
    <x v="0"/>
  </r>
  <r>
    <n v="392200"/>
    <s v="Durban"/>
    <d v="2009-04-29T00:00:00"/>
    <s v="KC Sangakkara"/>
    <s v="Kingsmead"/>
    <n v="1"/>
    <s v="Kings XI Punjab"/>
    <s v="Mumbai Indians"/>
    <x v="5"/>
    <s v="bat"/>
    <s v="Kings XI Punjab"/>
    <s v="runs"/>
    <n v="3"/>
    <s v="N"/>
    <s v="NA"/>
    <s v="MR Benson"/>
    <s v="SL Shastri"/>
    <x v="1"/>
  </r>
  <r>
    <n v="392201"/>
    <s v="Centurion"/>
    <d v="2009-04-30T00:00:00"/>
    <s v="DP Nannes"/>
    <s v="SuperSport Park"/>
    <n v="1"/>
    <s v="Deccan Chargers"/>
    <s v="Delhi Daredevils"/>
    <x v="7"/>
    <s v="field"/>
    <s v="Delhi Daredevils"/>
    <s v="wickets"/>
    <n v="6"/>
    <s v="N"/>
    <s v="NA"/>
    <s v="GAV Baxter"/>
    <s v="AM Saheba"/>
    <x v="1"/>
  </r>
  <r>
    <n v="392202"/>
    <s v="Centurion"/>
    <d v="2009-04-30T00:00:00"/>
    <s v="SK Raina"/>
    <s v="SuperSport Park"/>
    <n v="1"/>
    <s v="Chennai Super Kings"/>
    <s v="Rajasthan Royals"/>
    <x v="2"/>
    <s v="field"/>
    <s v="Chennai Super Kings"/>
    <s v="runs"/>
    <n v="38"/>
    <s v="N"/>
    <s v="NA"/>
    <s v="GAV Baxter"/>
    <s v="RE Koertzen"/>
    <x v="0"/>
  </r>
  <r>
    <n v="392203"/>
    <s v="East London"/>
    <d v="2009-05-01T00:00:00"/>
    <s v="JP Duminy"/>
    <s v="Buffalo Park"/>
    <n v="1"/>
    <s v="Kolkata Knight Riders"/>
    <s v="Mumbai Indians"/>
    <x v="3"/>
    <s v="bat"/>
    <s v="Mumbai Indians"/>
    <s v="runs"/>
    <n v="9"/>
    <s v="N"/>
    <s v="NA"/>
    <s v="M Erasmus"/>
    <s v="SK Tarapore"/>
    <x v="1"/>
  </r>
  <r>
    <n v="392204"/>
    <s v="Durban"/>
    <d v="2009-05-01T00:00:00"/>
    <s v="Yuvraj Singh"/>
    <s v="Kingsmead"/>
    <n v="1"/>
    <s v="Royal Challengers Bangalore"/>
    <s v="Kings XI Punjab"/>
    <x v="0"/>
    <s v="bat"/>
    <s v="Royal Challengers Bangalore"/>
    <s v="runs"/>
    <n v="8"/>
    <s v="N"/>
    <s v="NA"/>
    <s v="HDPK Dharmasena"/>
    <s v="S Ravi"/>
    <x v="1"/>
  </r>
  <r>
    <n v="392205"/>
    <s v="Port Elizabeth"/>
    <d v="2009-05-02T00:00:00"/>
    <s v="YK Pathan"/>
    <s v="St George's Park"/>
    <n v="1"/>
    <s v="Deccan Chargers"/>
    <s v="Rajasthan Royals"/>
    <x v="4"/>
    <s v="bat"/>
    <s v="Rajasthan Royals"/>
    <s v="wickets"/>
    <n v="3"/>
    <s v="N"/>
    <s v="NA"/>
    <s v="S Asnani"/>
    <s v="BG Jerling"/>
    <x v="0"/>
  </r>
  <r>
    <n v="392206"/>
    <s v="Johannesburg"/>
    <d v="2009-05-02T00:00:00"/>
    <s v="SB Jakati"/>
    <s v="New Wanderers Stadium"/>
    <n v="1"/>
    <s v="Chennai Super Kings"/>
    <s v="Delhi Daredevils"/>
    <x v="7"/>
    <s v="field"/>
    <s v="Chennai Super Kings"/>
    <s v="runs"/>
    <n v="18"/>
    <s v="N"/>
    <s v="NA"/>
    <s v="DJ Harper"/>
    <s v="RE Koertzen"/>
    <x v="0"/>
  </r>
  <r>
    <n v="392207"/>
    <s v="Port Elizabeth"/>
    <d v="2009-05-03T00:00:00"/>
    <s v="DPMD Jayawardene"/>
    <s v="St George's Park"/>
    <n v="1"/>
    <s v="Kings XI Punjab"/>
    <s v="Kolkata Knight Riders"/>
    <x v="6"/>
    <s v="bat"/>
    <s v="Kings XI Punjab"/>
    <s v="wickets"/>
    <n v="6"/>
    <s v="N"/>
    <s v="NA"/>
    <s v="S Asnani"/>
    <s v="MR Benson"/>
    <x v="0"/>
  </r>
  <r>
    <n v="392208"/>
    <s v="Johannesburg"/>
    <d v="2009-05-03T00:00:00"/>
    <s v="JH Kallis"/>
    <s v="New Wanderers Stadium"/>
    <n v="1"/>
    <s v="Royal Challengers Bangalore"/>
    <s v="Mumbai Indians"/>
    <x v="3"/>
    <s v="bat"/>
    <s v="Royal Challengers Bangalore"/>
    <s v="wickets"/>
    <n v="9"/>
    <s v="N"/>
    <s v="NA"/>
    <s v="RE Koertzen"/>
    <s v="TH Wijewardene"/>
    <x v="0"/>
  </r>
  <r>
    <n v="392209"/>
    <s v="East London"/>
    <d v="2009-05-04T00:00:00"/>
    <s v="MS Dhoni"/>
    <s v="Buffalo Park"/>
    <n v="1"/>
    <s v="Chennai Super Kings"/>
    <s v="Deccan Chargers"/>
    <x v="1"/>
    <s v="bat"/>
    <s v="Chennai Super Kings"/>
    <s v="runs"/>
    <n v="78"/>
    <s v="N"/>
    <s v="NA"/>
    <s v="BR Doctrove"/>
    <s v="M Erasmus"/>
    <x v="1"/>
  </r>
  <r>
    <n v="392210"/>
    <s v="Durban"/>
    <d v="2009-05-05T00:00:00"/>
    <s v="GC Smith"/>
    <s v="Kingsmead"/>
    <n v="1"/>
    <s v="Kings XI Punjab"/>
    <s v="Rajasthan Royals"/>
    <x v="5"/>
    <s v="field"/>
    <s v="Rajasthan Royals"/>
    <s v="runs"/>
    <n v="78"/>
    <s v="N"/>
    <s v="NA"/>
    <s v="SS Hazare"/>
    <s v="IL Howell"/>
    <x v="0"/>
  </r>
  <r>
    <n v="392211"/>
    <s v="Durban"/>
    <d v="2009-05-05T00:00:00"/>
    <s v="G Gambhir"/>
    <s v="Kingsmead"/>
    <n v="1"/>
    <s v="Delhi Daredevils"/>
    <s v="Kolkata Knight Riders"/>
    <x v="6"/>
    <s v="bat"/>
    <s v="Delhi Daredevils"/>
    <s v="wickets"/>
    <n v="9"/>
    <s v="N"/>
    <s v="NA"/>
    <s v="GAV Baxter"/>
    <s v="IL Howell"/>
    <x v="0"/>
  </r>
  <r>
    <n v="392212"/>
    <s v="Centurion"/>
    <d v="2009-05-06T00:00:00"/>
    <s v="RG Sharma"/>
    <s v="SuperSport Park"/>
    <n v="1"/>
    <s v="Deccan Chargers"/>
    <s v="Mumbai Indians"/>
    <x v="4"/>
    <s v="bat"/>
    <s v="Deccan Chargers"/>
    <s v="runs"/>
    <n v="19"/>
    <s v="N"/>
    <s v="NA"/>
    <s v="MR Benson"/>
    <s v="HDPK Dharmasena"/>
    <x v="1"/>
  </r>
  <r>
    <n v="392213"/>
    <s v="Centurion"/>
    <d v="2009-05-07T00:00:00"/>
    <s v="A Singh"/>
    <s v="SuperSport Park"/>
    <n v="1"/>
    <s v="Royal Challengers Bangalore"/>
    <s v="Rajasthan Royals"/>
    <x v="2"/>
    <s v="field"/>
    <s v="Rajasthan Royals"/>
    <s v="wickets"/>
    <n v="7"/>
    <s v="N"/>
    <s v="NA"/>
    <s v="K Hariharan"/>
    <s v="DJ Harper"/>
    <x v="1"/>
  </r>
  <r>
    <n v="392214"/>
    <s v="Centurion"/>
    <d v="2009-05-07T00:00:00"/>
    <s v="ML Hayden"/>
    <s v="SuperSport Park"/>
    <n v="1"/>
    <s v="Chennai Super Kings"/>
    <s v="Kings XI Punjab"/>
    <x v="1"/>
    <s v="bat"/>
    <s v="Chennai Super Kings"/>
    <s v="runs"/>
    <n v="12"/>
    <s v="N"/>
    <s v="D/L"/>
    <s v="DJ Harper"/>
    <s v="TH Wijewardene"/>
    <x v="1"/>
  </r>
  <r>
    <n v="392215"/>
    <s v="East London"/>
    <d v="2009-05-08T00:00:00"/>
    <s v="A Nehra"/>
    <s v="Buffalo Park"/>
    <n v="1"/>
    <s v="Delhi Daredevils"/>
    <s v="Mumbai Indians"/>
    <x v="3"/>
    <s v="bat"/>
    <s v="Delhi Daredevils"/>
    <s v="wickets"/>
    <n v="7"/>
    <s v="N"/>
    <s v="NA"/>
    <s v="M Erasmus"/>
    <s v="SK Tarapore"/>
    <x v="0"/>
  </r>
  <r>
    <n v="392216"/>
    <s v="Kimberley"/>
    <d v="2009-05-09T00:00:00"/>
    <s v="DPMD Jayawardene"/>
    <s v="De Beers Diamond Oval"/>
    <n v="1"/>
    <s v="Deccan Chargers"/>
    <s v="Kings XI Punjab"/>
    <x v="5"/>
    <s v="field"/>
    <s v="Kings XI Punjab"/>
    <s v="wickets"/>
    <n v="3"/>
    <s v="N"/>
    <s v="NA"/>
    <s v="GAV Baxter"/>
    <s v="AM Saheba"/>
    <x v="1"/>
  </r>
  <r>
    <n v="392217"/>
    <s v="Kimberley"/>
    <d v="2009-05-09T00:00:00"/>
    <s v="S Badrinath"/>
    <s v="De Beers Diamond Oval"/>
    <n v="1"/>
    <s v="Chennai Super Kings"/>
    <s v="Rajasthan Royals"/>
    <x v="2"/>
    <s v="bat"/>
    <s v="Chennai Super Kings"/>
    <s v="wickets"/>
    <n v="7"/>
    <s v="N"/>
    <s v="NA"/>
    <s v="GAV Baxter"/>
    <s v="HDPK Dharmasena"/>
    <x v="0"/>
  </r>
  <r>
    <n v="392218"/>
    <s v="Port Elizabeth"/>
    <d v="2009-05-10T00:00:00"/>
    <s v="JP Duminy"/>
    <s v="St George's Park"/>
    <n v="1"/>
    <s v="Royal Challengers Bangalore"/>
    <s v="Mumbai Indians"/>
    <x v="3"/>
    <s v="bat"/>
    <s v="Mumbai Indians"/>
    <s v="runs"/>
    <n v="16"/>
    <s v="N"/>
    <s v="NA"/>
    <s v="BR Doctrove"/>
    <s v="BG Jerling"/>
    <x v="1"/>
  </r>
  <r>
    <n v="392219"/>
    <s v="Johannesburg"/>
    <d v="2009-05-10T00:00:00"/>
    <s v="A Mishra"/>
    <s v="New Wanderers Stadium"/>
    <n v="1"/>
    <s v="Delhi Daredevils"/>
    <s v="Kolkata Knight Riders"/>
    <x v="7"/>
    <s v="field"/>
    <s v="Delhi Daredevils"/>
    <s v="wickets"/>
    <n v="7"/>
    <s v="N"/>
    <s v="NA"/>
    <s v="SL Shastri"/>
    <s v="RB Tiffin"/>
    <x v="1"/>
  </r>
  <r>
    <n v="392220"/>
    <s v="Kimberley"/>
    <d v="2009-05-11T00:00:00"/>
    <s v="DR Smith"/>
    <s v="De Beers Diamond Oval"/>
    <n v="1"/>
    <s v="Deccan Chargers"/>
    <s v="Rajasthan Royals"/>
    <x v="4"/>
    <s v="bat"/>
    <s v="Deccan Chargers"/>
    <s v="runs"/>
    <n v="53"/>
    <s v="N"/>
    <s v="NA"/>
    <s v="GAV Baxter"/>
    <s v="HDPK Dharmasena"/>
    <x v="1"/>
  </r>
  <r>
    <n v="392221"/>
    <s v="Centurion"/>
    <d v="2009-05-12T00:00:00"/>
    <s v="LRPL Taylor"/>
    <s v="SuperSport Park"/>
    <n v="1"/>
    <s v="Royal Challengers Bangalore"/>
    <s v="Kolkata Knight Riders"/>
    <x v="0"/>
    <s v="field"/>
    <s v="Royal Challengers Bangalore"/>
    <s v="wickets"/>
    <n v="6"/>
    <s v="N"/>
    <s v="NA"/>
    <s v="M Erasmus"/>
    <s v="SS Hazare"/>
    <x v="1"/>
  </r>
  <r>
    <n v="392222"/>
    <s v="Centurion"/>
    <d v="2009-05-12T00:00:00"/>
    <s v="Harbhajan Singh"/>
    <s v="SuperSport Park"/>
    <n v="1"/>
    <s v="Kings XI Punjab"/>
    <s v="Mumbai Indians"/>
    <x v="5"/>
    <s v="bat"/>
    <s v="Mumbai Indians"/>
    <s v="wickets"/>
    <n v="8"/>
    <s v="N"/>
    <s v="NA"/>
    <s v="SS Hazare"/>
    <s v="RE Koertzen"/>
    <x v="0"/>
  </r>
  <r>
    <n v="392223"/>
    <s v="Durban"/>
    <d v="2009-05-13T00:00:00"/>
    <s v="R Bhatia"/>
    <s v="Kingsmead"/>
    <n v="1"/>
    <s v="Deccan Chargers"/>
    <s v="Delhi Daredevils"/>
    <x v="4"/>
    <s v="field"/>
    <s v="Delhi Daredevils"/>
    <s v="runs"/>
    <n v="12"/>
    <s v="N"/>
    <s v="NA"/>
    <s v="DJ Harper"/>
    <s v="SL Shastri"/>
    <x v="0"/>
  </r>
  <r>
    <n v="392224"/>
    <s v="Durban"/>
    <d v="2009-05-14T00:00:00"/>
    <s v="LRPL Taylor"/>
    <s v="Kingsmead"/>
    <n v="1"/>
    <s v="Royal Challengers Bangalore"/>
    <s v="Chennai Super Kings"/>
    <x v="1"/>
    <s v="bat"/>
    <s v="Royal Challengers Bangalore"/>
    <s v="wickets"/>
    <n v="2"/>
    <s v="N"/>
    <s v="NA"/>
    <s v="BR Doctrove"/>
    <s v="DJ Harper"/>
    <x v="0"/>
  </r>
  <r>
    <n v="392225"/>
    <s v="Durban"/>
    <d v="2009-05-14T00:00:00"/>
    <s v="SK Warne"/>
    <s v="Kingsmead"/>
    <n v="1"/>
    <s v="Mumbai Indians"/>
    <s v="Rajasthan Royals"/>
    <x v="2"/>
    <s v="bat"/>
    <s v="Rajasthan Royals"/>
    <s v="runs"/>
    <n v="2"/>
    <s v="N"/>
    <s v="NA"/>
    <s v="BR Doctrove"/>
    <s v="DJ Harper"/>
    <x v="1"/>
  </r>
  <r>
    <n v="392226"/>
    <s v="Bloemfontein"/>
    <d v="2009-05-15T00:00:00"/>
    <s v="B Lee"/>
    <s v="OUTsurance Oval"/>
    <n v="1"/>
    <s v="Delhi Daredevils"/>
    <s v="Kings XI Punjab"/>
    <x v="5"/>
    <s v="field"/>
    <s v="Kings XI Punjab"/>
    <s v="wickets"/>
    <n v="6"/>
    <s v="N"/>
    <s v="NA"/>
    <s v="HDPK Dharmasena"/>
    <s v="IL Howell"/>
    <x v="1"/>
  </r>
  <r>
    <n v="392227"/>
    <s v="Port Elizabeth"/>
    <d v="2009-05-16T00:00:00"/>
    <s v="ML Hayden"/>
    <s v="St George's Park"/>
    <n v="1"/>
    <s v="Chennai Super Kings"/>
    <s v="Mumbai Indians"/>
    <x v="3"/>
    <s v="bat"/>
    <s v="Chennai Super Kings"/>
    <s v="wickets"/>
    <n v="7"/>
    <s v="N"/>
    <s v="NA"/>
    <s v="SK Tarapore"/>
    <s v="SJA Taufel"/>
    <x v="0"/>
  </r>
  <r>
    <n v="392228"/>
    <s v="Johannesburg"/>
    <d v="2009-05-16T00:00:00"/>
    <s v="RG Sharma"/>
    <s v="New Wanderers Stadium"/>
    <n v="1"/>
    <s v="Deccan Chargers"/>
    <s v="Kolkata Knight Riders"/>
    <x v="4"/>
    <s v="field"/>
    <s v="Deccan Chargers"/>
    <s v="wickets"/>
    <n v="6"/>
    <s v="N"/>
    <s v="NA"/>
    <s v="RE Koertzen"/>
    <s v="S Ravi"/>
    <x v="1"/>
  </r>
  <r>
    <n v="392229"/>
    <s v="Johannesburg"/>
    <d v="2009-05-17T00:00:00"/>
    <s v="Yuvraj Singh"/>
    <s v="New Wanderers Stadium"/>
    <n v="1"/>
    <s v="Deccan Chargers"/>
    <s v="Kings XI Punjab"/>
    <x v="4"/>
    <s v="field"/>
    <s v="Kings XI Punjab"/>
    <s v="runs"/>
    <n v="1"/>
    <s v="N"/>
    <s v="NA"/>
    <s v="S Ravi"/>
    <s v="RB Tiffin"/>
    <x v="0"/>
  </r>
  <r>
    <n v="392230"/>
    <s v="Bloemfontein"/>
    <d v="2009-05-17T00:00:00"/>
    <s v="AB de Villiers"/>
    <s v="OUTsurance Oval"/>
    <n v="1"/>
    <s v="Delhi Daredevils"/>
    <s v="Rajasthan Royals"/>
    <x v="7"/>
    <s v="bat"/>
    <s v="Delhi Daredevils"/>
    <s v="runs"/>
    <n v="14"/>
    <s v="N"/>
    <s v="NA"/>
    <s v="SS Hazare"/>
    <s v="IL Howell"/>
    <x v="1"/>
  </r>
  <r>
    <n v="392231"/>
    <s v="Centurion"/>
    <d v="2009-05-18T00:00:00"/>
    <s v="BJ Hodge"/>
    <s v="SuperSport Park"/>
    <n v="1"/>
    <s v="Chennai Super Kings"/>
    <s v="Kolkata Knight Riders"/>
    <x v="1"/>
    <s v="bat"/>
    <s v="Kolkata Knight Riders"/>
    <s v="wickets"/>
    <n v="7"/>
    <s v="N"/>
    <s v="NA"/>
    <s v="SJA Taufel"/>
    <s v="RB Tiffin"/>
    <x v="0"/>
  </r>
  <r>
    <n v="392232"/>
    <s v="Johannesburg"/>
    <d v="2009-05-19T00:00:00"/>
    <s v="JH Kallis"/>
    <s v="New Wanderers Stadium"/>
    <n v="1"/>
    <s v="Royal Challengers Bangalore"/>
    <s v="Delhi Daredevils"/>
    <x v="7"/>
    <s v="bat"/>
    <s v="Royal Challengers Bangalore"/>
    <s v="wickets"/>
    <n v="7"/>
    <s v="N"/>
    <s v="NA"/>
    <s v="IL Howell"/>
    <s v="RB Tiffin"/>
    <x v="0"/>
  </r>
  <r>
    <n v="392233"/>
    <s v="Durban"/>
    <d v="2009-05-20T00:00:00"/>
    <s v="LR Shukla"/>
    <s v="Kingsmead"/>
    <n v="1"/>
    <s v="Kolkata Knight Riders"/>
    <s v="Rajasthan Royals"/>
    <x v="6"/>
    <s v="field"/>
    <s v="Kolkata Knight Riders"/>
    <s v="wickets"/>
    <n v="4"/>
    <s v="N"/>
    <s v="NA"/>
    <s v="BG Jerling"/>
    <s v="SJA Taufel"/>
    <x v="1"/>
  </r>
  <r>
    <n v="392234"/>
    <s v="Durban"/>
    <d v="2009-05-20T00:00:00"/>
    <s v="M Muralitharan"/>
    <s v="Kingsmead"/>
    <n v="1"/>
    <s v="Chennai Super Kings"/>
    <s v="Kings XI Punjab"/>
    <x v="1"/>
    <s v="bat"/>
    <s v="Chennai Super Kings"/>
    <s v="runs"/>
    <n v="24"/>
    <s v="N"/>
    <s v="NA"/>
    <s v="BG Jerling"/>
    <s v="SJA Taufel"/>
    <x v="1"/>
  </r>
  <r>
    <n v="392235"/>
    <s v="Centurion"/>
    <d v="2009-05-21T00:00:00"/>
    <s v="V Sehwag"/>
    <s v="SuperSport Park"/>
    <n v="1"/>
    <s v="Delhi Daredevils"/>
    <s v="Mumbai Indians"/>
    <x v="7"/>
    <s v="field"/>
    <s v="Delhi Daredevils"/>
    <s v="wickets"/>
    <n v="4"/>
    <s v="N"/>
    <s v="NA"/>
    <s v="IL Howell"/>
    <s v="S Ravi"/>
    <x v="1"/>
  </r>
  <r>
    <n v="392236"/>
    <s v="Centurion"/>
    <d v="2009-05-21T00:00:00"/>
    <s v="MK Pandey"/>
    <s v="SuperSport Park"/>
    <n v="1"/>
    <s v="Royal Challengers Bangalore"/>
    <s v="Deccan Chargers"/>
    <x v="0"/>
    <s v="bat"/>
    <s v="Royal Challengers Bangalore"/>
    <s v="runs"/>
    <n v="12"/>
    <s v="N"/>
    <s v="NA"/>
    <s v="IL Howell"/>
    <s v="S Ravi"/>
    <x v="1"/>
  </r>
  <r>
    <n v="392237"/>
    <s v="Centurion"/>
    <d v="2009-05-22T00:00:00"/>
    <s v="AC Gilchrist"/>
    <s v="SuperSport Park"/>
    <n v="1"/>
    <s v="Delhi Daredevils"/>
    <s v="Deccan Chargers"/>
    <x v="4"/>
    <s v="field"/>
    <s v="Deccan Chargers"/>
    <s v="wickets"/>
    <n v="6"/>
    <s v="N"/>
    <s v="NA"/>
    <s v="BR Doctrove"/>
    <s v="DJ Harper"/>
    <x v="1"/>
  </r>
  <r>
    <n v="392238"/>
    <s v="Johannesburg"/>
    <d v="2009-05-23T00:00:00"/>
    <s v="MK Pandey"/>
    <s v="New Wanderers Stadium"/>
    <n v="1"/>
    <s v="Royal Challengers Bangalore"/>
    <s v="Chennai Super Kings"/>
    <x v="0"/>
    <s v="field"/>
    <s v="Royal Challengers Bangalore"/>
    <s v="wickets"/>
    <n v="6"/>
    <s v="N"/>
    <s v="NA"/>
    <s v="RE Koertzen"/>
    <s v="SJA Taufel"/>
    <x v="1"/>
  </r>
  <r>
    <n v="392239"/>
    <s v="Johannesburg"/>
    <d v="2009-05-24T00:00:00"/>
    <s v="A Kumble"/>
    <s v="New Wanderers Stadium"/>
    <n v="1"/>
    <s v="Royal Challengers Bangalore"/>
    <s v="Deccan Chargers"/>
    <x v="0"/>
    <s v="field"/>
    <s v="Deccan Chargers"/>
    <s v="runs"/>
    <n v="6"/>
    <s v="N"/>
    <s v="NA"/>
    <s v="RE Koertzen"/>
    <s v="SJA Taufel"/>
    <x v="0"/>
  </r>
  <r>
    <n v="419106"/>
    <s v="Mumbai"/>
    <d v="2010-03-12T00:00:00"/>
    <s v="AD Mathews"/>
    <s v="Dr DY Patil Sports Academy"/>
    <n v="0"/>
    <s v="Deccan Chargers"/>
    <s v="Kolkata Knight Riders"/>
    <x v="4"/>
    <s v="field"/>
    <s v="Kolkata Knight Riders"/>
    <s v="runs"/>
    <n v="11"/>
    <s v="N"/>
    <s v="NA"/>
    <s v="RE Koertzen"/>
    <s v="RB Tiffin"/>
    <x v="0"/>
  </r>
  <r>
    <n v="419107"/>
    <s v="Mumbai"/>
    <d v="2010-03-13T00:00:00"/>
    <s v="YK Pathan"/>
    <s v="Brabourne Stadium"/>
    <n v="0"/>
    <s v="Mumbai Indians"/>
    <s v="Rajasthan Royals"/>
    <x v="3"/>
    <s v="bat"/>
    <s v="Mumbai Indians"/>
    <s v="runs"/>
    <n v="4"/>
    <s v="N"/>
    <s v="NA"/>
    <s v="RE Koertzen"/>
    <s v="RB Tiffin"/>
    <x v="1"/>
  </r>
  <r>
    <n v="419108"/>
    <s v="Chandigarh"/>
    <d v="2010-03-13T00:00:00"/>
    <s v="G Gambhir"/>
    <s v="Punjab Cricket Association Stadium, Mohali"/>
    <n v="0"/>
    <s v="Kings XI Punjab"/>
    <s v="Delhi Daredevils"/>
    <x v="7"/>
    <s v="field"/>
    <s v="Delhi Daredevils"/>
    <s v="wickets"/>
    <n v="5"/>
    <s v="N"/>
    <s v="NA"/>
    <s v="BR Doctrove"/>
    <s v="S Ravi"/>
    <x v="1"/>
  </r>
  <r>
    <n v="419109"/>
    <s v="Kolkata"/>
    <d v="2010-03-14T00:00:00"/>
    <s v="MK Tiwary"/>
    <s v="Eden Gardens"/>
    <n v="0"/>
    <s v="Kolkata Knight Riders"/>
    <s v="Royal Challengers Bangalore"/>
    <x v="6"/>
    <s v="field"/>
    <s v="Kolkata Knight Riders"/>
    <s v="wickets"/>
    <n v="7"/>
    <s v="N"/>
    <s v="NA"/>
    <s v="HDPK Dharmasena"/>
    <s v="AM Saheba"/>
    <x v="1"/>
  </r>
  <r>
    <n v="419110"/>
    <s v="Chennai"/>
    <d v="2010-03-14T00:00:00"/>
    <s v="WPUJC Vaas"/>
    <s v="MA Chidambaram Stadium, Chepauk"/>
    <n v="0"/>
    <s v="Chennai Super Kings"/>
    <s v="Deccan Chargers"/>
    <x v="4"/>
    <s v="bat"/>
    <s v="Deccan Chargers"/>
    <s v="runs"/>
    <n v="31"/>
    <s v="N"/>
    <s v="NA"/>
    <s v="K Hariharan"/>
    <s v="DJ Harper"/>
    <x v="1"/>
  </r>
  <r>
    <n v="419111"/>
    <s v="Ahmedabad"/>
    <d v="2010-03-15T00:00:00"/>
    <s v="V Sehwag"/>
    <s v="Sardar Patel Stadium, Motera"/>
    <n v="0"/>
    <s v="Rajasthan Royals"/>
    <s v="Delhi Daredevils"/>
    <x v="7"/>
    <s v="field"/>
    <s v="Delhi Daredevils"/>
    <s v="wickets"/>
    <n v="6"/>
    <s v="N"/>
    <s v="NA"/>
    <s v="BG Jerling"/>
    <s v="RE Koertzen"/>
    <x v="1"/>
  </r>
  <r>
    <n v="419112"/>
    <s v="Bengaluru"/>
    <d v="2010-03-16T00:00:00"/>
    <s v="JH Kallis"/>
    <s v="M Chinnaswamy Stadium"/>
    <n v="0"/>
    <s v="Royal Challengers Bangalore"/>
    <s v="Kings XI Punjab"/>
    <x v="5"/>
    <s v="bat"/>
    <s v="Royal Challengers Bangalore"/>
    <s v="wickets"/>
    <n v="8"/>
    <s v="N"/>
    <s v="NA"/>
    <s v="S Das"/>
    <s v="DJ Harper"/>
    <x v="0"/>
  </r>
  <r>
    <n v="419113"/>
    <s v="Kolkata"/>
    <d v="2010-03-16T00:00:00"/>
    <s v="MS Dhoni"/>
    <s v="Eden Gardens"/>
    <n v="0"/>
    <s v="Kolkata Knight Riders"/>
    <s v="Chennai Super Kings"/>
    <x v="1"/>
    <s v="bat"/>
    <s v="Chennai Super Kings"/>
    <s v="runs"/>
    <n v="55"/>
    <s v="N"/>
    <s v="NA"/>
    <s v="HDPK Dharmasena"/>
    <s v="AM Saheba"/>
    <x v="1"/>
  </r>
  <r>
    <n v="419114"/>
    <s v="Delhi"/>
    <d v="2010-03-17T00:00:00"/>
    <s v="SR Tendulkar"/>
    <s v="Feroz Shah Kotla"/>
    <n v="0"/>
    <s v="Delhi Daredevils"/>
    <s v="Mumbai Indians"/>
    <x v="7"/>
    <s v="field"/>
    <s v="Mumbai Indians"/>
    <s v="runs"/>
    <n v="98"/>
    <s v="N"/>
    <s v="NA"/>
    <s v="BR Doctrove"/>
    <s v="SK Tarapore"/>
    <x v="0"/>
  </r>
  <r>
    <n v="419115"/>
    <s v="Bengaluru"/>
    <d v="2010-03-18T00:00:00"/>
    <s v="JH Kallis"/>
    <s v="M Chinnaswamy Stadium"/>
    <n v="0"/>
    <s v="Royal Challengers Bangalore"/>
    <s v="Rajasthan Royals"/>
    <x v="0"/>
    <s v="field"/>
    <s v="Royal Challengers Bangalore"/>
    <s v="wickets"/>
    <n v="10"/>
    <s v="N"/>
    <s v="NA"/>
    <s v="K Hariharan"/>
    <s v="DJ Harper"/>
    <x v="1"/>
  </r>
  <r>
    <n v="419116"/>
    <s v="Delhi"/>
    <d v="2010-03-19T00:00:00"/>
    <s v="ML Hayden"/>
    <s v="Feroz Shah Kotla"/>
    <n v="0"/>
    <s v="Delhi Daredevils"/>
    <s v="Chennai Super Kings"/>
    <x v="7"/>
    <s v="bat"/>
    <s v="Chennai Super Kings"/>
    <s v="wickets"/>
    <n v="5"/>
    <s v="N"/>
    <s v="NA"/>
    <s v="BR Doctrove"/>
    <s v="SK Tarapore"/>
    <x v="0"/>
  </r>
  <r>
    <n v="419117"/>
    <s v="Cuttack"/>
    <d v="2010-03-19T00:00:00"/>
    <s v="A Symonds"/>
    <s v="Barabati Stadium"/>
    <n v="0"/>
    <s v="Deccan Chargers"/>
    <s v="Kings XI Punjab"/>
    <x v="5"/>
    <s v="field"/>
    <s v="Deccan Chargers"/>
    <s v="runs"/>
    <n v="6"/>
    <s v="N"/>
    <s v="NA"/>
    <s v="BF Bowden"/>
    <s v="M Erasmus"/>
    <x v="0"/>
  </r>
  <r>
    <n v="419118"/>
    <s v="Ahmedabad"/>
    <d v="2010-03-20T00:00:00"/>
    <s v="AA Jhunjhunwala"/>
    <s v="Sardar Patel Stadium, Motera"/>
    <n v="0"/>
    <s v="Rajasthan Royals"/>
    <s v="Kolkata Knight Riders"/>
    <x v="2"/>
    <s v="bat"/>
    <s v="Rajasthan Royals"/>
    <s v="runs"/>
    <n v="34"/>
    <s v="N"/>
    <s v="NA"/>
    <s v="RE Koertzen"/>
    <s v="RB Tiffin"/>
    <x v="1"/>
  </r>
  <r>
    <n v="419119"/>
    <s v="Mumbai"/>
    <d v="2010-03-20T00:00:00"/>
    <s v="JH Kallis"/>
    <s v="Brabourne Stadium"/>
    <n v="0"/>
    <s v="Mumbai Indians"/>
    <s v="Royal Challengers Bangalore"/>
    <x v="3"/>
    <s v="bat"/>
    <s v="Royal Challengers Bangalore"/>
    <s v="wickets"/>
    <n v="7"/>
    <s v="N"/>
    <s v="NA"/>
    <s v="HDPK Dharmasena"/>
    <s v="SS Hazare"/>
    <x v="0"/>
  </r>
  <r>
    <n v="419120"/>
    <s v="Cuttack"/>
    <d v="2010-03-21T00:00:00"/>
    <s v="A Symonds"/>
    <s v="Barabati Stadium"/>
    <n v="0"/>
    <s v="Deccan Chargers"/>
    <s v="Delhi Daredevils"/>
    <x v="4"/>
    <s v="bat"/>
    <s v="Deccan Chargers"/>
    <s v="runs"/>
    <n v="10"/>
    <s v="N"/>
    <s v="NA"/>
    <s v="BF Bowden"/>
    <s v="M Erasmus"/>
    <x v="1"/>
  </r>
  <r>
    <n v="419121"/>
    <s v="Chennai"/>
    <d v="2010-03-21T00:00:00"/>
    <s v="J Theron"/>
    <s v="MA Chidambaram Stadium, Chepauk"/>
    <n v="0"/>
    <s v="Chennai Super Kings"/>
    <s v="Kings XI Punjab"/>
    <x v="1"/>
    <s v="field"/>
    <s v="Kings XI Punjab"/>
    <s v="tie"/>
    <s v="NA"/>
    <s v="Y"/>
    <s v="NA"/>
    <s v="K Hariharan"/>
    <s v="DJ Harper"/>
    <x v="0"/>
  </r>
  <r>
    <n v="419122"/>
    <s v="Mumbai"/>
    <d v="2010-03-22T00:00:00"/>
    <s v="SR Tendulkar"/>
    <s v="Brabourne Stadium"/>
    <n v="0"/>
    <s v="Mumbai Indians"/>
    <s v="Kolkata Knight Riders"/>
    <x v="6"/>
    <s v="bat"/>
    <s v="Mumbai Indians"/>
    <s v="wickets"/>
    <n v="7"/>
    <s v="N"/>
    <s v="NA"/>
    <s v="SS Hazare"/>
    <s v="SJA Taufel"/>
    <x v="0"/>
  </r>
  <r>
    <n v="419123"/>
    <s v="Bengaluru"/>
    <d v="2010-03-23T00:00:00"/>
    <s v="RV Uthappa"/>
    <s v="M Chinnaswamy Stadium"/>
    <n v="0"/>
    <s v="Royal Challengers Bangalore"/>
    <s v="Chennai Super Kings"/>
    <x v="1"/>
    <s v="field"/>
    <s v="Royal Challengers Bangalore"/>
    <s v="runs"/>
    <n v="36"/>
    <s v="N"/>
    <s v="NA"/>
    <s v="RE Koertzen"/>
    <s v="RB Tiffin"/>
    <x v="0"/>
  </r>
  <r>
    <n v="419124"/>
    <s v="Chandigarh"/>
    <d v="2010-03-24T00:00:00"/>
    <s v="AC Voges"/>
    <s v="Punjab Cricket Association Stadium, Mohali"/>
    <n v="0"/>
    <s v="Kings XI Punjab"/>
    <s v="Rajasthan Royals"/>
    <x v="5"/>
    <s v="field"/>
    <s v="Rajasthan Royals"/>
    <s v="runs"/>
    <n v="31"/>
    <s v="N"/>
    <s v="NA"/>
    <s v="BR Doctrove"/>
    <s v="SK Tarapore"/>
    <x v="0"/>
  </r>
  <r>
    <n v="419125"/>
    <s v="Mumbai"/>
    <d v="2010-03-25T00:00:00"/>
    <s v="SR Tendulkar"/>
    <s v="Brabourne Stadium"/>
    <n v="0"/>
    <s v="Mumbai Indians"/>
    <s v="Chennai Super Kings"/>
    <x v="3"/>
    <s v="field"/>
    <s v="Mumbai Indians"/>
    <s v="wickets"/>
    <n v="5"/>
    <s v="N"/>
    <s v="NA"/>
    <s v="BF Bowden"/>
    <s v="AM Saheba"/>
    <x v="1"/>
  </r>
  <r>
    <n v="419126"/>
    <s v="Ahmedabad"/>
    <d v="2010-03-26T00:00:00"/>
    <s v="YK Pathan"/>
    <s v="Sardar Patel Stadium, Motera"/>
    <n v="0"/>
    <s v="Rajasthan Royals"/>
    <s v="Deccan Chargers"/>
    <x v="4"/>
    <s v="bat"/>
    <s v="Rajasthan Royals"/>
    <s v="wickets"/>
    <n v="8"/>
    <s v="N"/>
    <s v="NA"/>
    <s v="HDPK Dharmasena"/>
    <s v="SJA Taufel"/>
    <x v="0"/>
  </r>
  <r>
    <n v="419127"/>
    <s v="Chandigarh"/>
    <d v="2010-03-27T00:00:00"/>
    <s v="MK Tiwary"/>
    <s v="Punjab Cricket Association Stadium, Mohali"/>
    <n v="0"/>
    <s v="Kings XI Punjab"/>
    <s v="Kolkata Knight Riders"/>
    <x v="6"/>
    <s v="bat"/>
    <s v="Kolkata Knight Riders"/>
    <s v="runs"/>
    <n v="39"/>
    <s v="N"/>
    <s v="NA"/>
    <s v="BR Doctrove"/>
    <s v="S Ravi"/>
    <x v="1"/>
  </r>
  <r>
    <n v="419128"/>
    <s v="Bengaluru"/>
    <d v="2010-03-25T00:00:00"/>
    <s v="KM Jadhav"/>
    <s v="M Chinnaswamy Stadium"/>
    <n v="0"/>
    <s v="Royal Challengers Bangalore"/>
    <s v="Delhi Daredevils"/>
    <x v="0"/>
    <s v="field"/>
    <s v="Delhi Daredevils"/>
    <s v="runs"/>
    <n v="17"/>
    <s v="N"/>
    <s v="NA"/>
    <s v="BG Jerling"/>
    <s v="RE Koertzen"/>
    <x v="0"/>
  </r>
  <r>
    <n v="419129"/>
    <s v="Ahmedabad"/>
    <d v="2010-03-28T00:00:00"/>
    <s v="NV Ojha"/>
    <s v="Sardar Patel Stadium, Motera"/>
    <n v="0"/>
    <s v="Rajasthan Royals"/>
    <s v="Chennai Super Kings"/>
    <x v="2"/>
    <s v="bat"/>
    <s v="Rajasthan Royals"/>
    <s v="runs"/>
    <n v="17"/>
    <s v="N"/>
    <s v="NA"/>
    <s v="SS Hazare"/>
    <s v="SJA Taufel"/>
    <x v="1"/>
  </r>
  <r>
    <n v="419130"/>
    <s v="Mumbai"/>
    <d v="2010-03-28T00:00:00"/>
    <s v="Harbhajan Singh"/>
    <s v="Dr DY Patil Sports Academy"/>
    <n v="0"/>
    <s v="Deccan Chargers"/>
    <s v="Mumbai Indians"/>
    <x v="4"/>
    <s v="field"/>
    <s v="Mumbai Indians"/>
    <s v="runs"/>
    <n v="41"/>
    <s v="N"/>
    <s v="NA"/>
    <s v="S Das"/>
    <s v="K Hariharan"/>
    <x v="0"/>
  </r>
  <r>
    <n v="419131"/>
    <s v="Delhi"/>
    <d v="2010-03-29T00:00:00"/>
    <s v="DA Warner"/>
    <s v="Feroz Shah Kotla"/>
    <n v="0"/>
    <s v="Delhi Daredevils"/>
    <s v="Kolkata Knight Riders"/>
    <x v="7"/>
    <s v="bat"/>
    <s v="Delhi Daredevils"/>
    <s v="runs"/>
    <n v="40"/>
    <s v="N"/>
    <s v="NA"/>
    <s v="SS Hazare"/>
    <s v="SJA Taufel"/>
    <x v="1"/>
  </r>
  <r>
    <n v="419132"/>
    <s v="Mumbai"/>
    <d v="2010-03-30T00:00:00"/>
    <s v="SL Malinga"/>
    <s v="Brabourne Stadium"/>
    <n v="0"/>
    <s v="Mumbai Indians"/>
    <s v="Kings XI Punjab"/>
    <x v="3"/>
    <s v="field"/>
    <s v="Mumbai Indians"/>
    <s v="wickets"/>
    <n v="4"/>
    <s v="N"/>
    <s v="NA"/>
    <s v="BR Doctrove"/>
    <s v="SK Tarapore"/>
    <x v="1"/>
  </r>
  <r>
    <n v="419133"/>
    <s v="Chennai"/>
    <d v="2010-03-31T00:00:00"/>
    <s v="M Vijay"/>
    <s v="MA Chidambaram Stadium, Chepauk"/>
    <n v="0"/>
    <s v="Chennai Super Kings"/>
    <s v="Royal Challengers Bangalore"/>
    <x v="0"/>
    <s v="bat"/>
    <s v="Chennai Super Kings"/>
    <s v="wickets"/>
    <n v="5"/>
    <s v="N"/>
    <s v="NA"/>
    <s v="BG Jerling"/>
    <s v="RE Koertzen"/>
    <x v="0"/>
  </r>
  <r>
    <n v="419134"/>
    <s v="Delhi"/>
    <d v="2010-03-31T00:00:00"/>
    <s v="KD Karthik"/>
    <s v="Feroz Shah Kotla"/>
    <n v="0"/>
    <s v="Delhi Daredevils"/>
    <s v="Rajasthan Royals"/>
    <x v="7"/>
    <s v="bat"/>
    <s v="Delhi Daredevils"/>
    <s v="runs"/>
    <n v="67"/>
    <s v="N"/>
    <s v="NA"/>
    <s v="HDPK Dharmasena"/>
    <s v="SJA Taufel"/>
    <x v="1"/>
  </r>
  <r>
    <n v="419135"/>
    <s v="Kolkata"/>
    <d v="2010-04-01T00:00:00"/>
    <s v="SC Ganguly"/>
    <s v="Eden Gardens"/>
    <n v="0"/>
    <s v="Kolkata Knight Riders"/>
    <s v="Deccan Chargers"/>
    <x v="6"/>
    <s v="bat"/>
    <s v="Kolkata Knight Riders"/>
    <s v="runs"/>
    <n v="24"/>
    <s v="N"/>
    <s v="NA"/>
    <s v="K Hariharan"/>
    <s v="DJ Harper"/>
    <x v="1"/>
  </r>
  <r>
    <n v="419136"/>
    <s v="Chandigarh"/>
    <d v="2010-04-02T00:00:00"/>
    <s v="KP Pietersen"/>
    <s v="Punjab Cricket Association Stadium, Mohali"/>
    <n v="0"/>
    <s v="Kings XI Punjab"/>
    <s v="Royal Challengers Bangalore"/>
    <x v="5"/>
    <s v="bat"/>
    <s v="Royal Challengers Bangalore"/>
    <s v="wickets"/>
    <n v="6"/>
    <s v="N"/>
    <s v="NA"/>
    <s v="BF Bowden"/>
    <s v="M Erasmus"/>
    <x v="0"/>
  </r>
  <r>
    <n v="419137"/>
    <s v="Chennai"/>
    <d v="2010-04-03T00:00:00"/>
    <s v="M Vijay"/>
    <s v="MA Chidambaram Stadium, Chepauk"/>
    <n v="0"/>
    <s v="Chennai Super Kings"/>
    <s v="Rajasthan Royals"/>
    <x v="1"/>
    <s v="bat"/>
    <s v="Chennai Super Kings"/>
    <s v="runs"/>
    <n v="23"/>
    <s v="N"/>
    <s v="NA"/>
    <s v="RE Koertzen"/>
    <s v="RB Tiffin"/>
    <x v="1"/>
  </r>
  <r>
    <n v="419138"/>
    <s v="Mumbai"/>
    <d v="2010-04-03T00:00:00"/>
    <s v="AT Rayudu"/>
    <s v="Brabourne Stadium"/>
    <n v="0"/>
    <s v="Mumbai Indians"/>
    <s v="Deccan Chargers"/>
    <x v="3"/>
    <s v="bat"/>
    <s v="Mumbai Indians"/>
    <s v="runs"/>
    <n v="63"/>
    <s v="N"/>
    <s v="NA"/>
    <s v="BR Doctrove"/>
    <s v="S Ravi"/>
    <x v="1"/>
  </r>
  <r>
    <n v="419139"/>
    <s v="Kolkata"/>
    <d v="2010-04-04T00:00:00"/>
    <s v="DPMD Jayawardene"/>
    <s v="Eden Gardens"/>
    <n v="0"/>
    <s v="Kolkata Knight Riders"/>
    <s v="Kings XI Punjab"/>
    <x v="6"/>
    <s v="bat"/>
    <s v="Kings XI Punjab"/>
    <s v="wickets"/>
    <n v="8"/>
    <s v="N"/>
    <s v="NA"/>
    <s v="S Asnani"/>
    <s v="DJ Harper"/>
    <x v="0"/>
  </r>
  <r>
    <n v="419140"/>
    <s v="Delhi"/>
    <d v="2010-04-04T00:00:00"/>
    <s v="PD Collingwood"/>
    <s v="Feroz Shah Kotla"/>
    <n v="0"/>
    <s v="Delhi Daredevils"/>
    <s v="Royal Challengers Bangalore"/>
    <x v="7"/>
    <s v="bat"/>
    <s v="Delhi Daredevils"/>
    <s v="runs"/>
    <n v="37"/>
    <s v="N"/>
    <s v="NA"/>
    <s v="BF Bowden"/>
    <s v="M Erasmus"/>
    <x v="1"/>
  </r>
  <r>
    <n v="419141"/>
    <s v="Nagpur"/>
    <d v="2010-04-05T00:00:00"/>
    <s v="SK Warne"/>
    <s v="Vidarbha Cricket Association Stadium, Jamtha"/>
    <n v="0"/>
    <s v="Deccan Chargers"/>
    <s v="Rajasthan Royals"/>
    <x v="2"/>
    <s v="bat"/>
    <s v="Rajasthan Royals"/>
    <s v="runs"/>
    <n v="2"/>
    <s v="N"/>
    <s v="NA"/>
    <s v="HDPK Dharmasena"/>
    <s v="SJA Taufel"/>
    <x v="1"/>
  </r>
  <r>
    <n v="419142"/>
    <s v="Chennai"/>
    <d v="2010-04-06T00:00:00"/>
    <s v="SK Raina"/>
    <s v="MA Chidambaram Stadium, Chepauk"/>
    <n v="0"/>
    <s v="Chennai Super Kings"/>
    <s v="Mumbai Indians"/>
    <x v="1"/>
    <s v="bat"/>
    <s v="Chennai Super Kings"/>
    <s v="runs"/>
    <n v="24"/>
    <s v="N"/>
    <s v="NA"/>
    <s v="S Asnani"/>
    <s v="DJ Harper"/>
    <x v="1"/>
  </r>
  <r>
    <n v="419143"/>
    <s v="Jaipur"/>
    <d v="2010-04-07T00:00:00"/>
    <s v="MJ Lumb"/>
    <s v="Sawai Mansingh Stadium"/>
    <n v="0"/>
    <s v="Rajasthan Royals"/>
    <s v="Kings XI Punjab"/>
    <x v="5"/>
    <s v="bat"/>
    <s v="Rajasthan Royals"/>
    <s v="wickets"/>
    <n v="9"/>
    <s v="N"/>
    <s v="NA"/>
    <s v="S Ravi"/>
    <s v="SK Tarapore"/>
    <x v="0"/>
  </r>
  <r>
    <n v="419144"/>
    <s v="Kolkata"/>
    <d v="2010-04-07T00:00:00"/>
    <s v="SC Ganguly"/>
    <s v="Eden Gardens"/>
    <n v="0"/>
    <s v="Kolkata Knight Riders"/>
    <s v="Delhi Daredevils"/>
    <x v="6"/>
    <s v="bat"/>
    <s v="Kolkata Knight Riders"/>
    <s v="runs"/>
    <n v="14"/>
    <s v="N"/>
    <s v="NA"/>
    <s v="BG Jerling"/>
    <s v="RE Koertzen"/>
    <x v="1"/>
  </r>
  <r>
    <n v="419145"/>
    <s v="Bengaluru"/>
    <d v="2010-04-08T00:00:00"/>
    <s v="TL Suman"/>
    <s v="M Chinnaswamy Stadium"/>
    <n v="0"/>
    <s v="Royal Challengers Bangalore"/>
    <s v="Deccan Chargers"/>
    <x v="4"/>
    <s v="field"/>
    <s v="Deccan Chargers"/>
    <s v="wickets"/>
    <n v="7"/>
    <s v="N"/>
    <s v="NA"/>
    <s v="S Asnani"/>
    <s v="DJ Harper"/>
    <x v="1"/>
  </r>
  <r>
    <n v="419146"/>
    <s v="Chandigarh"/>
    <d v="2010-04-09T00:00:00"/>
    <s v="KC Sangakkara"/>
    <s v="Punjab Cricket Association Stadium, Mohali"/>
    <n v="0"/>
    <s v="Kings XI Punjab"/>
    <s v="Mumbai Indians"/>
    <x v="3"/>
    <s v="bat"/>
    <s v="Kings XI Punjab"/>
    <s v="wickets"/>
    <n v="6"/>
    <s v="N"/>
    <s v="NA"/>
    <s v="M Erasmus"/>
    <s v="AM Saheba"/>
    <x v="0"/>
  </r>
  <r>
    <n v="419147"/>
    <s v="Nagpur"/>
    <d v="2010-04-10T00:00:00"/>
    <s v="RJ Harris"/>
    <s v="Vidarbha Cricket Association Stadium, Jamtha"/>
    <n v="0"/>
    <s v="Deccan Chargers"/>
    <s v="Chennai Super Kings"/>
    <x v="1"/>
    <s v="bat"/>
    <s v="Deccan Chargers"/>
    <s v="wickets"/>
    <n v="6"/>
    <s v="N"/>
    <s v="NA"/>
    <s v="HDPK Dharmasena"/>
    <s v="SJA Taufel"/>
    <x v="0"/>
  </r>
  <r>
    <n v="419148"/>
    <s v="Bengaluru"/>
    <d v="2010-04-10T00:00:00"/>
    <s v="R Vinay Kumar"/>
    <s v="M Chinnaswamy Stadium"/>
    <n v="0"/>
    <s v="Royal Challengers Bangalore"/>
    <s v="Kolkata Knight Riders"/>
    <x v="0"/>
    <s v="field"/>
    <s v="Royal Challengers Bangalore"/>
    <s v="wickets"/>
    <n v="7"/>
    <s v="N"/>
    <s v="NA"/>
    <s v="K Hariharan"/>
    <s v="DJ Harper"/>
    <x v="1"/>
  </r>
  <r>
    <n v="419149"/>
    <s v="Delhi"/>
    <d v="2010-04-11T00:00:00"/>
    <s v="PP Chawla"/>
    <s v="Feroz Shah Kotla"/>
    <n v="0"/>
    <s v="Delhi Daredevils"/>
    <s v="Kings XI Punjab"/>
    <x v="7"/>
    <s v="bat"/>
    <s v="Kings XI Punjab"/>
    <s v="wickets"/>
    <n v="7"/>
    <s v="N"/>
    <s v="NA"/>
    <s v="BF Bowden"/>
    <s v="AM Saheba"/>
    <x v="0"/>
  </r>
  <r>
    <n v="419150"/>
    <s v="Jaipur"/>
    <d v="2010-04-11T00:00:00"/>
    <s v="SR Tendulkar"/>
    <s v="Sawai Mansingh Stadium"/>
    <n v="0"/>
    <s v="Rajasthan Royals"/>
    <s v="Mumbai Indians"/>
    <x v="2"/>
    <s v="field"/>
    <s v="Mumbai Indians"/>
    <s v="runs"/>
    <n v="37"/>
    <s v="N"/>
    <s v="NA"/>
    <s v="BR Doctrove"/>
    <s v="SK Tarapore"/>
    <x v="0"/>
  </r>
  <r>
    <n v="419151"/>
    <s v="Nagpur"/>
    <d v="2010-04-12T00:00:00"/>
    <s v="Harmeet Singh"/>
    <s v="Vidarbha Cricket Association Stadium, Jamtha"/>
    <n v="0"/>
    <s v="Deccan Chargers"/>
    <s v="Royal Challengers Bangalore"/>
    <x v="0"/>
    <s v="field"/>
    <s v="Deccan Chargers"/>
    <s v="runs"/>
    <n v="13"/>
    <s v="N"/>
    <s v="NA"/>
    <s v="RE Koertzen"/>
    <s v="RB Tiffin"/>
    <x v="0"/>
  </r>
  <r>
    <n v="419152"/>
    <s v="Mumbai"/>
    <d v="2010-04-13T00:00:00"/>
    <s v="KA Pollard"/>
    <s v="Brabourne Stadium"/>
    <n v="0"/>
    <s v="Mumbai Indians"/>
    <s v="Delhi Daredevils"/>
    <x v="3"/>
    <s v="bat"/>
    <s v="Mumbai Indians"/>
    <s v="runs"/>
    <n v="39"/>
    <s v="N"/>
    <s v="NA"/>
    <s v="S Asnani"/>
    <s v="DJ Harper"/>
    <x v="1"/>
  </r>
  <r>
    <n v="419153"/>
    <s v="Chennai"/>
    <d v="2010-04-13T00:00:00"/>
    <s v="R Ashwin"/>
    <s v="MA Chidambaram Stadium, Chepauk"/>
    <n v="0"/>
    <s v="Chennai Super Kings"/>
    <s v="Kolkata Knight Riders"/>
    <x v="6"/>
    <s v="bat"/>
    <s v="Chennai Super Kings"/>
    <s v="wickets"/>
    <n v="9"/>
    <s v="N"/>
    <s v="NA"/>
    <s v="SS Hazare"/>
    <s v="SJA Taufel"/>
    <x v="0"/>
  </r>
  <r>
    <n v="419154"/>
    <s v="Jaipur"/>
    <d v="2010-04-14T00:00:00"/>
    <s v="KP Pietersen"/>
    <s v="Sawai Mansingh Stadium"/>
    <n v="0"/>
    <s v="Rajasthan Royals"/>
    <s v="Royal Challengers Bangalore"/>
    <x v="2"/>
    <s v="bat"/>
    <s v="Royal Challengers Bangalore"/>
    <s v="wickets"/>
    <n v="5"/>
    <s v="N"/>
    <s v="NA"/>
    <s v="BR Doctrove"/>
    <s v="S Ravi"/>
    <x v="0"/>
  </r>
  <r>
    <n v="419155"/>
    <s v="Chennai"/>
    <d v="2010-04-15T00:00:00"/>
    <s v="G Gambhir"/>
    <s v="MA Chidambaram Stadium, Chepauk"/>
    <n v="0"/>
    <s v="Chennai Super Kings"/>
    <s v="Delhi Daredevils"/>
    <x v="1"/>
    <s v="bat"/>
    <s v="Delhi Daredevils"/>
    <s v="wickets"/>
    <n v="6"/>
    <s v="N"/>
    <s v="NA"/>
    <s v="HDPK Dharmasena"/>
    <s v="SS Hazare"/>
    <x v="0"/>
  </r>
  <r>
    <n v="419156"/>
    <s v="Dharamsala"/>
    <d v="2010-04-16T00:00:00"/>
    <s v="RG Sharma"/>
    <s v="Himachal Pradesh Cricket Association Stadium"/>
    <n v="0"/>
    <s v="Kings XI Punjab"/>
    <s v="Deccan Chargers"/>
    <x v="4"/>
    <s v="field"/>
    <s v="Deccan Chargers"/>
    <s v="wickets"/>
    <n v="5"/>
    <s v="N"/>
    <s v="NA"/>
    <s v="M Erasmus"/>
    <s v="AM Saheba"/>
    <x v="1"/>
  </r>
  <r>
    <n v="419157"/>
    <s v="Bengaluru"/>
    <d v="2010-04-17T00:00:00"/>
    <s v="R McLaren"/>
    <s v="M Chinnaswamy Stadium"/>
    <n v="0"/>
    <s v="Royal Challengers Bangalore"/>
    <s v="Mumbai Indians"/>
    <x v="0"/>
    <s v="field"/>
    <s v="Mumbai Indians"/>
    <s v="runs"/>
    <n v="57"/>
    <s v="N"/>
    <s v="NA"/>
    <s v="HDPK Dharmasena"/>
    <s v="SJA Taufel"/>
    <x v="0"/>
  </r>
  <r>
    <n v="419158"/>
    <s v="Kolkata"/>
    <d v="2010-04-17T00:00:00"/>
    <s v="JD Unadkat"/>
    <s v="Eden Gardens"/>
    <n v="0"/>
    <s v="Kolkata Knight Riders"/>
    <s v="Rajasthan Royals"/>
    <x v="2"/>
    <s v="bat"/>
    <s v="Kolkata Knight Riders"/>
    <s v="wickets"/>
    <n v="8"/>
    <s v="N"/>
    <s v="NA"/>
    <s v="BG Jerling"/>
    <s v="RB Tiffin"/>
    <x v="0"/>
  </r>
  <r>
    <n v="419159"/>
    <s v="Dharamsala"/>
    <d v="2010-04-18T00:00:00"/>
    <s v="MS Dhoni"/>
    <s v="Himachal Pradesh Cricket Association Stadium"/>
    <n v="0"/>
    <s v="Kings XI Punjab"/>
    <s v="Chennai Super Kings"/>
    <x v="1"/>
    <s v="field"/>
    <s v="Chennai Super Kings"/>
    <s v="wickets"/>
    <n v="6"/>
    <s v="N"/>
    <s v="NA"/>
    <s v="BF Bowden"/>
    <s v="AM Saheba"/>
    <x v="1"/>
  </r>
  <r>
    <n v="419160"/>
    <s v="Delhi"/>
    <d v="2010-04-18T00:00:00"/>
    <s v="A Symonds"/>
    <s v="Feroz Shah Kotla"/>
    <n v="0"/>
    <s v="Delhi Daredevils"/>
    <s v="Deccan Chargers"/>
    <x v="4"/>
    <s v="bat"/>
    <s v="Deccan Chargers"/>
    <s v="runs"/>
    <n v="11"/>
    <s v="N"/>
    <s v="NA"/>
    <s v="BR Doctrove"/>
    <s v="SK Tarapore"/>
    <x v="1"/>
  </r>
  <r>
    <n v="419161"/>
    <s v="Kolkata"/>
    <d v="2010-04-19T00:00:00"/>
    <s v="M Kartik"/>
    <s v="Eden Gardens"/>
    <n v="0"/>
    <s v="Kolkata Knight Riders"/>
    <s v="Mumbai Indians"/>
    <x v="3"/>
    <s v="bat"/>
    <s v="Kolkata Knight Riders"/>
    <s v="wickets"/>
    <n v="9"/>
    <s v="N"/>
    <s v="NA"/>
    <s v="BG Jerling"/>
    <s v="RE Koertzen"/>
    <x v="0"/>
  </r>
  <r>
    <n v="419162"/>
    <s v="Mumbai"/>
    <d v="2010-04-21T00:00:00"/>
    <s v="KA Pollard"/>
    <s v="Dr DY Patil Sports Academy"/>
    <n v="0"/>
    <s v="Royal Challengers Bangalore"/>
    <s v="Mumbai Indians"/>
    <x v="3"/>
    <s v="bat"/>
    <s v="Mumbai Indians"/>
    <s v="runs"/>
    <n v="35"/>
    <s v="N"/>
    <s v="NA"/>
    <s v="BR Doctrove"/>
    <s v="RB Tiffin"/>
    <x v="1"/>
  </r>
  <r>
    <n v="419163"/>
    <s v="Mumbai"/>
    <d v="2010-04-22T00:00:00"/>
    <s v="DE Bollinger"/>
    <s v="Dr DY Patil Sports Academy"/>
    <n v="0"/>
    <s v="Chennai Super Kings"/>
    <s v="Deccan Chargers"/>
    <x v="1"/>
    <s v="bat"/>
    <s v="Chennai Super Kings"/>
    <s v="runs"/>
    <n v="38"/>
    <s v="N"/>
    <s v="NA"/>
    <s v="BR Doctrove"/>
    <s v="RB Tiffin"/>
    <x v="1"/>
  </r>
  <r>
    <n v="419164"/>
    <s v="Mumbai"/>
    <d v="2010-04-24T00:00:00"/>
    <s v="A Kumble"/>
    <s v="Dr DY Patil Sports Academy"/>
    <n v="0"/>
    <s v="Royal Challengers Bangalore"/>
    <s v="Deccan Chargers"/>
    <x v="4"/>
    <s v="bat"/>
    <s v="Royal Challengers Bangalore"/>
    <s v="wickets"/>
    <n v="9"/>
    <s v="N"/>
    <s v="NA"/>
    <s v="RE Koertzen"/>
    <s v="SJA Taufel"/>
    <x v="0"/>
  </r>
  <r>
    <n v="419165"/>
    <s v="Mumbai"/>
    <d v="2010-04-25T00:00:00"/>
    <s v="SK Raina"/>
    <s v="Dr DY Patil Sports Academy"/>
    <n v="0"/>
    <s v="Chennai Super Kings"/>
    <s v="Mumbai Indians"/>
    <x v="1"/>
    <s v="bat"/>
    <s v="Chennai Super Kings"/>
    <s v="runs"/>
    <n v="22"/>
    <s v="N"/>
    <s v="NA"/>
    <s v="RE Koertzen"/>
    <s v="SJA Taufel"/>
    <x v="1"/>
  </r>
  <r>
    <n v="501198"/>
    <s v="Chennai"/>
    <d v="2011-04-08T00:00:00"/>
    <s v="S Anirudha"/>
    <s v="MA Chidambaram Stadium, Chepauk"/>
    <n v="0"/>
    <s v="Chennai Super Kings"/>
    <s v="Kolkata Knight Riders"/>
    <x v="1"/>
    <s v="bat"/>
    <s v="Chennai Super Kings"/>
    <s v="runs"/>
    <n v="2"/>
    <s v="N"/>
    <s v="NA"/>
    <s v="BR Doctrove"/>
    <s v="PR Reiffel"/>
    <x v="1"/>
  </r>
  <r>
    <n v="501199"/>
    <s v="Hyderabad"/>
    <d v="2011-04-09T00:00:00"/>
    <s v="SK Trivedi"/>
    <s v="Rajiv Gandhi International Stadium, Uppal"/>
    <n v="0"/>
    <s v="Deccan Chargers"/>
    <s v="Rajasthan Royals"/>
    <x v="2"/>
    <s v="field"/>
    <s v="Rajasthan Royals"/>
    <s v="wickets"/>
    <n v="8"/>
    <s v="N"/>
    <s v="NA"/>
    <s v="RE Koertzen"/>
    <s v="SK Tarapore"/>
    <x v="1"/>
  </r>
  <r>
    <n v="501200"/>
    <s v="Kochi"/>
    <d v="2011-04-09T00:00:00"/>
    <s v="AB de Villiers"/>
    <s v="Nehru Stadium"/>
    <n v="0"/>
    <s v="Kochi Tuskers Kerala"/>
    <s v="Royal Challengers Bangalore"/>
    <x v="8"/>
    <s v="bat"/>
    <s v="Royal Challengers Bangalore"/>
    <s v="wickets"/>
    <n v="6"/>
    <s v="N"/>
    <s v="NA"/>
    <s v="HDPK Dharmasena"/>
    <s v="K Hariharan"/>
    <x v="0"/>
  </r>
  <r>
    <n v="501201"/>
    <s v="Delhi"/>
    <d v="2011-04-10T00:00:00"/>
    <s v="SL Malinga"/>
    <s v="Feroz Shah Kotla"/>
    <n v="0"/>
    <s v="Delhi Daredevils"/>
    <s v="Mumbai Indians"/>
    <x v="7"/>
    <s v="bat"/>
    <s v="Mumbai Indians"/>
    <s v="wickets"/>
    <n v="8"/>
    <s v="N"/>
    <s v="NA"/>
    <s v="AM Saheba"/>
    <s v="RB Tiffin"/>
    <x v="0"/>
  </r>
  <r>
    <n v="501202"/>
    <s v="Mumbai"/>
    <d v="2011-04-10T00:00:00"/>
    <s v="SB Wagh"/>
    <s v="Dr DY Patil Sports Academy"/>
    <n v="0"/>
    <s v="Pune Warriors"/>
    <s v="Kings XI Punjab"/>
    <x v="5"/>
    <s v="bat"/>
    <s v="Pune Warriors"/>
    <s v="wickets"/>
    <n v="7"/>
    <s v="N"/>
    <s v="NA"/>
    <s v="BR Doctrove"/>
    <s v="PR Reiffel"/>
    <x v="0"/>
  </r>
  <r>
    <n v="501203"/>
    <s v="Kolkata"/>
    <d v="2011-04-11T00:00:00"/>
    <s v="JH Kallis"/>
    <s v="Eden Gardens"/>
    <n v="0"/>
    <s v="Kolkata Knight Riders"/>
    <s v="Deccan Chargers"/>
    <x v="6"/>
    <s v="bat"/>
    <s v="Kolkata Knight Riders"/>
    <s v="runs"/>
    <n v="9"/>
    <s v="N"/>
    <s v="NA"/>
    <s v="RE Koertzen"/>
    <s v="SK Tarapore"/>
    <x v="1"/>
  </r>
  <r>
    <n v="501204"/>
    <s v="Jaipur"/>
    <d v="2011-04-12T00:00:00"/>
    <s v="SK Warne"/>
    <s v="Sawai Mansingh Stadium"/>
    <n v="0"/>
    <s v="Rajasthan Royals"/>
    <s v="Delhi Daredevils"/>
    <x v="7"/>
    <s v="bat"/>
    <s v="Rajasthan Royals"/>
    <s v="wickets"/>
    <n v="6"/>
    <s v="N"/>
    <s v="NA"/>
    <s v="Aleem Dar"/>
    <s v="RB Tiffin"/>
    <x v="0"/>
  </r>
  <r>
    <n v="501205"/>
    <s v="Bengaluru"/>
    <d v="2011-04-12T00:00:00"/>
    <s v="SR Tendulkar"/>
    <s v="M Chinnaswamy Stadium"/>
    <n v="0"/>
    <s v="Royal Challengers Bangalore"/>
    <s v="Mumbai Indians"/>
    <x v="3"/>
    <s v="field"/>
    <s v="Mumbai Indians"/>
    <s v="wickets"/>
    <n v="9"/>
    <s v="N"/>
    <s v="NA"/>
    <s v="HDPK Dharmasena"/>
    <s v="AL Hill"/>
    <x v="1"/>
  </r>
  <r>
    <n v="501206"/>
    <s v="Chandigarh"/>
    <d v="2011-04-13T00:00:00"/>
    <s v="PC Valthaty"/>
    <s v="Punjab Cricket Association Stadium, Mohali"/>
    <n v="0"/>
    <s v="Kings XI Punjab"/>
    <s v="Chennai Super Kings"/>
    <x v="5"/>
    <s v="field"/>
    <s v="Kings XI Punjab"/>
    <s v="wickets"/>
    <n v="6"/>
    <s v="N"/>
    <s v="NA"/>
    <s v="Asad Rauf"/>
    <s v="SL Shastri"/>
    <x v="1"/>
  </r>
  <r>
    <n v="501207"/>
    <s v="Mumbai"/>
    <d v="2011-04-13T00:00:00"/>
    <s v="MD Mishra"/>
    <s v="Dr DY Patil Sports Academy"/>
    <n v="0"/>
    <s v="Pune Warriors"/>
    <s v="Kochi Tuskers Kerala"/>
    <x v="8"/>
    <s v="bat"/>
    <s v="Pune Warriors"/>
    <s v="wickets"/>
    <n v="4"/>
    <s v="N"/>
    <s v="NA"/>
    <s v="S Asnani"/>
    <s v="PR Reiffel"/>
    <x v="0"/>
  </r>
  <r>
    <n v="501208"/>
    <s v="Hyderabad"/>
    <d v="2011-04-14T00:00:00"/>
    <s v="DW Steyn"/>
    <s v="Rajiv Gandhi International Stadium, Uppal"/>
    <n v="0"/>
    <s v="Deccan Chargers"/>
    <s v="Royal Challengers Bangalore"/>
    <x v="0"/>
    <s v="field"/>
    <s v="Deccan Chargers"/>
    <s v="runs"/>
    <n v="33"/>
    <s v="N"/>
    <s v="NA"/>
    <s v="RE Koertzen"/>
    <s v="S Ravi"/>
    <x v="0"/>
  </r>
  <r>
    <n v="501209"/>
    <s v="Jaipur"/>
    <d v="2011-04-15T00:00:00"/>
    <s v="G Gambhir"/>
    <s v="Sawai Mansingh Stadium"/>
    <n v="0"/>
    <s v="Rajasthan Royals"/>
    <s v="Kolkata Knight Riders"/>
    <x v="6"/>
    <s v="field"/>
    <s v="Kolkata Knight Riders"/>
    <s v="wickets"/>
    <n v="9"/>
    <s v="N"/>
    <s v="NA"/>
    <s v="Aleem Dar"/>
    <s v="SS Hazare"/>
    <x v="1"/>
  </r>
  <r>
    <n v="501210"/>
    <s v="Mumbai"/>
    <d v="2011-04-15T00:00:00"/>
    <s v="BB McCullum"/>
    <s v="Wankhede Stadium"/>
    <n v="0"/>
    <s v="Mumbai Indians"/>
    <s v="Kochi Tuskers Kerala"/>
    <x v="8"/>
    <s v="field"/>
    <s v="Kochi Tuskers Kerala"/>
    <s v="wickets"/>
    <n v="8"/>
    <s v="N"/>
    <s v="NA"/>
    <s v="BR Doctrove"/>
    <s v="PR Reiffel"/>
    <x v="1"/>
  </r>
  <r>
    <n v="501211"/>
    <s v="Chennai"/>
    <d v="2011-04-16T00:00:00"/>
    <s v="MEK Hussey"/>
    <s v="MA Chidambaram Stadium, Chepauk"/>
    <n v="0"/>
    <s v="Chennai Super Kings"/>
    <s v="Royal Challengers Bangalore"/>
    <x v="1"/>
    <s v="bat"/>
    <s v="Chennai Super Kings"/>
    <s v="runs"/>
    <n v="21"/>
    <s v="N"/>
    <s v="NA"/>
    <s v="HDPK Dharmasena"/>
    <s v="AL Hill"/>
    <x v="1"/>
  </r>
  <r>
    <n v="501212"/>
    <s v="Hyderabad"/>
    <d v="2011-04-16T00:00:00"/>
    <s v="PC Valthaty"/>
    <s v="Rajiv Gandhi International Stadium, Uppal"/>
    <n v="0"/>
    <s v="Deccan Chargers"/>
    <s v="Kings XI Punjab"/>
    <x v="5"/>
    <s v="field"/>
    <s v="Kings XI Punjab"/>
    <s v="wickets"/>
    <n v="8"/>
    <s v="N"/>
    <s v="NA"/>
    <s v="RE Koertzen"/>
    <s v="S Ravi"/>
    <x v="1"/>
  </r>
  <r>
    <n v="501213"/>
    <s v="Mumbai"/>
    <d v="2011-04-17T00:00:00"/>
    <s v="Yuvraj Singh"/>
    <s v="Dr DY Patil Sports Academy"/>
    <n v="0"/>
    <s v="Pune Warriors"/>
    <s v="Delhi Daredevils"/>
    <x v="7"/>
    <s v="field"/>
    <s v="Delhi Daredevils"/>
    <s v="wickets"/>
    <n v="3"/>
    <s v="N"/>
    <s v="NA"/>
    <s v="Asad Rauf"/>
    <s v="AM Saheba"/>
    <x v="1"/>
  </r>
  <r>
    <n v="501214"/>
    <s v="Kolkata"/>
    <d v="2011-04-17T00:00:00"/>
    <s v="L Balaji"/>
    <s v="Eden Gardens"/>
    <n v="0"/>
    <s v="Kolkata Knight Riders"/>
    <s v="Rajasthan Royals"/>
    <x v="6"/>
    <s v="field"/>
    <s v="Kolkata Knight Riders"/>
    <s v="wickets"/>
    <n v="8"/>
    <s v="N"/>
    <s v="NA"/>
    <s v="Aleem Dar"/>
    <s v="RB Tiffin"/>
    <x v="1"/>
  </r>
  <r>
    <n v="501215"/>
    <s v="Kochi"/>
    <d v="2011-04-18T00:00:00"/>
    <s v="BB McCullum"/>
    <s v="Nehru Stadium"/>
    <n v="0"/>
    <s v="Kochi Tuskers Kerala"/>
    <s v="Chennai Super Kings"/>
    <x v="8"/>
    <s v="field"/>
    <s v="Kochi Tuskers Kerala"/>
    <s v="wickets"/>
    <n v="7"/>
    <s v="N"/>
    <s v="D/L"/>
    <s v="K Hariharan"/>
    <s v="AL Hill"/>
    <x v="1"/>
  </r>
  <r>
    <n v="501216"/>
    <s v="Delhi"/>
    <d v="2011-04-19T00:00:00"/>
    <s v="S Sohal"/>
    <s v="Feroz Shah Kotla"/>
    <n v="0"/>
    <s v="Delhi Daredevils"/>
    <s v="Deccan Chargers"/>
    <x v="4"/>
    <s v="bat"/>
    <s v="Deccan Chargers"/>
    <s v="runs"/>
    <n v="16"/>
    <s v="N"/>
    <s v="NA"/>
    <s v="PR Reiffel"/>
    <s v="RJ Tucker"/>
    <x v="1"/>
  </r>
  <r>
    <n v="501218"/>
    <s v="Mumbai"/>
    <d v="2011-04-20T00:00:00"/>
    <s v="MM Patel"/>
    <s v="Wankhede Stadium"/>
    <n v="0"/>
    <s v="Mumbai Indians"/>
    <s v="Pune Warriors"/>
    <x v="9"/>
    <s v="bat"/>
    <s v="Mumbai Indians"/>
    <s v="wickets"/>
    <n v="7"/>
    <s v="N"/>
    <s v="NA"/>
    <s v="Asad Rauf"/>
    <s v="AM Saheba"/>
    <x v="0"/>
  </r>
  <r>
    <n v="501219"/>
    <s v="Kolkata"/>
    <d v="2011-04-20T00:00:00"/>
    <s v="DPMD Jayawardene"/>
    <s v="Eden Gardens"/>
    <n v="0"/>
    <s v="Kolkata Knight Riders"/>
    <s v="Kochi Tuskers Kerala"/>
    <x v="6"/>
    <s v="field"/>
    <s v="Kochi Tuskers Kerala"/>
    <s v="runs"/>
    <n v="6"/>
    <s v="N"/>
    <s v="NA"/>
    <s v="Aleem Dar"/>
    <s v="RB Tiffin"/>
    <x v="0"/>
  </r>
  <r>
    <n v="501220"/>
    <s v="Chandigarh"/>
    <d v="2011-04-21T00:00:00"/>
    <s v="SE Marsh"/>
    <s v="Punjab Cricket Association Stadium, Mohali"/>
    <n v="0"/>
    <s v="Kings XI Punjab"/>
    <s v="Rajasthan Royals"/>
    <x v="2"/>
    <s v="field"/>
    <s v="Kings XI Punjab"/>
    <s v="runs"/>
    <n v="48"/>
    <s v="N"/>
    <s v="NA"/>
    <s v="S Asnani"/>
    <s v="PR Reiffel"/>
    <x v="0"/>
  </r>
  <r>
    <n v="501221"/>
    <s v="Mumbai"/>
    <d v="2011-04-22T00:00:00"/>
    <s v="Harbhajan Singh"/>
    <s v="Wankhede Stadium"/>
    <n v="0"/>
    <s v="Mumbai Indians"/>
    <s v="Chennai Super Kings"/>
    <x v="1"/>
    <s v="field"/>
    <s v="Mumbai Indians"/>
    <s v="runs"/>
    <n v="8"/>
    <s v="N"/>
    <s v="NA"/>
    <s v="Asad Rauf"/>
    <s v="AM Saheba"/>
    <x v="0"/>
  </r>
  <r>
    <n v="501222"/>
    <s v="Kolkata"/>
    <d v="2011-04-22T00:00:00"/>
    <s v="CH Gayle"/>
    <s v="Eden Gardens"/>
    <n v="0"/>
    <s v="Kolkata Knight Riders"/>
    <s v="Royal Challengers Bangalore"/>
    <x v="0"/>
    <s v="field"/>
    <s v="Royal Challengers Bangalore"/>
    <s v="wickets"/>
    <n v="9"/>
    <s v="N"/>
    <s v="NA"/>
    <s v="SS Hazare"/>
    <s v="RB Tiffin"/>
    <x v="1"/>
  </r>
  <r>
    <n v="501223"/>
    <s v="Delhi"/>
    <d v="2011-04-23T00:00:00"/>
    <s v="DA Warner"/>
    <s v="Feroz Shah Kotla"/>
    <n v="0"/>
    <s v="Delhi Daredevils"/>
    <s v="Kings XI Punjab"/>
    <x v="5"/>
    <s v="field"/>
    <s v="Delhi Daredevils"/>
    <s v="runs"/>
    <n v="29"/>
    <s v="N"/>
    <s v="NA"/>
    <s v="S Asnani"/>
    <s v="RE Koertzen"/>
    <x v="0"/>
  </r>
  <r>
    <n v="501224"/>
    <s v="Hyderabad"/>
    <d v="2011-04-24T00:00:00"/>
    <s v="SL Malinga"/>
    <s v="Rajiv Gandhi International Stadium, Uppal"/>
    <n v="0"/>
    <s v="Deccan Chargers"/>
    <s v="Mumbai Indians"/>
    <x v="4"/>
    <s v="field"/>
    <s v="Mumbai Indians"/>
    <s v="runs"/>
    <n v="37"/>
    <s v="N"/>
    <s v="NA"/>
    <s v="HDPK Dharmasena"/>
    <s v="AL Hill"/>
    <x v="0"/>
  </r>
  <r>
    <n v="501225"/>
    <s v="Jaipur"/>
    <d v="2011-04-24T00:00:00"/>
    <s v="SK Warne"/>
    <s v="Sawai Mansingh Stadium"/>
    <n v="0"/>
    <s v="Rajasthan Royals"/>
    <s v="Kochi Tuskers Kerala"/>
    <x v="2"/>
    <s v="field"/>
    <s v="Rajasthan Royals"/>
    <s v="wickets"/>
    <n v="8"/>
    <s v="N"/>
    <s v="NA"/>
    <s v="BR Doctrove"/>
    <s v="SK Tarapore"/>
    <x v="1"/>
  </r>
  <r>
    <n v="501226"/>
    <s v="Chennai"/>
    <d v="2011-04-25T00:00:00"/>
    <s v="MEK Hussey"/>
    <s v="MA Chidambaram Stadium, Chepauk"/>
    <n v="0"/>
    <s v="Chennai Super Kings"/>
    <s v="Pune Warriors"/>
    <x v="9"/>
    <s v="field"/>
    <s v="Chennai Super Kings"/>
    <s v="runs"/>
    <n v="25"/>
    <s v="N"/>
    <s v="NA"/>
    <s v="Aleem Dar"/>
    <s v="RB Tiffin"/>
    <x v="0"/>
  </r>
  <r>
    <n v="501227"/>
    <s v="Delhi"/>
    <d v="2011-04-26T00:00:00"/>
    <s v="V Kohli"/>
    <s v="Feroz Shah Kotla"/>
    <n v="0"/>
    <s v="Delhi Daredevils"/>
    <s v="Royal Challengers Bangalore"/>
    <x v="0"/>
    <s v="field"/>
    <s v="Royal Challengers Bangalore"/>
    <s v="wickets"/>
    <n v="3"/>
    <s v="N"/>
    <s v="NA"/>
    <s v="S Asnani"/>
    <s v="RJ Tucker"/>
    <x v="1"/>
  </r>
  <r>
    <n v="501228"/>
    <s v="Mumbai"/>
    <d v="2011-04-27T00:00:00"/>
    <s v="DE Bollinger"/>
    <s v="Dr DY Patil Sports Academy"/>
    <n v="0"/>
    <s v="Pune Warriors"/>
    <s v="Chennai Super Kings"/>
    <x v="9"/>
    <s v="bat"/>
    <s v="Chennai Super Kings"/>
    <s v="wickets"/>
    <n v="8"/>
    <s v="N"/>
    <s v="NA"/>
    <s v="Asad Rauf"/>
    <s v="SL Shastri"/>
    <x v="0"/>
  </r>
  <r>
    <n v="501229"/>
    <s v="Kochi"/>
    <d v="2011-04-27T00:00:00"/>
    <s v="I Sharma"/>
    <s v="Nehru Stadium"/>
    <n v="0"/>
    <s v="Kochi Tuskers Kerala"/>
    <s v="Deccan Chargers"/>
    <x v="8"/>
    <s v="field"/>
    <s v="Deccan Chargers"/>
    <s v="runs"/>
    <n v="55"/>
    <s v="N"/>
    <s v="NA"/>
    <s v="HDPK Dharmasena"/>
    <s v="AL Hill"/>
    <x v="0"/>
  </r>
  <r>
    <n v="501230"/>
    <s v="Delhi"/>
    <d v="2011-04-28T00:00:00"/>
    <s v="MK Tiwary"/>
    <s v="Feroz Shah Kotla"/>
    <n v="0"/>
    <s v="Delhi Daredevils"/>
    <s v="Kolkata Knight Riders"/>
    <x v="7"/>
    <s v="field"/>
    <s v="Kolkata Knight Riders"/>
    <s v="runs"/>
    <n v="17"/>
    <s v="N"/>
    <s v="NA"/>
    <s v="PR Reiffel"/>
    <s v="RJ Tucker"/>
    <x v="0"/>
  </r>
  <r>
    <n v="501231"/>
    <s v="Jaipur"/>
    <d v="2011-04-29T00:00:00"/>
    <s v="J Botha"/>
    <s v="Sawai Mansingh Stadium"/>
    <n v="0"/>
    <s v="Rajasthan Royals"/>
    <s v="Mumbai Indians"/>
    <x v="2"/>
    <s v="field"/>
    <s v="Rajasthan Royals"/>
    <s v="wickets"/>
    <n v="7"/>
    <s v="N"/>
    <s v="NA"/>
    <s v="Asad Rauf"/>
    <s v="SK Tarapore"/>
    <x v="1"/>
  </r>
  <r>
    <n v="501232"/>
    <s v="Bengaluru"/>
    <d v="2011-04-29T00:00:00"/>
    <s v="V Kohli"/>
    <s v="M Chinnaswamy Stadium"/>
    <n v="0"/>
    <s v="Royal Challengers Bangalore"/>
    <s v="Pune Warriors"/>
    <x v="9"/>
    <s v="field"/>
    <s v="Royal Challengers Bangalore"/>
    <s v="runs"/>
    <n v="26"/>
    <s v="N"/>
    <s v="NA"/>
    <s v="Aleem Dar"/>
    <s v="SS Hazare"/>
    <x v="0"/>
  </r>
  <r>
    <n v="501233"/>
    <s v="Kochi"/>
    <d v="2011-04-30T00:00:00"/>
    <s v="V Sehwag"/>
    <s v="Nehru Stadium"/>
    <n v="0"/>
    <s v="Kochi Tuskers Kerala"/>
    <s v="Delhi Daredevils"/>
    <x v="7"/>
    <s v="bat"/>
    <s v="Delhi Daredevils"/>
    <s v="runs"/>
    <n v="38"/>
    <s v="N"/>
    <s v="NA"/>
    <s v="HDPK Dharmasena"/>
    <s v="AL Hill"/>
    <x v="1"/>
  </r>
  <r>
    <n v="501234"/>
    <s v="Kolkata"/>
    <d v="2011-04-30T00:00:00"/>
    <s v="Iqbal Abdulla"/>
    <s v="Eden Gardens"/>
    <n v="0"/>
    <s v="Kolkata Knight Riders"/>
    <s v="Kings XI Punjab"/>
    <x v="6"/>
    <s v="field"/>
    <s v="Kolkata Knight Riders"/>
    <s v="wickets"/>
    <n v="8"/>
    <s v="N"/>
    <s v="NA"/>
    <s v="AM Saheba"/>
    <s v="SL Shastri"/>
    <x v="1"/>
  </r>
  <r>
    <n v="501235"/>
    <s v="Jaipur"/>
    <d v="2011-05-01T00:00:00"/>
    <s v="LRPL Taylor"/>
    <s v="Sawai Mansingh Stadium"/>
    <n v="0"/>
    <s v="Rajasthan Royals"/>
    <s v="Pune Warriors"/>
    <x v="2"/>
    <s v="field"/>
    <s v="Rajasthan Royals"/>
    <s v="wickets"/>
    <n v="6"/>
    <s v="N"/>
    <s v="NA"/>
    <s v="SK Tarapore"/>
    <s v="SJA Taufel"/>
    <x v="1"/>
  </r>
  <r>
    <n v="501236"/>
    <s v="Chennai"/>
    <d v="2011-05-01T00:00:00"/>
    <s v="JA Morkel"/>
    <s v="MA Chidambaram Stadium, Chepauk"/>
    <n v="0"/>
    <s v="Chennai Super Kings"/>
    <s v="Deccan Chargers"/>
    <x v="1"/>
    <s v="bat"/>
    <s v="Chennai Super Kings"/>
    <s v="runs"/>
    <n v="19"/>
    <s v="N"/>
    <s v="NA"/>
    <s v="Aleem Dar"/>
    <s v="RB Tiffin"/>
    <x v="1"/>
  </r>
  <r>
    <n v="501237"/>
    <s v="Mumbai"/>
    <d v="2011-05-02T00:00:00"/>
    <s v="KA Pollard"/>
    <s v="Wankhede Stadium"/>
    <n v="0"/>
    <s v="Mumbai Indians"/>
    <s v="Kings XI Punjab"/>
    <x v="5"/>
    <s v="field"/>
    <s v="Mumbai Indians"/>
    <s v="runs"/>
    <n v="23"/>
    <s v="N"/>
    <s v="NA"/>
    <s v="HDPK Dharmasena"/>
    <s v="PR Reiffel"/>
    <x v="0"/>
  </r>
  <r>
    <n v="501238"/>
    <s v="Delhi"/>
    <d v="2011-05-02T00:00:00"/>
    <s v="P Parameswaran"/>
    <s v="Feroz Shah Kotla"/>
    <n v="0"/>
    <s v="Delhi Daredevils"/>
    <s v="Kochi Tuskers Kerala"/>
    <x v="8"/>
    <s v="field"/>
    <s v="Kochi Tuskers Kerala"/>
    <s v="wickets"/>
    <n v="7"/>
    <s v="N"/>
    <s v="NA"/>
    <s v="Asad Rauf"/>
    <s v="SL Shastri"/>
    <x v="1"/>
  </r>
  <r>
    <n v="501239"/>
    <s v="Hyderabad"/>
    <d v="2011-05-03T00:00:00"/>
    <s v="YK Pathan"/>
    <s v="Rajiv Gandhi International Stadium, Uppal"/>
    <n v="0"/>
    <s v="Deccan Chargers"/>
    <s v="Kolkata Knight Riders"/>
    <x v="4"/>
    <s v="field"/>
    <s v="Kolkata Knight Riders"/>
    <s v="runs"/>
    <n v="20"/>
    <s v="N"/>
    <s v="NA"/>
    <s v="S Asnani"/>
    <s v="RJ Tucker"/>
    <x v="0"/>
  </r>
  <r>
    <n v="501240"/>
    <s v="Chennai"/>
    <d v="2011-05-04T00:00:00"/>
    <s v="MEK Hussey"/>
    <s v="MA Chidambaram Stadium, Chepauk"/>
    <n v="0"/>
    <s v="Chennai Super Kings"/>
    <s v="Rajasthan Royals"/>
    <x v="2"/>
    <s v="bat"/>
    <s v="Chennai Super Kings"/>
    <s v="wickets"/>
    <n v="8"/>
    <s v="N"/>
    <s v="NA"/>
    <s v="SS Hazare"/>
    <s v="RB Tiffin"/>
    <x v="0"/>
  </r>
  <r>
    <n v="501241"/>
    <s v="Mumbai"/>
    <d v="2011-05-04T00:00:00"/>
    <s v="R Sharma"/>
    <s v="Dr DY Patil Sports Academy"/>
    <n v="0"/>
    <s v="Pune Warriors"/>
    <s v="Mumbai Indians"/>
    <x v="9"/>
    <s v="field"/>
    <s v="Mumbai Indians"/>
    <s v="runs"/>
    <n v="21"/>
    <s v="N"/>
    <s v="NA"/>
    <s v="HDPK Dharmasena"/>
    <s v="SJA Taufel"/>
    <x v="0"/>
  </r>
  <r>
    <n v="501242"/>
    <s v="Kochi"/>
    <d v="2011-05-05T00:00:00"/>
    <s v="BJ Hodge"/>
    <s v="Nehru Stadium"/>
    <n v="0"/>
    <s v="Kochi Tuskers Kerala"/>
    <s v="Kolkata Knight Riders"/>
    <x v="6"/>
    <s v="field"/>
    <s v="Kochi Tuskers Kerala"/>
    <s v="runs"/>
    <n v="17"/>
    <s v="N"/>
    <s v="NA"/>
    <s v="S Ravi"/>
    <s v="RJ Tucker"/>
    <x v="0"/>
  </r>
  <r>
    <n v="501243"/>
    <s v="Hyderabad"/>
    <d v="2011-05-05T00:00:00"/>
    <s v="V Sehwag"/>
    <s v="Rajiv Gandhi International Stadium, Uppal"/>
    <n v="0"/>
    <s v="Deccan Chargers"/>
    <s v="Delhi Daredevils"/>
    <x v="7"/>
    <s v="field"/>
    <s v="Delhi Daredevils"/>
    <s v="wickets"/>
    <n v="4"/>
    <s v="N"/>
    <s v="NA"/>
    <s v="Asad Rauf"/>
    <s v="AM Saheba"/>
    <x v="1"/>
  </r>
  <r>
    <n v="501244"/>
    <s v="Bengaluru"/>
    <d v="2011-05-06T00:00:00"/>
    <s v="CH Gayle"/>
    <s v="M Chinnaswamy Stadium"/>
    <n v="0"/>
    <s v="Royal Challengers Bangalore"/>
    <s v="Kings XI Punjab"/>
    <x v="5"/>
    <s v="field"/>
    <s v="Royal Challengers Bangalore"/>
    <s v="runs"/>
    <n v="85"/>
    <s v="N"/>
    <s v="NA"/>
    <s v="Aleem Dar"/>
    <s v="RB Tiffin"/>
    <x v="0"/>
  </r>
  <r>
    <n v="501245"/>
    <s v="Kolkata"/>
    <d v="2011-05-07T00:00:00"/>
    <s v="Iqbal Abdulla"/>
    <s v="Eden Gardens"/>
    <n v="0"/>
    <s v="Kolkata Knight Riders"/>
    <s v="Chennai Super Kings"/>
    <x v="1"/>
    <s v="bat"/>
    <s v="Kolkata Knight Riders"/>
    <s v="runs"/>
    <n v="10"/>
    <s v="N"/>
    <s v="D/L"/>
    <s v="Asad Rauf"/>
    <s v="PR Reiffel"/>
    <x v="0"/>
  </r>
  <r>
    <n v="501246"/>
    <s v="Mumbai"/>
    <d v="2011-05-07T00:00:00"/>
    <s v="AT Rayudu"/>
    <s v="Wankhede Stadium"/>
    <n v="0"/>
    <s v="Mumbai Indians"/>
    <s v="Delhi Daredevils"/>
    <x v="7"/>
    <s v="field"/>
    <s v="Mumbai Indians"/>
    <s v="runs"/>
    <n v="32"/>
    <s v="N"/>
    <s v="NA"/>
    <s v="K Hariharan"/>
    <s v="SJA Taufel"/>
    <x v="0"/>
  </r>
  <r>
    <n v="501247"/>
    <s v="Bengaluru"/>
    <d v="2011-05-08T00:00:00"/>
    <s v="CH Gayle"/>
    <s v="M Chinnaswamy Stadium"/>
    <n v="0"/>
    <s v="Royal Challengers Bangalore"/>
    <s v="Kochi Tuskers Kerala"/>
    <x v="8"/>
    <s v="bat"/>
    <s v="Royal Challengers Bangalore"/>
    <s v="wickets"/>
    <n v="9"/>
    <s v="N"/>
    <s v="NA"/>
    <s v="Aleem Dar"/>
    <s v="SS Hazare"/>
    <x v="0"/>
  </r>
  <r>
    <n v="501248"/>
    <s v="Chandigarh"/>
    <d v="2011-05-08T00:00:00"/>
    <s v="R Sharma"/>
    <s v="Punjab Cricket Association Stadium, Mohali"/>
    <n v="0"/>
    <s v="Kings XI Punjab"/>
    <s v="Pune Warriors"/>
    <x v="5"/>
    <s v="bat"/>
    <s v="Pune Warriors"/>
    <s v="wickets"/>
    <n v="5"/>
    <s v="N"/>
    <s v="NA"/>
    <s v="SK Tarapore"/>
    <s v="RJ Tucker"/>
    <x v="0"/>
  </r>
  <r>
    <n v="501249"/>
    <s v="Jaipur"/>
    <d v="2011-05-09T00:00:00"/>
    <s v="M Vijay"/>
    <s v="Sawai Mansingh Stadium"/>
    <n v="0"/>
    <s v="Rajasthan Royals"/>
    <s v="Chennai Super Kings"/>
    <x v="2"/>
    <s v="field"/>
    <s v="Chennai Super Kings"/>
    <s v="runs"/>
    <n v="63"/>
    <s v="N"/>
    <s v="NA"/>
    <s v="K Hariharan"/>
    <s v="SJA Taufel"/>
    <x v="0"/>
  </r>
  <r>
    <n v="501250"/>
    <s v="Hyderabad"/>
    <d v="2011-05-10T00:00:00"/>
    <s v="MR Marsh"/>
    <s v="Rajiv Gandhi International Stadium, Uppal"/>
    <n v="0"/>
    <s v="Deccan Chargers"/>
    <s v="Pune Warriors"/>
    <x v="4"/>
    <s v="bat"/>
    <s v="Pune Warriors"/>
    <s v="wickets"/>
    <n v="6"/>
    <s v="N"/>
    <s v="NA"/>
    <s v="Asad Rauf"/>
    <s v="AM Saheba"/>
    <x v="0"/>
  </r>
  <r>
    <n v="501251"/>
    <s v="Chandigarh"/>
    <d v="2011-05-10T00:00:00"/>
    <s v="BA Bhatt"/>
    <s v="Punjab Cricket Association Stadium, Mohali"/>
    <n v="0"/>
    <s v="Kings XI Punjab"/>
    <s v="Mumbai Indians"/>
    <x v="3"/>
    <s v="field"/>
    <s v="Kings XI Punjab"/>
    <s v="runs"/>
    <n v="76"/>
    <s v="N"/>
    <s v="NA"/>
    <s v="SK Tarapore"/>
    <s v="RJ Tucker"/>
    <x v="0"/>
  </r>
  <r>
    <n v="501252"/>
    <s v="Jaipur"/>
    <d v="2011-05-11T00:00:00"/>
    <s v="S Aravind"/>
    <s v="Sawai Mansingh Stadium"/>
    <n v="0"/>
    <s v="Rajasthan Royals"/>
    <s v="Royal Challengers Bangalore"/>
    <x v="0"/>
    <s v="field"/>
    <s v="Royal Challengers Bangalore"/>
    <s v="wickets"/>
    <n v="9"/>
    <s v="N"/>
    <s v="NA"/>
    <s v="HDPK Dharmasena"/>
    <s v="K Hariharan"/>
    <x v="1"/>
  </r>
  <r>
    <n v="501253"/>
    <s v="Chennai"/>
    <d v="2011-05-12T00:00:00"/>
    <s v="MS Dhoni"/>
    <s v="MA Chidambaram Stadium, Chepauk"/>
    <n v="0"/>
    <s v="Chennai Super Kings"/>
    <s v="Delhi Daredevils"/>
    <x v="1"/>
    <s v="bat"/>
    <s v="Chennai Super Kings"/>
    <s v="runs"/>
    <n v="18"/>
    <s v="N"/>
    <s v="NA"/>
    <s v="AM Saheba"/>
    <s v="SL Shastri"/>
    <x v="1"/>
  </r>
  <r>
    <n v="501254"/>
    <s v="Indore"/>
    <d v="2011-05-13T00:00:00"/>
    <s v="KD Karthik"/>
    <s v="Holkar Cricket Stadium"/>
    <n v="0"/>
    <s v="Kochi Tuskers Kerala"/>
    <s v="Kings XI Punjab"/>
    <x v="5"/>
    <s v="field"/>
    <s v="Kings XI Punjab"/>
    <s v="wickets"/>
    <n v="6"/>
    <s v="N"/>
    <s v="NA"/>
    <s v="S Asnani"/>
    <s v="RJ Tucker"/>
    <x v="1"/>
  </r>
  <r>
    <n v="501255"/>
    <s v="Bengaluru"/>
    <d v="2011-05-14T00:00:00"/>
    <s v="CH Gayle"/>
    <s v="M Chinnaswamy Stadium"/>
    <n v="0"/>
    <s v="Royal Challengers Bangalore"/>
    <s v="Kolkata Knight Riders"/>
    <x v="0"/>
    <s v="field"/>
    <s v="Royal Challengers Bangalore"/>
    <s v="wickets"/>
    <n v="4"/>
    <s v="N"/>
    <s v="D/L"/>
    <s v="RE Koertzen"/>
    <s v="RB Tiffin"/>
    <x v="1"/>
  </r>
  <r>
    <n v="501256"/>
    <s v="Mumbai"/>
    <d v="2011-05-14T00:00:00"/>
    <s v="A Mishra"/>
    <s v="Wankhede Stadium"/>
    <n v="0"/>
    <s v="Mumbai Indians"/>
    <s v="Deccan Chargers"/>
    <x v="4"/>
    <s v="bat"/>
    <s v="Deccan Chargers"/>
    <s v="runs"/>
    <n v="10"/>
    <s v="N"/>
    <s v="NA"/>
    <s v="S Ravi"/>
    <s v="SK Tarapore"/>
    <x v="1"/>
  </r>
  <r>
    <n v="501257"/>
    <s v="Dharamsala"/>
    <d v="2011-05-15T00:00:00"/>
    <s v="PP Chawla"/>
    <s v="Himachal Pradesh Cricket Association Stadium"/>
    <n v="0"/>
    <s v="Kings XI Punjab"/>
    <s v="Delhi Daredevils"/>
    <x v="7"/>
    <s v="field"/>
    <s v="Kings XI Punjab"/>
    <s v="runs"/>
    <n v="29"/>
    <s v="N"/>
    <s v="NA"/>
    <s v="Asad Rauf"/>
    <s v="SL Shastri"/>
    <x v="0"/>
  </r>
  <r>
    <n v="501258"/>
    <s v="Indore"/>
    <d v="2011-05-15T00:00:00"/>
    <s v="BJ Hodge"/>
    <s v="Holkar Cricket Stadium"/>
    <n v="0"/>
    <s v="Kochi Tuskers Kerala"/>
    <s v="Rajasthan Royals"/>
    <x v="8"/>
    <s v="field"/>
    <s v="Kochi Tuskers Kerala"/>
    <s v="wickets"/>
    <n v="8"/>
    <s v="N"/>
    <s v="NA"/>
    <s v="PR Reiffel"/>
    <s v="RJ Tucker"/>
    <x v="1"/>
  </r>
  <r>
    <n v="501259"/>
    <s v="Mumbai"/>
    <d v="2011-05-16T00:00:00"/>
    <s v="A Mishra"/>
    <s v="Dr DY Patil Sports Academy"/>
    <n v="0"/>
    <s v="Pune Warriors"/>
    <s v="Deccan Chargers"/>
    <x v="4"/>
    <s v="field"/>
    <s v="Deccan Chargers"/>
    <s v="wickets"/>
    <n v="6"/>
    <s v="N"/>
    <s v="NA"/>
    <s v="S Ravi"/>
    <s v="SK Tarapore"/>
    <x v="1"/>
  </r>
  <r>
    <n v="501260"/>
    <s v="Dharamsala"/>
    <d v="2011-05-17T00:00:00"/>
    <s v="AC Gilchrist"/>
    <s v="Himachal Pradesh Cricket Association Stadium"/>
    <n v="0"/>
    <s v="Kings XI Punjab"/>
    <s v="Royal Challengers Bangalore"/>
    <x v="5"/>
    <s v="bat"/>
    <s v="Kings XI Punjab"/>
    <s v="runs"/>
    <n v="111"/>
    <s v="N"/>
    <s v="NA"/>
    <s v="Asad Rauf"/>
    <s v="AM Saheba"/>
    <x v="1"/>
  </r>
  <r>
    <n v="501261"/>
    <s v="Chennai"/>
    <d v="2011-05-18T00:00:00"/>
    <s v="WP Saha"/>
    <s v="MA Chidambaram Stadium, Chepauk"/>
    <n v="0"/>
    <s v="Chennai Super Kings"/>
    <s v="Kochi Tuskers Kerala"/>
    <x v="1"/>
    <s v="bat"/>
    <s v="Chennai Super Kings"/>
    <s v="runs"/>
    <n v="11"/>
    <s v="N"/>
    <s v="NA"/>
    <s v="HDPK Dharmasena"/>
    <s v="RE Koertzen"/>
    <x v="1"/>
  </r>
  <r>
    <n v="501262"/>
    <s v="Mumbai"/>
    <d v="2011-05-19T00:00:00"/>
    <s v="YK Pathan"/>
    <s v="Dr DY Patil Sports Academy"/>
    <n v="0"/>
    <s v="Pune Warriors"/>
    <s v="Kolkata Knight Riders"/>
    <x v="6"/>
    <s v="field"/>
    <s v="Kolkata Knight Riders"/>
    <s v="wickets"/>
    <n v="7"/>
    <s v="N"/>
    <s v="NA"/>
    <s v="S Ravi"/>
    <s v="SJA Taufel"/>
    <x v="1"/>
  </r>
  <r>
    <n v="501263"/>
    <s v="Mumbai"/>
    <d v="2011-05-20T00:00:00"/>
    <s v="SR Watson"/>
    <s v="Wankhede Stadium"/>
    <n v="0"/>
    <s v="Mumbai Indians"/>
    <s v="Rajasthan Royals"/>
    <x v="3"/>
    <s v="bat"/>
    <s v="Rajasthan Royals"/>
    <s v="wickets"/>
    <n v="10"/>
    <s v="N"/>
    <s v="NA"/>
    <s v="RE Koertzen"/>
    <s v="PR Reiffel"/>
    <x v="0"/>
  </r>
  <r>
    <n v="501264"/>
    <s v="Dharamsala"/>
    <d v="2011-05-21T00:00:00"/>
    <s v="S Dhawan"/>
    <s v="Himachal Pradesh Cricket Association Stadium"/>
    <n v="0"/>
    <s v="Kings XI Punjab"/>
    <s v="Deccan Chargers"/>
    <x v="5"/>
    <s v="field"/>
    <s v="Deccan Chargers"/>
    <s v="runs"/>
    <n v="82"/>
    <s v="N"/>
    <s v="NA"/>
    <s v="Asad Rauf"/>
    <s v="AM Saheba"/>
    <x v="0"/>
  </r>
  <r>
    <n v="501265"/>
    <s v="Delhi"/>
    <d v="2011-05-21T00:00:00"/>
    <s v="NA"/>
    <s v="Feroz Shah Kotla"/>
    <n v="0"/>
    <s v="Delhi Daredevils"/>
    <s v="Pune Warriors"/>
    <x v="7"/>
    <s v="bat"/>
    <s v="NA"/>
    <s v="NA"/>
    <s v="NA"/>
    <s v="NA"/>
    <s v="NA"/>
    <s v="SS Hazare"/>
    <s v="RJ Tucker"/>
    <x v="0"/>
  </r>
  <r>
    <n v="501266"/>
    <s v="Bengaluru"/>
    <d v="2011-05-22T00:00:00"/>
    <s v="CH Gayle"/>
    <s v="M Chinnaswamy Stadium"/>
    <n v="0"/>
    <s v="Royal Challengers Bangalore"/>
    <s v="Chennai Super Kings"/>
    <x v="0"/>
    <s v="field"/>
    <s v="Royal Challengers Bangalore"/>
    <s v="wickets"/>
    <n v="8"/>
    <s v="N"/>
    <s v="NA"/>
    <s v="K Hariharan"/>
    <s v="RE Koertzen"/>
    <x v="1"/>
  </r>
  <r>
    <n v="501267"/>
    <s v="Kolkata"/>
    <d v="2011-05-22T00:00:00"/>
    <s v="JEC Franklin"/>
    <s v="Eden Gardens"/>
    <n v="0"/>
    <s v="Kolkata Knight Riders"/>
    <s v="Mumbai Indians"/>
    <x v="3"/>
    <s v="field"/>
    <s v="Mumbai Indians"/>
    <s v="wickets"/>
    <n v="5"/>
    <s v="N"/>
    <s v="NA"/>
    <s v="SK Tarapore"/>
    <s v="SJA Taufel"/>
    <x v="1"/>
  </r>
  <r>
    <n v="501268"/>
    <s v="Mumbai"/>
    <d v="2011-05-24T00:00:00"/>
    <s v="SK Raina"/>
    <s v="Wankhede Stadium"/>
    <n v="0"/>
    <s v="Royal Challengers Bangalore"/>
    <s v="Chennai Super Kings"/>
    <x v="1"/>
    <s v="field"/>
    <s v="Chennai Super Kings"/>
    <s v="wickets"/>
    <n v="6"/>
    <s v="N"/>
    <s v="NA"/>
    <s v="Asad Rauf"/>
    <s v="SJA Taufel"/>
    <x v="1"/>
  </r>
  <r>
    <n v="501269"/>
    <s v="Mumbai"/>
    <d v="2011-05-25T00:00:00"/>
    <s v="MM Patel"/>
    <s v="Wankhede Stadium"/>
    <n v="0"/>
    <s v="Mumbai Indians"/>
    <s v="Kolkata Knight Riders"/>
    <x v="3"/>
    <s v="field"/>
    <s v="Mumbai Indians"/>
    <s v="wickets"/>
    <n v="4"/>
    <s v="N"/>
    <s v="NA"/>
    <s v="Asad Rauf"/>
    <s v="SJA Taufel"/>
    <x v="1"/>
  </r>
  <r>
    <n v="501270"/>
    <s v="Chennai"/>
    <d v="2011-05-27T00:00:00"/>
    <s v="CH Gayle"/>
    <s v="MA Chidambaram Stadium, Chepauk"/>
    <n v="0"/>
    <s v="Royal Challengers Bangalore"/>
    <s v="Mumbai Indians"/>
    <x v="3"/>
    <s v="field"/>
    <s v="Royal Challengers Bangalore"/>
    <s v="runs"/>
    <n v="43"/>
    <s v="N"/>
    <s v="NA"/>
    <s v="Asad Rauf"/>
    <s v="SJA Taufel"/>
    <x v="0"/>
  </r>
  <r>
    <n v="501271"/>
    <s v="Chennai"/>
    <d v="2011-05-28T00:00:00"/>
    <s v="M Vijay"/>
    <s v="MA Chidambaram Stadium, Chepauk"/>
    <n v="0"/>
    <s v="Chennai Super Kings"/>
    <s v="Royal Challengers Bangalore"/>
    <x v="1"/>
    <s v="bat"/>
    <s v="Chennai Super Kings"/>
    <s v="runs"/>
    <n v="58"/>
    <s v="N"/>
    <s v="NA"/>
    <s v="Asad Rauf"/>
    <s v="SJA Taufel"/>
    <x v="1"/>
  </r>
  <r>
    <n v="548306"/>
    <s v="Chennai"/>
    <d v="2012-04-04T00:00:00"/>
    <s v="RE Levi"/>
    <s v="MA Chidambaram Stadium, Chepauk"/>
    <n v="0"/>
    <s v="Chennai Super Kings"/>
    <s v="Mumbai Indians"/>
    <x v="3"/>
    <s v="field"/>
    <s v="Mumbai Indians"/>
    <s v="wickets"/>
    <n v="8"/>
    <s v="N"/>
    <s v="NA"/>
    <s v="JD Cloete"/>
    <s v="SJA Taufel"/>
    <x v="1"/>
  </r>
  <r>
    <n v="548307"/>
    <s v="Kolkata"/>
    <d v="2012-04-05T00:00:00"/>
    <s v="IK Pathan"/>
    <s v="Eden Gardens"/>
    <n v="0"/>
    <s v="Kolkata Knight Riders"/>
    <s v="Delhi Daredevils"/>
    <x v="7"/>
    <s v="field"/>
    <s v="Delhi Daredevils"/>
    <s v="wickets"/>
    <n v="8"/>
    <s v="N"/>
    <s v="NA"/>
    <s v="S Asnani"/>
    <s v="HDPK Dharmasena"/>
    <x v="1"/>
  </r>
  <r>
    <n v="548308"/>
    <s v="Mumbai"/>
    <d v="2012-04-06T00:00:00"/>
    <s v="SPD Smith"/>
    <s v="Wankhede Stadium"/>
    <n v="0"/>
    <s v="Mumbai Indians"/>
    <s v="Pune Warriors"/>
    <x v="3"/>
    <s v="field"/>
    <s v="Pune Warriors"/>
    <s v="runs"/>
    <n v="28"/>
    <s v="N"/>
    <s v="NA"/>
    <s v="AK Chaudhary"/>
    <s v="SJA Taufel"/>
    <x v="0"/>
  </r>
  <r>
    <n v="548309"/>
    <s v="Jaipur"/>
    <d v="2012-04-06T00:00:00"/>
    <s v="AM Rahane"/>
    <s v="Sawai Mansingh Stadium"/>
    <n v="0"/>
    <s v="Rajasthan Royals"/>
    <s v="Kings XI Punjab"/>
    <x v="5"/>
    <s v="field"/>
    <s v="Rajasthan Royals"/>
    <s v="runs"/>
    <n v="31"/>
    <s v="N"/>
    <s v="NA"/>
    <s v="BF Bowden"/>
    <s v="SK Tarapore"/>
    <x v="0"/>
  </r>
  <r>
    <n v="548310"/>
    <s v="Bengaluru"/>
    <d v="2012-04-07T00:00:00"/>
    <s v="AB de Villiers"/>
    <s v="M Chinnaswamy Stadium"/>
    <n v="0"/>
    <s v="Royal Challengers Bangalore"/>
    <s v="Delhi Daredevils"/>
    <x v="7"/>
    <s v="field"/>
    <s v="Royal Challengers Bangalore"/>
    <s v="runs"/>
    <n v="20"/>
    <s v="N"/>
    <s v="NA"/>
    <s v="S Asnani"/>
    <s v="S Ravi"/>
    <x v="0"/>
  </r>
  <r>
    <n v="548311"/>
    <s v="Visakhapatnam"/>
    <d v="2012-04-07T00:00:00"/>
    <s v="RA Jadeja"/>
    <s v="Dr. Y.S. Rajasekhara Reddy ACA-VDCA Cricket Stadium"/>
    <n v="0"/>
    <s v="Deccan Chargers"/>
    <s v="Chennai Super Kings"/>
    <x v="4"/>
    <s v="field"/>
    <s v="Chennai Super Kings"/>
    <s v="runs"/>
    <n v="74"/>
    <s v="N"/>
    <s v="NA"/>
    <s v="JD Cloete"/>
    <s v="HDPK Dharmasena"/>
    <x v="0"/>
  </r>
  <r>
    <n v="548312"/>
    <s v="Jaipur"/>
    <d v="2012-04-08T00:00:00"/>
    <s v="BJ Hodge"/>
    <s v="Sawai Mansingh Stadium"/>
    <n v="0"/>
    <s v="Rajasthan Royals"/>
    <s v="Kolkata Knight Riders"/>
    <x v="6"/>
    <s v="field"/>
    <s v="Rajasthan Royals"/>
    <s v="runs"/>
    <n v="22"/>
    <s v="N"/>
    <s v="NA"/>
    <s v="BF Bowden"/>
    <s v="VA Kulkarni"/>
    <x v="0"/>
  </r>
  <r>
    <n v="548313"/>
    <s v="Pune"/>
    <d v="2012-04-08T00:00:00"/>
    <s v="MN Samuels"/>
    <s v="Subrata Roy Sahara Stadium"/>
    <n v="0"/>
    <s v="Pune Warriors"/>
    <s v="Kings XI Punjab"/>
    <x v="9"/>
    <s v="bat"/>
    <s v="Pune Warriors"/>
    <s v="runs"/>
    <n v="22"/>
    <s v="N"/>
    <s v="NA"/>
    <s v="S Das"/>
    <s v="SJA Taufel"/>
    <x v="1"/>
  </r>
  <r>
    <n v="548314"/>
    <s v="Visakhapatnam"/>
    <d v="2012-04-09T00:00:00"/>
    <s v="RG Sharma"/>
    <s v="Dr. Y.S. Rajasekhara Reddy ACA-VDCA Cricket Stadium"/>
    <n v="0"/>
    <s v="Deccan Chargers"/>
    <s v="Mumbai Indians"/>
    <x v="4"/>
    <s v="bat"/>
    <s v="Mumbai Indians"/>
    <s v="wickets"/>
    <n v="5"/>
    <s v="N"/>
    <s v="NA"/>
    <s v="AK Chaudhary"/>
    <s v="JD Cloete"/>
    <x v="0"/>
  </r>
  <r>
    <n v="548315"/>
    <s v="Bengaluru"/>
    <d v="2012-04-10T00:00:00"/>
    <s v="L Balaji"/>
    <s v="M Chinnaswamy Stadium"/>
    <n v="0"/>
    <s v="Royal Challengers Bangalore"/>
    <s v="Kolkata Knight Riders"/>
    <x v="0"/>
    <s v="field"/>
    <s v="Kolkata Knight Riders"/>
    <s v="runs"/>
    <n v="42"/>
    <s v="N"/>
    <s v="NA"/>
    <s v="S Ravi"/>
    <s v="RJ Tucker"/>
    <x v="0"/>
  </r>
  <r>
    <n v="548316"/>
    <s v="Delhi"/>
    <d v="2012-04-10T00:00:00"/>
    <s v="M Morkel"/>
    <s v="Feroz Shah Kotla"/>
    <n v="0"/>
    <s v="Delhi Daredevils"/>
    <s v="Chennai Super Kings"/>
    <x v="7"/>
    <s v="field"/>
    <s v="Delhi Daredevils"/>
    <s v="wickets"/>
    <n v="8"/>
    <s v="N"/>
    <s v="NA"/>
    <s v="Asad Rauf"/>
    <s v="SK Tarapore"/>
    <x v="1"/>
  </r>
  <r>
    <n v="548317"/>
    <s v="Mumbai"/>
    <d v="2012-04-11T00:00:00"/>
    <s v="KA Pollard"/>
    <s v="Wankhede Stadium"/>
    <n v="0"/>
    <s v="Mumbai Indians"/>
    <s v="Rajasthan Royals"/>
    <x v="2"/>
    <s v="field"/>
    <s v="Mumbai Indians"/>
    <s v="runs"/>
    <n v="27"/>
    <s v="N"/>
    <s v="NA"/>
    <s v="Aleem Dar"/>
    <s v="BNJ Oxenford"/>
    <x v="0"/>
  </r>
  <r>
    <n v="548318"/>
    <s v="Chennai"/>
    <d v="2012-04-12T00:00:00"/>
    <s v="F du Plessis"/>
    <s v="MA Chidambaram Stadium, Chepauk"/>
    <n v="0"/>
    <s v="Chennai Super Kings"/>
    <s v="Royal Challengers Bangalore"/>
    <x v="0"/>
    <s v="bat"/>
    <s v="Chennai Super Kings"/>
    <s v="wickets"/>
    <n v="5"/>
    <s v="N"/>
    <s v="NA"/>
    <s v="HDPK Dharmasena"/>
    <s v="RJ Tucker"/>
    <x v="0"/>
  </r>
  <r>
    <n v="548319"/>
    <s v="Chandigarh"/>
    <d v="2012-04-12T00:00:00"/>
    <s v="AD Mascarenhas"/>
    <s v="Punjab Cricket Association Stadium, Mohali"/>
    <n v="0"/>
    <s v="Kings XI Punjab"/>
    <s v="Pune Warriors"/>
    <x v="5"/>
    <s v="field"/>
    <s v="Kings XI Punjab"/>
    <s v="wickets"/>
    <n v="7"/>
    <s v="N"/>
    <s v="NA"/>
    <s v="VA Kulkarni"/>
    <s v="SK Tarapore"/>
    <x v="1"/>
  </r>
  <r>
    <n v="548320"/>
    <s v="Kolkata"/>
    <d v="2012-04-13T00:00:00"/>
    <s v="Shakib Al Hasan"/>
    <s v="Eden Gardens"/>
    <n v="0"/>
    <s v="Kolkata Knight Riders"/>
    <s v="Rajasthan Royals"/>
    <x v="2"/>
    <s v="bat"/>
    <s v="Kolkata Knight Riders"/>
    <s v="wickets"/>
    <n v="5"/>
    <s v="N"/>
    <s v="NA"/>
    <s v="Asad Rauf"/>
    <s v="S Asnani"/>
    <x v="0"/>
  </r>
  <r>
    <n v="548321"/>
    <s v="Delhi"/>
    <d v="2012-04-19T00:00:00"/>
    <s v="KP Pietersen"/>
    <s v="Feroz Shah Kotla"/>
    <n v="0"/>
    <s v="Delhi Daredevils"/>
    <s v="Deccan Chargers"/>
    <x v="4"/>
    <s v="bat"/>
    <s v="Delhi Daredevils"/>
    <s v="wickets"/>
    <n v="5"/>
    <s v="N"/>
    <s v="NA"/>
    <s v="BF Bowden"/>
    <s v="SK Tarapore"/>
    <x v="0"/>
  </r>
  <r>
    <n v="548322"/>
    <s v="Pune"/>
    <d v="2012-04-14T00:00:00"/>
    <s v="JD Ryder"/>
    <s v="Subrata Roy Sahara Stadium"/>
    <n v="0"/>
    <s v="Pune Warriors"/>
    <s v="Chennai Super Kings"/>
    <x v="1"/>
    <s v="bat"/>
    <s v="Pune Warriors"/>
    <s v="wickets"/>
    <n v="7"/>
    <s v="N"/>
    <s v="NA"/>
    <s v="Aleem Dar"/>
    <s v="BNJ Oxenford"/>
    <x v="0"/>
  </r>
  <r>
    <n v="548323"/>
    <s v="Kolkata"/>
    <d v="2012-04-15T00:00:00"/>
    <s v="SP Narine"/>
    <s v="Eden Gardens"/>
    <n v="0"/>
    <s v="Kolkata Knight Riders"/>
    <s v="Kings XI Punjab"/>
    <x v="6"/>
    <s v="field"/>
    <s v="Kings XI Punjab"/>
    <s v="runs"/>
    <n v="2"/>
    <s v="N"/>
    <s v="NA"/>
    <s v="Asad Rauf"/>
    <s v="S Asnani"/>
    <x v="0"/>
  </r>
  <r>
    <n v="548324"/>
    <s v="Bengaluru"/>
    <d v="2012-04-15T00:00:00"/>
    <s v="AM Rahane"/>
    <s v="M Chinnaswamy Stadium"/>
    <n v="0"/>
    <s v="Royal Challengers Bangalore"/>
    <s v="Rajasthan Royals"/>
    <x v="2"/>
    <s v="bat"/>
    <s v="Rajasthan Royals"/>
    <s v="runs"/>
    <n v="59"/>
    <s v="N"/>
    <s v="NA"/>
    <s v="JD Cloete"/>
    <s v="RJ Tucker"/>
    <x v="1"/>
  </r>
  <r>
    <n v="548325"/>
    <s v="Mumbai"/>
    <d v="2012-04-16T00:00:00"/>
    <s v="S Nadeem"/>
    <s v="Wankhede Stadium"/>
    <n v="0"/>
    <s v="Mumbai Indians"/>
    <s v="Delhi Daredevils"/>
    <x v="7"/>
    <s v="field"/>
    <s v="Delhi Daredevils"/>
    <s v="wickets"/>
    <n v="7"/>
    <s v="N"/>
    <s v="NA"/>
    <s v="BF Bowden"/>
    <s v="SK Tarapore"/>
    <x v="1"/>
  </r>
  <r>
    <n v="548326"/>
    <s v="Jaipur"/>
    <d v="2012-04-17T00:00:00"/>
    <s v="BJ Hodge"/>
    <s v="Sawai Mansingh Stadium"/>
    <n v="0"/>
    <s v="Rajasthan Royals"/>
    <s v="Deccan Chargers"/>
    <x v="4"/>
    <s v="bat"/>
    <s v="Rajasthan Royals"/>
    <s v="wickets"/>
    <n v="5"/>
    <s v="N"/>
    <s v="NA"/>
    <s v="Aleem Dar"/>
    <s v="BNJ Oxenford"/>
    <x v="0"/>
  </r>
  <r>
    <n v="548327"/>
    <s v="Bengaluru"/>
    <d v="2012-04-17T00:00:00"/>
    <s v="CH Gayle"/>
    <s v="M Chinnaswamy Stadium"/>
    <n v="0"/>
    <s v="Royal Challengers Bangalore"/>
    <s v="Pune Warriors"/>
    <x v="9"/>
    <s v="bat"/>
    <s v="Royal Challengers Bangalore"/>
    <s v="wickets"/>
    <n v="6"/>
    <s v="N"/>
    <s v="NA"/>
    <s v="S Asnani"/>
    <s v="S Das"/>
    <x v="0"/>
  </r>
  <r>
    <n v="548328"/>
    <s v="Chandigarh"/>
    <d v="2012-04-18T00:00:00"/>
    <s v="G Gambhir"/>
    <s v="Punjab Cricket Association Stadium, Mohali"/>
    <n v="0"/>
    <s v="Kings XI Punjab"/>
    <s v="Kolkata Knight Riders"/>
    <x v="5"/>
    <s v="bat"/>
    <s v="Kolkata Knight Riders"/>
    <s v="wickets"/>
    <n v="8"/>
    <s v="N"/>
    <s v="NA"/>
    <s v="JD Cloete"/>
    <s v="RJ Tucker"/>
    <x v="0"/>
  </r>
  <r>
    <n v="548329"/>
    <s v="Hyderabad"/>
    <d v="2012-05-10T00:00:00"/>
    <s v="DA Warner"/>
    <s v="Rajiv Gandhi International Stadium, Uppal"/>
    <n v="0"/>
    <s v="Deccan Chargers"/>
    <s v="Delhi Daredevils"/>
    <x v="4"/>
    <s v="bat"/>
    <s v="Delhi Daredevils"/>
    <s v="wickets"/>
    <n v="9"/>
    <s v="N"/>
    <s v="NA"/>
    <s v="JD Cloete"/>
    <s v="SJA Taufel"/>
    <x v="0"/>
  </r>
  <r>
    <n v="548330"/>
    <s v="Chennai"/>
    <d v="2012-04-19T00:00:00"/>
    <s v="KMDN Kulasekara"/>
    <s v="MA Chidambaram Stadium, Chepauk"/>
    <n v="0"/>
    <s v="Chennai Super Kings"/>
    <s v="Pune Warriors"/>
    <x v="9"/>
    <s v="field"/>
    <s v="Chennai Super Kings"/>
    <s v="runs"/>
    <n v="13"/>
    <s v="N"/>
    <s v="NA"/>
    <s v="Asad Rauf"/>
    <s v="S Das"/>
    <x v="0"/>
  </r>
  <r>
    <n v="548331"/>
    <s v="Chandigarh"/>
    <d v="2012-04-20T00:00:00"/>
    <s v="CH Gayle"/>
    <s v="Punjab Cricket Association Stadium, Mohali"/>
    <n v="0"/>
    <s v="Kings XI Punjab"/>
    <s v="Royal Challengers Bangalore"/>
    <x v="0"/>
    <s v="field"/>
    <s v="Royal Challengers Bangalore"/>
    <s v="wickets"/>
    <n v="5"/>
    <s v="N"/>
    <s v="NA"/>
    <s v="S Ravi"/>
    <s v="RJ Tucker"/>
    <x v="1"/>
  </r>
  <r>
    <n v="548332"/>
    <s v="Chennai"/>
    <d v="2012-04-21T00:00:00"/>
    <s v="F du Plessis"/>
    <s v="MA Chidambaram Stadium, Chepauk"/>
    <n v="0"/>
    <s v="Chennai Super Kings"/>
    <s v="Rajasthan Royals"/>
    <x v="2"/>
    <s v="bat"/>
    <s v="Chennai Super Kings"/>
    <s v="wickets"/>
    <n v="7"/>
    <s v="N"/>
    <s v="NA"/>
    <s v="Aleem Dar"/>
    <s v="BNJ Oxenford"/>
    <x v="0"/>
  </r>
  <r>
    <n v="548333"/>
    <s v="Delhi"/>
    <d v="2012-04-21T00:00:00"/>
    <s v="SC Ganguly"/>
    <s v="Feroz Shah Kotla"/>
    <n v="0"/>
    <s v="Delhi Daredevils"/>
    <s v="Pune Warriors"/>
    <x v="7"/>
    <s v="field"/>
    <s v="Pune Warriors"/>
    <s v="runs"/>
    <n v="20"/>
    <s v="N"/>
    <s v="NA"/>
    <s v="Asad Rauf"/>
    <s v="S Das"/>
    <x v="0"/>
  </r>
  <r>
    <n v="548334"/>
    <s v="Mumbai"/>
    <d v="2012-04-22T00:00:00"/>
    <s v="SE Marsh"/>
    <s v="Wankhede Stadium"/>
    <n v="0"/>
    <s v="Mumbai Indians"/>
    <s v="Kings XI Punjab"/>
    <x v="3"/>
    <s v="bat"/>
    <s v="Kings XI Punjab"/>
    <s v="wickets"/>
    <n v="6"/>
    <s v="N"/>
    <s v="NA"/>
    <s v="S Ravi"/>
    <s v="RJ Tucker"/>
    <x v="0"/>
  </r>
  <r>
    <n v="548335"/>
    <s v="Cuttack"/>
    <d v="2012-04-22T00:00:00"/>
    <s v="B Lee"/>
    <s v="Barabati Stadium"/>
    <n v="0"/>
    <s v="Deccan Chargers"/>
    <s v="Kolkata Knight Riders"/>
    <x v="6"/>
    <s v="field"/>
    <s v="Kolkata Knight Riders"/>
    <s v="wickets"/>
    <n v="5"/>
    <s v="N"/>
    <s v="NA"/>
    <s v="BF Bowden"/>
    <s v="SK Tarapore"/>
    <x v="1"/>
  </r>
  <r>
    <n v="548336"/>
    <s v="Jaipur"/>
    <d v="2012-04-23T00:00:00"/>
    <s v="AB de Villiers"/>
    <s v="Sawai Mansingh Stadium"/>
    <n v="0"/>
    <s v="Rajasthan Royals"/>
    <s v="Royal Challengers Bangalore"/>
    <x v="2"/>
    <s v="field"/>
    <s v="Royal Challengers Bangalore"/>
    <s v="runs"/>
    <n v="46"/>
    <s v="N"/>
    <s v="NA"/>
    <s v="Asad Rauf"/>
    <s v="S Asnani"/>
    <x v="0"/>
  </r>
  <r>
    <n v="548337"/>
    <s v="Pune"/>
    <d v="2012-04-24T00:00:00"/>
    <s v="V Sehwag"/>
    <s v="Subrata Roy Sahara Stadium"/>
    <n v="0"/>
    <s v="Pune Warriors"/>
    <s v="Delhi Daredevils"/>
    <x v="9"/>
    <s v="bat"/>
    <s v="Delhi Daredevils"/>
    <s v="wickets"/>
    <n v="8"/>
    <s v="N"/>
    <s v="NA"/>
    <s v="S Ravi"/>
    <s v="RJ Tucker"/>
    <x v="0"/>
  </r>
  <r>
    <n v="548339"/>
    <s v="Chandigarh"/>
    <d v="2012-04-25T00:00:00"/>
    <s v="AT Rayudu"/>
    <s v="Punjab Cricket Association Stadium, Mohali"/>
    <n v="0"/>
    <s v="Kings XI Punjab"/>
    <s v="Mumbai Indians"/>
    <x v="5"/>
    <s v="bat"/>
    <s v="Mumbai Indians"/>
    <s v="wickets"/>
    <n v="4"/>
    <s v="N"/>
    <s v="NA"/>
    <s v="Aleem Dar"/>
    <s v="BNJ Oxenford"/>
    <x v="0"/>
  </r>
  <r>
    <n v="548341"/>
    <s v="Pune"/>
    <d v="2012-04-26T00:00:00"/>
    <s v="CL White"/>
    <s v="Subrata Roy Sahara Stadium"/>
    <n v="0"/>
    <s v="Pune Warriors"/>
    <s v="Deccan Chargers"/>
    <x v="4"/>
    <s v="bat"/>
    <s v="Deccan Chargers"/>
    <s v="runs"/>
    <n v="18"/>
    <s v="N"/>
    <s v="NA"/>
    <s v="S Ravi"/>
    <s v="RJ Tucker"/>
    <x v="1"/>
  </r>
  <r>
    <n v="548342"/>
    <s v="Delhi"/>
    <d v="2012-04-27T00:00:00"/>
    <s v="V Sehwag"/>
    <s v="Feroz Shah Kotla"/>
    <n v="0"/>
    <s v="Delhi Daredevils"/>
    <s v="Mumbai Indians"/>
    <x v="3"/>
    <s v="field"/>
    <s v="Delhi Daredevils"/>
    <s v="runs"/>
    <n v="37"/>
    <s v="N"/>
    <s v="NA"/>
    <s v="Aleem Dar"/>
    <s v="BNJ Oxenford"/>
    <x v="0"/>
  </r>
  <r>
    <n v="548343"/>
    <s v="Chennai"/>
    <d v="2012-04-28T00:00:00"/>
    <s v="Mandeep Singh"/>
    <s v="MA Chidambaram Stadium, Chepauk"/>
    <n v="0"/>
    <s v="Chennai Super Kings"/>
    <s v="Kings XI Punjab"/>
    <x v="5"/>
    <s v="bat"/>
    <s v="Kings XI Punjab"/>
    <s v="runs"/>
    <n v="7"/>
    <s v="N"/>
    <s v="NA"/>
    <s v="BF Bowden"/>
    <s v="SK Tarapore"/>
    <x v="1"/>
  </r>
  <r>
    <n v="548344"/>
    <s v="Kolkata"/>
    <d v="2012-04-28T00:00:00"/>
    <s v="G Gambhir"/>
    <s v="Eden Gardens"/>
    <n v="0"/>
    <s v="Kolkata Knight Riders"/>
    <s v="Royal Challengers Bangalore"/>
    <x v="6"/>
    <s v="bat"/>
    <s v="Kolkata Knight Riders"/>
    <s v="runs"/>
    <n v="47"/>
    <s v="N"/>
    <s v="NA"/>
    <s v="Asad Rauf"/>
    <s v="BR Doctrove"/>
    <x v="1"/>
  </r>
  <r>
    <n v="548345"/>
    <s v="Delhi"/>
    <d v="2012-04-29T00:00:00"/>
    <s v="V Sehwag"/>
    <s v="Feroz Shah Kotla"/>
    <n v="0"/>
    <s v="Delhi Daredevils"/>
    <s v="Rajasthan Royals"/>
    <x v="7"/>
    <s v="bat"/>
    <s v="Delhi Daredevils"/>
    <s v="runs"/>
    <n v="1"/>
    <s v="N"/>
    <s v="NA"/>
    <s v="S Ravi"/>
    <s v="RJ Tucker"/>
    <x v="1"/>
  </r>
  <r>
    <n v="548346"/>
    <s v="Mumbai"/>
    <d v="2012-04-29T00:00:00"/>
    <s v="DW Steyn"/>
    <s v="Wankhede Stadium"/>
    <n v="0"/>
    <s v="Mumbai Indians"/>
    <s v="Deccan Chargers"/>
    <x v="3"/>
    <s v="field"/>
    <s v="Mumbai Indians"/>
    <s v="wickets"/>
    <n v="5"/>
    <s v="N"/>
    <s v="NA"/>
    <s v="AK Chaudhary"/>
    <s v="BNJ Oxenford"/>
    <x v="1"/>
  </r>
  <r>
    <n v="548347"/>
    <s v="Chennai"/>
    <d v="2012-04-30T00:00:00"/>
    <s v="G Gambhir"/>
    <s v="MA Chidambaram Stadium, Chepauk"/>
    <n v="0"/>
    <s v="Chennai Super Kings"/>
    <s v="Kolkata Knight Riders"/>
    <x v="1"/>
    <s v="bat"/>
    <s v="Kolkata Knight Riders"/>
    <s v="wickets"/>
    <n v="5"/>
    <s v="N"/>
    <s v="NA"/>
    <s v="BF Bowden"/>
    <s v="C Shamshuddin"/>
    <x v="0"/>
  </r>
  <r>
    <n v="548348"/>
    <s v="Cuttack"/>
    <d v="2012-05-01T00:00:00"/>
    <s v="KC Sangakkara"/>
    <s v="Barabati Stadium"/>
    <n v="0"/>
    <s v="Deccan Chargers"/>
    <s v="Pune Warriors"/>
    <x v="4"/>
    <s v="bat"/>
    <s v="Deccan Chargers"/>
    <s v="runs"/>
    <n v="13"/>
    <s v="N"/>
    <s v="NA"/>
    <s v="Aleem Dar"/>
    <s v="AK Chaudhary"/>
    <x v="1"/>
  </r>
  <r>
    <n v="548349"/>
    <s v="Jaipur"/>
    <d v="2012-05-01T00:00:00"/>
    <s v="P Negi"/>
    <s v="Sawai Mansingh Stadium"/>
    <n v="0"/>
    <s v="Rajasthan Royals"/>
    <s v="Delhi Daredevils"/>
    <x v="2"/>
    <s v="bat"/>
    <s v="Delhi Daredevils"/>
    <s v="wickets"/>
    <n v="6"/>
    <s v="N"/>
    <s v="NA"/>
    <s v="JD Cloete"/>
    <s v="SJA Taufel"/>
    <x v="0"/>
  </r>
  <r>
    <n v="548350"/>
    <s v="Bengaluru"/>
    <d v="2012-05-02T00:00:00"/>
    <s v="Azhar Mahmood"/>
    <s v="M Chinnaswamy Stadium"/>
    <n v="0"/>
    <s v="Royal Challengers Bangalore"/>
    <s v="Kings XI Punjab"/>
    <x v="5"/>
    <s v="field"/>
    <s v="Kings XI Punjab"/>
    <s v="wickets"/>
    <n v="4"/>
    <s v="N"/>
    <s v="NA"/>
    <s v="BF Bowden"/>
    <s v="C Shamshuddin"/>
    <x v="1"/>
  </r>
  <r>
    <n v="548351"/>
    <s v="Pune"/>
    <d v="2012-05-03T00:00:00"/>
    <s v="SL Malinga"/>
    <s v="Subrata Roy Sahara Stadium"/>
    <n v="0"/>
    <s v="Pune Warriors"/>
    <s v="Mumbai Indians"/>
    <x v="3"/>
    <s v="bat"/>
    <s v="Mumbai Indians"/>
    <s v="runs"/>
    <n v="1"/>
    <s v="N"/>
    <s v="NA"/>
    <s v="Asad Rauf"/>
    <s v="S Asnani"/>
    <x v="1"/>
  </r>
  <r>
    <n v="548352"/>
    <s v="Chennai"/>
    <d v="2012-05-04T00:00:00"/>
    <s v="SK Raina"/>
    <s v="MA Chidambaram Stadium, Chepauk"/>
    <n v="0"/>
    <s v="Chennai Super Kings"/>
    <s v="Deccan Chargers"/>
    <x v="1"/>
    <s v="bat"/>
    <s v="Chennai Super Kings"/>
    <s v="runs"/>
    <n v="10"/>
    <s v="N"/>
    <s v="NA"/>
    <s v="HDPK Dharmasena"/>
    <s v="BNJ Oxenford"/>
    <x v="1"/>
  </r>
  <r>
    <n v="548353"/>
    <s v="Kolkata"/>
    <d v="2012-05-05T00:00:00"/>
    <s v="SP Narine"/>
    <s v="Eden Gardens"/>
    <n v="0"/>
    <s v="Kolkata Knight Riders"/>
    <s v="Pune Warriors"/>
    <x v="6"/>
    <s v="bat"/>
    <s v="Kolkata Knight Riders"/>
    <s v="runs"/>
    <n v="7"/>
    <s v="N"/>
    <s v="NA"/>
    <s v="BF Bowden"/>
    <s v="SK Tarapore"/>
    <x v="1"/>
  </r>
  <r>
    <n v="548354"/>
    <s v="Chandigarh"/>
    <d v="2012-05-05T00:00:00"/>
    <s v="SR Watson"/>
    <s v="Punjab Cricket Association Stadium, Mohali"/>
    <n v="0"/>
    <s v="Kings XI Punjab"/>
    <s v="Rajasthan Royals"/>
    <x v="2"/>
    <s v="bat"/>
    <s v="Rajasthan Royals"/>
    <s v="runs"/>
    <n v="43"/>
    <s v="N"/>
    <s v="NA"/>
    <s v="JD Cloete"/>
    <s v="SJA Taufel"/>
    <x v="1"/>
  </r>
  <r>
    <n v="548355"/>
    <s v="Mumbai"/>
    <d v="2012-05-06T00:00:00"/>
    <s v="DR Smith"/>
    <s v="Wankhede Stadium"/>
    <n v="0"/>
    <s v="Mumbai Indians"/>
    <s v="Chennai Super Kings"/>
    <x v="3"/>
    <s v="field"/>
    <s v="Mumbai Indians"/>
    <s v="wickets"/>
    <n v="2"/>
    <s v="N"/>
    <s v="NA"/>
    <s v="Asad Rauf"/>
    <s v="S Asnani"/>
    <x v="1"/>
  </r>
  <r>
    <n v="548356"/>
    <s v="Bengaluru"/>
    <d v="2012-05-06T00:00:00"/>
    <s v="AB de Villiers"/>
    <s v="M Chinnaswamy Stadium"/>
    <n v="0"/>
    <s v="Royal Challengers Bangalore"/>
    <s v="Deccan Chargers"/>
    <x v="0"/>
    <s v="field"/>
    <s v="Royal Challengers Bangalore"/>
    <s v="wickets"/>
    <n v="5"/>
    <s v="N"/>
    <s v="NA"/>
    <s v="HDPK Dharmasena"/>
    <s v="BNJ Oxenford"/>
    <x v="1"/>
  </r>
  <r>
    <n v="548357"/>
    <s v="Delhi"/>
    <d v="2012-05-07T00:00:00"/>
    <s v="JH Kallis"/>
    <s v="Feroz Shah Kotla"/>
    <n v="0"/>
    <s v="Delhi Daredevils"/>
    <s v="Kolkata Knight Riders"/>
    <x v="7"/>
    <s v="bat"/>
    <s v="Kolkata Knight Riders"/>
    <s v="wickets"/>
    <n v="6"/>
    <s v="N"/>
    <s v="NA"/>
    <s v="JD Cloete"/>
    <s v="S Ravi"/>
    <x v="0"/>
  </r>
  <r>
    <n v="548358"/>
    <s v="Pune"/>
    <d v="2012-05-08T00:00:00"/>
    <s v="SR Watson"/>
    <s v="Subrata Roy Sahara Stadium"/>
    <n v="0"/>
    <s v="Pune Warriors"/>
    <s v="Rajasthan Royals"/>
    <x v="9"/>
    <s v="bat"/>
    <s v="Rajasthan Royals"/>
    <s v="wickets"/>
    <n v="7"/>
    <s v="N"/>
    <s v="NA"/>
    <s v="Asad Rauf"/>
    <s v="BR Doctrove"/>
    <x v="0"/>
  </r>
  <r>
    <n v="548359"/>
    <s v="Hyderabad"/>
    <d v="2012-05-08T00:00:00"/>
    <s v="Mandeep Singh"/>
    <s v="Rajiv Gandhi International Stadium, Uppal"/>
    <n v="0"/>
    <s v="Deccan Chargers"/>
    <s v="Kings XI Punjab"/>
    <x v="4"/>
    <s v="field"/>
    <s v="Kings XI Punjab"/>
    <s v="runs"/>
    <n v="25"/>
    <s v="N"/>
    <s v="NA"/>
    <s v="HDPK Dharmasena"/>
    <s v="BNJ Oxenford"/>
    <x v="0"/>
  </r>
  <r>
    <n v="548360"/>
    <s v="Mumbai"/>
    <d v="2012-05-09T00:00:00"/>
    <s v="CH Gayle"/>
    <s v="Wankhede Stadium"/>
    <n v="0"/>
    <s v="Mumbai Indians"/>
    <s v="Royal Challengers Bangalore"/>
    <x v="0"/>
    <s v="field"/>
    <s v="Royal Challengers Bangalore"/>
    <s v="wickets"/>
    <n v="9"/>
    <s v="N"/>
    <s v="NA"/>
    <s v="BF Bowden"/>
    <s v="VA Kulkarni"/>
    <x v="1"/>
  </r>
  <r>
    <n v="548361"/>
    <s v="Jaipur"/>
    <d v="2012-05-10T00:00:00"/>
    <s v="BW Hilfenhaus"/>
    <s v="Sawai Mansingh Stadium"/>
    <n v="0"/>
    <s v="Rajasthan Royals"/>
    <s v="Chennai Super Kings"/>
    <x v="1"/>
    <s v="field"/>
    <s v="Chennai Super Kings"/>
    <s v="wickets"/>
    <n v="4"/>
    <s v="N"/>
    <s v="NA"/>
    <s v="BNJ Oxenford"/>
    <s v="C Shamshuddin"/>
    <x v="1"/>
  </r>
  <r>
    <n v="548362"/>
    <s v="Pune"/>
    <d v="2012-05-11T00:00:00"/>
    <s v="CH Gayle"/>
    <s v="Subrata Roy Sahara Stadium"/>
    <n v="0"/>
    <s v="Pune Warriors"/>
    <s v="Royal Challengers Bangalore"/>
    <x v="9"/>
    <s v="field"/>
    <s v="Royal Challengers Bangalore"/>
    <s v="runs"/>
    <n v="35"/>
    <s v="N"/>
    <s v="NA"/>
    <s v="BF Bowden"/>
    <s v="SK Tarapore"/>
    <x v="0"/>
  </r>
  <r>
    <n v="548363"/>
    <s v="Kolkata"/>
    <d v="2012-05-12T00:00:00"/>
    <s v="RG Sharma"/>
    <s v="Eden Gardens"/>
    <n v="0"/>
    <s v="Kolkata Knight Riders"/>
    <s v="Mumbai Indians"/>
    <x v="3"/>
    <s v="bat"/>
    <s v="Mumbai Indians"/>
    <s v="runs"/>
    <n v="27"/>
    <s v="N"/>
    <s v="NA"/>
    <s v="S Ravi"/>
    <s v="SJA Taufel"/>
    <x v="1"/>
  </r>
  <r>
    <n v="548364"/>
    <s v="Chennai"/>
    <d v="2012-05-12T00:00:00"/>
    <s v="BW Hilfenhaus"/>
    <s v="MA Chidambaram Stadium, Chepauk"/>
    <n v="0"/>
    <s v="Chennai Super Kings"/>
    <s v="Delhi Daredevils"/>
    <x v="1"/>
    <s v="field"/>
    <s v="Chennai Super Kings"/>
    <s v="wickets"/>
    <n v="9"/>
    <s v="N"/>
    <s v="NA"/>
    <s v="S Das"/>
    <s v="BR Doctrove"/>
    <x v="1"/>
  </r>
  <r>
    <n v="548365"/>
    <s v="Jaipur"/>
    <d v="2012-05-13T00:00:00"/>
    <s v="A Chandila"/>
    <s v="Sawai Mansingh Stadium"/>
    <n v="0"/>
    <s v="Rajasthan Royals"/>
    <s v="Pune Warriors"/>
    <x v="2"/>
    <s v="bat"/>
    <s v="Rajasthan Royals"/>
    <s v="runs"/>
    <n v="45"/>
    <s v="N"/>
    <s v="NA"/>
    <s v="BF Bowden"/>
    <s v="SK Tarapore"/>
    <x v="1"/>
  </r>
  <r>
    <n v="548366"/>
    <s v="Chandigarh"/>
    <d v="2012-05-13T00:00:00"/>
    <s v="DJ Hussey"/>
    <s v="Punjab Cricket Association Stadium, Mohali"/>
    <n v="0"/>
    <s v="Kings XI Punjab"/>
    <s v="Deccan Chargers"/>
    <x v="4"/>
    <s v="bat"/>
    <s v="Kings XI Punjab"/>
    <s v="wickets"/>
    <n v="4"/>
    <s v="N"/>
    <s v="NA"/>
    <s v="HDPK Dharmasena"/>
    <s v="BNJ Oxenford"/>
    <x v="0"/>
  </r>
  <r>
    <n v="548367"/>
    <s v="Bengaluru"/>
    <d v="2012-05-14T00:00:00"/>
    <s v="AT Rayudu"/>
    <s v="M Chinnaswamy Stadium"/>
    <n v="0"/>
    <s v="Royal Challengers Bangalore"/>
    <s v="Mumbai Indians"/>
    <x v="3"/>
    <s v="field"/>
    <s v="Mumbai Indians"/>
    <s v="wickets"/>
    <n v="5"/>
    <s v="N"/>
    <s v="NA"/>
    <s v="S Das"/>
    <s v="BR Doctrove"/>
    <x v="1"/>
  </r>
  <r>
    <n v="548368"/>
    <s v="Kolkata"/>
    <d v="2012-05-14T00:00:00"/>
    <s v="MEK Hussey"/>
    <s v="Eden Gardens"/>
    <n v="0"/>
    <s v="Kolkata Knight Riders"/>
    <s v="Chennai Super Kings"/>
    <x v="1"/>
    <s v="field"/>
    <s v="Chennai Super Kings"/>
    <s v="wickets"/>
    <n v="5"/>
    <s v="N"/>
    <s v="NA"/>
    <s v="JD Cloete"/>
    <s v="SJA Taufel"/>
    <x v="1"/>
  </r>
  <r>
    <n v="548369"/>
    <s v="Delhi"/>
    <d v="2012-05-15T00:00:00"/>
    <s v="UT Yadav"/>
    <s v="Feroz Shah Kotla"/>
    <n v="0"/>
    <s v="Delhi Daredevils"/>
    <s v="Kings XI Punjab"/>
    <x v="5"/>
    <s v="bat"/>
    <s v="Delhi Daredevils"/>
    <s v="wickets"/>
    <n v="5"/>
    <s v="N"/>
    <s v="NA"/>
    <s v="HDPK Dharmasena"/>
    <s v="BNJ Oxenford"/>
    <x v="0"/>
  </r>
  <r>
    <n v="548370"/>
    <s v="Mumbai"/>
    <d v="2012-05-16T00:00:00"/>
    <s v="SP Narine"/>
    <s v="Wankhede Stadium"/>
    <n v="0"/>
    <s v="Mumbai Indians"/>
    <s v="Kolkata Knight Riders"/>
    <x v="3"/>
    <s v="field"/>
    <s v="Kolkata Knight Riders"/>
    <s v="runs"/>
    <n v="32"/>
    <s v="N"/>
    <s v="NA"/>
    <s v="S Das"/>
    <s v="BR Doctrove"/>
    <x v="0"/>
  </r>
  <r>
    <n v="548371"/>
    <s v="Dharamsala"/>
    <d v="2012-05-17T00:00:00"/>
    <s v="AC Gilchrist"/>
    <s v="Himachal Pradesh Cricket Association Stadium"/>
    <n v="0"/>
    <s v="Kings XI Punjab"/>
    <s v="Chennai Super Kings"/>
    <x v="5"/>
    <s v="field"/>
    <s v="Kings XI Punjab"/>
    <s v="wickets"/>
    <n v="6"/>
    <s v="N"/>
    <s v="NA"/>
    <s v="VA Kulkarni"/>
    <s v="SK Tarapore"/>
    <x v="1"/>
  </r>
  <r>
    <n v="548372"/>
    <s v="Delhi"/>
    <d v="2012-05-17T00:00:00"/>
    <s v="CH Gayle"/>
    <s v="Feroz Shah Kotla"/>
    <n v="0"/>
    <s v="Delhi Daredevils"/>
    <s v="Royal Challengers Bangalore"/>
    <x v="7"/>
    <s v="field"/>
    <s v="Royal Challengers Bangalore"/>
    <s v="runs"/>
    <n v="21"/>
    <s v="N"/>
    <s v="NA"/>
    <s v="HDPK Dharmasena"/>
    <s v="C Shamshuddin"/>
    <x v="0"/>
  </r>
  <r>
    <n v="548373"/>
    <s v="Hyderabad"/>
    <d v="2012-05-18T00:00:00"/>
    <s v="DW Steyn"/>
    <s v="Rajiv Gandhi International Stadium, Uppal"/>
    <n v="0"/>
    <s v="Deccan Chargers"/>
    <s v="Rajasthan Royals"/>
    <x v="2"/>
    <s v="bat"/>
    <s v="Deccan Chargers"/>
    <s v="wickets"/>
    <n v="5"/>
    <s v="N"/>
    <s v="NA"/>
    <s v="S Ravi"/>
    <s v="SJA Taufel"/>
    <x v="0"/>
  </r>
  <r>
    <n v="548374"/>
    <s v="Dharamsala"/>
    <d v="2012-05-19T00:00:00"/>
    <s v="UT Yadav"/>
    <s v="Himachal Pradesh Cricket Association Stadium"/>
    <n v="0"/>
    <s v="Kings XI Punjab"/>
    <s v="Delhi Daredevils"/>
    <x v="7"/>
    <s v="field"/>
    <s v="Delhi Daredevils"/>
    <s v="wickets"/>
    <n v="6"/>
    <s v="N"/>
    <s v="NA"/>
    <s v="BF Bowden"/>
    <s v="VA Kulkarni"/>
    <x v="1"/>
  </r>
  <r>
    <n v="548375"/>
    <s v="Pune"/>
    <d v="2012-05-19T00:00:00"/>
    <s v="Shakib Al Hasan"/>
    <s v="Subrata Roy Sahara Stadium"/>
    <n v="0"/>
    <s v="Pune Warriors"/>
    <s v="Kolkata Knight Riders"/>
    <x v="6"/>
    <s v="bat"/>
    <s v="Kolkata Knight Riders"/>
    <s v="runs"/>
    <n v="34"/>
    <s v="N"/>
    <s v="NA"/>
    <s v="S Asnani"/>
    <s v="BR Doctrove"/>
    <x v="1"/>
  </r>
  <r>
    <n v="548376"/>
    <s v="Hyderabad"/>
    <d v="2012-05-20T00:00:00"/>
    <s v="DW Steyn"/>
    <s v="Rajiv Gandhi International Stadium, Uppal"/>
    <n v="0"/>
    <s v="Deccan Chargers"/>
    <s v="Royal Challengers Bangalore"/>
    <x v="0"/>
    <s v="field"/>
    <s v="Deccan Chargers"/>
    <s v="runs"/>
    <n v="9"/>
    <s v="N"/>
    <s v="NA"/>
    <s v="S Ravi"/>
    <s v="SJA Taufel"/>
    <x v="0"/>
  </r>
  <r>
    <n v="548377"/>
    <s v="Jaipur"/>
    <d v="2012-05-20T00:00:00"/>
    <s v="DR Smith"/>
    <s v="Sawai Mansingh Stadium"/>
    <n v="0"/>
    <s v="Rajasthan Royals"/>
    <s v="Mumbai Indians"/>
    <x v="2"/>
    <s v="bat"/>
    <s v="Mumbai Indians"/>
    <s v="wickets"/>
    <n v="10"/>
    <s v="N"/>
    <s v="NA"/>
    <s v="HDPK Dharmasena"/>
    <s v="C Shamshuddin"/>
    <x v="0"/>
  </r>
  <r>
    <n v="548378"/>
    <s v="Pune"/>
    <d v="2012-05-22T00:00:00"/>
    <s v="YK Pathan"/>
    <s v="Subrata Roy Sahara Stadium"/>
    <n v="0"/>
    <s v="Delhi Daredevils"/>
    <s v="Kolkata Knight Riders"/>
    <x v="6"/>
    <s v="bat"/>
    <s v="Kolkata Knight Riders"/>
    <s v="runs"/>
    <n v="18"/>
    <s v="N"/>
    <s v="NA"/>
    <s v="BR Doctrove"/>
    <s v="SJA Taufel"/>
    <x v="1"/>
  </r>
  <r>
    <n v="548379"/>
    <s v="Bengaluru"/>
    <d v="2012-05-23T00:00:00"/>
    <s v="MS Dhoni"/>
    <s v="M Chinnaswamy Stadium"/>
    <n v="0"/>
    <s v="Chennai Super Kings"/>
    <s v="Mumbai Indians"/>
    <x v="3"/>
    <s v="field"/>
    <s v="Chennai Super Kings"/>
    <s v="runs"/>
    <n v="38"/>
    <s v="N"/>
    <s v="NA"/>
    <s v="BF Bowden"/>
    <s v="HDPK Dharmasena"/>
    <x v="0"/>
  </r>
  <r>
    <n v="548380"/>
    <s v="Chennai"/>
    <d v="2012-05-25T00:00:00"/>
    <s v="M Vijay"/>
    <s v="MA Chidambaram Stadium, Chepauk"/>
    <n v="0"/>
    <s v="Delhi Daredevils"/>
    <s v="Chennai Super Kings"/>
    <x v="7"/>
    <s v="field"/>
    <s v="Chennai Super Kings"/>
    <s v="runs"/>
    <n v="86"/>
    <s v="N"/>
    <s v="NA"/>
    <s v="BR Doctrove"/>
    <s v="SJA Taufel"/>
    <x v="0"/>
  </r>
  <r>
    <n v="548381"/>
    <s v="Chennai"/>
    <d v="2012-05-27T00:00:00"/>
    <s v="MS Bisla"/>
    <s v="MA Chidambaram Stadium, Chepauk"/>
    <n v="0"/>
    <s v="Kolkata Knight Riders"/>
    <s v="Chennai Super Kings"/>
    <x v="1"/>
    <s v="bat"/>
    <s v="Kolkata Knight Riders"/>
    <s v="wickets"/>
    <n v="5"/>
    <s v="N"/>
    <s v="NA"/>
    <s v="BF Bowden"/>
    <s v="SJA Taufel"/>
    <x v="0"/>
  </r>
  <r>
    <n v="597998"/>
    <s v="Kolkata"/>
    <d v="2013-04-03T00:00:00"/>
    <s v="SP Narine"/>
    <s v="Eden Gardens"/>
    <n v="0"/>
    <s v="Kolkata Knight Riders"/>
    <s v="Delhi Daredevils"/>
    <x v="6"/>
    <s v="field"/>
    <s v="Kolkata Knight Riders"/>
    <s v="wickets"/>
    <n v="6"/>
    <s v="N"/>
    <s v="NA"/>
    <s v="S Ravi"/>
    <s v="SJA Taufel"/>
    <x v="1"/>
  </r>
  <r>
    <n v="597999"/>
    <s v="Bengaluru"/>
    <d v="2013-04-04T00:00:00"/>
    <s v="CH Gayle"/>
    <s v="M Chinnaswamy Stadium"/>
    <n v="0"/>
    <s v="Royal Challengers Bangalore"/>
    <s v="Mumbai Indians"/>
    <x v="3"/>
    <s v="field"/>
    <s v="Royal Challengers Bangalore"/>
    <s v="runs"/>
    <n v="2"/>
    <s v="N"/>
    <s v="NA"/>
    <s v="VA Kulkarni"/>
    <s v="C Shamshuddin"/>
    <x v="0"/>
  </r>
  <r>
    <n v="598000"/>
    <s v="Hyderabad"/>
    <d v="2013-04-05T00:00:00"/>
    <s v="A Mishra"/>
    <s v="Rajiv Gandhi International Stadium, Uppal"/>
    <n v="0"/>
    <s v="Sunrisers Hyderabad"/>
    <s v="Pune Warriors"/>
    <x v="9"/>
    <s v="field"/>
    <s v="Sunrisers Hyderabad"/>
    <s v="runs"/>
    <n v="22"/>
    <s v="N"/>
    <s v="NA"/>
    <s v="S Ravi"/>
    <s v="SJA Taufel"/>
    <x v="0"/>
  </r>
  <r>
    <n v="598001"/>
    <s v="Delhi"/>
    <d v="2013-04-06T00:00:00"/>
    <s v="R Dravid"/>
    <s v="Feroz Shah Kotla"/>
    <n v="0"/>
    <s v="Delhi Daredevils"/>
    <s v="Rajasthan Royals"/>
    <x v="2"/>
    <s v="bat"/>
    <s v="Rajasthan Royals"/>
    <s v="runs"/>
    <n v="5"/>
    <s v="N"/>
    <s v="NA"/>
    <s v="S Das"/>
    <s v="C Shamshuddin"/>
    <x v="1"/>
  </r>
  <r>
    <n v="598002"/>
    <s v="Chennai"/>
    <d v="2013-04-06T00:00:00"/>
    <s v="KA Pollard"/>
    <s v="MA Chidambaram Stadium, Chepauk"/>
    <n v="0"/>
    <s v="Chennai Super Kings"/>
    <s v="Mumbai Indians"/>
    <x v="3"/>
    <s v="bat"/>
    <s v="Mumbai Indians"/>
    <s v="runs"/>
    <n v="9"/>
    <s v="N"/>
    <s v="NA"/>
    <s v="M Erasmus"/>
    <s v="VA Kulkarni"/>
    <x v="1"/>
  </r>
  <r>
    <n v="598003"/>
    <s v="Pune"/>
    <d v="2013-04-07T00:00:00"/>
    <s v="M Vohra"/>
    <s v="Subrata Roy Sahara Stadium"/>
    <n v="0"/>
    <s v="Pune Warriors"/>
    <s v="Kings XI Punjab"/>
    <x v="9"/>
    <s v="bat"/>
    <s v="Kings XI Punjab"/>
    <s v="wickets"/>
    <n v="8"/>
    <s v="N"/>
    <s v="NA"/>
    <s v="S Asnani"/>
    <s v="SJA Taufel"/>
    <x v="0"/>
  </r>
  <r>
    <n v="598004"/>
    <s v="Hyderabad"/>
    <d v="2013-04-07T00:00:00"/>
    <s v="GH Vihari"/>
    <s v="Rajiv Gandhi International Stadium, Uppal"/>
    <n v="0"/>
    <s v="Sunrisers Hyderabad"/>
    <s v="Royal Challengers Bangalore"/>
    <x v="0"/>
    <s v="bat"/>
    <s v="Sunrisers Hyderabad"/>
    <s v="tie"/>
    <s v="NA"/>
    <s v="Y"/>
    <s v="NA"/>
    <s v="AK Chaudhary"/>
    <s v="S Ravi"/>
    <x v="0"/>
  </r>
  <r>
    <n v="598005"/>
    <s v="Jaipur"/>
    <d v="2013-04-08T00:00:00"/>
    <s v="SK Trivedi"/>
    <s v="Sawai Mansingh Stadium"/>
    <n v="0"/>
    <s v="Rajasthan Royals"/>
    <s v="Kolkata Knight Riders"/>
    <x v="6"/>
    <s v="field"/>
    <s v="Rajasthan Royals"/>
    <s v="runs"/>
    <n v="19"/>
    <s v="N"/>
    <s v="NA"/>
    <s v="Aleem Dar"/>
    <s v="S Das"/>
    <x v="0"/>
  </r>
  <r>
    <n v="598006"/>
    <s v="Mumbai"/>
    <d v="2013-04-09T00:00:00"/>
    <s v="KD Karthik"/>
    <s v="Wankhede Stadium"/>
    <n v="0"/>
    <s v="Mumbai Indians"/>
    <s v="Delhi Daredevils"/>
    <x v="3"/>
    <s v="bat"/>
    <s v="Mumbai Indians"/>
    <s v="runs"/>
    <n v="44"/>
    <s v="N"/>
    <s v="NA"/>
    <s v="M Erasmus"/>
    <s v="VA Kulkarni"/>
    <x v="1"/>
  </r>
  <r>
    <n v="598007"/>
    <s v="Chandigarh"/>
    <d v="2013-04-10T00:00:00"/>
    <s v="MEK Hussey"/>
    <s v="Punjab Cricket Association Stadium, Mohali"/>
    <n v="0"/>
    <s v="Kings XI Punjab"/>
    <s v="Chennai Super Kings"/>
    <x v="1"/>
    <s v="field"/>
    <s v="Chennai Super Kings"/>
    <s v="wickets"/>
    <n v="10"/>
    <s v="N"/>
    <s v="NA"/>
    <s v="Aleem Dar"/>
    <s v="C Shamshuddin"/>
    <x v="1"/>
  </r>
  <r>
    <n v="598008"/>
    <s v="Bengaluru"/>
    <d v="2013-04-11T00:00:00"/>
    <s v="CH Gayle"/>
    <s v="M Chinnaswamy Stadium"/>
    <n v="0"/>
    <s v="Royal Challengers Bangalore"/>
    <s v="Kolkata Knight Riders"/>
    <x v="0"/>
    <s v="field"/>
    <s v="Royal Challengers Bangalore"/>
    <s v="wickets"/>
    <n v="8"/>
    <s v="N"/>
    <s v="NA"/>
    <s v="Asad Rauf"/>
    <s v="AK Chaudhary"/>
    <x v="1"/>
  </r>
  <r>
    <n v="598009"/>
    <s v="Pune"/>
    <d v="2013-04-11T00:00:00"/>
    <s v="AJ Finch"/>
    <s v="Subrata Roy Sahara Stadium"/>
    <n v="0"/>
    <s v="Pune Warriors"/>
    <s v="Rajasthan Royals"/>
    <x v="2"/>
    <s v="bat"/>
    <s v="Pune Warriors"/>
    <s v="wickets"/>
    <n v="7"/>
    <s v="N"/>
    <s v="NA"/>
    <s v="M Erasmus"/>
    <s v="K Srinath"/>
    <x v="0"/>
  </r>
  <r>
    <n v="598010"/>
    <s v="Delhi"/>
    <d v="2013-04-12T00:00:00"/>
    <s v="A Mishra"/>
    <s v="Feroz Shah Kotla"/>
    <n v="0"/>
    <s v="Delhi Daredevils"/>
    <s v="Sunrisers Hyderabad"/>
    <x v="7"/>
    <s v="bat"/>
    <s v="Sunrisers Hyderabad"/>
    <s v="wickets"/>
    <n v="3"/>
    <s v="N"/>
    <s v="NA"/>
    <s v="Aleem Dar"/>
    <s v="Subroto Das"/>
    <x v="0"/>
  </r>
  <r>
    <n v="598011"/>
    <s v="Mumbai"/>
    <d v="2013-04-13T00:00:00"/>
    <s v="RG Sharma"/>
    <s v="Wankhede Stadium"/>
    <n v="0"/>
    <s v="Mumbai Indians"/>
    <s v="Pune Warriors"/>
    <x v="3"/>
    <s v="bat"/>
    <s v="Mumbai Indians"/>
    <s v="runs"/>
    <n v="41"/>
    <s v="N"/>
    <s v="NA"/>
    <s v="S Ravi"/>
    <s v="SJA Taufel"/>
    <x v="1"/>
  </r>
  <r>
    <n v="598012"/>
    <s v="Chennai"/>
    <d v="2013-04-13T00:00:00"/>
    <s v="RA Jadeja"/>
    <s v="MA Chidambaram Stadium, Chepauk"/>
    <n v="0"/>
    <s v="Chennai Super Kings"/>
    <s v="Royal Challengers Bangalore"/>
    <x v="1"/>
    <s v="field"/>
    <s v="Chennai Super Kings"/>
    <s v="wickets"/>
    <n v="4"/>
    <s v="N"/>
    <s v="NA"/>
    <s v="Asad Rauf"/>
    <s v="AK Chaudhary"/>
    <x v="1"/>
  </r>
  <r>
    <n v="598013"/>
    <s v="Kolkata"/>
    <d v="2013-04-14T00:00:00"/>
    <s v="G Gambhir"/>
    <s v="Eden Gardens"/>
    <n v="0"/>
    <s v="Kolkata Knight Riders"/>
    <s v="Sunrisers Hyderabad"/>
    <x v="6"/>
    <s v="bat"/>
    <s v="Kolkata Knight Riders"/>
    <s v="runs"/>
    <n v="48"/>
    <s v="N"/>
    <s v="NA"/>
    <s v="M Erasmus"/>
    <s v="VA Kulkarni"/>
    <x v="1"/>
  </r>
  <r>
    <n v="598014"/>
    <s v="Jaipur"/>
    <d v="2013-04-14T00:00:00"/>
    <s v="JP Faulkner"/>
    <s v="Sawai Mansingh Stadium"/>
    <n v="0"/>
    <s v="Rajasthan Royals"/>
    <s v="Kings XI Punjab"/>
    <x v="2"/>
    <s v="field"/>
    <s v="Rajasthan Royals"/>
    <s v="wickets"/>
    <n v="6"/>
    <s v="N"/>
    <s v="NA"/>
    <s v="Aleem Dar"/>
    <s v="C Shamshuddin"/>
    <x v="1"/>
  </r>
  <r>
    <n v="598015"/>
    <s v="Chennai"/>
    <d v="2013-04-15T00:00:00"/>
    <s v="SPD Smith"/>
    <s v="MA Chidambaram Stadium, Chepauk"/>
    <n v="0"/>
    <s v="Chennai Super Kings"/>
    <s v="Pune Warriors"/>
    <x v="9"/>
    <s v="bat"/>
    <s v="Pune Warriors"/>
    <s v="runs"/>
    <n v="24"/>
    <s v="N"/>
    <s v="NA"/>
    <s v="Asad Rauf"/>
    <s v="AK Chaudhary"/>
    <x v="1"/>
  </r>
  <r>
    <n v="598016"/>
    <s v="Chandigarh"/>
    <d v="2013-04-16T00:00:00"/>
    <s v="MS Gony"/>
    <s v="Punjab Cricket Association Stadium, Mohali"/>
    <n v="0"/>
    <s v="Kings XI Punjab"/>
    <s v="Kolkata Knight Riders"/>
    <x v="6"/>
    <s v="field"/>
    <s v="Kings XI Punjab"/>
    <s v="runs"/>
    <n v="4"/>
    <s v="N"/>
    <s v="NA"/>
    <s v="CK Nandan"/>
    <s v="SJA Taufel"/>
    <x v="0"/>
  </r>
  <r>
    <n v="598017"/>
    <s v="Bengaluru"/>
    <d v="2013-04-16T00:00:00"/>
    <s v="V Kohli"/>
    <s v="M Chinnaswamy Stadium"/>
    <n v="0"/>
    <s v="Royal Challengers Bangalore"/>
    <s v="Delhi Daredevils"/>
    <x v="0"/>
    <s v="field"/>
    <s v="Royal Challengers Bangalore"/>
    <s v="tie"/>
    <s v="NA"/>
    <s v="Y"/>
    <s v="NA"/>
    <s v="M Erasmus"/>
    <s v="VA Kulkarni"/>
    <x v="1"/>
  </r>
  <r>
    <n v="598018"/>
    <s v="Pune"/>
    <d v="2013-04-17T00:00:00"/>
    <s v="A Mishra"/>
    <s v="Subrata Roy Sahara Stadium"/>
    <n v="0"/>
    <s v="Pune Warriors"/>
    <s v="Sunrisers Hyderabad"/>
    <x v="9"/>
    <s v="field"/>
    <s v="Sunrisers Hyderabad"/>
    <s v="runs"/>
    <n v="11"/>
    <s v="N"/>
    <s v="NA"/>
    <s v="Asad Rauf"/>
    <s v="AK Chaudhary"/>
    <x v="0"/>
  </r>
  <r>
    <n v="598019"/>
    <s v="Jaipur"/>
    <d v="2013-04-17T00:00:00"/>
    <s v="AM Rahane"/>
    <s v="Sawai Mansingh Stadium"/>
    <n v="0"/>
    <s v="Rajasthan Royals"/>
    <s v="Mumbai Indians"/>
    <x v="2"/>
    <s v="bat"/>
    <s v="Rajasthan Royals"/>
    <s v="runs"/>
    <n v="87"/>
    <s v="N"/>
    <s v="NA"/>
    <s v="Aleem Dar"/>
    <s v="C Shamshuddin"/>
    <x v="1"/>
  </r>
  <r>
    <n v="598020"/>
    <s v="Delhi"/>
    <d v="2013-04-18T00:00:00"/>
    <s v="MEK Hussey"/>
    <s v="Feroz Shah Kotla"/>
    <n v="0"/>
    <s v="Delhi Daredevils"/>
    <s v="Chennai Super Kings"/>
    <x v="1"/>
    <s v="bat"/>
    <s v="Chennai Super Kings"/>
    <s v="runs"/>
    <n v="86"/>
    <s v="N"/>
    <s v="NA"/>
    <s v="M Erasmus"/>
    <s v="VA Kulkarni"/>
    <x v="1"/>
  </r>
  <r>
    <n v="598021"/>
    <s v="Hyderabad"/>
    <d v="2013-04-19T00:00:00"/>
    <s v="GH Vihari"/>
    <s v="Rajiv Gandhi International Stadium, Uppal"/>
    <n v="0"/>
    <s v="Sunrisers Hyderabad"/>
    <s v="Kings XI Punjab"/>
    <x v="5"/>
    <s v="bat"/>
    <s v="Sunrisers Hyderabad"/>
    <s v="wickets"/>
    <n v="5"/>
    <s v="N"/>
    <s v="NA"/>
    <s v="HDPK Dharmasena"/>
    <s v="CK Nandan"/>
    <x v="0"/>
  </r>
  <r>
    <n v="598022"/>
    <s v="Kolkata"/>
    <d v="2013-04-20T00:00:00"/>
    <s v="RA Jadeja"/>
    <s v="Eden Gardens"/>
    <n v="0"/>
    <s v="Kolkata Knight Riders"/>
    <s v="Chennai Super Kings"/>
    <x v="6"/>
    <s v="bat"/>
    <s v="Chennai Super Kings"/>
    <s v="wickets"/>
    <n v="4"/>
    <s v="N"/>
    <s v="NA"/>
    <s v="Asad Rauf"/>
    <s v="AK Chaudhary"/>
    <x v="0"/>
  </r>
  <r>
    <n v="598023"/>
    <s v="Bengaluru"/>
    <d v="2013-04-20T00:00:00"/>
    <s v="R Vinay Kumar"/>
    <s v="M Chinnaswamy Stadium"/>
    <n v="0"/>
    <s v="Royal Challengers Bangalore"/>
    <s v="Rajasthan Royals"/>
    <x v="0"/>
    <s v="field"/>
    <s v="Royal Challengers Bangalore"/>
    <s v="wickets"/>
    <n v="7"/>
    <s v="N"/>
    <s v="NA"/>
    <s v="Aleem Dar"/>
    <s v="C Shamshuddin"/>
    <x v="1"/>
  </r>
  <r>
    <n v="598024"/>
    <s v="Delhi"/>
    <d v="2013-04-21T00:00:00"/>
    <s v="V Sehwag"/>
    <s v="Feroz Shah Kotla"/>
    <n v="0"/>
    <s v="Delhi Daredevils"/>
    <s v="Mumbai Indians"/>
    <x v="3"/>
    <s v="bat"/>
    <s v="Delhi Daredevils"/>
    <s v="wickets"/>
    <n v="9"/>
    <s v="N"/>
    <s v="NA"/>
    <s v="HDPK Dharmasena"/>
    <s v="S Ravi"/>
    <x v="0"/>
  </r>
  <r>
    <n v="598025"/>
    <s v="Chandigarh"/>
    <d v="2013-04-21T00:00:00"/>
    <s v="DA Miller"/>
    <s v="Punjab Cricket Association Stadium, Mohali"/>
    <n v="0"/>
    <s v="Kings XI Punjab"/>
    <s v="Pune Warriors"/>
    <x v="5"/>
    <s v="field"/>
    <s v="Kings XI Punjab"/>
    <s v="wickets"/>
    <n v="7"/>
    <s v="N"/>
    <s v="NA"/>
    <s v="M Erasmus"/>
    <s v="K Srinath"/>
    <x v="1"/>
  </r>
  <r>
    <n v="598026"/>
    <s v="Chennai"/>
    <d v="2013-04-22T00:00:00"/>
    <s v="MEK Hussey"/>
    <s v="MA Chidambaram Stadium, Chepauk"/>
    <n v="0"/>
    <s v="Chennai Super Kings"/>
    <s v="Rajasthan Royals"/>
    <x v="2"/>
    <s v="bat"/>
    <s v="Chennai Super Kings"/>
    <s v="wickets"/>
    <n v="5"/>
    <s v="N"/>
    <s v="NA"/>
    <s v="S Asnani"/>
    <s v="AK Chaudhary"/>
    <x v="0"/>
  </r>
  <r>
    <n v="598027"/>
    <s v="Bengaluru"/>
    <d v="2013-04-23T00:00:00"/>
    <s v="CH Gayle"/>
    <s v="M Chinnaswamy Stadium"/>
    <n v="0"/>
    <s v="Royal Challengers Bangalore"/>
    <s v="Pune Warriors"/>
    <x v="9"/>
    <s v="field"/>
    <s v="Royal Challengers Bangalore"/>
    <s v="runs"/>
    <n v="130"/>
    <s v="N"/>
    <s v="NA"/>
    <s v="Aleem Dar"/>
    <s v="C Shamshuddin"/>
    <x v="0"/>
  </r>
  <r>
    <n v="598028"/>
    <s v="Dharamsala"/>
    <d v="2013-05-16T00:00:00"/>
    <s v="DA Miller"/>
    <s v="Himachal Pradesh Cricket Association Stadium"/>
    <n v="0"/>
    <s v="Kings XI Punjab"/>
    <s v="Delhi Daredevils"/>
    <x v="7"/>
    <s v="field"/>
    <s v="Kings XI Punjab"/>
    <s v="runs"/>
    <n v="7"/>
    <s v="N"/>
    <s v="NA"/>
    <s v="HDPK Dharmasena"/>
    <s v="S Ravi"/>
    <x v="0"/>
  </r>
  <r>
    <n v="598029"/>
    <s v="Kolkata"/>
    <d v="2013-04-24T00:00:00"/>
    <s v="DR Smith"/>
    <s v="Eden Gardens"/>
    <n v="0"/>
    <s v="Kolkata Knight Riders"/>
    <s v="Mumbai Indians"/>
    <x v="6"/>
    <s v="bat"/>
    <s v="Mumbai Indians"/>
    <s v="wickets"/>
    <n v="5"/>
    <s v="N"/>
    <s v="NA"/>
    <s v="HDPK Dharmasena"/>
    <s v="S Ravi"/>
    <x v="0"/>
  </r>
  <r>
    <n v="598030"/>
    <s v="Chennai"/>
    <d v="2013-04-25T00:00:00"/>
    <s v="MS Dhoni"/>
    <s v="MA Chidambaram Stadium, Chepauk"/>
    <n v="0"/>
    <s v="Chennai Super Kings"/>
    <s v="Sunrisers Hyderabad"/>
    <x v="10"/>
    <s v="bat"/>
    <s v="Chennai Super Kings"/>
    <s v="wickets"/>
    <n v="5"/>
    <s v="N"/>
    <s v="NA"/>
    <s v="Aleem Dar"/>
    <s v="S Das"/>
    <x v="0"/>
  </r>
  <r>
    <n v="598031"/>
    <s v="Kolkata"/>
    <d v="2013-04-26T00:00:00"/>
    <s v="JH Kallis"/>
    <s v="Eden Gardens"/>
    <n v="0"/>
    <s v="Kolkata Knight Riders"/>
    <s v="Kings XI Punjab"/>
    <x v="5"/>
    <s v="bat"/>
    <s v="Kolkata Knight Riders"/>
    <s v="wickets"/>
    <n v="6"/>
    <s v="N"/>
    <s v="NA"/>
    <s v="CK Nandan"/>
    <s v="S Ravi"/>
    <x v="0"/>
  </r>
  <r>
    <n v="598032"/>
    <s v="Jaipur"/>
    <d v="2013-04-27T00:00:00"/>
    <s v="JP Faulkner"/>
    <s v="Sawai Mansingh Stadium"/>
    <n v="0"/>
    <s v="Rajasthan Royals"/>
    <s v="Sunrisers Hyderabad"/>
    <x v="10"/>
    <s v="bat"/>
    <s v="Rajasthan Royals"/>
    <s v="wickets"/>
    <n v="8"/>
    <s v="N"/>
    <s v="NA"/>
    <s v="VA Kulkarni"/>
    <s v="K Srinath"/>
    <x v="0"/>
  </r>
  <r>
    <n v="598033"/>
    <s v="Mumbai"/>
    <d v="2013-04-27T00:00:00"/>
    <s v="DR Smith"/>
    <s v="Wankhede Stadium"/>
    <n v="0"/>
    <s v="Mumbai Indians"/>
    <s v="Royal Challengers Bangalore"/>
    <x v="3"/>
    <s v="bat"/>
    <s v="Mumbai Indians"/>
    <s v="runs"/>
    <n v="58"/>
    <s v="N"/>
    <s v="NA"/>
    <s v="Asad Rauf"/>
    <s v="S Asnani"/>
    <x v="1"/>
  </r>
  <r>
    <n v="598034"/>
    <s v="Chennai"/>
    <d v="2013-04-28T00:00:00"/>
    <s v="MEK Hussey"/>
    <s v="MA Chidambaram Stadium, Chepauk"/>
    <n v="0"/>
    <s v="Chennai Super Kings"/>
    <s v="Kolkata Knight Riders"/>
    <x v="6"/>
    <s v="field"/>
    <s v="Chennai Super Kings"/>
    <s v="runs"/>
    <n v="14"/>
    <s v="N"/>
    <s v="NA"/>
    <s v="Aleem Dar"/>
    <s v="SJA Taufel"/>
    <x v="0"/>
  </r>
  <r>
    <n v="598035"/>
    <s v="Raipur"/>
    <d v="2013-04-28T00:00:00"/>
    <s v="DA Warner"/>
    <s v="Shaheed Veer Narayan Singh International Stadium"/>
    <n v="0"/>
    <s v="Delhi Daredevils"/>
    <s v="Pune Warriors"/>
    <x v="9"/>
    <s v="field"/>
    <s v="Delhi Daredevils"/>
    <s v="runs"/>
    <n v="15"/>
    <s v="N"/>
    <s v="NA"/>
    <s v="CK Nandan"/>
    <s v="S Ravi"/>
    <x v="0"/>
  </r>
  <r>
    <n v="598036"/>
    <s v="Jaipur"/>
    <d v="2013-04-29T00:00:00"/>
    <s v="SV Samson"/>
    <s v="Sawai Mansingh Stadium"/>
    <n v="0"/>
    <s v="Rajasthan Royals"/>
    <s v="Royal Challengers Bangalore"/>
    <x v="2"/>
    <s v="field"/>
    <s v="Rajasthan Royals"/>
    <s v="wickets"/>
    <n v="4"/>
    <s v="N"/>
    <s v="NA"/>
    <s v="M Erasmus"/>
    <s v="K Srinath"/>
    <x v="1"/>
  </r>
  <r>
    <n v="598037"/>
    <s v="Mumbai"/>
    <d v="2013-04-29T00:00:00"/>
    <s v="RG Sharma"/>
    <s v="Wankhede Stadium"/>
    <n v="0"/>
    <s v="Mumbai Indians"/>
    <s v="Kings XI Punjab"/>
    <x v="3"/>
    <s v="bat"/>
    <s v="Mumbai Indians"/>
    <s v="runs"/>
    <n v="4"/>
    <s v="N"/>
    <s v="NA"/>
    <s v="Asad Rauf"/>
    <s v="AK Chaudhary"/>
    <x v="1"/>
  </r>
  <r>
    <n v="598038"/>
    <s v="Pune"/>
    <d v="2013-04-30T00:00:00"/>
    <s v="MS Dhoni"/>
    <s v="Subrata Roy Sahara Stadium"/>
    <n v="0"/>
    <s v="Pune Warriors"/>
    <s v="Chennai Super Kings"/>
    <x v="1"/>
    <s v="bat"/>
    <s v="Chennai Super Kings"/>
    <s v="runs"/>
    <n v="37"/>
    <s v="N"/>
    <s v="NA"/>
    <s v="S Das"/>
    <s v="SJA Taufel"/>
    <x v="1"/>
  </r>
  <r>
    <n v="598039"/>
    <s v="Hyderabad"/>
    <d v="2013-05-01T00:00:00"/>
    <s v="I Sharma"/>
    <s v="Rajiv Gandhi International Stadium, Uppal"/>
    <n v="0"/>
    <s v="Sunrisers Hyderabad"/>
    <s v="Mumbai Indians"/>
    <x v="3"/>
    <s v="bat"/>
    <s v="Sunrisers Hyderabad"/>
    <s v="wickets"/>
    <n v="7"/>
    <s v="N"/>
    <s v="NA"/>
    <s v="Asad Rauf"/>
    <s v="S Asnani"/>
    <x v="0"/>
  </r>
  <r>
    <n v="598040"/>
    <s v="Raipur"/>
    <d v="2013-05-01T00:00:00"/>
    <s v="DA Warner"/>
    <s v="Shaheed Veer Narayan Singh International Stadium"/>
    <n v="0"/>
    <s v="Delhi Daredevils"/>
    <s v="Kolkata Knight Riders"/>
    <x v="6"/>
    <s v="bat"/>
    <s v="Delhi Daredevils"/>
    <s v="wickets"/>
    <n v="7"/>
    <s v="N"/>
    <s v="NA"/>
    <s v="HDPK Dharmasena"/>
    <s v="CK Nandan"/>
    <x v="0"/>
  </r>
  <r>
    <n v="598041"/>
    <s v="Chennai"/>
    <d v="2013-05-02T00:00:00"/>
    <s v="SK Raina"/>
    <s v="MA Chidambaram Stadium, Chepauk"/>
    <n v="0"/>
    <s v="Chennai Super Kings"/>
    <s v="Kings XI Punjab"/>
    <x v="1"/>
    <s v="bat"/>
    <s v="Chennai Super Kings"/>
    <s v="runs"/>
    <n v="15"/>
    <s v="N"/>
    <s v="NA"/>
    <s v="M Erasmus"/>
    <s v="VA Kulkarni"/>
    <x v="1"/>
  </r>
  <r>
    <n v="598042"/>
    <s v="Pune"/>
    <d v="2013-05-02T00:00:00"/>
    <s v="AB de Villiers"/>
    <s v="Subrata Roy Sahara Stadium"/>
    <n v="0"/>
    <s v="Pune Warriors"/>
    <s v="Royal Challengers Bangalore"/>
    <x v="0"/>
    <s v="bat"/>
    <s v="Royal Challengers Bangalore"/>
    <s v="runs"/>
    <n v="17"/>
    <s v="N"/>
    <s v="NA"/>
    <s v="Aleem Dar"/>
    <s v="C Shamshuddin"/>
    <x v="1"/>
  </r>
  <r>
    <n v="598043"/>
    <s v="Kolkata"/>
    <d v="2013-05-03T00:00:00"/>
    <s v="YK Pathan"/>
    <s v="Eden Gardens"/>
    <n v="0"/>
    <s v="Kolkata Knight Riders"/>
    <s v="Rajasthan Royals"/>
    <x v="2"/>
    <s v="bat"/>
    <s v="Kolkata Knight Riders"/>
    <s v="wickets"/>
    <n v="8"/>
    <s v="N"/>
    <s v="NA"/>
    <s v="HDPK Dharmasena"/>
    <s v="CK Nandan"/>
    <x v="0"/>
  </r>
  <r>
    <n v="598044"/>
    <s v="Hyderabad"/>
    <d v="2013-05-04T00:00:00"/>
    <s v="DJG Sammy"/>
    <s v="Rajiv Gandhi International Stadium, Uppal"/>
    <n v="0"/>
    <s v="Sunrisers Hyderabad"/>
    <s v="Delhi Daredevils"/>
    <x v="7"/>
    <s v="bat"/>
    <s v="Sunrisers Hyderabad"/>
    <s v="wickets"/>
    <n v="6"/>
    <s v="N"/>
    <s v="NA"/>
    <s v="Asad Rauf"/>
    <s v="S Asnani"/>
    <x v="0"/>
  </r>
  <r>
    <n v="598045"/>
    <s v="Bengaluru"/>
    <d v="2013-05-14T00:00:00"/>
    <s v="AC Gilchrist"/>
    <s v="M Chinnaswamy Stadium"/>
    <n v="0"/>
    <s v="Royal Challengers Bangalore"/>
    <s v="Kings XI Punjab"/>
    <x v="5"/>
    <s v="field"/>
    <s v="Kings XI Punjab"/>
    <s v="wickets"/>
    <n v="7"/>
    <s v="N"/>
    <s v="NA"/>
    <s v="HDPK Dharmasena"/>
    <s v="S Ravi"/>
    <x v="1"/>
  </r>
  <r>
    <n v="598046"/>
    <s v="Mumbai"/>
    <d v="2013-05-05T00:00:00"/>
    <s v="MG Johnson"/>
    <s v="Wankhede Stadium"/>
    <n v="0"/>
    <s v="Mumbai Indians"/>
    <s v="Chennai Super Kings"/>
    <x v="3"/>
    <s v="bat"/>
    <s v="Mumbai Indians"/>
    <s v="runs"/>
    <n v="60"/>
    <s v="N"/>
    <s v="NA"/>
    <s v="HDPK Dharmasena"/>
    <s v="CK Nandan"/>
    <x v="1"/>
  </r>
  <r>
    <n v="598047"/>
    <s v="Jaipur"/>
    <d v="2013-05-05T00:00:00"/>
    <s v="AM Rahane"/>
    <s v="Sawai Mansingh Stadium"/>
    <n v="0"/>
    <s v="Rajasthan Royals"/>
    <s v="Pune Warriors"/>
    <x v="9"/>
    <s v="bat"/>
    <s v="Rajasthan Royals"/>
    <s v="wickets"/>
    <n v="5"/>
    <s v="N"/>
    <s v="NA"/>
    <s v="C Shamshuddin"/>
    <s v="RJ Tucker"/>
    <x v="0"/>
  </r>
  <r>
    <n v="598048"/>
    <s v="Bengaluru"/>
    <d v="2013-04-09T00:00:00"/>
    <s v="V Kohli"/>
    <s v="M Chinnaswamy Stadium"/>
    <n v="0"/>
    <s v="Royal Challengers Bangalore"/>
    <s v="Sunrisers Hyderabad"/>
    <x v="10"/>
    <s v="bat"/>
    <s v="Royal Challengers Bangalore"/>
    <s v="wickets"/>
    <n v="7"/>
    <s v="N"/>
    <s v="NA"/>
    <s v="S Ravi"/>
    <s v="SJA Taufel"/>
    <x v="0"/>
  </r>
  <r>
    <n v="598049"/>
    <s v="Jaipur"/>
    <d v="2013-05-07T00:00:00"/>
    <s v="AM Rahane"/>
    <s v="Sawai Mansingh Stadium"/>
    <n v="0"/>
    <s v="Rajasthan Royals"/>
    <s v="Delhi Daredevils"/>
    <x v="7"/>
    <s v="bat"/>
    <s v="Rajasthan Royals"/>
    <s v="wickets"/>
    <n v="9"/>
    <s v="N"/>
    <s v="NA"/>
    <s v="Aleem Dar"/>
    <s v="RJ Tucker"/>
    <x v="0"/>
  </r>
  <r>
    <n v="598050"/>
    <s v="Mumbai"/>
    <d v="2013-05-07T00:00:00"/>
    <s v="SR Tendulkar"/>
    <s v="Wankhede Stadium"/>
    <n v="0"/>
    <s v="Mumbai Indians"/>
    <s v="Kolkata Knight Riders"/>
    <x v="3"/>
    <s v="bat"/>
    <s v="Mumbai Indians"/>
    <s v="runs"/>
    <n v="65"/>
    <s v="N"/>
    <s v="NA"/>
    <s v="HDPK Dharmasena"/>
    <s v="S Ravi"/>
    <x v="1"/>
  </r>
  <r>
    <n v="598051"/>
    <s v="Hyderabad"/>
    <d v="2013-05-08T00:00:00"/>
    <s v="SK Raina"/>
    <s v="Rajiv Gandhi International Stadium, Uppal"/>
    <n v="0"/>
    <s v="Sunrisers Hyderabad"/>
    <s v="Chennai Super Kings"/>
    <x v="10"/>
    <s v="field"/>
    <s v="Chennai Super Kings"/>
    <s v="runs"/>
    <n v="77"/>
    <s v="N"/>
    <s v="NA"/>
    <s v="S Das"/>
    <s v="NJ Llong"/>
    <x v="0"/>
  </r>
  <r>
    <n v="598052"/>
    <s v="Chandigarh"/>
    <d v="2013-05-09T00:00:00"/>
    <s v="KK Cooper"/>
    <s v="Punjab Cricket Association Stadium, Mohali"/>
    <n v="0"/>
    <s v="Kings XI Punjab"/>
    <s v="Rajasthan Royals"/>
    <x v="2"/>
    <s v="field"/>
    <s v="Rajasthan Royals"/>
    <s v="wickets"/>
    <n v="8"/>
    <s v="N"/>
    <s v="NA"/>
    <s v="HDPK Dharmasena"/>
    <s v="S Ravi"/>
    <x v="1"/>
  </r>
  <r>
    <n v="598053"/>
    <s v="Pune"/>
    <d v="2013-05-09T00:00:00"/>
    <s v="G Gambhir"/>
    <s v="Subrata Roy Sahara Stadium"/>
    <n v="0"/>
    <s v="Pune Warriors"/>
    <s v="Kolkata Knight Riders"/>
    <x v="6"/>
    <s v="bat"/>
    <s v="Kolkata Knight Riders"/>
    <s v="runs"/>
    <n v="46"/>
    <s v="N"/>
    <s v="NA"/>
    <s v="Asad Rauf"/>
    <s v="S Asnani"/>
    <x v="1"/>
  </r>
  <r>
    <n v="598054"/>
    <s v="Delhi"/>
    <d v="2013-05-10T00:00:00"/>
    <s v="JD Unadkat"/>
    <s v="Feroz Shah Kotla"/>
    <n v="0"/>
    <s v="Delhi Daredevils"/>
    <s v="Royal Challengers Bangalore"/>
    <x v="7"/>
    <s v="field"/>
    <s v="Royal Challengers Bangalore"/>
    <s v="runs"/>
    <n v="4"/>
    <s v="N"/>
    <s v="NA"/>
    <s v="NJ Llong"/>
    <s v="K Srinath"/>
    <x v="0"/>
  </r>
  <r>
    <n v="598055"/>
    <s v="Pune"/>
    <d v="2013-05-11T00:00:00"/>
    <s v="MG Johnson"/>
    <s v="Subrata Roy Sahara Stadium"/>
    <n v="0"/>
    <s v="Pune Warriors"/>
    <s v="Mumbai Indians"/>
    <x v="9"/>
    <s v="bat"/>
    <s v="Mumbai Indians"/>
    <s v="wickets"/>
    <n v="5"/>
    <s v="N"/>
    <s v="NA"/>
    <s v="Asad Rauf"/>
    <s v="AK Chaudhary"/>
    <x v="0"/>
  </r>
  <r>
    <n v="598056"/>
    <s v="Chandigarh"/>
    <d v="2013-05-11T00:00:00"/>
    <s v="PA Patel"/>
    <s v="Punjab Cricket Association Stadium, Mohali"/>
    <n v="0"/>
    <s v="Kings XI Punjab"/>
    <s v="Sunrisers Hyderabad"/>
    <x v="5"/>
    <s v="field"/>
    <s v="Sunrisers Hyderabad"/>
    <s v="runs"/>
    <n v="30"/>
    <s v="N"/>
    <s v="NA"/>
    <s v="S Das"/>
    <s v="RJ Tucker"/>
    <x v="0"/>
  </r>
  <r>
    <n v="598057"/>
    <s v="Ranchi"/>
    <d v="2013-05-12T00:00:00"/>
    <s v="JH Kallis"/>
    <s v="JSCA International Stadium Complex"/>
    <n v="0"/>
    <s v="Kolkata Knight Riders"/>
    <s v="Royal Challengers Bangalore"/>
    <x v="6"/>
    <s v="field"/>
    <s v="Kolkata Knight Riders"/>
    <s v="wickets"/>
    <n v="5"/>
    <s v="N"/>
    <s v="NA"/>
    <s v="NJ Llong"/>
    <s v="K Srinath"/>
    <x v="1"/>
  </r>
  <r>
    <n v="598058"/>
    <s v="Jaipur"/>
    <d v="2013-05-12T00:00:00"/>
    <s v="SR Watson"/>
    <s v="Sawai Mansingh Stadium"/>
    <n v="0"/>
    <s v="Rajasthan Royals"/>
    <s v="Chennai Super Kings"/>
    <x v="2"/>
    <s v="field"/>
    <s v="Rajasthan Royals"/>
    <s v="wickets"/>
    <n v="5"/>
    <s v="N"/>
    <s v="NA"/>
    <s v="HDPK Dharmasena"/>
    <s v="CK Nandan"/>
    <x v="1"/>
  </r>
  <r>
    <n v="598059"/>
    <s v="Delhi"/>
    <d v="2013-04-23T00:00:00"/>
    <s v="Harmeet Singh"/>
    <s v="Feroz Shah Kotla"/>
    <n v="0"/>
    <s v="Delhi Daredevils"/>
    <s v="Kings XI Punjab"/>
    <x v="5"/>
    <s v="field"/>
    <s v="Kings XI Punjab"/>
    <s v="wickets"/>
    <n v="5"/>
    <s v="N"/>
    <s v="NA"/>
    <s v="VA Kulkarni"/>
    <s v="K Srinath"/>
    <x v="1"/>
  </r>
  <r>
    <n v="598060"/>
    <s v="Mumbai"/>
    <d v="2013-05-13T00:00:00"/>
    <s v="KA Pollard"/>
    <s v="Wankhede Stadium"/>
    <n v="0"/>
    <s v="Mumbai Indians"/>
    <s v="Sunrisers Hyderabad"/>
    <x v="10"/>
    <s v="bat"/>
    <s v="Mumbai Indians"/>
    <s v="wickets"/>
    <n v="7"/>
    <s v="N"/>
    <s v="NA"/>
    <s v="AK Chaudhary"/>
    <s v="SJA Taufel"/>
    <x v="0"/>
  </r>
  <r>
    <n v="598061"/>
    <s v="Ranchi"/>
    <d v="2013-05-15T00:00:00"/>
    <s v="MK Pandey"/>
    <s v="JSCA International Stadium Complex"/>
    <n v="0"/>
    <s v="Kolkata Knight Riders"/>
    <s v="Pune Warriors"/>
    <x v="6"/>
    <s v="field"/>
    <s v="Pune Warriors"/>
    <s v="runs"/>
    <n v="7"/>
    <s v="N"/>
    <s v="NA"/>
    <s v="NJ Llong"/>
    <s v="K Srinath"/>
    <x v="0"/>
  </r>
  <r>
    <n v="598062"/>
    <s v="Chennai"/>
    <d v="2013-05-14T00:00:00"/>
    <s v="MS Dhoni"/>
    <s v="MA Chidambaram Stadium, Chepauk"/>
    <n v="0"/>
    <s v="Chennai Super Kings"/>
    <s v="Delhi Daredevils"/>
    <x v="1"/>
    <s v="bat"/>
    <s v="Chennai Super Kings"/>
    <s v="runs"/>
    <n v="33"/>
    <s v="N"/>
    <s v="NA"/>
    <s v="C Shamshuddin"/>
    <s v="RJ Tucker"/>
    <x v="1"/>
  </r>
  <r>
    <n v="598063"/>
    <s v="Mumbai"/>
    <d v="2013-05-15T00:00:00"/>
    <s v="AP Tare"/>
    <s v="Wankhede Stadium"/>
    <n v="0"/>
    <s v="Mumbai Indians"/>
    <s v="Rajasthan Royals"/>
    <x v="2"/>
    <s v="field"/>
    <s v="Mumbai Indians"/>
    <s v="runs"/>
    <n v="14"/>
    <s v="N"/>
    <s v="NA"/>
    <s v="Asad Rauf"/>
    <s v="S Asnani"/>
    <x v="0"/>
  </r>
  <r>
    <n v="598064"/>
    <s v="Chandigarh"/>
    <d v="2013-05-06T00:00:00"/>
    <s v="DA Miller"/>
    <s v="Punjab Cricket Association Stadium, Mohali"/>
    <n v="0"/>
    <s v="Kings XI Punjab"/>
    <s v="Royal Challengers Bangalore"/>
    <x v="5"/>
    <s v="field"/>
    <s v="Kings XI Punjab"/>
    <s v="wickets"/>
    <n v="6"/>
    <s v="N"/>
    <s v="NA"/>
    <s v="VA Kulkarni"/>
    <s v="NJ Llong"/>
    <x v="1"/>
  </r>
  <r>
    <n v="598065"/>
    <s v="Hyderabad"/>
    <d v="2013-05-17T00:00:00"/>
    <s v="A Mishra"/>
    <s v="Rajiv Gandhi International Stadium, Uppal"/>
    <n v="0"/>
    <s v="Sunrisers Hyderabad"/>
    <s v="Rajasthan Royals"/>
    <x v="10"/>
    <s v="bat"/>
    <s v="Sunrisers Hyderabad"/>
    <s v="runs"/>
    <n v="23"/>
    <s v="N"/>
    <s v="NA"/>
    <s v="Asad Rauf"/>
    <s v="AK Chaudhary"/>
    <x v="1"/>
  </r>
  <r>
    <n v="598066"/>
    <s v="Dharamsala"/>
    <d v="2013-05-18T00:00:00"/>
    <s v="Azhar Mahmood"/>
    <s v="Himachal Pradesh Cricket Association Stadium"/>
    <n v="0"/>
    <s v="Kings XI Punjab"/>
    <s v="Mumbai Indians"/>
    <x v="3"/>
    <s v="field"/>
    <s v="Kings XI Punjab"/>
    <s v="runs"/>
    <n v="50"/>
    <s v="N"/>
    <s v="NA"/>
    <s v="HDPK Dharmasena"/>
    <s v="CK Nandan"/>
    <x v="0"/>
  </r>
  <r>
    <n v="598067"/>
    <s v="Pune"/>
    <d v="2013-05-19T00:00:00"/>
    <s v="LJ Wright"/>
    <s v="Subrata Roy Sahara Stadium"/>
    <n v="0"/>
    <s v="Pune Warriors"/>
    <s v="Delhi Daredevils"/>
    <x v="9"/>
    <s v="bat"/>
    <s v="Pune Warriors"/>
    <s v="runs"/>
    <n v="38"/>
    <s v="N"/>
    <s v="NA"/>
    <s v="NJ Llong"/>
    <s v="SJA Taufel"/>
    <x v="1"/>
  </r>
  <r>
    <n v="598068"/>
    <s v="Bengaluru"/>
    <d v="2013-05-18T00:00:00"/>
    <s v="V Kohli"/>
    <s v="M Chinnaswamy Stadium"/>
    <n v="0"/>
    <s v="Royal Challengers Bangalore"/>
    <s v="Chennai Super Kings"/>
    <x v="1"/>
    <s v="field"/>
    <s v="Royal Challengers Bangalore"/>
    <s v="runs"/>
    <n v="24"/>
    <s v="N"/>
    <s v="NA"/>
    <s v="C Shamshuddin"/>
    <s v="RJ Tucker"/>
    <x v="0"/>
  </r>
  <r>
    <n v="598069"/>
    <s v="Hyderabad"/>
    <d v="2013-05-19T00:00:00"/>
    <s v="PA Patel"/>
    <s v="Rajiv Gandhi International Stadium, Uppal"/>
    <n v="0"/>
    <s v="Sunrisers Hyderabad"/>
    <s v="Kolkata Knight Riders"/>
    <x v="6"/>
    <s v="bat"/>
    <s v="Sunrisers Hyderabad"/>
    <s v="wickets"/>
    <n v="5"/>
    <s v="N"/>
    <s v="NA"/>
    <s v="Asad Rauf"/>
    <s v="S Asnani"/>
    <x v="0"/>
  </r>
  <r>
    <n v="598070"/>
    <s v="Delhi"/>
    <d v="2013-05-21T00:00:00"/>
    <s v="MEK Hussey"/>
    <s v="Feroz Shah Kotla"/>
    <n v="0"/>
    <s v="Chennai Super Kings"/>
    <s v="Mumbai Indians"/>
    <x v="1"/>
    <s v="bat"/>
    <s v="Chennai Super Kings"/>
    <s v="runs"/>
    <n v="48"/>
    <s v="N"/>
    <s v="NA"/>
    <s v="NJ Llong"/>
    <s v="RJ Tucker"/>
    <x v="1"/>
  </r>
  <r>
    <n v="598071"/>
    <s v="Delhi"/>
    <d v="2013-05-22T00:00:00"/>
    <s v="BJ Hodge"/>
    <s v="Feroz Shah Kotla"/>
    <n v="0"/>
    <s v="Rajasthan Royals"/>
    <s v="Sunrisers Hyderabad"/>
    <x v="10"/>
    <s v="bat"/>
    <s v="Rajasthan Royals"/>
    <s v="wickets"/>
    <n v="4"/>
    <s v="N"/>
    <s v="NA"/>
    <s v="S Ravi"/>
    <s v="RJ Tucker"/>
    <x v="0"/>
  </r>
  <r>
    <n v="598072"/>
    <s v="Kolkata"/>
    <d v="2013-05-24T00:00:00"/>
    <s v="Harbhajan Singh"/>
    <s v="Eden Gardens"/>
    <n v="0"/>
    <s v="Mumbai Indians"/>
    <s v="Rajasthan Royals"/>
    <x v="2"/>
    <s v="bat"/>
    <s v="Mumbai Indians"/>
    <s v="wickets"/>
    <n v="4"/>
    <s v="N"/>
    <s v="NA"/>
    <s v="C Shamshuddin"/>
    <s v="SJA Taufel"/>
    <x v="0"/>
  </r>
  <r>
    <n v="598073"/>
    <s v="Kolkata"/>
    <d v="2013-05-26T00:00:00"/>
    <s v="KA Pollard"/>
    <s v="Eden Gardens"/>
    <n v="0"/>
    <s v="Chennai Super Kings"/>
    <s v="Mumbai Indians"/>
    <x v="3"/>
    <s v="bat"/>
    <s v="Mumbai Indians"/>
    <s v="runs"/>
    <n v="23"/>
    <s v="N"/>
    <s v="NA"/>
    <s v="HDPK Dharmasena"/>
    <s v="SJA Taufel"/>
    <x v="1"/>
  </r>
  <r>
    <n v="729279"/>
    <s v="Abu Dhabi"/>
    <d v="2014-04-16T00:00:00"/>
    <s v="JH Kallis"/>
    <s v="Sheikh Zayed Stadium"/>
    <n v="1"/>
    <s v="Mumbai Indians"/>
    <s v="Kolkata Knight Riders"/>
    <x v="6"/>
    <s v="bat"/>
    <s v="Kolkata Knight Riders"/>
    <s v="runs"/>
    <n v="41"/>
    <s v="N"/>
    <s v="NA"/>
    <s v="M Erasmus"/>
    <s v="RK Illingworth"/>
    <x v="1"/>
  </r>
  <r>
    <n v="729281"/>
    <s v="Sharjah"/>
    <d v="2014-04-17T00:00:00"/>
    <s v="YS Chahal"/>
    <s v="Sharjah Cricket Stadium"/>
    <n v="1"/>
    <s v="Delhi Daredevils"/>
    <s v="Royal Challengers Bangalore"/>
    <x v="0"/>
    <s v="field"/>
    <s v="Royal Challengers Bangalore"/>
    <s v="wickets"/>
    <n v="8"/>
    <s v="N"/>
    <s v="NA"/>
    <s v="Aleem Dar"/>
    <s v="S Ravi"/>
    <x v="1"/>
  </r>
  <r>
    <n v="729283"/>
    <s v="Abu Dhabi"/>
    <d v="2014-04-18T00:00:00"/>
    <s v="GJ Maxwell"/>
    <s v="Sheikh Zayed Stadium"/>
    <n v="1"/>
    <s v="Chennai Super Kings"/>
    <s v="Kings XI Punjab"/>
    <x v="1"/>
    <s v="bat"/>
    <s v="Kings XI Punjab"/>
    <s v="wickets"/>
    <n v="6"/>
    <s v="N"/>
    <s v="NA"/>
    <s v="RK Illingworth"/>
    <s v="C Shamshuddin"/>
    <x v="0"/>
  </r>
  <r>
    <n v="729285"/>
    <s v="Abu Dhabi"/>
    <d v="2014-04-18T00:00:00"/>
    <s v="AM Rahane"/>
    <s v="Sheikh Zayed Stadium"/>
    <n v="1"/>
    <s v="Sunrisers Hyderabad"/>
    <s v="Rajasthan Royals"/>
    <x v="2"/>
    <s v="field"/>
    <s v="Rajasthan Royals"/>
    <s v="wickets"/>
    <n v="4"/>
    <s v="N"/>
    <s v="NA"/>
    <s v="BF Bowden"/>
    <s v="RK Illingworth"/>
    <x v="1"/>
  </r>
  <r>
    <n v="729287"/>
    <s v="Dubai"/>
    <d v="2014-04-19T00:00:00"/>
    <s v="PA Patel"/>
    <s v="Dubai International Cricket Stadium"/>
    <n v="1"/>
    <s v="Royal Challengers Bangalore"/>
    <s v="Mumbai Indians"/>
    <x v="0"/>
    <s v="field"/>
    <s v="Royal Challengers Bangalore"/>
    <s v="wickets"/>
    <n v="7"/>
    <s v="N"/>
    <s v="NA"/>
    <s v="Aleem Dar"/>
    <s v="AK Chaudhary"/>
    <x v="1"/>
  </r>
  <r>
    <n v="729289"/>
    <s v="Dubai"/>
    <d v="2014-04-19T00:00:00"/>
    <s v="JP Duminy"/>
    <s v="Dubai International Cricket Stadium"/>
    <n v="1"/>
    <s v="Kolkata Knight Riders"/>
    <s v="Delhi Daredevils"/>
    <x v="6"/>
    <s v="bat"/>
    <s v="Delhi Daredevils"/>
    <s v="wickets"/>
    <n v="4"/>
    <s v="N"/>
    <s v="NA"/>
    <s v="Aleem Dar"/>
    <s v="VA Kulkarni"/>
    <x v="0"/>
  </r>
  <r>
    <n v="729291"/>
    <s v="Sharjah"/>
    <d v="2014-04-20T00:00:00"/>
    <s v="GJ Maxwell"/>
    <s v="Sharjah Cricket Stadium"/>
    <n v="1"/>
    <s v="Rajasthan Royals"/>
    <s v="Kings XI Punjab"/>
    <x v="5"/>
    <s v="field"/>
    <s v="Kings XI Punjab"/>
    <s v="wickets"/>
    <n v="7"/>
    <s v="N"/>
    <s v="NA"/>
    <s v="BF Bowden"/>
    <s v="M Erasmus"/>
    <x v="1"/>
  </r>
  <r>
    <n v="729293"/>
    <s v="Abu Dhabi"/>
    <d v="2014-04-21T00:00:00"/>
    <s v="SK Raina"/>
    <s v="Sheikh Zayed Stadium"/>
    <n v="1"/>
    <s v="Chennai Super Kings"/>
    <s v="Delhi Daredevils"/>
    <x v="1"/>
    <s v="bat"/>
    <s v="Chennai Super Kings"/>
    <s v="runs"/>
    <n v="93"/>
    <s v="N"/>
    <s v="NA"/>
    <s v="RK Illingworth"/>
    <s v="C Shamshuddin"/>
    <x v="1"/>
  </r>
  <r>
    <n v="729295"/>
    <s v="Sharjah"/>
    <d v="2014-04-22T00:00:00"/>
    <s v="GJ Maxwell"/>
    <s v="Sharjah Cricket Stadium"/>
    <n v="1"/>
    <s v="Kings XI Punjab"/>
    <s v="Sunrisers Hyderabad"/>
    <x v="10"/>
    <s v="field"/>
    <s v="Kings XI Punjab"/>
    <s v="runs"/>
    <n v="72"/>
    <s v="N"/>
    <s v="NA"/>
    <s v="M Erasmus"/>
    <s v="S Ravi"/>
    <x v="0"/>
  </r>
  <r>
    <n v="729297"/>
    <s v="Dubai"/>
    <d v="2014-04-23T00:00:00"/>
    <s v="RA Jadeja"/>
    <s v="Dubai International Cricket Stadium"/>
    <n v="1"/>
    <s v="Rajasthan Royals"/>
    <s v="Chennai Super Kings"/>
    <x v="2"/>
    <s v="field"/>
    <s v="Chennai Super Kings"/>
    <s v="runs"/>
    <n v="7"/>
    <s v="N"/>
    <s v="NA"/>
    <s v="HDPK Dharmasena"/>
    <s v="RK Illingworth"/>
    <x v="0"/>
  </r>
  <r>
    <n v="729299"/>
    <s v="Sharjah"/>
    <d v="2014-04-24T00:00:00"/>
    <s v="CA Lynn"/>
    <s v="Sharjah Cricket Stadium"/>
    <n v="1"/>
    <s v="Royal Challengers Bangalore"/>
    <s v="Kolkata Knight Riders"/>
    <x v="0"/>
    <s v="field"/>
    <s v="Kolkata Knight Riders"/>
    <s v="runs"/>
    <n v="2"/>
    <s v="N"/>
    <s v="NA"/>
    <s v="Aleem Dar"/>
    <s v="VA Kulkarni"/>
    <x v="0"/>
  </r>
  <r>
    <n v="729301"/>
    <s v="Dubai"/>
    <d v="2014-04-25T00:00:00"/>
    <s v="AJ Finch"/>
    <s v="Dubai International Cricket Stadium"/>
    <n v="1"/>
    <s v="Sunrisers Hyderabad"/>
    <s v="Delhi Daredevils"/>
    <x v="10"/>
    <s v="bat"/>
    <s v="Sunrisers Hyderabad"/>
    <s v="runs"/>
    <n v="4"/>
    <s v="N"/>
    <s v="NA"/>
    <s v="M Erasmus"/>
    <s v="S Ravi"/>
    <x v="1"/>
  </r>
  <r>
    <n v="729303"/>
    <s v="Dubai"/>
    <d v="2014-04-25T00:00:00"/>
    <s v="MM Sharma"/>
    <s v="Dubai International Cricket Stadium"/>
    <n v="1"/>
    <s v="Chennai Super Kings"/>
    <s v="Mumbai Indians"/>
    <x v="3"/>
    <s v="bat"/>
    <s v="Chennai Super Kings"/>
    <s v="wickets"/>
    <n v="7"/>
    <s v="N"/>
    <s v="NA"/>
    <s v="BF Bowden"/>
    <s v="M Erasmus"/>
    <x v="0"/>
  </r>
  <r>
    <n v="729305"/>
    <s v="Abu Dhabi"/>
    <d v="2014-04-26T00:00:00"/>
    <s v="PV Tambe"/>
    <s v="Sheikh Zayed Stadium"/>
    <n v="1"/>
    <s v="Rajasthan Royals"/>
    <s v="Royal Challengers Bangalore"/>
    <x v="2"/>
    <s v="field"/>
    <s v="Rajasthan Royals"/>
    <s v="wickets"/>
    <n v="6"/>
    <s v="N"/>
    <s v="NA"/>
    <s v="HDPK Dharmasena"/>
    <s v="C Shamshuddin"/>
    <x v="1"/>
  </r>
  <r>
    <n v="729307"/>
    <s v="Abu Dhabi"/>
    <d v="2014-04-26T00:00:00"/>
    <s v="Sandeep Sharma"/>
    <s v="Sheikh Zayed Stadium"/>
    <n v="1"/>
    <s v="Kolkata Knight Riders"/>
    <s v="Kings XI Punjab"/>
    <x v="6"/>
    <s v="field"/>
    <s v="Kings XI Punjab"/>
    <s v="runs"/>
    <n v="23"/>
    <s v="N"/>
    <s v="NA"/>
    <s v="HDPK Dharmasena"/>
    <s v="RK Illingworth"/>
    <x v="0"/>
  </r>
  <r>
    <n v="729309"/>
    <s v="Sharjah"/>
    <d v="2014-04-27T00:00:00"/>
    <s v="M Vijay"/>
    <s v="Sharjah Cricket Stadium"/>
    <n v="1"/>
    <s v="Delhi Daredevils"/>
    <s v="Mumbai Indians"/>
    <x v="3"/>
    <s v="bat"/>
    <s v="Delhi Daredevils"/>
    <s v="wickets"/>
    <n v="6"/>
    <s v="N"/>
    <s v="NA"/>
    <s v="Aleem Dar"/>
    <s v="VA Kulkarni"/>
    <x v="0"/>
  </r>
  <r>
    <n v="729311"/>
    <s v="Sharjah"/>
    <d v="2014-04-27T00:00:00"/>
    <s v="DR Smith"/>
    <s v="Sharjah Cricket Stadium"/>
    <n v="1"/>
    <s v="Sunrisers Hyderabad"/>
    <s v="Chennai Super Kings"/>
    <x v="10"/>
    <s v="bat"/>
    <s v="Chennai Super Kings"/>
    <s v="wickets"/>
    <n v="5"/>
    <s v="N"/>
    <s v="NA"/>
    <s v="AK Chaudhary"/>
    <s v="VA Kulkarni"/>
    <x v="0"/>
  </r>
  <r>
    <n v="729313"/>
    <s v="Dubai"/>
    <d v="2014-04-28T00:00:00"/>
    <s v="Sandeep Sharma"/>
    <s v="Dubai International Cricket Stadium"/>
    <n v="1"/>
    <s v="Kings XI Punjab"/>
    <s v="Royal Challengers Bangalore"/>
    <x v="5"/>
    <s v="field"/>
    <s v="Kings XI Punjab"/>
    <s v="wickets"/>
    <n v="5"/>
    <s v="N"/>
    <s v="NA"/>
    <s v="BF Bowden"/>
    <s v="S Ravi"/>
    <x v="1"/>
  </r>
  <r>
    <n v="729315"/>
    <s v="Abu Dhabi"/>
    <d v="2014-04-29T00:00:00"/>
    <s v="JP Faulkner"/>
    <s v="Sheikh Zayed Stadium"/>
    <n v="1"/>
    <s v="Kolkata Knight Riders"/>
    <s v="Rajasthan Royals"/>
    <x v="2"/>
    <s v="bat"/>
    <s v="Rajasthan Royals"/>
    <s v="tie"/>
    <s v="NA"/>
    <s v="Y"/>
    <s v="NA"/>
    <s v="Aleem Dar"/>
    <s v="AK Chaudhary"/>
    <x v="1"/>
  </r>
  <r>
    <n v="729317"/>
    <s v="Dubai"/>
    <d v="2014-04-30T00:00:00"/>
    <s v="B Kumar"/>
    <s v="Dubai International Cricket Stadium"/>
    <n v="1"/>
    <s v="Mumbai Indians"/>
    <s v="Sunrisers Hyderabad"/>
    <x v="3"/>
    <s v="field"/>
    <s v="Sunrisers Hyderabad"/>
    <s v="runs"/>
    <n v="15"/>
    <s v="N"/>
    <s v="NA"/>
    <s v="HDPK Dharmasena"/>
    <s v="M Erasmus"/>
    <x v="0"/>
  </r>
  <r>
    <n v="733971"/>
    <s v="Ranchi"/>
    <d v="2014-05-02T00:00:00"/>
    <s v="RA Jadeja"/>
    <s v="JSCA International Stadium Complex"/>
    <n v="0"/>
    <s v="Chennai Super Kings"/>
    <s v="Kolkata Knight Riders"/>
    <x v="1"/>
    <s v="bat"/>
    <s v="Chennai Super Kings"/>
    <s v="runs"/>
    <n v="34"/>
    <s v="N"/>
    <s v="NA"/>
    <s v="AK Chaudhary"/>
    <s v="NJ Llong"/>
    <x v="1"/>
  </r>
  <r>
    <n v="733973"/>
    <s v="Mumbai"/>
    <d v="2014-05-03T00:00:00"/>
    <s v="CJ Anderson"/>
    <s v="Wankhede Stadium"/>
    <n v="0"/>
    <s v="Mumbai Indians"/>
    <s v="Kings XI Punjab"/>
    <x v="5"/>
    <s v="bat"/>
    <s v="Mumbai Indians"/>
    <s v="wickets"/>
    <n v="5"/>
    <s v="N"/>
    <s v="NA"/>
    <s v="BNJ Oxenford"/>
    <s v="C Shamshuddin"/>
    <x v="0"/>
  </r>
  <r>
    <n v="733975"/>
    <s v="Delhi"/>
    <d v="2014-05-03T00:00:00"/>
    <s v="KK Nair"/>
    <s v="Feroz Shah Kotla"/>
    <n v="0"/>
    <s v="Delhi Daredevils"/>
    <s v="Rajasthan Royals"/>
    <x v="2"/>
    <s v="field"/>
    <s v="Rajasthan Royals"/>
    <s v="wickets"/>
    <n v="7"/>
    <s v="N"/>
    <s v="NA"/>
    <s v="SS Hazare"/>
    <s v="S Ravi"/>
    <x v="1"/>
  </r>
  <r>
    <n v="733977"/>
    <s v="Bengaluru"/>
    <d v="2014-05-04T00:00:00"/>
    <s v="AB de Villiers"/>
    <s v="M Chinnaswamy Stadium"/>
    <n v="0"/>
    <s v="Royal Challengers Bangalore"/>
    <s v="Sunrisers Hyderabad"/>
    <x v="0"/>
    <s v="field"/>
    <s v="Royal Challengers Bangalore"/>
    <s v="wickets"/>
    <n v="4"/>
    <s v="N"/>
    <s v="NA"/>
    <s v="HDPK Dharmasena"/>
    <s v="VA Kulkarni"/>
    <x v="1"/>
  </r>
  <r>
    <n v="733979"/>
    <s v="Ahmedabad"/>
    <d v="2014-05-05T00:00:00"/>
    <s v="PV Tambe"/>
    <s v="Sardar Patel Stadium, Motera"/>
    <n v="0"/>
    <s v="Rajasthan Royals"/>
    <s v="Kolkata Knight Riders"/>
    <x v="6"/>
    <s v="field"/>
    <s v="Rajasthan Royals"/>
    <s v="runs"/>
    <n v="10"/>
    <s v="N"/>
    <s v="NA"/>
    <s v="NJ Llong"/>
    <s v="CK Nandan"/>
    <x v="0"/>
  </r>
  <r>
    <n v="733981"/>
    <s v="Delhi"/>
    <d v="2014-05-05T00:00:00"/>
    <s v="DR Smith"/>
    <s v="Feroz Shah Kotla"/>
    <n v="0"/>
    <s v="Delhi Daredevils"/>
    <s v="Chennai Super Kings"/>
    <x v="1"/>
    <s v="field"/>
    <s v="Chennai Super Kings"/>
    <s v="wickets"/>
    <n v="8"/>
    <s v="N"/>
    <s v="NA"/>
    <s v="RM Deshpande"/>
    <s v="BNJ Oxenford"/>
    <x v="1"/>
  </r>
  <r>
    <n v="733983"/>
    <s v="Mumbai"/>
    <d v="2014-05-06T00:00:00"/>
    <s v="RG Sharma"/>
    <s v="Wankhede Stadium"/>
    <n v="0"/>
    <s v="Mumbai Indians"/>
    <s v="Royal Challengers Bangalore"/>
    <x v="0"/>
    <s v="field"/>
    <s v="Mumbai Indians"/>
    <s v="runs"/>
    <n v="19"/>
    <s v="N"/>
    <s v="NA"/>
    <s v="S Ravi"/>
    <s v="K Srinath"/>
    <x v="0"/>
  </r>
  <r>
    <n v="733985"/>
    <s v="Delhi"/>
    <d v="2014-05-07T00:00:00"/>
    <s v="G Gambhir"/>
    <s v="Feroz Shah Kotla"/>
    <n v="0"/>
    <s v="Delhi Daredevils"/>
    <s v="Kolkata Knight Riders"/>
    <x v="7"/>
    <s v="bat"/>
    <s v="Kolkata Knight Riders"/>
    <s v="wickets"/>
    <n v="8"/>
    <s v="N"/>
    <s v="NA"/>
    <s v="BNJ Oxenford"/>
    <s v="C Shamshuddin"/>
    <x v="0"/>
  </r>
  <r>
    <n v="733987"/>
    <s v="Cuttack"/>
    <d v="2014-05-07T00:00:00"/>
    <s v="GJ Maxwell"/>
    <s v="Barabati Stadium"/>
    <n v="0"/>
    <s v="Kings XI Punjab"/>
    <s v="Chennai Super Kings"/>
    <x v="1"/>
    <s v="field"/>
    <s v="Kings XI Punjab"/>
    <s v="runs"/>
    <n v="44"/>
    <s v="N"/>
    <s v="NA"/>
    <s v="HDPK Dharmasena"/>
    <s v="PG Pathak"/>
    <x v="0"/>
  </r>
  <r>
    <n v="733989"/>
    <s v="Ahmedabad"/>
    <d v="2014-05-08T00:00:00"/>
    <s v="B Kumar"/>
    <s v="Sardar Patel Stadium, Motera"/>
    <n v="0"/>
    <s v="Rajasthan Royals"/>
    <s v="Sunrisers Hyderabad"/>
    <x v="2"/>
    <s v="field"/>
    <s v="Sunrisers Hyderabad"/>
    <s v="runs"/>
    <n v="32"/>
    <s v="N"/>
    <s v="NA"/>
    <s v="AK Chaudhary"/>
    <s v="NJ Llong"/>
    <x v="0"/>
  </r>
  <r>
    <n v="733991"/>
    <s v="Bengaluru"/>
    <d v="2014-05-09T00:00:00"/>
    <s v="Sandeep Sharma"/>
    <s v="M Chinnaswamy Stadium"/>
    <n v="0"/>
    <s v="Royal Challengers Bangalore"/>
    <s v="Kings XI Punjab"/>
    <x v="0"/>
    <s v="field"/>
    <s v="Kings XI Punjab"/>
    <s v="runs"/>
    <n v="32"/>
    <s v="N"/>
    <s v="NA"/>
    <s v="S Ravi"/>
    <s v="K Srinath"/>
    <x v="0"/>
  </r>
  <r>
    <n v="733993"/>
    <s v="Delhi"/>
    <d v="2014-05-10T00:00:00"/>
    <s v="DW Steyn"/>
    <s v="Feroz Shah Kotla"/>
    <n v="0"/>
    <s v="Delhi Daredevils"/>
    <s v="Sunrisers Hyderabad"/>
    <x v="10"/>
    <s v="field"/>
    <s v="Sunrisers Hyderabad"/>
    <s v="wickets"/>
    <n v="8"/>
    <s v="N"/>
    <s v="D/L"/>
    <s v="RM Deshpande"/>
    <s v="BNJ Oxenford"/>
    <x v="1"/>
  </r>
  <r>
    <n v="733995"/>
    <s v="Mumbai"/>
    <d v="2014-05-10T00:00:00"/>
    <s v="DR Smith"/>
    <s v="Wankhede Stadium"/>
    <n v="0"/>
    <s v="Mumbai Indians"/>
    <s v="Chennai Super Kings"/>
    <x v="1"/>
    <s v="field"/>
    <s v="Chennai Super Kings"/>
    <s v="wickets"/>
    <n v="4"/>
    <s v="N"/>
    <s v="NA"/>
    <s v="HDPK Dharmasena"/>
    <s v="VA Kulkarni"/>
    <x v="1"/>
  </r>
  <r>
    <n v="733997"/>
    <s v="Cuttack"/>
    <d v="2014-05-11T00:00:00"/>
    <s v="G Gambhir"/>
    <s v="Barabati Stadium"/>
    <n v="0"/>
    <s v="Kings XI Punjab"/>
    <s v="Kolkata Knight Riders"/>
    <x v="6"/>
    <s v="field"/>
    <s v="Kolkata Knight Riders"/>
    <s v="wickets"/>
    <n v="9"/>
    <s v="N"/>
    <s v="NA"/>
    <s v="NJ Llong"/>
    <s v="CK Nandan"/>
    <x v="1"/>
  </r>
  <r>
    <n v="733999"/>
    <s v="Bengaluru"/>
    <d v="2014-05-11T00:00:00"/>
    <s v="JP Faulkner"/>
    <s v="M Chinnaswamy Stadium"/>
    <n v="0"/>
    <s v="Royal Challengers Bangalore"/>
    <s v="Rajasthan Royals"/>
    <x v="0"/>
    <s v="bat"/>
    <s v="Rajasthan Royals"/>
    <s v="wickets"/>
    <n v="5"/>
    <s v="N"/>
    <s v="NA"/>
    <s v="S Ravi"/>
    <s v="RJ Tucker"/>
    <x v="0"/>
  </r>
  <r>
    <n v="734001"/>
    <s v="Hyderabad"/>
    <d v="2014-05-12T00:00:00"/>
    <s v="AT Rayudu"/>
    <s v="Rajiv Gandhi International Stadium, Uppal"/>
    <n v="0"/>
    <s v="Sunrisers Hyderabad"/>
    <s v="Mumbai Indians"/>
    <x v="10"/>
    <s v="bat"/>
    <s v="Mumbai Indians"/>
    <s v="wickets"/>
    <n v="7"/>
    <s v="N"/>
    <s v="NA"/>
    <s v="HDPK Dharmasena"/>
    <s v="VA Kulkarni"/>
    <x v="0"/>
  </r>
  <r>
    <n v="734003"/>
    <s v="Ranchi"/>
    <d v="2014-05-13T00:00:00"/>
    <s v="RA Jadeja"/>
    <s v="JSCA International Stadium Complex"/>
    <n v="0"/>
    <s v="Chennai Super Kings"/>
    <s v="Rajasthan Royals"/>
    <x v="2"/>
    <s v="bat"/>
    <s v="Chennai Super Kings"/>
    <s v="wickets"/>
    <n v="5"/>
    <s v="N"/>
    <s v="NA"/>
    <s v="BNJ Oxenford"/>
    <s v="C Shamshuddin"/>
    <x v="0"/>
  </r>
  <r>
    <n v="734005"/>
    <s v="Bengaluru"/>
    <d v="2014-05-13T00:00:00"/>
    <s v="Yuvraj Singh"/>
    <s v="M Chinnaswamy Stadium"/>
    <n v="0"/>
    <s v="Royal Challengers Bangalore"/>
    <s v="Delhi Daredevils"/>
    <x v="7"/>
    <s v="field"/>
    <s v="Royal Challengers Bangalore"/>
    <s v="runs"/>
    <n v="16"/>
    <s v="N"/>
    <s v="NA"/>
    <s v="K Srinath"/>
    <s v="RJ Tucker"/>
    <x v="0"/>
  </r>
  <r>
    <n v="734007"/>
    <s v="Hyderabad"/>
    <d v="2014-05-14T00:00:00"/>
    <s v="WP Saha"/>
    <s v="Rajiv Gandhi International Stadium, Uppal"/>
    <n v="0"/>
    <s v="Sunrisers Hyderabad"/>
    <s v="Kings XI Punjab"/>
    <x v="5"/>
    <s v="field"/>
    <s v="Kings XI Punjab"/>
    <s v="wickets"/>
    <n v="6"/>
    <s v="N"/>
    <s v="NA"/>
    <s v="VA Kulkarni"/>
    <s v="PG Pathak"/>
    <x v="1"/>
  </r>
  <r>
    <n v="734009"/>
    <s v="Cuttack"/>
    <d v="2014-05-14T00:00:00"/>
    <s v="RV Uthappa"/>
    <s v="Barabati Stadium"/>
    <n v="0"/>
    <s v="Kolkata Knight Riders"/>
    <s v="Mumbai Indians"/>
    <x v="6"/>
    <s v="field"/>
    <s v="Kolkata Knight Riders"/>
    <s v="wickets"/>
    <n v="6"/>
    <s v="N"/>
    <s v="NA"/>
    <s v="AK Chaudhary"/>
    <s v="NJ Llong"/>
    <x v="1"/>
  </r>
  <r>
    <n v="734011"/>
    <s v="Ahmedabad"/>
    <d v="2014-05-15T00:00:00"/>
    <s v="AM Rahane"/>
    <s v="Sardar Patel Stadium, Motera"/>
    <n v="0"/>
    <s v="Rajasthan Royals"/>
    <s v="Delhi Daredevils"/>
    <x v="7"/>
    <s v="field"/>
    <s v="Rajasthan Royals"/>
    <s v="runs"/>
    <n v="62"/>
    <s v="N"/>
    <s v="NA"/>
    <s v="S Ravi"/>
    <s v="RJ Tucker"/>
    <x v="0"/>
  </r>
  <r>
    <n v="734013"/>
    <s v="Ranchi"/>
    <d v="2014-05-18T00:00:00"/>
    <s v="AB de Villiers"/>
    <s v="JSCA International Stadium Complex"/>
    <n v="0"/>
    <s v="Chennai Super Kings"/>
    <s v="Royal Challengers Bangalore"/>
    <x v="1"/>
    <s v="bat"/>
    <s v="Royal Challengers Bangalore"/>
    <s v="wickets"/>
    <n v="5"/>
    <s v="N"/>
    <s v="NA"/>
    <s v="BNJ Oxenford"/>
    <s v="C Shamshuddin"/>
    <x v="0"/>
  </r>
  <r>
    <n v="734015"/>
    <s v="Hyderabad"/>
    <d v="2014-05-18T00:00:00"/>
    <s v="UT Yadav"/>
    <s v="Rajiv Gandhi International Stadium, Uppal"/>
    <n v="0"/>
    <s v="Sunrisers Hyderabad"/>
    <s v="Kolkata Knight Riders"/>
    <x v="10"/>
    <s v="bat"/>
    <s v="Kolkata Knight Riders"/>
    <s v="wickets"/>
    <n v="7"/>
    <s v="N"/>
    <s v="NA"/>
    <s v="NJ Llong"/>
    <s v="CK Nandan"/>
    <x v="0"/>
  </r>
  <r>
    <n v="734017"/>
    <s v="Ahmedabad"/>
    <d v="2014-05-19T00:00:00"/>
    <s v="MEK Hussey"/>
    <s v="Sardar Patel Stadium, Motera"/>
    <n v="0"/>
    <s v="Rajasthan Royals"/>
    <s v="Mumbai Indians"/>
    <x v="3"/>
    <s v="bat"/>
    <s v="Mumbai Indians"/>
    <s v="runs"/>
    <n v="25"/>
    <s v="N"/>
    <s v="NA"/>
    <s v="S Ravi"/>
    <s v="RJ Tucker"/>
    <x v="1"/>
  </r>
  <r>
    <n v="734019"/>
    <s v="Delhi"/>
    <d v="2014-05-19T00:00:00"/>
    <s v="AR Patel"/>
    <s v="Feroz Shah Kotla"/>
    <n v="0"/>
    <s v="Delhi Daredevils"/>
    <s v="Kings XI Punjab"/>
    <x v="5"/>
    <s v="field"/>
    <s v="Kings XI Punjab"/>
    <s v="wickets"/>
    <n v="4"/>
    <s v="N"/>
    <s v="NA"/>
    <s v="HDPK Dharmasena"/>
    <s v="PG Pathak"/>
    <x v="1"/>
  </r>
  <r>
    <n v="734021"/>
    <s v="Hyderabad"/>
    <d v="2014-05-20T00:00:00"/>
    <s v="DA Warner"/>
    <s v="Rajiv Gandhi International Stadium, Uppal"/>
    <n v="0"/>
    <s v="Sunrisers Hyderabad"/>
    <s v="Royal Challengers Bangalore"/>
    <x v="0"/>
    <s v="bat"/>
    <s v="Sunrisers Hyderabad"/>
    <s v="wickets"/>
    <n v="7"/>
    <s v="N"/>
    <s v="NA"/>
    <s v="AK Chaudhary"/>
    <s v="NJ Llong"/>
    <x v="0"/>
  </r>
  <r>
    <n v="734023"/>
    <s v="Kolkata"/>
    <d v="2014-05-20T00:00:00"/>
    <s v="RV Uthappa"/>
    <s v="Eden Gardens"/>
    <n v="0"/>
    <s v="Kolkata Knight Riders"/>
    <s v="Chennai Super Kings"/>
    <x v="6"/>
    <s v="field"/>
    <s v="Kolkata Knight Riders"/>
    <s v="wickets"/>
    <n v="8"/>
    <s v="N"/>
    <s v="NA"/>
    <s v="RM Deshpande"/>
    <s v="C Shamshuddin"/>
    <x v="1"/>
  </r>
  <r>
    <n v="734025"/>
    <s v="Chandigarh"/>
    <d v="2014-05-21T00:00:00"/>
    <s v="LMP Simmons"/>
    <s v="Punjab Cricket Association Stadium, Mohali"/>
    <n v="0"/>
    <s v="Kings XI Punjab"/>
    <s v="Mumbai Indians"/>
    <x v="3"/>
    <s v="field"/>
    <s v="Mumbai Indians"/>
    <s v="wickets"/>
    <n v="7"/>
    <s v="N"/>
    <s v="NA"/>
    <s v="HDPK Dharmasena"/>
    <s v="VA Kulkarni"/>
    <x v="1"/>
  </r>
  <r>
    <n v="734027"/>
    <s v="Kolkata"/>
    <d v="2014-05-22T00:00:00"/>
    <s v="RV Uthappa"/>
    <s v="Eden Gardens"/>
    <n v="0"/>
    <s v="Kolkata Knight Riders"/>
    <s v="Royal Challengers Bangalore"/>
    <x v="0"/>
    <s v="field"/>
    <s v="Kolkata Knight Riders"/>
    <s v="runs"/>
    <n v="30"/>
    <s v="N"/>
    <s v="NA"/>
    <s v="AK Chaudhary"/>
    <s v="CK Nandan"/>
    <x v="0"/>
  </r>
  <r>
    <n v="734029"/>
    <s v="Ranchi"/>
    <d v="2014-05-22T00:00:00"/>
    <s v="DA Warner"/>
    <s v="JSCA International Stadium Complex"/>
    <n v="0"/>
    <s v="Chennai Super Kings"/>
    <s v="Sunrisers Hyderabad"/>
    <x v="10"/>
    <s v="field"/>
    <s v="Sunrisers Hyderabad"/>
    <s v="wickets"/>
    <n v="6"/>
    <s v="N"/>
    <s v="NA"/>
    <s v="BNJ Oxenford"/>
    <s v="C Shamshuddin"/>
    <x v="1"/>
  </r>
  <r>
    <n v="734031"/>
    <s v="Mumbai"/>
    <d v="2014-05-23T00:00:00"/>
    <s v="MEK Hussey"/>
    <s v="Wankhede Stadium"/>
    <n v="0"/>
    <s v="Mumbai Indians"/>
    <s v="Delhi Daredevils"/>
    <x v="7"/>
    <s v="field"/>
    <s v="Mumbai Indians"/>
    <s v="runs"/>
    <n v="15"/>
    <s v="N"/>
    <s v="NA"/>
    <s v="S Ravi"/>
    <s v="RJ Tucker"/>
    <x v="0"/>
  </r>
  <r>
    <n v="734033"/>
    <s v="Chandigarh"/>
    <d v="2014-05-23T00:00:00"/>
    <s v="SE Marsh"/>
    <s v="Punjab Cricket Association Stadium, Mohali"/>
    <n v="0"/>
    <s v="Kings XI Punjab"/>
    <s v="Rajasthan Royals"/>
    <x v="2"/>
    <s v="field"/>
    <s v="Kings XI Punjab"/>
    <s v="runs"/>
    <n v="16"/>
    <s v="N"/>
    <s v="NA"/>
    <s v="HDPK Dharmasena"/>
    <s v="PG Pathak"/>
    <x v="0"/>
  </r>
  <r>
    <n v="734035"/>
    <s v="Bengaluru"/>
    <d v="2014-05-24T00:00:00"/>
    <s v="MS Dhoni"/>
    <s v="M Chinnaswamy Stadium"/>
    <n v="0"/>
    <s v="Royal Challengers Bangalore"/>
    <s v="Chennai Super Kings"/>
    <x v="1"/>
    <s v="field"/>
    <s v="Chennai Super Kings"/>
    <s v="wickets"/>
    <n v="8"/>
    <s v="N"/>
    <s v="NA"/>
    <s v="AK Chaudhary"/>
    <s v="NJ Llong"/>
    <x v="1"/>
  </r>
  <r>
    <n v="734037"/>
    <s v="Kolkata"/>
    <d v="2014-05-24T00:00:00"/>
    <s v="YK Pathan"/>
    <s v="Eden Gardens"/>
    <n v="0"/>
    <s v="Kolkata Knight Riders"/>
    <s v="Sunrisers Hyderabad"/>
    <x v="6"/>
    <s v="field"/>
    <s v="Kolkata Knight Riders"/>
    <s v="wickets"/>
    <n v="4"/>
    <s v="N"/>
    <s v="NA"/>
    <s v="RM Deshpande"/>
    <s v="BNJ Oxenford"/>
    <x v="1"/>
  </r>
  <r>
    <n v="734039"/>
    <s v="Chandigarh"/>
    <d v="2014-05-25T00:00:00"/>
    <s v="M Vohra"/>
    <s v="Punjab Cricket Association Stadium, Mohali"/>
    <n v="0"/>
    <s v="Kings XI Punjab"/>
    <s v="Delhi Daredevils"/>
    <x v="5"/>
    <s v="field"/>
    <s v="Kings XI Punjab"/>
    <s v="wickets"/>
    <n v="7"/>
    <s v="N"/>
    <s v="NA"/>
    <s v="HDPK Dharmasena"/>
    <s v="VA Kulkarni"/>
    <x v="1"/>
  </r>
  <r>
    <n v="734041"/>
    <s v="Mumbai"/>
    <d v="2014-05-25T00:00:00"/>
    <s v="CJ Anderson"/>
    <s v="Wankhede Stadium"/>
    <n v="0"/>
    <s v="Mumbai Indians"/>
    <s v="Rajasthan Royals"/>
    <x v="3"/>
    <s v="field"/>
    <s v="Mumbai Indians"/>
    <s v="wickets"/>
    <n v="5"/>
    <s v="N"/>
    <s v="NA"/>
    <s v="K Srinath"/>
    <s v="RJ Tucker"/>
    <x v="1"/>
  </r>
  <r>
    <n v="734043"/>
    <s v="Kolkata"/>
    <d v="2014-05-27T00:00:00"/>
    <s v="UT Yadav"/>
    <s v="Eden Gardens"/>
    <n v="0"/>
    <s v="Kings XI Punjab"/>
    <s v="Kolkata Knight Riders"/>
    <x v="5"/>
    <s v="field"/>
    <s v="Kolkata Knight Riders"/>
    <s v="runs"/>
    <n v="28"/>
    <s v="N"/>
    <s v="NA"/>
    <s v="NJ Llong"/>
    <s v="S Ravi"/>
    <x v="0"/>
  </r>
  <r>
    <n v="734045"/>
    <s v="Mumbai"/>
    <d v="2014-05-28T00:00:00"/>
    <s v="SK Raina"/>
    <s v="Brabourne Stadium"/>
    <n v="0"/>
    <s v="Chennai Super Kings"/>
    <s v="Mumbai Indians"/>
    <x v="1"/>
    <s v="field"/>
    <s v="Chennai Super Kings"/>
    <s v="wickets"/>
    <n v="7"/>
    <s v="N"/>
    <s v="NA"/>
    <s v="VA Kulkarni"/>
    <s v="BNJ Oxenford"/>
    <x v="1"/>
  </r>
  <r>
    <n v="734047"/>
    <s v="Mumbai"/>
    <d v="2014-05-30T00:00:00"/>
    <s v="V Sehwag"/>
    <s v="Wankhede Stadium"/>
    <n v="0"/>
    <s v="Chennai Super Kings"/>
    <s v="Kings XI Punjab"/>
    <x v="1"/>
    <s v="field"/>
    <s v="Kings XI Punjab"/>
    <s v="runs"/>
    <n v="24"/>
    <s v="N"/>
    <s v="NA"/>
    <s v="HDPK Dharmasena"/>
    <s v="RJ Tucker"/>
    <x v="0"/>
  </r>
  <r>
    <n v="734049"/>
    <s v="Bengaluru"/>
    <d v="2014-06-01T00:00:00"/>
    <s v="MK Pandey"/>
    <s v="M Chinnaswamy Stadium"/>
    <n v="0"/>
    <s v="Kolkata Knight Riders"/>
    <s v="Kings XI Punjab"/>
    <x v="6"/>
    <s v="field"/>
    <s v="Kolkata Knight Riders"/>
    <s v="wickets"/>
    <n v="3"/>
    <s v="N"/>
    <s v="NA"/>
    <s v="HDPK Dharmasena"/>
    <s v="BNJ Oxenford"/>
    <x v="1"/>
  </r>
  <r>
    <n v="829705"/>
    <s v="Kolkata"/>
    <d v="2015-04-08T00:00:00"/>
    <s v="M Morkel"/>
    <s v="Eden Gardens"/>
    <n v="0"/>
    <s v="Kolkata Knight Riders"/>
    <s v="Mumbai Indians"/>
    <x v="6"/>
    <s v="field"/>
    <s v="Kolkata Knight Riders"/>
    <s v="wickets"/>
    <n v="7"/>
    <s v="N"/>
    <s v="NA"/>
    <s v="S Ravi"/>
    <s v="C Shamshuddin"/>
    <x v="1"/>
  </r>
  <r>
    <n v="829707"/>
    <s v="Chennai"/>
    <d v="2015-04-09T00:00:00"/>
    <s v="A Nehra"/>
    <s v="MA Chidambaram Stadium, Chepauk"/>
    <n v="0"/>
    <s v="Chennai Super Kings"/>
    <s v="Delhi Daredevils"/>
    <x v="7"/>
    <s v="field"/>
    <s v="Chennai Super Kings"/>
    <s v="runs"/>
    <n v="1"/>
    <s v="N"/>
    <s v="NA"/>
    <s v="RK Illingworth"/>
    <s v="VA Kulkarni"/>
    <x v="0"/>
  </r>
  <r>
    <n v="829709"/>
    <s v="Pune"/>
    <d v="2015-04-10T00:00:00"/>
    <s v="JP Faulkner"/>
    <s v="Maharashtra Cricket Association Stadium"/>
    <n v="0"/>
    <s v="Kings XI Punjab"/>
    <s v="Rajasthan Royals"/>
    <x v="5"/>
    <s v="field"/>
    <s v="Rajasthan Royals"/>
    <s v="runs"/>
    <n v="26"/>
    <s v="N"/>
    <s v="NA"/>
    <s v="SD Fry"/>
    <s v="CB Gaffaney"/>
    <x v="0"/>
  </r>
  <r>
    <n v="829711"/>
    <s v="Chennai"/>
    <d v="2015-04-11T00:00:00"/>
    <s v="BB McCullum"/>
    <s v="MA Chidambaram Stadium, Chepauk"/>
    <n v="0"/>
    <s v="Chennai Super Kings"/>
    <s v="Sunrisers Hyderabad"/>
    <x v="1"/>
    <s v="bat"/>
    <s v="Chennai Super Kings"/>
    <s v="runs"/>
    <n v="45"/>
    <s v="N"/>
    <s v="NA"/>
    <s v="RK Illingworth"/>
    <s v="VA Kulkarni"/>
    <x v="1"/>
  </r>
  <r>
    <n v="829713"/>
    <s v="Kolkata"/>
    <d v="2015-04-11T00:00:00"/>
    <s v="CH Gayle"/>
    <s v="Eden Gardens"/>
    <n v="0"/>
    <s v="Kolkata Knight Riders"/>
    <s v="Royal Challengers Bangalore"/>
    <x v="0"/>
    <s v="field"/>
    <s v="Royal Challengers Bangalore"/>
    <s v="wickets"/>
    <n v="3"/>
    <s v="N"/>
    <s v="NA"/>
    <s v="S Ravi"/>
    <s v="C Shamshuddin"/>
    <x v="1"/>
  </r>
  <r>
    <n v="829715"/>
    <s v="Delhi"/>
    <d v="2015-04-12T00:00:00"/>
    <s v="DJ Hooda"/>
    <s v="Feroz Shah Kotla"/>
    <n v="0"/>
    <s v="Delhi Daredevils"/>
    <s v="Rajasthan Royals"/>
    <x v="2"/>
    <s v="field"/>
    <s v="Rajasthan Royals"/>
    <s v="wickets"/>
    <n v="3"/>
    <s v="N"/>
    <s v="NA"/>
    <s v="SD Fry"/>
    <s v="CB Gaffaney"/>
    <x v="1"/>
  </r>
  <r>
    <n v="829717"/>
    <s v="Mumbai"/>
    <d v="2015-04-12T00:00:00"/>
    <s v="GJ Bailey"/>
    <s v="Wankhede Stadium"/>
    <n v="0"/>
    <s v="Mumbai Indians"/>
    <s v="Kings XI Punjab"/>
    <x v="3"/>
    <s v="field"/>
    <s v="Kings XI Punjab"/>
    <s v="runs"/>
    <n v="18"/>
    <s v="N"/>
    <s v="NA"/>
    <s v="AK Chaudhary"/>
    <s v="K Srinivasan"/>
    <x v="0"/>
  </r>
  <r>
    <n v="829719"/>
    <s v="Bengaluru"/>
    <d v="2015-04-13T00:00:00"/>
    <s v="DA Warner"/>
    <s v="M Chinnaswamy Stadium"/>
    <n v="0"/>
    <s v="Royal Challengers Bangalore"/>
    <s v="Sunrisers Hyderabad"/>
    <x v="10"/>
    <s v="field"/>
    <s v="Sunrisers Hyderabad"/>
    <s v="wickets"/>
    <n v="8"/>
    <s v="N"/>
    <s v="NA"/>
    <s v="RM Deshpande"/>
    <s v="RK Illingworth"/>
    <x v="1"/>
  </r>
  <r>
    <n v="829721"/>
    <s v="Ahmedabad"/>
    <d v="2015-04-14T00:00:00"/>
    <s v="SPD Smith"/>
    <s v="Sardar Patel Stadium, Motera"/>
    <n v="0"/>
    <s v="Rajasthan Royals"/>
    <s v="Mumbai Indians"/>
    <x v="3"/>
    <s v="bat"/>
    <s v="Rajasthan Royals"/>
    <s v="wickets"/>
    <n v="7"/>
    <s v="N"/>
    <s v="NA"/>
    <s v="AK Chaudhary"/>
    <s v="SD Fry"/>
    <x v="0"/>
  </r>
  <r>
    <n v="829723"/>
    <s v="Kolkata"/>
    <d v="2015-04-30T00:00:00"/>
    <s v="AD Russell"/>
    <s v="Eden Gardens"/>
    <n v="0"/>
    <s v="Kolkata Knight Riders"/>
    <s v="Chennai Super Kings"/>
    <x v="6"/>
    <s v="field"/>
    <s v="Kolkata Knight Riders"/>
    <s v="wickets"/>
    <n v="7"/>
    <s v="N"/>
    <s v="NA"/>
    <s v="AK Chaudhary"/>
    <s v="M Erasmus"/>
    <x v="1"/>
  </r>
  <r>
    <n v="829725"/>
    <s v="Pune"/>
    <d v="2015-04-15T00:00:00"/>
    <s v="MA Agarwal"/>
    <s v="Maharashtra Cricket Association Stadium"/>
    <n v="0"/>
    <s v="Kings XI Punjab"/>
    <s v="Delhi Daredevils"/>
    <x v="5"/>
    <s v="bat"/>
    <s v="Delhi Daredevils"/>
    <s v="wickets"/>
    <n v="5"/>
    <s v="N"/>
    <s v="NA"/>
    <s v="CB Gaffaney"/>
    <s v="K Srinath"/>
    <x v="0"/>
  </r>
  <r>
    <n v="829727"/>
    <s v="Visakhapatnam"/>
    <d v="2015-04-16T00:00:00"/>
    <s v="AM Rahane"/>
    <s v="Dr. Y.S. Rajasekhara Reddy ACA-VDCA Cricket Stadium"/>
    <n v="0"/>
    <s v="Sunrisers Hyderabad"/>
    <s v="Rajasthan Royals"/>
    <x v="2"/>
    <s v="field"/>
    <s v="Rajasthan Royals"/>
    <s v="wickets"/>
    <n v="6"/>
    <s v="N"/>
    <s v="NA"/>
    <s v="PG Pathak"/>
    <s v="S Ravi"/>
    <x v="1"/>
  </r>
  <r>
    <n v="829729"/>
    <s v="Mumbai"/>
    <d v="2015-04-17T00:00:00"/>
    <s v="A Nehra"/>
    <s v="Wankhede Stadium"/>
    <n v="0"/>
    <s v="Mumbai Indians"/>
    <s v="Chennai Super Kings"/>
    <x v="3"/>
    <s v="bat"/>
    <s v="Chennai Super Kings"/>
    <s v="wickets"/>
    <n v="6"/>
    <s v="N"/>
    <s v="NA"/>
    <s v="AK Chaudhary"/>
    <s v="M Erasmus"/>
    <x v="0"/>
  </r>
  <r>
    <n v="829731"/>
    <s v="Visakhapatnam"/>
    <d v="2015-04-18T00:00:00"/>
    <s v="JP Duminy"/>
    <s v="Dr. Y.S. Rajasekhara Reddy ACA-VDCA Cricket Stadium"/>
    <n v="0"/>
    <s v="Sunrisers Hyderabad"/>
    <s v="Delhi Daredevils"/>
    <x v="7"/>
    <s v="bat"/>
    <s v="Delhi Daredevils"/>
    <s v="runs"/>
    <n v="4"/>
    <s v="N"/>
    <s v="NA"/>
    <s v="PG Pathak"/>
    <s v="S Ravi"/>
    <x v="1"/>
  </r>
  <r>
    <n v="829733"/>
    <s v="Pune"/>
    <d v="2015-04-18T00:00:00"/>
    <s v="AD Russell"/>
    <s v="Maharashtra Cricket Association Stadium"/>
    <n v="0"/>
    <s v="Kings XI Punjab"/>
    <s v="Kolkata Knight Riders"/>
    <x v="6"/>
    <s v="field"/>
    <s v="Kolkata Knight Riders"/>
    <s v="wickets"/>
    <n v="4"/>
    <s v="N"/>
    <s v="NA"/>
    <s v="SD Fry"/>
    <s v="CK Nandan"/>
    <x v="1"/>
  </r>
  <r>
    <n v="829735"/>
    <s v="Ahmedabad"/>
    <d v="2015-04-19T00:00:00"/>
    <s v="AM Rahane"/>
    <s v="Sardar Patel Stadium, Motera"/>
    <n v="0"/>
    <s v="Rajasthan Royals"/>
    <s v="Chennai Super Kings"/>
    <x v="1"/>
    <s v="bat"/>
    <s v="Rajasthan Royals"/>
    <s v="wickets"/>
    <n v="8"/>
    <s v="N"/>
    <s v="NA"/>
    <s v="AK Chaudhary"/>
    <s v="M Erasmus"/>
    <x v="0"/>
  </r>
  <r>
    <n v="829737"/>
    <s v="Bengaluru"/>
    <d v="2015-04-19T00:00:00"/>
    <s v="Harbhajan Singh"/>
    <s v="M Chinnaswamy Stadium"/>
    <n v="0"/>
    <s v="Royal Challengers Bangalore"/>
    <s v="Mumbai Indians"/>
    <x v="0"/>
    <s v="field"/>
    <s v="Mumbai Indians"/>
    <s v="runs"/>
    <n v="18"/>
    <s v="N"/>
    <s v="NA"/>
    <s v="RK Illingworth"/>
    <s v="VA Kulkarni"/>
    <x v="0"/>
  </r>
  <r>
    <n v="829739"/>
    <s v="Delhi"/>
    <d v="2015-04-20T00:00:00"/>
    <s v="UT Yadav"/>
    <s v="Feroz Shah Kotla"/>
    <n v="0"/>
    <s v="Delhi Daredevils"/>
    <s v="Kolkata Knight Riders"/>
    <x v="6"/>
    <s v="field"/>
    <s v="Kolkata Knight Riders"/>
    <s v="wickets"/>
    <n v="6"/>
    <s v="N"/>
    <s v="NA"/>
    <s v="SD Fry"/>
    <s v="CB Gaffaney"/>
    <x v="1"/>
  </r>
  <r>
    <n v="829741"/>
    <s v="Ahmedabad"/>
    <d v="2015-04-21T00:00:00"/>
    <s v="SE Marsh"/>
    <s v="Sardar Patel Stadium, Motera"/>
    <n v="0"/>
    <s v="Rajasthan Royals"/>
    <s v="Kings XI Punjab"/>
    <x v="5"/>
    <s v="field"/>
    <s v="Kings XI Punjab"/>
    <s v="tie"/>
    <s v="NA"/>
    <s v="Y"/>
    <s v="NA"/>
    <s v="M Erasmus"/>
    <s v="S Ravi"/>
    <x v="1"/>
  </r>
  <r>
    <n v="829743"/>
    <s v="Visakhapatnam"/>
    <d v="2015-04-22T00:00:00"/>
    <s v="DA Warner"/>
    <s v="Dr. Y.S. Rajasekhara Reddy ACA-VDCA Cricket Stadium"/>
    <n v="0"/>
    <s v="Sunrisers Hyderabad"/>
    <s v="Kolkata Knight Riders"/>
    <x v="6"/>
    <s v="field"/>
    <s v="Sunrisers Hyderabad"/>
    <s v="runs"/>
    <n v="16"/>
    <s v="N"/>
    <s v="D/L"/>
    <s v="RK Illingworth"/>
    <s v="VA Kulkarni"/>
    <x v="0"/>
  </r>
  <r>
    <n v="829745"/>
    <s v="Bengaluru"/>
    <d v="2015-04-22T00:00:00"/>
    <s v="SK Raina"/>
    <s v="M Chinnaswamy Stadium"/>
    <n v="0"/>
    <s v="Royal Challengers Bangalore"/>
    <s v="Chennai Super Kings"/>
    <x v="0"/>
    <s v="field"/>
    <s v="Chennai Super Kings"/>
    <s v="runs"/>
    <n v="27"/>
    <s v="N"/>
    <s v="NA"/>
    <s v="JD Cloete"/>
    <s v="C Shamshuddin"/>
    <x v="0"/>
  </r>
  <r>
    <n v="829747"/>
    <s v="Delhi"/>
    <d v="2015-04-23T00:00:00"/>
    <s v="SS Iyer"/>
    <s v="Feroz Shah Kotla"/>
    <n v="0"/>
    <s v="Delhi Daredevils"/>
    <s v="Mumbai Indians"/>
    <x v="3"/>
    <s v="field"/>
    <s v="Delhi Daredevils"/>
    <s v="runs"/>
    <n v="37"/>
    <s v="N"/>
    <s v="NA"/>
    <s v="SD Fry"/>
    <s v="CK Nandan"/>
    <x v="0"/>
  </r>
  <r>
    <n v="829749"/>
    <s v="Ahmedabad"/>
    <d v="2015-04-24T00:00:00"/>
    <s v="MA Starc"/>
    <s v="Sardar Patel Stadium, Motera"/>
    <n v="0"/>
    <s v="Rajasthan Royals"/>
    <s v="Royal Challengers Bangalore"/>
    <x v="0"/>
    <s v="field"/>
    <s v="Royal Challengers Bangalore"/>
    <s v="wickets"/>
    <n v="9"/>
    <s v="N"/>
    <s v="NA"/>
    <s v="M Erasmus"/>
    <s v="S Ravi"/>
    <x v="1"/>
  </r>
  <r>
    <n v="829751"/>
    <s v="Mumbai"/>
    <d v="2015-04-25T00:00:00"/>
    <s v="SL Malinga"/>
    <s v="Wankhede Stadium"/>
    <n v="0"/>
    <s v="Mumbai Indians"/>
    <s v="Sunrisers Hyderabad"/>
    <x v="3"/>
    <s v="bat"/>
    <s v="Mumbai Indians"/>
    <s v="runs"/>
    <n v="20"/>
    <s v="N"/>
    <s v="NA"/>
    <s v="HDPK Dharmasena"/>
    <s v="CB Gaffaney"/>
    <x v="1"/>
  </r>
  <r>
    <n v="829753"/>
    <s v="Chennai"/>
    <d v="2015-04-25T00:00:00"/>
    <s v="BB McCullum"/>
    <s v="MA Chidambaram Stadium, Chepauk"/>
    <n v="0"/>
    <s v="Chennai Super Kings"/>
    <s v="Kings XI Punjab"/>
    <x v="1"/>
    <s v="bat"/>
    <s v="Chennai Super Kings"/>
    <s v="runs"/>
    <n v="97"/>
    <s v="N"/>
    <s v="NA"/>
    <s v="JD Cloete"/>
    <s v="C Shamshuddin"/>
    <x v="1"/>
  </r>
  <r>
    <n v="829757"/>
    <s v="Delhi"/>
    <d v="2015-04-26T00:00:00"/>
    <s v="VR Aaron"/>
    <s v="Feroz Shah Kotla"/>
    <n v="0"/>
    <s v="Delhi Daredevils"/>
    <s v="Royal Challengers Bangalore"/>
    <x v="0"/>
    <s v="field"/>
    <s v="Royal Challengers Bangalore"/>
    <s v="wickets"/>
    <n v="10"/>
    <s v="N"/>
    <s v="NA"/>
    <s v="M Erasmus"/>
    <s v="S Ravi"/>
    <x v="1"/>
  </r>
  <r>
    <n v="829759"/>
    <s v="Chandigarh"/>
    <d v="2015-04-27T00:00:00"/>
    <s v="TA Boult"/>
    <s v="Punjab Cricket Association Stadium, Mohali"/>
    <n v="0"/>
    <s v="Kings XI Punjab"/>
    <s v="Sunrisers Hyderabad"/>
    <x v="5"/>
    <s v="field"/>
    <s v="Sunrisers Hyderabad"/>
    <s v="runs"/>
    <n v="20"/>
    <s v="N"/>
    <s v="NA"/>
    <s v="HDPK Dharmasena"/>
    <s v="CB Gaffaney"/>
    <x v="0"/>
  </r>
  <r>
    <n v="829761"/>
    <s v="Kolkata"/>
    <d v="2015-05-07T00:00:00"/>
    <s v="PP Chawla"/>
    <s v="Eden Gardens"/>
    <n v="0"/>
    <s v="Kolkata Knight Riders"/>
    <s v="Delhi Daredevils"/>
    <x v="6"/>
    <s v="bat"/>
    <s v="Kolkata Knight Riders"/>
    <s v="runs"/>
    <n v="13"/>
    <s v="N"/>
    <s v="NA"/>
    <s v="AK Chaudhary"/>
    <s v="M Erasmus"/>
    <x v="1"/>
  </r>
  <r>
    <n v="829763"/>
    <s v="Bengaluru"/>
    <d v="2015-04-29T00:00:00"/>
    <s v="NA"/>
    <s v="M Chinnaswamy Stadium"/>
    <n v="0"/>
    <s v="Royal Challengers Bangalore"/>
    <s v="Rajasthan Royals"/>
    <x v="2"/>
    <s v="field"/>
    <s v="NA"/>
    <s v="NA"/>
    <s v="NA"/>
    <s v="NA"/>
    <s v="NA"/>
    <s v="JD Cloete"/>
    <s v="PG Pathak"/>
    <x v="0"/>
  </r>
  <r>
    <n v="829765"/>
    <s v="Chennai"/>
    <d v="2015-04-28T00:00:00"/>
    <s v="DJ Bravo"/>
    <s v="MA Chidambaram Stadium, Chepauk"/>
    <n v="0"/>
    <s v="Chennai Super Kings"/>
    <s v="Kolkata Knight Riders"/>
    <x v="6"/>
    <s v="field"/>
    <s v="Chennai Super Kings"/>
    <s v="runs"/>
    <n v="2"/>
    <s v="N"/>
    <s v="NA"/>
    <s v="RM Deshpande"/>
    <s v="VA Kulkarni"/>
    <x v="0"/>
  </r>
  <r>
    <n v="829767"/>
    <s v="Delhi"/>
    <d v="2015-05-01T00:00:00"/>
    <s v="NM Coulter-Nile"/>
    <s v="Feroz Shah Kotla"/>
    <n v="0"/>
    <s v="Delhi Daredevils"/>
    <s v="Kings XI Punjab"/>
    <x v="7"/>
    <s v="field"/>
    <s v="Delhi Daredevils"/>
    <s v="wickets"/>
    <n v="9"/>
    <s v="N"/>
    <s v="NA"/>
    <s v="RK Illingworth"/>
    <s v="S Ravi"/>
    <x v="1"/>
  </r>
  <r>
    <n v="829769"/>
    <s v="Mumbai"/>
    <d v="2015-05-01T00:00:00"/>
    <s v="AT Rayudu"/>
    <s v="Wankhede Stadium"/>
    <n v="0"/>
    <s v="Mumbai Indians"/>
    <s v="Rajasthan Royals"/>
    <x v="2"/>
    <s v="field"/>
    <s v="Mumbai Indians"/>
    <s v="runs"/>
    <n v="8"/>
    <s v="N"/>
    <s v="NA"/>
    <s v="HDPK Dharmasena"/>
    <s v="CK Nandan"/>
    <x v="0"/>
  </r>
  <r>
    <n v="829771"/>
    <s v="Bengaluru"/>
    <d v="2015-05-02T00:00:00"/>
    <s v="Mandeep Singh"/>
    <s v="M Chinnaswamy Stadium"/>
    <n v="0"/>
    <s v="Royal Challengers Bangalore"/>
    <s v="Kolkata Knight Riders"/>
    <x v="0"/>
    <s v="field"/>
    <s v="Royal Challengers Bangalore"/>
    <s v="wickets"/>
    <n v="7"/>
    <s v="N"/>
    <s v="NA"/>
    <s v="JD Cloete"/>
    <s v="PG Pathak"/>
    <x v="1"/>
  </r>
  <r>
    <n v="829773"/>
    <s v="Hyderabad"/>
    <d v="2015-05-02T00:00:00"/>
    <s v="DA Warner"/>
    <s v="Rajiv Gandhi International Stadium, Uppal"/>
    <n v="0"/>
    <s v="Sunrisers Hyderabad"/>
    <s v="Chennai Super Kings"/>
    <x v="1"/>
    <s v="field"/>
    <s v="Sunrisers Hyderabad"/>
    <s v="runs"/>
    <n v="22"/>
    <s v="N"/>
    <s v="NA"/>
    <s v="AK Chaudhary"/>
    <s v="K Srinivasan"/>
    <x v="0"/>
  </r>
  <r>
    <n v="829775"/>
    <s v="Chandigarh"/>
    <d v="2015-05-03T00:00:00"/>
    <s v="LMP Simmons"/>
    <s v="Punjab Cricket Association Stadium, Mohali"/>
    <n v="0"/>
    <s v="Kings XI Punjab"/>
    <s v="Mumbai Indians"/>
    <x v="3"/>
    <s v="bat"/>
    <s v="Mumbai Indians"/>
    <s v="runs"/>
    <n v="23"/>
    <s v="N"/>
    <s v="NA"/>
    <s v="RK Illingworth"/>
    <s v="VA Kulkarni"/>
    <x v="1"/>
  </r>
  <r>
    <n v="829777"/>
    <s v="Mumbai"/>
    <d v="2015-05-03T00:00:00"/>
    <s v="AM Rahane"/>
    <s v="Brabourne Stadium"/>
    <n v="0"/>
    <s v="Rajasthan Royals"/>
    <s v="Delhi Daredevils"/>
    <x v="7"/>
    <s v="field"/>
    <s v="Rajasthan Royals"/>
    <s v="runs"/>
    <n v="14"/>
    <s v="N"/>
    <s v="NA"/>
    <s v="HDPK Dharmasena"/>
    <s v="CB Gaffaney"/>
    <x v="0"/>
  </r>
  <r>
    <n v="829779"/>
    <s v="Chennai"/>
    <d v="2015-05-04T00:00:00"/>
    <s v="SK Raina"/>
    <s v="MA Chidambaram Stadium, Chepauk"/>
    <n v="0"/>
    <s v="Chennai Super Kings"/>
    <s v="Royal Challengers Bangalore"/>
    <x v="1"/>
    <s v="bat"/>
    <s v="Chennai Super Kings"/>
    <s v="runs"/>
    <n v="24"/>
    <s v="N"/>
    <s v="NA"/>
    <s v="C Shamshuddin"/>
    <s v="K Srinath"/>
    <x v="1"/>
  </r>
  <r>
    <n v="829781"/>
    <s v="Kolkata"/>
    <d v="2015-05-04T00:00:00"/>
    <s v="UT Yadav"/>
    <s v="Eden Gardens"/>
    <n v="0"/>
    <s v="Kolkata Knight Riders"/>
    <s v="Sunrisers Hyderabad"/>
    <x v="10"/>
    <s v="field"/>
    <s v="Kolkata Knight Riders"/>
    <s v="runs"/>
    <n v="35"/>
    <s v="N"/>
    <s v="NA"/>
    <s v="AK Chaudhary"/>
    <s v="M Erasmus"/>
    <x v="0"/>
  </r>
  <r>
    <n v="829783"/>
    <s v="Mumbai"/>
    <d v="2015-05-05T00:00:00"/>
    <s v="Harbhajan Singh"/>
    <s v="Wankhede Stadium"/>
    <n v="0"/>
    <s v="Mumbai Indians"/>
    <s v="Delhi Daredevils"/>
    <x v="7"/>
    <s v="bat"/>
    <s v="Mumbai Indians"/>
    <s v="wickets"/>
    <n v="5"/>
    <s v="N"/>
    <s v="NA"/>
    <s v="HDPK Dharmasena"/>
    <s v="CB Gaffaney"/>
    <x v="0"/>
  </r>
  <r>
    <n v="829785"/>
    <s v="Bengaluru"/>
    <d v="2015-05-06T00:00:00"/>
    <s v="CH Gayle"/>
    <s v="M Chinnaswamy Stadium"/>
    <n v="0"/>
    <s v="Royal Challengers Bangalore"/>
    <s v="Kings XI Punjab"/>
    <x v="5"/>
    <s v="field"/>
    <s v="Royal Challengers Bangalore"/>
    <s v="runs"/>
    <n v="138"/>
    <s v="N"/>
    <s v="NA"/>
    <s v="RK Illingworth"/>
    <s v="VA Kulkarni"/>
    <x v="0"/>
  </r>
  <r>
    <n v="829787"/>
    <s v="Mumbai"/>
    <d v="2015-05-07T00:00:00"/>
    <s v="EJG Morgan"/>
    <s v="Brabourne Stadium"/>
    <n v="0"/>
    <s v="Rajasthan Royals"/>
    <s v="Sunrisers Hyderabad"/>
    <x v="2"/>
    <s v="field"/>
    <s v="Sunrisers Hyderabad"/>
    <s v="runs"/>
    <n v="7"/>
    <s v="N"/>
    <s v="NA"/>
    <s v="JD Cloete"/>
    <s v="C Shamshuddin"/>
    <x v="0"/>
  </r>
  <r>
    <n v="829789"/>
    <s v="Chennai"/>
    <d v="2015-05-08T00:00:00"/>
    <s v="HH Pandya"/>
    <s v="MA Chidambaram Stadium, Chepauk"/>
    <n v="0"/>
    <s v="Chennai Super Kings"/>
    <s v="Mumbai Indians"/>
    <x v="1"/>
    <s v="bat"/>
    <s v="Mumbai Indians"/>
    <s v="wickets"/>
    <n v="6"/>
    <s v="N"/>
    <s v="NA"/>
    <s v="CB Gaffaney"/>
    <s v="CK Nandan"/>
    <x v="0"/>
  </r>
  <r>
    <n v="829791"/>
    <s v="Kolkata"/>
    <d v="2015-05-09T00:00:00"/>
    <s v="AD Russell"/>
    <s v="Eden Gardens"/>
    <n v="0"/>
    <s v="Kolkata Knight Riders"/>
    <s v="Kings XI Punjab"/>
    <x v="5"/>
    <s v="bat"/>
    <s v="Kolkata Knight Riders"/>
    <s v="wickets"/>
    <n v="1"/>
    <s v="N"/>
    <s v="NA"/>
    <s v="AK Chaudhary"/>
    <s v="HDPK Dharmasena"/>
    <x v="0"/>
  </r>
  <r>
    <n v="829793"/>
    <s v="Raipur"/>
    <d v="2015-05-09T00:00:00"/>
    <s v="MC Henriques"/>
    <s v="Shaheed Veer Narayan Singh International Stadium"/>
    <n v="0"/>
    <s v="Delhi Daredevils"/>
    <s v="Sunrisers Hyderabad"/>
    <x v="10"/>
    <s v="bat"/>
    <s v="Sunrisers Hyderabad"/>
    <s v="runs"/>
    <n v="6"/>
    <s v="N"/>
    <s v="NA"/>
    <s v="VA Kulkarni"/>
    <s v="S Ravi"/>
    <x v="1"/>
  </r>
  <r>
    <n v="829795"/>
    <s v="Mumbai"/>
    <d v="2015-05-10T00:00:00"/>
    <s v="AB de Villiers"/>
    <s v="Wankhede Stadium"/>
    <n v="0"/>
    <s v="Mumbai Indians"/>
    <s v="Royal Challengers Bangalore"/>
    <x v="0"/>
    <s v="bat"/>
    <s v="Royal Challengers Bangalore"/>
    <s v="runs"/>
    <n v="39"/>
    <s v="N"/>
    <s v="NA"/>
    <s v="JD Cloete"/>
    <s v="C Shamshuddin"/>
    <x v="1"/>
  </r>
  <r>
    <n v="829797"/>
    <s v="Chennai"/>
    <d v="2015-05-10T00:00:00"/>
    <s v="RA Jadeja"/>
    <s v="MA Chidambaram Stadium, Chepauk"/>
    <n v="0"/>
    <s v="Chennai Super Kings"/>
    <s v="Rajasthan Royals"/>
    <x v="1"/>
    <s v="bat"/>
    <s v="Chennai Super Kings"/>
    <s v="runs"/>
    <n v="12"/>
    <s v="N"/>
    <s v="NA"/>
    <s v="M Erasmus"/>
    <s v="CK Nandan"/>
    <x v="1"/>
  </r>
  <r>
    <n v="829799"/>
    <s v="Hyderabad"/>
    <d v="2015-05-11T00:00:00"/>
    <s v="DA Warner"/>
    <s v="Rajiv Gandhi International Stadium, Uppal"/>
    <n v="0"/>
    <s v="Sunrisers Hyderabad"/>
    <s v="Kings XI Punjab"/>
    <x v="10"/>
    <s v="bat"/>
    <s v="Sunrisers Hyderabad"/>
    <s v="runs"/>
    <n v="5"/>
    <s v="N"/>
    <s v="NA"/>
    <s v="AK Chaudhary"/>
    <s v="HDPK Dharmasena"/>
    <x v="1"/>
  </r>
  <r>
    <n v="829801"/>
    <s v="Raipur"/>
    <d v="2015-05-12T00:00:00"/>
    <s v="Z Khan"/>
    <s v="Shaheed Veer Narayan Singh International Stadium"/>
    <n v="0"/>
    <s v="Delhi Daredevils"/>
    <s v="Chennai Super Kings"/>
    <x v="1"/>
    <s v="bat"/>
    <s v="Delhi Daredevils"/>
    <s v="wickets"/>
    <n v="6"/>
    <s v="N"/>
    <s v="NA"/>
    <s v="RK Illingworth"/>
    <s v="VA Kulkarni"/>
    <x v="0"/>
  </r>
  <r>
    <n v="829803"/>
    <s v="Chandigarh"/>
    <d v="2015-05-13T00:00:00"/>
    <s v="AR Patel"/>
    <s v="Punjab Cricket Association Stadium, Mohali"/>
    <n v="0"/>
    <s v="Kings XI Punjab"/>
    <s v="Royal Challengers Bangalore"/>
    <x v="0"/>
    <s v="field"/>
    <s v="Kings XI Punjab"/>
    <s v="runs"/>
    <n v="22"/>
    <s v="N"/>
    <s v="NA"/>
    <s v="JD Cloete"/>
    <s v="C Shamshuddin"/>
    <x v="0"/>
  </r>
  <r>
    <n v="829805"/>
    <s v="Mumbai"/>
    <d v="2015-05-14T00:00:00"/>
    <s v="HH Pandya"/>
    <s v="Wankhede Stadium"/>
    <n v="0"/>
    <s v="Mumbai Indians"/>
    <s v="Kolkata Knight Riders"/>
    <x v="6"/>
    <s v="field"/>
    <s v="Mumbai Indians"/>
    <s v="runs"/>
    <n v="5"/>
    <s v="N"/>
    <s v="NA"/>
    <s v="RK Illingworth"/>
    <s v="VA Kulkarni"/>
    <x v="0"/>
  </r>
  <r>
    <n v="829807"/>
    <s v="Hyderabad"/>
    <d v="2015-05-15T00:00:00"/>
    <s v="V Kohli"/>
    <s v="Rajiv Gandhi International Stadium, Uppal"/>
    <n v="0"/>
    <s v="Sunrisers Hyderabad"/>
    <s v="Royal Challengers Bangalore"/>
    <x v="10"/>
    <s v="bat"/>
    <s v="Royal Challengers Bangalore"/>
    <s v="wickets"/>
    <n v="6"/>
    <s v="N"/>
    <s v="D/L"/>
    <s v="AK Chaudhary"/>
    <s v="HDPK Dharmasena"/>
    <x v="0"/>
  </r>
  <r>
    <n v="829809"/>
    <s v="Chandigarh"/>
    <d v="2015-05-16T00:00:00"/>
    <s v="P Negi"/>
    <s v="Punjab Cricket Association Stadium, Mohali"/>
    <n v="0"/>
    <s v="Kings XI Punjab"/>
    <s v="Chennai Super Kings"/>
    <x v="5"/>
    <s v="bat"/>
    <s v="Chennai Super Kings"/>
    <s v="wickets"/>
    <n v="7"/>
    <s v="N"/>
    <s v="NA"/>
    <s v="CK Nandan"/>
    <s v="C Shamshuddin"/>
    <x v="0"/>
  </r>
  <r>
    <n v="829811"/>
    <s v="Mumbai"/>
    <d v="2015-05-16T00:00:00"/>
    <s v="SR Watson"/>
    <s v="Brabourne Stadium"/>
    <n v="0"/>
    <s v="Rajasthan Royals"/>
    <s v="Kolkata Knight Riders"/>
    <x v="2"/>
    <s v="bat"/>
    <s v="Rajasthan Royals"/>
    <s v="runs"/>
    <n v="9"/>
    <s v="N"/>
    <s v="NA"/>
    <s v="RM Deshpande"/>
    <s v="RK Illingworth"/>
    <x v="1"/>
  </r>
  <r>
    <n v="829813"/>
    <s v="Bengaluru"/>
    <d v="2015-05-17T00:00:00"/>
    <s v="NA"/>
    <s v="M Chinnaswamy Stadium"/>
    <n v="0"/>
    <s v="Royal Challengers Bangalore"/>
    <s v="Delhi Daredevils"/>
    <x v="0"/>
    <s v="field"/>
    <s v="NA"/>
    <s v="NA"/>
    <s v="NA"/>
    <s v="NA"/>
    <s v="NA"/>
    <s v="HDPK Dharmasena"/>
    <s v="K Srinivasan"/>
    <x v="0"/>
  </r>
  <r>
    <n v="829815"/>
    <s v="Hyderabad"/>
    <d v="2015-05-17T00:00:00"/>
    <s v="MJ McClenaghan"/>
    <s v="Rajiv Gandhi International Stadium, Uppal"/>
    <n v="0"/>
    <s v="Sunrisers Hyderabad"/>
    <s v="Mumbai Indians"/>
    <x v="10"/>
    <s v="bat"/>
    <s v="Mumbai Indians"/>
    <s v="wickets"/>
    <n v="9"/>
    <s v="N"/>
    <s v="NA"/>
    <s v="CB Gaffaney"/>
    <s v="K Srinath"/>
    <x v="0"/>
  </r>
  <r>
    <n v="829817"/>
    <s v="Mumbai"/>
    <d v="2015-05-19T00:00:00"/>
    <s v="KA Pollard"/>
    <s v="Wankhede Stadium"/>
    <n v="0"/>
    <s v="Chennai Super Kings"/>
    <s v="Mumbai Indians"/>
    <x v="3"/>
    <s v="bat"/>
    <s v="Mumbai Indians"/>
    <s v="runs"/>
    <n v="25"/>
    <s v="N"/>
    <s v="NA"/>
    <s v="HDPK Dharmasena"/>
    <s v="RK Illingworth"/>
    <x v="1"/>
  </r>
  <r>
    <n v="829819"/>
    <s v="Pune"/>
    <d v="2015-05-20T00:00:00"/>
    <s v="AB de Villiers"/>
    <s v="Maharashtra Cricket Association Stadium"/>
    <n v="0"/>
    <s v="Royal Challengers Bangalore"/>
    <s v="Rajasthan Royals"/>
    <x v="0"/>
    <s v="bat"/>
    <s v="Royal Challengers Bangalore"/>
    <s v="runs"/>
    <n v="71"/>
    <s v="N"/>
    <s v="NA"/>
    <s v="AK Chaudhary"/>
    <s v="C Shamshuddin"/>
    <x v="1"/>
  </r>
  <r>
    <n v="829821"/>
    <s v="Ranchi"/>
    <d v="2015-05-22T00:00:00"/>
    <s v="A Nehra"/>
    <s v="JSCA International Stadium Complex"/>
    <n v="0"/>
    <s v="Chennai Super Kings"/>
    <s v="Royal Challengers Bangalore"/>
    <x v="1"/>
    <s v="field"/>
    <s v="Chennai Super Kings"/>
    <s v="wickets"/>
    <n v="3"/>
    <s v="N"/>
    <s v="NA"/>
    <s v="AK Chaudhary"/>
    <s v="CB Gaffaney"/>
    <x v="1"/>
  </r>
  <r>
    <n v="829823"/>
    <s v="Kolkata"/>
    <d v="2015-05-24T00:00:00"/>
    <s v="RG Sharma"/>
    <s v="Eden Gardens"/>
    <n v="0"/>
    <s v="Mumbai Indians"/>
    <s v="Chennai Super Kings"/>
    <x v="1"/>
    <s v="field"/>
    <s v="Mumbai Indians"/>
    <s v="runs"/>
    <n v="41"/>
    <s v="N"/>
    <s v="NA"/>
    <s v="HDPK Dharmasena"/>
    <s v="RK Illingworth"/>
    <x v="0"/>
  </r>
  <r>
    <n v="980901"/>
    <s v="Mumbai"/>
    <d v="2016-04-09T00:00:00"/>
    <s v="AM Rahane"/>
    <s v="Wankhede Stadium"/>
    <n v="0"/>
    <s v="Mumbai Indians"/>
    <s v="Rising Pune Supergiants"/>
    <x v="3"/>
    <s v="bat"/>
    <s v="Rising Pune Supergiants"/>
    <s v="wickets"/>
    <n v="9"/>
    <s v="N"/>
    <s v="NA"/>
    <s v="HDPK Dharmasena"/>
    <s v="CK Nandan"/>
    <x v="0"/>
  </r>
  <r>
    <n v="980903"/>
    <s v="Kolkata"/>
    <d v="2016-04-10T00:00:00"/>
    <s v="AD Russell"/>
    <s v="Eden Gardens"/>
    <n v="0"/>
    <s v="Kolkata Knight Riders"/>
    <s v="Delhi Daredevils"/>
    <x v="6"/>
    <s v="field"/>
    <s v="Kolkata Knight Riders"/>
    <s v="wickets"/>
    <n v="9"/>
    <s v="N"/>
    <s v="NA"/>
    <s v="S Ravi"/>
    <s v="C Shamshuddin"/>
    <x v="1"/>
  </r>
  <r>
    <n v="980905"/>
    <s v="Chandigarh"/>
    <d v="2016-04-11T00:00:00"/>
    <s v="AJ Finch"/>
    <s v="Punjab Cricket Association IS Bindra Stadium, Mohali"/>
    <n v="0"/>
    <s v="Kings XI Punjab"/>
    <s v="Gujarat Lions"/>
    <x v="11"/>
    <s v="field"/>
    <s v="Gujarat Lions"/>
    <s v="wickets"/>
    <n v="5"/>
    <s v="N"/>
    <s v="NA"/>
    <s v="AK Chaudhary"/>
    <s v="VA Kulkarni"/>
    <x v="1"/>
  </r>
  <r>
    <n v="980907"/>
    <s v="Bengaluru"/>
    <d v="2016-04-12T00:00:00"/>
    <s v="AB de Villiers"/>
    <s v="M Chinnaswamy Stadium"/>
    <n v="0"/>
    <s v="Royal Challengers Bangalore"/>
    <s v="Sunrisers Hyderabad"/>
    <x v="10"/>
    <s v="field"/>
    <s v="Royal Challengers Bangalore"/>
    <s v="runs"/>
    <n v="45"/>
    <s v="N"/>
    <s v="NA"/>
    <s v="HDPK Dharmasena"/>
    <s v="VK Sharma"/>
    <x v="0"/>
  </r>
  <r>
    <n v="980909"/>
    <s v="Kolkata"/>
    <d v="2016-04-13T00:00:00"/>
    <s v="RG Sharma"/>
    <s v="Eden Gardens"/>
    <n v="0"/>
    <s v="Kolkata Knight Riders"/>
    <s v="Mumbai Indians"/>
    <x v="3"/>
    <s v="field"/>
    <s v="Mumbai Indians"/>
    <s v="wickets"/>
    <n v="6"/>
    <s v="N"/>
    <s v="NA"/>
    <s v="Nitin Menon"/>
    <s v="S Ravi"/>
    <x v="1"/>
  </r>
  <r>
    <n v="980911"/>
    <s v="Rajkot"/>
    <d v="2016-04-14T00:00:00"/>
    <s v="AJ Finch"/>
    <s v="Saurashtra Cricket Association Stadium"/>
    <n v="0"/>
    <s v="Gujarat Lions"/>
    <s v="Rising Pune Supergiants"/>
    <x v="12"/>
    <s v="bat"/>
    <s v="Gujarat Lions"/>
    <s v="wickets"/>
    <n v="7"/>
    <s v="N"/>
    <s v="NA"/>
    <s v="VA Kulkarni"/>
    <s v="CK Nandan"/>
    <x v="0"/>
  </r>
  <r>
    <n v="980913"/>
    <s v="Delhi"/>
    <d v="2016-04-15T00:00:00"/>
    <s v="A Mishra"/>
    <s v="Feroz Shah Kotla"/>
    <n v="0"/>
    <s v="Delhi Daredevils"/>
    <s v="Kings XI Punjab"/>
    <x v="7"/>
    <s v="field"/>
    <s v="Delhi Daredevils"/>
    <s v="wickets"/>
    <n v="8"/>
    <s v="N"/>
    <s v="NA"/>
    <s v="S Ravi"/>
    <s v="C Shamshuddin"/>
    <x v="1"/>
  </r>
  <r>
    <n v="980915"/>
    <s v="Hyderabad"/>
    <d v="2016-04-16T00:00:00"/>
    <s v="G Gambhir"/>
    <s v="Rajiv Gandhi International Stadium, Uppal"/>
    <n v="0"/>
    <s v="Sunrisers Hyderabad"/>
    <s v="Kolkata Knight Riders"/>
    <x v="10"/>
    <s v="bat"/>
    <s v="Kolkata Knight Riders"/>
    <s v="wickets"/>
    <n v="8"/>
    <s v="N"/>
    <s v="NA"/>
    <s v="AK Chaudhary"/>
    <s v="CK Nandan"/>
    <x v="0"/>
  </r>
  <r>
    <n v="980917"/>
    <s v="Mumbai"/>
    <d v="2016-04-16T00:00:00"/>
    <s v="AJ Finch"/>
    <s v="Wankhede Stadium"/>
    <n v="0"/>
    <s v="Mumbai Indians"/>
    <s v="Gujarat Lions"/>
    <x v="11"/>
    <s v="field"/>
    <s v="Gujarat Lions"/>
    <s v="wickets"/>
    <n v="3"/>
    <s v="N"/>
    <s v="NA"/>
    <s v="HDPK Dharmasena"/>
    <s v="VK Sharma"/>
    <x v="1"/>
  </r>
  <r>
    <n v="980919"/>
    <s v="Chandigarh"/>
    <d v="2016-04-17T00:00:00"/>
    <s v="M Vohra"/>
    <s v="Punjab Cricket Association IS Bindra Stadium, Mohali"/>
    <n v="0"/>
    <s v="Kings XI Punjab"/>
    <s v="Rising Pune Supergiants"/>
    <x v="12"/>
    <s v="bat"/>
    <s v="Kings XI Punjab"/>
    <s v="wickets"/>
    <n v="6"/>
    <s v="N"/>
    <s v="NA"/>
    <s v="S Ravi"/>
    <s v="C Shamshuddin"/>
    <x v="0"/>
  </r>
  <r>
    <n v="980921"/>
    <s v="Bengaluru"/>
    <d v="2016-04-17T00:00:00"/>
    <s v="Q de Kock"/>
    <s v="M Chinnaswamy Stadium"/>
    <n v="0"/>
    <s v="Royal Challengers Bangalore"/>
    <s v="Delhi Daredevils"/>
    <x v="7"/>
    <s v="field"/>
    <s v="Delhi Daredevils"/>
    <s v="wickets"/>
    <n v="7"/>
    <s v="N"/>
    <s v="NA"/>
    <s v="VA Kulkarni"/>
    <s v="A Nand Kishore"/>
    <x v="1"/>
  </r>
  <r>
    <n v="980923"/>
    <s v="Hyderabad"/>
    <d v="2016-04-18T00:00:00"/>
    <s v="DA Warner"/>
    <s v="Rajiv Gandhi International Stadium, Uppal"/>
    <n v="0"/>
    <s v="Sunrisers Hyderabad"/>
    <s v="Mumbai Indians"/>
    <x v="10"/>
    <s v="field"/>
    <s v="Sunrisers Hyderabad"/>
    <s v="wickets"/>
    <n v="7"/>
    <s v="N"/>
    <s v="NA"/>
    <s v="HDPK Dharmasena"/>
    <s v="VK Sharma"/>
    <x v="1"/>
  </r>
  <r>
    <n v="980925"/>
    <s v="Chandigarh"/>
    <d v="2016-04-19T00:00:00"/>
    <s v="RV Uthappa"/>
    <s v="Punjab Cricket Association IS Bindra Stadium, Mohali"/>
    <n v="0"/>
    <s v="Kings XI Punjab"/>
    <s v="Kolkata Knight Riders"/>
    <x v="6"/>
    <s v="field"/>
    <s v="Kolkata Knight Riders"/>
    <s v="wickets"/>
    <n v="6"/>
    <s v="N"/>
    <s v="NA"/>
    <s v="S Ravi"/>
    <s v="C Shamshuddin"/>
    <x v="1"/>
  </r>
  <r>
    <n v="980927"/>
    <s v="Mumbai"/>
    <d v="2016-04-20T00:00:00"/>
    <s v="RG Sharma"/>
    <s v="Wankhede Stadium"/>
    <n v="0"/>
    <s v="Mumbai Indians"/>
    <s v="Royal Challengers Bangalore"/>
    <x v="3"/>
    <s v="field"/>
    <s v="Mumbai Indians"/>
    <s v="wickets"/>
    <n v="6"/>
    <s v="N"/>
    <s v="NA"/>
    <s v="AK Chaudhary"/>
    <s v="CK Nandan"/>
    <x v="1"/>
  </r>
  <r>
    <n v="980929"/>
    <s v="Rajkot"/>
    <d v="2016-04-21T00:00:00"/>
    <s v="B Kumar"/>
    <s v="Saurashtra Cricket Association Stadium"/>
    <n v="0"/>
    <s v="Gujarat Lions"/>
    <s v="Sunrisers Hyderabad"/>
    <x v="10"/>
    <s v="field"/>
    <s v="Sunrisers Hyderabad"/>
    <s v="wickets"/>
    <n v="10"/>
    <s v="N"/>
    <s v="NA"/>
    <s v="K Bharatan"/>
    <s v="HDPK Dharmasena"/>
    <x v="1"/>
  </r>
  <r>
    <n v="980931"/>
    <s v="Pune"/>
    <d v="2016-04-22T00:00:00"/>
    <s v="AB de Villiers"/>
    <s v="Maharashtra Cricket Association Stadium"/>
    <n v="0"/>
    <s v="Rising Pune Supergiants"/>
    <s v="Royal Challengers Bangalore"/>
    <x v="12"/>
    <s v="field"/>
    <s v="Royal Challengers Bangalore"/>
    <s v="runs"/>
    <n v="13"/>
    <s v="N"/>
    <s v="NA"/>
    <s v="CB Gaffaney"/>
    <s v="VK Sharma"/>
    <x v="0"/>
  </r>
  <r>
    <n v="980933"/>
    <s v="Delhi"/>
    <d v="2016-04-23T00:00:00"/>
    <s v="SV Samson"/>
    <s v="Feroz Shah Kotla"/>
    <n v="0"/>
    <s v="Delhi Daredevils"/>
    <s v="Mumbai Indians"/>
    <x v="3"/>
    <s v="field"/>
    <s v="Delhi Daredevils"/>
    <s v="runs"/>
    <n v="10"/>
    <s v="N"/>
    <s v="NA"/>
    <s v="S Ravi"/>
    <s v="C Shamshuddin"/>
    <x v="0"/>
  </r>
  <r>
    <n v="980935"/>
    <s v="Hyderabad"/>
    <d v="2016-04-23T00:00:00"/>
    <s v="Mustafizur Rahman"/>
    <s v="Rajiv Gandhi International Stadium, Uppal"/>
    <n v="0"/>
    <s v="Sunrisers Hyderabad"/>
    <s v="Kings XI Punjab"/>
    <x v="10"/>
    <s v="field"/>
    <s v="Sunrisers Hyderabad"/>
    <s v="wickets"/>
    <n v="5"/>
    <s v="N"/>
    <s v="NA"/>
    <s v="AK Chaudhary"/>
    <s v="CK Nandan"/>
    <x v="1"/>
  </r>
  <r>
    <n v="980937"/>
    <s v="Rajkot"/>
    <d v="2016-04-24T00:00:00"/>
    <s v="V Kohli"/>
    <s v="Saurashtra Cricket Association Stadium"/>
    <n v="0"/>
    <s v="Gujarat Lions"/>
    <s v="Royal Challengers Bangalore"/>
    <x v="0"/>
    <s v="bat"/>
    <s v="Gujarat Lions"/>
    <s v="wickets"/>
    <n v="6"/>
    <s v="N"/>
    <s v="NA"/>
    <s v="K Bharatan"/>
    <s v="BNJ Oxenford"/>
    <x v="0"/>
  </r>
  <r>
    <n v="980939"/>
    <s v="Pune"/>
    <d v="2016-04-24T00:00:00"/>
    <s v="SA Yadav"/>
    <s v="Maharashtra Cricket Association Stadium"/>
    <n v="0"/>
    <s v="Rising Pune Supergiants"/>
    <s v="Kolkata Knight Riders"/>
    <x v="6"/>
    <s v="field"/>
    <s v="Kolkata Knight Riders"/>
    <s v="wickets"/>
    <n v="2"/>
    <s v="N"/>
    <s v="NA"/>
    <s v="CB Gaffaney"/>
    <s v="A Nand Kishore"/>
    <x v="1"/>
  </r>
  <r>
    <n v="980941"/>
    <s v="Chandigarh"/>
    <d v="2016-04-25T00:00:00"/>
    <s v="PA Patel"/>
    <s v="Punjab Cricket Association IS Bindra Stadium, Mohali"/>
    <n v="0"/>
    <s v="Kings XI Punjab"/>
    <s v="Mumbai Indians"/>
    <x v="5"/>
    <s v="field"/>
    <s v="Mumbai Indians"/>
    <s v="runs"/>
    <n v="25"/>
    <s v="N"/>
    <s v="NA"/>
    <s v="Nitin Menon"/>
    <s v="RJ Tucker"/>
    <x v="0"/>
  </r>
  <r>
    <n v="980943"/>
    <s v="Hyderabad"/>
    <d v="2016-04-26T00:00:00"/>
    <s v="AB Dinda"/>
    <s v="Rajiv Gandhi International Stadium, Uppal"/>
    <n v="0"/>
    <s v="Sunrisers Hyderabad"/>
    <s v="Rising Pune Supergiants"/>
    <x v="12"/>
    <s v="field"/>
    <s v="Rising Pune Supergiants"/>
    <s v="runs"/>
    <n v="34"/>
    <s v="N"/>
    <s v="D/L"/>
    <s v="AY Dandekar"/>
    <s v="CK Nandan"/>
    <x v="1"/>
  </r>
  <r>
    <n v="980945"/>
    <s v="Delhi"/>
    <d v="2016-04-27T00:00:00"/>
    <s v="CH Morris"/>
    <s v="Feroz Shah Kotla"/>
    <n v="0"/>
    <s v="Delhi Daredevils"/>
    <s v="Gujarat Lions"/>
    <x v="7"/>
    <s v="field"/>
    <s v="Gujarat Lions"/>
    <s v="runs"/>
    <n v="1"/>
    <s v="N"/>
    <s v="NA"/>
    <s v="M Erasmus"/>
    <s v="S Ravi"/>
    <x v="0"/>
  </r>
  <r>
    <n v="980947"/>
    <s v="Mumbai"/>
    <d v="2016-04-28T00:00:00"/>
    <s v="RG Sharma"/>
    <s v="Wankhede Stadium"/>
    <n v="0"/>
    <s v="Mumbai Indians"/>
    <s v="Kolkata Knight Riders"/>
    <x v="3"/>
    <s v="field"/>
    <s v="Mumbai Indians"/>
    <s v="wickets"/>
    <n v="6"/>
    <s v="N"/>
    <s v="NA"/>
    <s v="Nitin Menon"/>
    <s v="RJ Tucker"/>
    <x v="1"/>
  </r>
  <r>
    <n v="980949"/>
    <s v="Pune"/>
    <d v="2016-04-29T00:00:00"/>
    <s v="DR Smith"/>
    <s v="Maharashtra Cricket Association Stadium"/>
    <n v="0"/>
    <s v="Rising Pune Supergiants"/>
    <s v="Gujarat Lions"/>
    <x v="11"/>
    <s v="field"/>
    <s v="Gujarat Lions"/>
    <s v="wickets"/>
    <n v="3"/>
    <s v="N"/>
    <s v="NA"/>
    <s v="CB Gaffaney"/>
    <s v="BNJ Oxenford"/>
    <x v="1"/>
  </r>
  <r>
    <n v="980951"/>
    <s v="Delhi"/>
    <d v="2016-04-30T00:00:00"/>
    <s v="CR Brathwaite"/>
    <s v="Feroz Shah Kotla"/>
    <n v="0"/>
    <s v="Delhi Daredevils"/>
    <s v="Kolkata Knight Riders"/>
    <x v="6"/>
    <s v="field"/>
    <s v="Delhi Daredevils"/>
    <s v="runs"/>
    <n v="27"/>
    <s v="N"/>
    <s v="NA"/>
    <s v="KN Ananthapadmanabhan"/>
    <s v="M Erasmus"/>
    <x v="0"/>
  </r>
  <r>
    <n v="980953"/>
    <s v="Hyderabad"/>
    <d v="2016-04-30T00:00:00"/>
    <s v="DA Warner"/>
    <s v="Rajiv Gandhi International Stadium, Uppal"/>
    <n v="0"/>
    <s v="Sunrisers Hyderabad"/>
    <s v="Royal Challengers Bangalore"/>
    <x v="0"/>
    <s v="field"/>
    <s v="Sunrisers Hyderabad"/>
    <s v="runs"/>
    <n v="15"/>
    <s v="N"/>
    <s v="NA"/>
    <s v="AK Chaudhary"/>
    <s v="HDPK Dharmasena"/>
    <x v="0"/>
  </r>
  <r>
    <n v="980955"/>
    <s v="Rajkot"/>
    <d v="2016-05-01T00:00:00"/>
    <s v="AR Patel"/>
    <s v="Saurashtra Cricket Association Stadium"/>
    <n v="0"/>
    <s v="Gujarat Lions"/>
    <s v="Kings XI Punjab"/>
    <x v="11"/>
    <s v="field"/>
    <s v="Kings XI Punjab"/>
    <s v="runs"/>
    <n v="23"/>
    <s v="N"/>
    <s v="NA"/>
    <s v="BNJ Oxenford"/>
    <s v="VK Sharma"/>
    <x v="0"/>
  </r>
  <r>
    <n v="980957"/>
    <s v="Pune"/>
    <d v="2016-05-01T00:00:00"/>
    <s v="RG Sharma"/>
    <s v="Maharashtra Cricket Association Stadium"/>
    <n v="0"/>
    <s v="Rising Pune Supergiants"/>
    <s v="Mumbai Indians"/>
    <x v="3"/>
    <s v="field"/>
    <s v="Mumbai Indians"/>
    <s v="wickets"/>
    <n v="8"/>
    <s v="N"/>
    <s v="NA"/>
    <s v="AY Dandekar"/>
    <s v="RJ Tucker"/>
    <x v="1"/>
  </r>
  <r>
    <n v="980959"/>
    <s v="Bengaluru"/>
    <d v="2016-05-02T00:00:00"/>
    <s v="AD Russell"/>
    <s v="M Chinnaswamy Stadium"/>
    <n v="0"/>
    <s v="Royal Challengers Bangalore"/>
    <s v="Kolkata Knight Riders"/>
    <x v="6"/>
    <s v="field"/>
    <s v="Kolkata Knight Riders"/>
    <s v="wickets"/>
    <n v="5"/>
    <s v="N"/>
    <s v="NA"/>
    <s v="M Erasmus"/>
    <s v="S Ravi"/>
    <x v="1"/>
  </r>
  <r>
    <n v="980961"/>
    <s v="Rajkot"/>
    <d v="2016-05-03T00:00:00"/>
    <s v="RR Pant"/>
    <s v="Saurashtra Cricket Association Stadium"/>
    <n v="0"/>
    <s v="Gujarat Lions"/>
    <s v="Delhi Daredevils"/>
    <x v="7"/>
    <s v="field"/>
    <s v="Delhi Daredevils"/>
    <s v="wickets"/>
    <n v="8"/>
    <s v="N"/>
    <s v="NA"/>
    <s v="CB Gaffaney"/>
    <s v="BNJ Oxenford"/>
    <x v="1"/>
  </r>
  <r>
    <n v="980963"/>
    <s v="Kolkata"/>
    <d v="2016-05-04T00:00:00"/>
    <s v="AD Russell"/>
    <s v="Eden Gardens"/>
    <n v="0"/>
    <s v="Kolkata Knight Riders"/>
    <s v="Kings XI Punjab"/>
    <x v="5"/>
    <s v="field"/>
    <s v="Kolkata Knight Riders"/>
    <s v="runs"/>
    <n v="7"/>
    <s v="N"/>
    <s v="NA"/>
    <s v="AK Chaudhary"/>
    <s v="HDPK Dharmasena"/>
    <x v="0"/>
  </r>
  <r>
    <n v="980965"/>
    <s v="Delhi"/>
    <d v="2016-05-05T00:00:00"/>
    <s v="AM Rahane"/>
    <s v="Feroz Shah Kotla"/>
    <n v="0"/>
    <s v="Delhi Daredevils"/>
    <s v="Rising Pune Supergiants"/>
    <x v="12"/>
    <s v="field"/>
    <s v="Rising Pune Supergiants"/>
    <s v="wickets"/>
    <n v="7"/>
    <s v="N"/>
    <s v="NA"/>
    <s v="C Shamshuddin"/>
    <s v="RJ Tucker"/>
    <x v="1"/>
  </r>
  <r>
    <n v="980967"/>
    <s v="Hyderabad"/>
    <d v="2016-05-06T00:00:00"/>
    <s v="B Kumar"/>
    <s v="Rajiv Gandhi International Stadium, Uppal"/>
    <n v="0"/>
    <s v="Sunrisers Hyderabad"/>
    <s v="Gujarat Lions"/>
    <x v="10"/>
    <s v="field"/>
    <s v="Sunrisers Hyderabad"/>
    <s v="wickets"/>
    <n v="5"/>
    <s v="N"/>
    <s v="NA"/>
    <s v="M Erasmus"/>
    <s v="S Ravi"/>
    <x v="1"/>
  </r>
  <r>
    <n v="980969"/>
    <s v="Bengaluru"/>
    <d v="2016-05-07T00:00:00"/>
    <s v="V Kohli"/>
    <s v="M Chinnaswamy Stadium"/>
    <n v="0"/>
    <s v="Royal Challengers Bangalore"/>
    <s v="Rising Pune Supergiants"/>
    <x v="0"/>
    <s v="field"/>
    <s v="Royal Challengers Bangalore"/>
    <s v="wickets"/>
    <n v="7"/>
    <s v="N"/>
    <s v="NA"/>
    <s v="CB Gaffaney"/>
    <s v="BNJ Oxenford"/>
    <x v="1"/>
  </r>
  <r>
    <n v="980971"/>
    <s v="Chandigarh"/>
    <d v="2016-05-07T00:00:00"/>
    <s v="MP Stoinis"/>
    <s v="Punjab Cricket Association IS Bindra Stadium, Mohali"/>
    <n v="0"/>
    <s v="Kings XI Punjab"/>
    <s v="Delhi Daredevils"/>
    <x v="7"/>
    <s v="field"/>
    <s v="Kings XI Punjab"/>
    <s v="runs"/>
    <n v="9"/>
    <s v="N"/>
    <s v="NA"/>
    <s v="HDPK Dharmasena"/>
    <s v="CK Nandan"/>
    <x v="0"/>
  </r>
  <r>
    <n v="980973"/>
    <s v="Visakhapatnam"/>
    <d v="2016-05-08T00:00:00"/>
    <s v="A Nehra"/>
    <s v="Dr. Y.S. Rajasekhara Reddy ACA-VDCA Cricket Stadium"/>
    <n v="0"/>
    <s v="Mumbai Indians"/>
    <s v="Sunrisers Hyderabad"/>
    <x v="3"/>
    <s v="field"/>
    <s v="Sunrisers Hyderabad"/>
    <s v="runs"/>
    <n v="85"/>
    <s v="N"/>
    <s v="NA"/>
    <s v="S Ravi"/>
    <s v="C Shamshuddin"/>
    <x v="0"/>
  </r>
  <r>
    <n v="980975"/>
    <s v="Kolkata"/>
    <d v="2016-05-08T00:00:00"/>
    <s v="P Kumar"/>
    <s v="Eden Gardens"/>
    <n v="0"/>
    <s v="Kolkata Knight Riders"/>
    <s v="Gujarat Lions"/>
    <x v="11"/>
    <s v="field"/>
    <s v="Gujarat Lions"/>
    <s v="wickets"/>
    <n v="5"/>
    <s v="N"/>
    <s v="NA"/>
    <s v="M Erasmus"/>
    <s v="RJ Tucker"/>
    <x v="1"/>
  </r>
  <r>
    <n v="980977"/>
    <s v="Chandigarh"/>
    <d v="2016-05-09T00:00:00"/>
    <s v="SR Watson"/>
    <s v="Punjab Cricket Association IS Bindra Stadium, Mohali"/>
    <n v="0"/>
    <s v="Kings XI Punjab"/>
    <s v="Royal Challengers Bangalore"/>
    <x v="5"/>
    <s v="field"/>
    <s v="Royal Challengers Bangalore"/>
    <s v="runs"/>
    <n v="1"/>
    <s v="N"/>
    <s v="NA"/>
    <s v="AK Chaudhary"/>
    <s v="HDPK Dharmasena"/>
    <x v="0"/>
  </r>
  <r>
    <n v="980979"/>
    <s v="Visakhapatnam"/>
    <d v="2016-05-10T00:00:00"/>
    <s v="A Zampa"/>
    <s v="Dr. Y.S. Rajasekhara Reddy ACA-VDCA Cricket Stadium"/>
    <n v="0"/>
    <s v="Rising Pune Supergiants"/>
    <s v="Sunrisers Hyderabad"/>
    <x v="10"/>
    <s v="bat"/>
    <s v="Sunrisers Hyderabad"/>
    <s v="runs"/>
    <n v="4"/>
    <s v="N"/>
    <s v="NA"/>
    <s v="CB Gaffaney"/>
    <s v="VK Sharma"/>
    <x v="1"/>
  </r>
  <r>
    <n v="980981"/>
    <s v="Bengaluru"/>
    <d v="2016-05-11T00:00:00"/>
    <s v="KH Pandya"/>
    <s v="M Chinnaswamy Stadium"/>
    <n v="0"/>
    <s v="Royal Challengers Bangalore"/>
    <s v="Mumbai Indians"/>
    <x v="3"/>
    <s v="field"/>
    <s v="Mumbai Indians"/>
    <s v="wickets"/>
    <n v="6"/>
    <s v="N"/>
    <s v="NA"/>
    <s v="AY Dandekar"/>
    <s v="C Shamshuddin"/>
    <x v="1"/>
  </r>
  <r>
    <n v="980983"/>
    <s v="Hyderabad"/>
    <d v="2016-05-12T00:00:00"/>
    <s v="CH Morris"/>
    <s v="Rajiv Gandhi International Stadium, Uppal"/>
    <n v="0"/>
    <s v="Sunrisers Hyderabad"/>
    <s v="Delhi Daredevils"/>
    <x v="7"/>
    <s v="field"/>
    <s v="Delhi Daredevils"/>
    <s v="wickets"/>
    <n v="7"/>
    <s v="N"/>
    <s v="NA"/>
    <s v="K Bharatan"/>
    <s v="M Erasmus"/>
    <x v="1"/>
  </r>
  <r>
    <n v="980985"/>
    <s v="Visakhapatnam"/>
    <d v="2016-05-13T00:00:00"/>
    <s v="MP Stoinis"/>
    <s v="Dr. Y.S. Rajasekhara Reddy ACA-VDCA Cricket Stadium"/>
    <n v="0"/>
    <s v="Mumbai Indians"/>
    <s v="Kings XI Punjab"/>
    <x v="3"/>
    <s v="bat"/>
    <s v="Kings XI Punjab"/>
    <s v="wickets"/>
    <n v="7"/>
    <s v="N"/>
    <s v="NA"/>
    <s v="HDPK Dharmasena"/>
    <s v="CK Nandan"/>
    <x v="0"/>
  </r>
  <r>
    <n v="980987"/>
    <s v="Bengaluru"/>
    <d v="2016-05-14T00:00:00"/>
    <s v="AB de Villiers"/>
    <s v="M Chinnaswamy Stadium"/>
    <n v="0"/>
    <s v="Royal Challengers Bangalore"/>
    <s v="Gujarat Lions"/>
    <x v="11"/>
    <s v="field"/>
    <s v="Royal Challengers Bangalore"/>
    <s v="runs"/>
    <n v="144"/>
    <s v="N"/>
    <s v="NA"/>
    <s v="AY Dandekar"/>
    <s v="VK Sharma"/>
    <x v="0"/>
  </r>
  <r>
    <n v="980989"/>
    <s v="Kolkata"/>
    <d v="2016-05-14T00:00:00"/>
    <s v="YK Pathan"/>
    <s v="Eden Gardens"/>
    <n v="0"/>
    <s v="Kolkata Knight Riders"/>
    <s v="Rising Pune Supergiants"/>
    <x v="12"/>
    <s v="bat"/>
    <s v="Kolkata Knight Riders"/>
    <s v="wickets"/>
    <n v="8"/>
    <s v="N"/>
    <s v="D/L"/>
    <s v="A Nand Kishore"/>
    <s v="BNJ Oxenford"/>
    <x v="0"/>
  </r>
  <r>
    <n v="980991"/>
    <s v="Chandigarh"/>
    <d v="2016-05-15T00:00:00"/>
    <s v="HM Amla"/>
    <s v="Punjab Cricket Association IS Bindra Stadium, Mohali"/>
    <n v="0"/>
    <s v="Kings XI Punjab"/>
    <s v="Sunrisers Hyderabad"/>
    <x v="5"/>
    <s v="bat"/>
    <s v="Sunrisers Hyderabad"/>
    <s v="wickets"/>
    <n v="7"/>
    <s v="N"/>
    <s v="NA"/>
    <s v="KN Ananthapadmanabhan"/>
    <s v="M Erasmus"/>
    <x v="0"/>
  </r>
  <r>
    <n v="980993"/>
    <s v="Visakhapatnam"/>
    <d v="2016-05-15T00:00:00"/>
    <s v="KH Pandya"/>
    <s v="Dr. Y.S. Rajasekhara Reddy ACA-VDCA Cricket Stadium"/>
    <n v="0"/>
    <s v="Mumbai Indians"/>
    <s v="Delhi Daredevils"/>
    <x v="7"/>
    <s v="field"/>
    <s v="Mumbai Indians"/>
    <s v="runs"/>
    <n v="80"/>
    <s v="N"/>
    <s v="NA"/>
    <s v="Nitin Menon"/>
    <s v="CK Nandan"/>
    <x v="0"/>
  </r>
  <r>
    <n v="980995"/>
    <s v="Kolkata"/>
    <d v="2016-05-16T00:00:00"/>
    <s v="V Kohli"/>
    <s v="Eden Gardens"/>
    <n v="0"/>
    <s v="Kolkata Knight Riders"/>
    <s v="Royal Challengers Bangalore"/>
    <x v="0"/>
    <s v="field"/>
    <s v="Royal Challengers Bangalore"/>
    <s v="wickets"/>
    <n v="9"/>
    <s v="N"/>
    <s v="NA"/>
    <s v="CB Gaffaney"/>
    <s v="A Nand Kishore"/>
    <x v="1"/>
  </r>
  <r>
    <n v="980997"/>
    <s v="Visakhapatnam"/>
    <d v="2016-05-17T00:00:00"/>
    <s v="AB Dinda"/>
    <s v="Dr. Y.S. Rajasekhara Reddy ACA-VDCA Cricket Stadium"/>
    <n v="0"/>
    <s v="Rising Pune Supergiants"/>
    <s v="Delhi Daredevils"/>
    <x v="12"/>
    <s v="field"/>
    <s v="Rising Pune Supergiants"/>
    <s v="runs"/>
    <n v="19"/>
    <s v="N"/>
    <s v="D/L"/>
    <s v="Nitin Menon"/>
    <s v="C Shamshuddin"/>
    <x v="1"/>
  </r>
  <r>
    <n v="980999"/>
    <s v="Bengaluru"/>
    <d v="2016-05-18T00:00:00"/>
    <s v="V Kohli"/>
    <s v="M Chinnaswamy Stadium"/>
    <n v="0"/>
    <s v="Royal Challengers Bangalore"/>
    <s v="Kings XI Punjab"/>
    <x v="5"/>
    <s v="field"/>
    <s v="Royal Challengers Bangalore"/>
    <s v="runs"/>
    <n v="82"/>
    <s v="N"/>
    <s v="D/L"/>
    <s v="KN Ananthapadmanabhan"/>
    <s v="M Erasmus"/>
    <x v="0"/>
  </r>
  <r>
    <n v="981001"/>
    <s v="Kanpur"/>
    <d v="2016-05-19T00:00:00"/>
    <s v="DR Smith"/>
    <s v="Green Park"/>
    <n v="0"/>
    <s v="Gujarat Lions"/>
    <s v="Kolkata Knight Riders"/>
    <x v="11"/>
    <s v="field"/>
    <s v="Gujarat Lions"/>
    <s v="wickets"/>
    <n v="6"/>
    <s v="N"/>
    <s v="NA"/>
    <s v="AK Chaudhary"/>
    <s v="CK Nandan"/>
    <x v="1"/>
  </r>
  <r>
    <n v="981003"/>
    <s v="Raipur"/>
    <d v="2016-05-20T00:00:00"/>
    <s v="KK Nair"/>
    <s v="Shaheed Veer Narayan Singh International Stadium"/>
    <n v="0"/>
    <s v="Delhi Daredevils"/>
    <s v="Sunrisers Hyderabad"/>
    <x v="7"/>
    <s v="field"/>
    <s v="Delhi Daredevils"/>
    <s v="wickets"/>
    <n v="6"/>
    <s v="N"/>
    <s v="NA"/>
    <s v="A Nand Kishore"/>
    <s v="BNJ Oxenford"/>
    <x v="1"/>
  </r>
  <r>
    <n v="981005"/>
    <s v="Visakhapatnam"/>
    <d v="2016-05-21T00:00:00"/>
    <s v="MS Dhoni"/>
    <s v="Dr. Y.S. Rajasekhara Reddy ACA-VDCA Cricket Stadium"/>
    <n v="0"/>
    <s v="Rising Pune Supergiants"/>
    <s v="Kings XI Punjab"/>
    <x v="5"/>
    <s v="bat"/>
    <s v="Rising Pune Supergiants"/>
    <s v="wickets"/>
    <n v="4"/>
    <s v="N"/>
    <s v="NA"/>
    <s v="HDPK Dharmasena"/>
    <s v="Nitin Menon"/>
    <x v="0"/>
  </r>
  <r>
    <n v="981007"/>
    <s v="Kanpur"/>
    <d v="2016-05-21T00:00:00"/>
    <s v="SK Raina"/>
    <s v="Green Park"/>
    <n v="0"/>
    <s v="Gujarat Lions"/>
    <s v="Mumbai Indians"/>
    <x v="11"/>
    <s v="field"/>
    <s v="Gujarat Lions"/>
    <s v="wickets"/>
    <n v="6"/>
    <s v="N"/>
    <s v="NA"/>
    <s v="AK Chaudhary"/>
    <s v="CK Nandan"/>
    <x v="1"/>
  </r>
  <r>
    <n v="981009"/>
    <s v="Kolkata"/>
    <d v="2016-05-22T00:00:00"/>
    <s v="YK Pathan"/>
    <s v="Eden Gardens"/>
    <n v="0"/>
    <s v="Kolkata Knight Riders"/>
    <s v="Sunrisers Hyderabad"/>
    <x v="10"/>
    <s v="field"/>
    <s v="Kolkata Knight Riders"/>
    <s v="runs"/>
    <n v="22"/>
    <s v="N"/>
    <s v="NA"/>
    <s v="KN Ananthapadmanabhan"/>
    <s v="M Erasmus"/>
    <x v="0"/>
  </r>
  <r>
    <n v="981011"/>
    <s v="Raipur"/>
    <d v="2016-05-22T00:00:00"/>
    <s v="V Kohli"/>
    <s v="Shaheed Veer Narayan Singh International Stadium"/>
    <n v="0"/>
    <s v="Delhi Daredevils"/>
    <s v="Royal Challengers Bangalore"/>
    <x v="0"/>
    <s v="field"/>
    <s v="Royal Challengers Bangalore"/>
    <s v="wickets"/>
    <n v="6"/>
    <s v="N"/>
    <s v="NA"/>
    <s v="A Nand Kishore"/>
    <s v="BNJ Oxenford"/>
    <x v="1"/>
  </r>
  <r>
    <n v="981013"/>
    <s v="Bengaluru"/>
    <d v="2016-05-24T00:00:00"/>
    <s v="AB de Villiers"/>
    <s v="M Chinnaswamy Stadium"/>
    <n v="0"/>
    <s v="Gujarat Lions"/>
    <s v="Royal Challengers Bangalore"/>
    <x v="0"/>
    <s v="field"/>
    <s v="Royal Challengers Bangalore"/>
    <s v="wickets"/>
    <n v="4"/>
    <s v="N"/>
    <s v="NA"/>
    <s v="AK Chaudhary"/>
    <s v="HDPK Dharmasena"/>
    <x v="1"/>
  </r>
  <r>
    <n v="981015"/>
    <s v="Delhi"/>
    <d v="2016-05-25T00:00:00"/>
    <s v="MC Henriques"/>
    <s v="Feroz Shah Kotla"/>
    <n v="0"/>
    <s v="Sunrisers Hyderabad"/>
    <s v="Kolkata Knight Riders"/>
    <x v="6"/>
    <s v="field"/>
    <s v="Sunrisers Hyderabad"/>
    <s v="runs"/>
    <n v="22"/>
    <s v="N"/>
    <s v="NA"/>
    <s v="M Erasmus"/>
    <s v="C Shamshuddin"/>
    <x v="0"/>
  </r>
  <r>
    <n v="981017"/>
    <s v="Delhi"/>
    <d v="2016-05-27T00:00:00"/>
    <s v="DA Warner"/>
    <s v="Feroz Shah Kotla"/>
    <n v="0"/>
    <s v="Gujarat Lions"/>
    <s v="Sunrisers Hyderabad"/>
    <x v="10"/>
    <s v="field"/>
    <s v="Sunrisers Hyderabad"/>
    <s v="wickets"/>
    <n v="4"/>
    <s v="N"/>
    <s v="NA"/>
    <s v="M Erasmus"/>
    <s v="CK Nandan"/>
    <x v="1"/>
  </r>
  <r>
    <n v="981019"/>
    <s v="Bengaluru"/>
    <d v="2016-05-29T00:00:00"/>
    <s v="BCJ Cutting"/>
    <s v="M Chinnaswamy Stadium"/>
    <n v="0"/>
    <s v="Royal Challengers Bangalore"/>
    <s v="Sunrisers Hyderabad"/>
    <x v="10"/>
    <s v="bat"/>
    <s v="Sunrisers Hyderabad"/>
    <s v="runs"/>
    <n v="8"/>
    <s v="N"/>
    <s v="NA"/>
    <s v="HDPK Dharmasena"/>
    <s v="BNJ Oxenford"/>
    <x v="1"/>
  </r>
  <r>
    <n v="1082591"/>
    <s v="Hyderabad"/>
    <d v="2017-04-05T00:00:00"/>
    <s v="Yuvraj Singh"/>
    <s v="Rajiv Gandhi International Stadium, Uppal"/>
    <n v="0"/>
    <s v="Sunrisers Hyderabad"/>
    <s v="Royal Challengers Bangalore"/>
    <x v="0"/>
    <s v="field"/>
    <s v="Sunrisers Hyderabad"/>
    <s v="runs"/>
    <n v="35"/>
    <s v="N"/>
    <s v="NA"/>
    <s v="AY Dandekar"/>
    <s v="NJ Llong"/>
    <x v="0"/>
  </r>
  <r>
    <n v="1082592"/>
    <s v="Pune"/>
    <d v="2017-04-06T00:00:00"/>
    <s v="SPD Smith"/>
    <s v="Maharashtra Cricket Association Stadium"/>
    <n v="0"/>
    <s v="Rising Pune Supergiant"/>
    <s v="Mumbai Indians"/>
    <x v="13"/>
    <s v="field"/>
    <s v="Rising Pune Supergiant"/>
    <s v="wickets"/>
    <n v="7"/>
    <s v="N"/>
    <s v="NA"/>
    <s v="A Nand Kishore"/>
    <s v="S Ravi"/>
    <x v="1"/>
  </r>
  <r>
    <n v="1082593"/>
    <s v="Rajkot"/>
    <d v="2017-04-07T00:00:00"/>
    <s v="CA Lynn"/>
    <s v="Saurashtra Cricket Association Stadium"/>
    <n v="0"/>
    <s v="Gujarat Lions"/>
    <s v="Kolkata Knight Riders"/>
    <x v="6"/>
    <s v="field"/>
    <s v="Kolkata Knight Riders"/>
    <s v="wickets"/>
    <n v="10"/>
    <s v="N"/>
    <s v="NA"/>
    <s v="Nitin Menon"/>
    <s v="CK Nandan"/>
    <x v="1"/>
  </r>
  <r>
    <n v="1082594"/>
    <s v="Indore"/>
    <d v="2017-04-08T00:00:00"/>
    <s v="GJ Maxwell"/>
    <s v="Holkar Cricket Stadium"/>
    <n v="0"/>
    <s v="Kings XI Punjab"/>
    <s v="Rising Pune Supergiant"/>
    <x v="5"/>
    <s v="field"/>
    <s v="Kings XI Punjab"/>
    <s v="wickets"/>
    <n v="6"/>
    <s v="N"/>
    <s v="NA"/>
    <s v="AK Chaudhary"/>
    <s v="C Shamshuddin"/>
    <x v="1"/>
  </r>
  <r>
    <n v="1082595"/>
    <s v="Bengaluru"/>
    <d v="2017-04-08T00:00:00"/>
    <s v="KM Jadhav"/>
    <s v="M.Chinnaswamy Stadium"/>
    <n v="0"/>
    <s v="Royal Challengers Bangalore"/>
    <s v="Delhi Daredevils"/>
    <x v="0"/>
    <s v="bat"/>
    <s v="Royal Challengers Bangalore"/>
    <s v="runs"/>
    <n v="15"/>
    <s v="N"/>
    <s v="NA"/>
    <s v="S Ravi"/>
    <s v="VK Sharma"/>
    <x v="1"/>
  </r>
  <r>
    <n v="1082596"/>
    <s v="Hyderabad"/>
    <d v="2017-04-09T00:00:00"/>
    <s v="Rashid Khan"/>
    <s v="Rajiv Gandhi International Stadium, Uppal"/>
    <n v="0"/>
    <s v="Sunrisers Hyderabad"/>
    <s v="Gujarat Lions"/>
    <x v="10"/>
    <s v="field"/>
    <s v="Sunrisers Hyderabad"/>
    <s v="wickets"/>
    <n v="9"/>
    <s v="N"/>
    <s v="NA"/>
    <s v="A Deshmukh"/>
    <s v="NJ Llong"/>
    <x v="1"/>
  </r>
  <r>
    <n v="1082597"/>
    <s v="Mumbai"/>
    <d v="2017-04-09T00:00:00"/>
    <s v="N Rana"/>
    <s v="Wankhede Stadium"/>
    <n v="0"/>
    <s v="Mumbai Indians"/>
    <s v="Kolkata Knight Riders"/>
    <x v="3"/>
    <s v="field"/>
    <s v="Mumbai Indians"/>
    <s v="wickets"/>
    <n v="4"/>
    <s v="N"/>
    <s v="NA"/>
    <s v="Nitin Menon"/>
    <s v="CK Nandan"/>
    <x v="1"/>
  </r>
  <r>
    <n v="1082598"/>
    <s v="Indore"/>
    <d v="2017-04-10T00:00:00"/>
    <s v="AR Patel"/>
    <s v="Holkar Cricket Stadium"/>
    <n v="0"/>
    <s v="Kings XI Punjab"/>
    <s v="Royal Challengers Bangalore"/>
    <x v="0"/>
    <s v="bat"/>
    <s v="Kings XI Punjab"/>
    <s v="wickets"/>
    <n v="8"/>
    <s v="N"/>
    <s v="NA"/>
    <s v="AK Chaudhary"/>
    <s v="C Shamshuddin"/>
    <x v="0"/>
  </r>
  <r>
    <n v="1082599"/>
    <s v="Pune"/>
    <d v="2017-04-11T00:00:00"/>
    <s v="SV Samson"/>
    <s v="Maharashtra Cricket Association Stadium"/>
    <n v="0"/>
    <s v="Rising Pune Supergiant"/>
    <s v="Delhi Daredevils"/>
    <x v="13"/>
    <s v="field"/>
    <s v="Delhi Daredevils"/>
    <s v="runs"/>
    <n v="97"/>
    <s v="N"/>
    <s v="NA"/>
    <s v="AY Dandekar"/>
    <s v="S Ravi"/>
    <x v="0"/>
  </r>
  <r>
    <n v="1082600"/>
    <s v="Mumbai"/>
    <d v="2017-04-12T00:00:00"/>
    <s v="JJ Bumrah"/>
    <s v="Wankhede Stadium"/>
    <n v="0"/>
    <s v="Mumbai Indians"/>
    <s v="Sunrisers Hyderabad"/>
    <x v="3"/>
    <s v="field"/>
    <s v="Mumbai Indians"/>
    <s v="wickets"/>
    <n v="4"/>
    <s v="N"/>
    <s v="NA"/>
    <s v="Nitin Menon"/>
    <s v="CK Nandan"/>
    <x v="1"/>
  </r>
  <r>
    <n v="1082601"/>
    <s v="Kolkata"/>
    <d v="2017-04-13T00:00:00"/>
    <s v="SP Narine"/>
    <s v="Eden Gardens"/>
    <n v="0"/>
    <s v="Kolkata Knight Riders"/>
    <s v="Kings XI Punjab"/>
    <x v="6"/>
    <s v="field"/>
    <s v="Kolkata Knight Riders"/>
    <s v="wickets"/>
    <n v="8"/>
    <s v="N"/>
    <s v="NA"/>
    <s v="A Deshmukh"/>
    <s v="NJ Llong"/>
    <x v="1"/>
  </r>
  <r>
    <n v="1082602"/>
    <s v="Bengaluru"/>
    <d v="2017-04-14T00:00:00"/>
    <s v="KA Pollard"/>
    <s v="M Chinnaswamy Stadium"/>
    <n v="0"/>
    <s v="Royal Challengers Bangalore"/>
    <s v="Mumbai Indians"/>
    <x v="3"/>
    <s v="field"/>
    <s v="Mumbai Indians"/>
    <s v="wickets"/>
    <n v="4"/>
    <s v="N"/>
    <s v="NA"/>
    <s v="KN Ananthapadmanabhan"/>
    <s v="AK Chaudhary"/>
    <x v="1"/>
  </r>
  <r>
    <n v="1082603"/>
    <s v="Rajkot"/>
    <d v="2017-04-14T00:00:00"/>
    <s v="AJ Tye"/>
    <s v="Saurashtra Cricket Association Stadium"/>
    <n v="0"/>
    <s v="Gujarat Lions"/>
    <s v="Rising Pune Supergiant"/>
    <x v="11"/>
    <s v="field"/>
    <s v="Gujarat Lions"/>
    <s v="wickets"/>
    <n v="7"/>
    <s v="N"/>
    <s v="NA"/>
    <s v="A Nand Kishore"/>
    <s v="S Ravi"/>
    <x v="1"/>
  </r>
  <r>
    <n v="1082604"/>
    <s v="Kolkata"/>
    <d v="2017-04-15T00:00:00"/>
    <s v="RV Uthappa"/>
    <s v="Eden Gardens"/>
    <n v="0"/>
    <s v="Kolkata Knight Riders"/>
    <s v="Sunrisers Hyderabad"/>
    <x v="10"/>
    <s v="field"/>
    <s v="Kolkata Knight Riders"/>
    <s v="runs"/>
    <n v="17"/>
    <s v="N"/>
    <s v="NA"/>
    <s v="AY Dandekar"/>
    <s v="NJ Llong"/>
    <x v="0"/>
  </r>
  <r>
    <n v="1082605"/>
    <s v="Delhi"/>
    <d v="2017-04-15T00:00:00"/>
    <s v="CJ Anderson"/>
    <s v="Feroz Shah Kotla"/>
    <n v="0"/>
    <s v="Delhi Daredevils"/>
    <s v="Kings XI Punjab"/>
    <x v="7"/>
    <s v="bat"/>
    <s v="Delhi Daredevils"/>
    <s v="runs"/>
    <n v="51"/>
    <s v="N"/>
    <s v="NA"/>
    <s v="YC Barde"/>
    <s v="Nitin Menon"/>
    <x v="1"/>
  </r>
  <r>
    <n v="1082606"/>
    <s v="Mumbai"/>
    <d v="2017-04-16T00:00:00"/>
    <s v="N Rana"/>
    <s v="Wankhede Stadium"/>
    <n v="0"/>
    <s v="Mumbai Indians"/>
    <s v="Gujarat Lions"/>
    <x v="3"/>
    <s v="field"/>
    <s v="Mumbai Indians"/>
    <s v="wickets"/>
    <n v="6"/>
    <s v="N"/>
    <s v="NA"/>
    <s v="A Nand Kishore"/>
    <s v="S Ravi"/>
    <x v="1"/>
  </r>
  <r>
    <n v="1082607"/>
    <s v="Bengaluru"/>
    <d v="2017-04-16T00:00:00"/>
    <s v="BA Stokes"/>
    <s v="M Chinnaswamy Stadium"/>
    <n v="0"/>
    <s v="Royal Challengers Bangalore"/>
    <s v="Rising Pune Supergiant"/>
    <x v="0"/>
    <s v="field"/>
    <s v="Rising Pune Supergiant"/>
    <s v="runs"/>
    <n v="27"/>
    <s v="N"/>
    <s v="NA"/>
    <s v="KN Ananthapadmanabhan"/>
    <s v="C Shamshuddin"/>
    <x v="0"/>
  </r>
  <r>
    <n v="1082608"/>
    <s v="Delhi"/>
    <d v="2017-04-17T00:00:00"/>
    <s v="NM Coulter-Nile"/>
    <s v="Feroz Shah Kotla"/>
    <n v="0"/>
    <s v="Delhi Daredevils"/>
    <s v="Kolkata Knight Riders"/>
    <x v="7"/>
    <s v="bat"/>
    <s v="Kolkata Knight Riders"/>
    <s v="wickets"/>
    <n v="4"/>
    <s v="N"/>
    <s v="NA"/>
    <s v="Nitin Menon"/>
    <s v="CK Nandan"/>
    <x v="0"/>
  </r>
  <r>
    <n v="1082609"/>
    <s v="Hyderabad"/>
    <d v="2017-04-17T00:00:00"/>
    <s v="B Kumar"/>
    <s v="Rajiv Gandhi International Stadium, Uppal"/>
    <n v="0"/>
    <s v="Sunrisers Hyderabad"/>
    <s v="Kings XI Punjab"/>
    <x v="5"/>
    <s v="field"/>
    <s v="Sunrisers Hyderabad"/>
    <s v="runs"/>
    <n v="5"/>
    <s v="N"/>
    <s v="NA"/>
    <s v="AY Dandekar"/>
    <s v="A Deshmukh"/>
    <x v="0"/>
  </r>
  <r>
    <n v="1082610"/>
    <s v="Rajkot"/>
    <d v="2017-04-18T00:00:00"/>
    <s v="CH Gayle"/>
    <s v="Saurashtra Cricket Association Stadium"/>
    <n v="0"/>
    <s v="Gujarat Lions"/>
    <s v="Royal Challengers Bangalore"/>
    <x v="11"/>
    <s v="field"/>
    <s v="Royal Challengers Bangalore"/>
    <s v="runs"/>
    <n v="21"/>
    <s v="N"/>
    <s v="NA"/>
    <s v="S Ravi"/>
    <s v="VK Sharma"/>
    <x v="0"/>
  </r>
  <r>
    <n v="1082611"/>
    <s v="Hyderabad"/>
    <d v="2017-04-19T00:00:00"/>
    <s v="KS Williamson"/>
    <s v="Rajiv Gandhi International Stadium, Uppal"/>
    <n v="0"/>
    <s v="Sunrisers Hyderabad"/>
    <s v="Delhi Daredevils"/>
    <x v="10"/>
    <s v="bat"/>
    <s v="Sunrisers Hyderabad"/>
    <s v="runs"/>
    <n v="15"/>
    <s v="N"/>
    <s v="NA"/>
    <s v="CB Gaffaney"/>
    <s v="NJ Llong"/>
    <x v="1"/>
  </r>
  <r>
    <n v="1082612"/>
    <s v="Indore"/>
    <d v="2017-04-20T00:00:00"/>
    <s v="JC Buttler"/>
    <s v="Holkar Cricket Stadium"/>
    <n v="0"/>
    <s v="Kings XI Punjab"/>
    <s v="Mumbai Indians"/>
    <x v="3"/>
    <s v="field"/>
    <s v="Mumbai Indians"/>
    <s v="wickets"/>
    <n v="8"/>
    <s v="N"/>
    <s v="NA"/>
    <s v="M Erasmus"/>
    <s v="C Shamshuddin"/>
    <x v="1"/>
  </r>
  <r>
    <n v="1082613"/>
    <s v="Kolkata"/>
    <d v="2017-04-21T00:00:00"/>
    <s v="SK Raina"/>
    <s v="Eden Gardens"/>
    <n v="0"/>
    <s v="Kolkata Knight Riders"/>
    <s v="Gujarat Lions"/>
    <x v="11"/>
    <s v="field"/>
    <s v="Gujarat Lions"/>
    <s v="wickets"/>
    <n v="4"/>
    <s v="N"/>
    <s v="NA"/>
    <s v="CB Gaffaney"/>
    <s v="Nitin Menon"/>
    <x v="1"/>
  </r>
  <r>
    <n v="1082614"/>
    <s v="Mumbai"/>
    <d v="2017-04-22T00:00:00"/>
    <s v="MJ McClenaghan"/>
    <s v="Wankhede Stadium"/>
    <n v="0"/>
    <s v="Mumbai Indians"/>
    <s v="Delhi Daredevils"/>
    <x v="7"/>
    <s v="field"/>
    <s v="Mumbai Indians"/>
    <s v="runs"/>
    <n v="14"/>
    <s v="N"/>
    <s v="NA"/>
    <s v="A Nand Kishore"/>
    <s v="S Ravi"/>
    <x v="0"/>
  </r>
  <r>
    <n v="1082615"/>
    <s v="Pune"/>
    <d v="2017-04-22T00:00:00"/>
    <s v="MS Dhoni"/>
    <s v="Maharashtra Cricket Association Stadium"/>
    <n v="0"/>
    <s v="Rising Pune Supergiant"/>
    <s v="Sunrisers Hyderabad"/>
    <x v="13"/>
    <s v="field"/>
    <s v="Rising Pune Supergiant"/>
    <s v="wickets"/>
    <n v="6"/>
    <s v="N"/>
    <s v="NA"/>
    <s v="AY Dandekar"/>
    <s v="A Deshmukh"/>
    <x v="1"/>
  </r>
  <r>
    <n v="1082616"/>
    <s v="Rajkot"/>
    <d v="2017-04-23T00:00:00"/>
    <s v="HM Amla"/>
    <s v="Saurashtra Cricket Association Stadium"/>
    <n v="0"/>
    <s v="Gujarat Lions"/>
    <s v="Kings XI Punjab"/>
    <x v="11"/>
    <s v="field"/>
    <s v="Kings XI Punjab"/>
    <s v="runs"/>
    <n v="26"/>
    <s v="N"/>
    <s v="NA"/>
    <s v="AK Chaudhary"/>
    <s v="M Erasmus"/>
    <x v="0"/>
  </r>
  <r>
    <n v="1082617"/>
    <s v="Kolkata"/>
    <d v="2017-04-23T00:00:00"/>
    <s v="NM Coulter-Nile"/>
    <s v="Eden Gardens"/>
    <n v="0"/>
    <s v="Kolkata Knight Riders"/>
    <s v="Royal Challengers Bangalore"/>
    <x v="0"/>
    <s v="field"/>
    <s v="Kolkata Knight Riders"/>
    <s v="runs"/>
    <n v="82"/>
    <s v="N"/>
    <s v="NA"/>
    <s v="CB Gaffaney"/>
    <s v="CK Nandan"/>
    <x v="0"/>
  </r>
  <r>
    <n v="1082618"/>
    <s v="Mumbai"/>
    <d v="2017-04-24T00:00:00"/>
    <s v="BA Stokes"/>
    <s v="Wankhede Stadium"/>
    <n v="0"/>
    <s v="Mumbai Indians"/>
    <s v="Rising Pune Supergiant"/>
    <x v="3"/>
    <s v="field"/>
    <s v="Rising Pune Supergiant"/>
    <s v="runs"/>
    <n v="3"/>
    <s v="N"/>
    <s v="NA"/>
    <s v="A Nand Kishore"/>
    <s v="S Ravi"/>
    <x v="0"/>
  </r>
  <r>
    <n v="1082620"/>
    <s v="Pune"/>
    <d v="2017-04-26T00:00:00"/>
    <s v="RV Uthappa"/>
    <s v="Maharashtra Cricket Association Stadium"/>
    <n v="0"/>
    <s v="Rising Pune Supergiant"/>
    <s v="Kolkata Knight Riders"/>
    <x v="6"/>
    <s v="field"/>
    <s v="Kolkata Knight Riders"/>
    <s v="wickets"/>
    <n v="7"/>
    <s v="N"/>
    <s v="NA"/>
    <s v="AY Dandekar"/>
    <s v="NJ Llong"/>
    <x v="1"/>
  </r>
  <r>
    <n v="1082621"/>
    <s v="Bengaluru"/>
    <d v="2017-04-27T00:00:00"/>
    <s v="AJ Tye"/>
    <s v="M Chinnaswamy Stadium"/>
    <n v="0"/>
    <s v="Royal Challengers Bangalore"/>
    <s v="Gujarat Lions"/>
    <x v="11"/>
    <s v="field"/>
    <s v="Gujarat Lions"/>
    <s v="wickets"/>
    <n v="7"/>
    <s v="N"/>
    <s v="NA"/>
    <s v="AK Chaudhary"/>
    <s v="C Shamshuddin"/>
    <x v="1"/>
  </r>
  <r>
    <n v="1082622"/>
    <s v="Kolkata"/>
    <d v="2017-04-28T00:00:00"/>
    <s v="G Gambhir"/>
    <s v="Eden Gardens"/>
    <n v="0"/>
    <s v="Kolkata Knight Riders"/>
    <s v="Delhi Daredevils"/>
    <x v="6"/>
    <s v="field"/>
    <s v="Kolkata Knight Riders"/>
    <s v="wickets"/>
    <n v="7"/>
    <s v="N"/>
    <s v="NA"/>
    <s v="NJ Llong"/>
    <s v="S Ravi"/>
    <x v="1"/>
  </r>
  <r>
    <n v="1082623"/>
    <s v="Chandigarh"/>
    <d v="2017-04-28T00:00:00"/>
    <s v="Rashid Khan"/>
    <s v="Punjab Cricket Association IS Bindra Stadium, Mohali"/>
    <n v="0"/>
    <s v="Kings XI Punjab"/>
    <s v="Sunrisers Hyderabad"/>
    <x v="5"/>
    <s v="field"/>
    <s v="Sunrisers Hyderabad"/>
    <s v="runs"/>
    <n v="26"/>
    <s v="N"/>
    <s v="NA"/>
    <s v="Nitin Menon"/>
    <s v="CK Nandan"/>
    <x v="0"/>
  </r>
  <r>
    <n v="1082624"/>
    <s v="Pune"/>
    <d v="2017-04-29T00:00:00"/>
    <s v="LH Ferguson"/>
    <s v="Maharashtra Cricket Association Stadium"/>
    <n v="0"/>
    <s v="Rising Pune Supergiant"/>
    <s v="Royal Challengers Bangalore"/>
    <x v="0"/>
    <s v="field"/>
    <s v="Rising Pune Supergiant"/>
    <s v="runs"/>
    <n v="61"/>
    <s v="N"/>
    <s v="NA"/>
    <s v="KN Ananthapadmanabhan"/>
    <s v="M Erasmus"/>
    <x v="0"/>
  </r>
  <r>
    <n v="1082625"/>
    <s v="Rajkot"/>
    <d v="2017-04-29T00:00:00"/>
    <s v="KH Pandya"/>
    <s v="Saurashtra Cricket Association Stadium"/>
    <n v="0"/>
    <s v="Gujarat Lions"/>
    <s v="Mumbai Indians"/>
    <x v="11"/>
    <s v="bat"/>
    <s v="Mumbai Indians"/>
    <s v="tie"/>
    <s v="NA"/>
    <s v="Y"/>
    <s v="NA"/>
    <s v="AK Chaudhary"/>
    <s v="CB Gaffaney"/>
    <x v="0"/>
  </r>
  <r>
    <n v="1082626"/>
    <s v="Chandigarh"/>
    <d v="2017-04-30T00:00:00"/>
    <s v="Sandeep Sharma"/>
    <s v="Punjab Cricket Association IS Bindra Stadium, Mohali"/>
    <n v="0"/>
    <s v="Kings XI Punjab"/>
    <s v="Delhi Daredevils"/>
    <x v="5"/>
    <s v="field"/>
    <s v="Kings XI Punjab"/>
    <s v="wickets"/>
    <n v="10"/>
    <s v="N"/>
    <s v="NA"/>
    <s v="YC Barde"/>
    <s v="CK Nandan"/>
    <x v="1"/>
  </r>
  <r>
    <n v="1082627"/>
    <s v="Hyderabad"/>
    <d v="2017-04-30T00:00:00"/>
    <s v="DA Warner"/>
    <s v="Rajiv Gandhi International Stadium, Uppal"/>
    <n v="0"/>
    <s v="Sunrisers Hyderabad"/>
    <s v="Kolkata Knight Riders"/>
    <x v="6"/>
    <s v="field"/>
    <s v="Sunrisers Hyderabad"/>
    <s v="runs"/>
    <n v="48"/>
    <s v="N"/>
    <s v="NA"/>
    <s v="AY Dandekar"/>
    <s v="S Ravi"/>
    <x v="0"/>
  </r>
  <r>
    <n v="1082628"/>
    <s v="Mumbai"/>
    <d v="2017-05-01T00:00:00"/>
    <s v="RG Sharma"/>
    <s v="Wankhede Stadium"/>
    <n v="0"/>
    <s v="Mumbai Indians"/>
    <s v="Royal Challengers Bangalore"/>
    <x v="0"/>
    <s v="bat"/>
    <s v="Mumbai Indians"/>
    <s v="wickets"/>
    <n v="5"/>
    <s v="N"/>
    <s v="NA"/>
    <s v="AK Chaudhary"/>
    <s v="CB Gaffaney"/>
    <x v="0"/>
  </r>
  <r>
    <n v="1082629"/>
    <s v="Pune"/>
    <d v="2017-05-01T00:00:00"/>
    <s v="BA Stokes"/>
    <s v="Maharashtra Cricket Association Stadium"/>
    <n v="0"/>
    <s v="Rising Pune Supergiant"/>
    <s v="Gujarat Lions"/>
    <x v="13"/>
    <s v="field"/>
    <s v="Rising Pune Supergiant"/>
    <s v="wickets"/>
    <n v="5"/>
    <s v="N"/>
    <s v="NA"/>
    <s v="M Erasmus"/>
    <s v="C Shamshuddin"/>
    <x v="1"/>
  </r>
  <r>
    <n v="1082630"/>
    <s v="Delhi"/>
    <d v="2017-05-02T00:00:00"/>
    <s v="Mohammed Shami"/>
    <s v="Feroz Shah Kotla"/>
    <n v="0"/>
    <s v="Delhi Daredevils"/>
    <s v="Sunrisers Hyderabad"/>
    <x v="7"/>
    <s v="field"/>
    <s v="Delhi Daredevils"/>
    <s v="wickets"/>
    <n v="6"/>
    <s v="N"/>
    <s v="NA"/>
    <s v="YC Barde"/>
    <s v="Nitin Menon"/>
    <x v="1"/>
  </r>
  <r>
    <n v="1082631"/>
    <s v="Kolkata"/>
    <d v="2017-05-03T00:00:00"/>
    <s v="RA Tripathi"/>
    <s v="Eden Gardens"/>
    <n v="0"/>
    <s v="Kolkata Knight Riders"/>
    <s v="Rising Pune Supergiant"/>
    <x v="13"/>
    <s v="field"/>
    <s v="Rising Pune Supergiant"/>
    <s v="wickets"/>
    <n v="4"/>
    <s v="N"/>
    <s v="NA"/>
    <s v="KN Ananthapadmanabhan"/>
    <s v="A Nand Kishore"/>
    <x v="1"/>
  </r>
  <r>
    <n v="1082632"/>
    <s v="Delhi"/>
    <d v="2017-05-04T00:00:00"/>
    <s v="RR Pant"/>
    <s v="Feroz Shah Kotla"/>
    <n v="0"/>
    <s v="Delhi Daredevils"/>
    <s v="Gujarat Lions"/>
    <x v="7"/>
    <s v="field"/>
    <s v="Delhi Daredevils"/>
    <s v="wickets"/>
    <n v="7"/>
    <s v="N"/>
    <s v="NA"/>
    <s v="M Erasmus"/>
    <s v="Nitin Menon"/>
    <x v="1"/>
  </r>
  <r>
    <n v="1082633"/>
    <s v="Bengaluru"/>
    <d v="2017-05-05T00:00:00"/>
    <s v="Sandeep Sharma"/>
    <s v="M Chinnaswamy Stadium"/>
    <n v="0"/>
    <s v="Royal Challengers Bangalore"/>
    <s v="Kings XI Punjab"/>
    <x v="0"/>
    <s v="field"/>
    <s v="Kings XI Punjab"/>
    <s v="runs"/>
    <n v="19"/>
    <s v="N"/>
    <s v="NA"/>
    <s v="CB Gaffaney"/>
    <s v="C Shamshuddin"/>
    <x v="0"/>
  </r>
  <r>
    <n v="1082634"/>
    <s v="Hyderabad"/>
    <d v="2017-05-06T00:00:00"/>
    <s v="JD Unadkat"/>
    <s v="Rajiv Gandhi International Stadium, Uppal"/>
    <n v="0"/>
    <s v="Sunrisers Hyderabad"/>
    <s v="Rising Pune Supergiant"/>
    <x v="10"/>
    <s v="field"/>
    <s v="Rising Pune Supergiant"/>
    <s v="runs"/>
    <n v="12"/>
    <s v="N"/>
    <s v="NA"/>
    <s v="KN Ananthapadmanabhan"/>
    <s v="AK Chaudhary"/>
    <x v="0"/>
  </r>
  <r>
    <n v="1082635"/>
    <s v="Delhi"/>
    <d v="2017-05-06T00:00:00"/>
    <s v="LMP Simmons"/>
    <s v="Feroz Shah Kotla"/>
    <n v="0"/>
    <s v="Delhi Daredevils"/>
    <s v="Mumbai Indians"/>
    <x v="7"/>
    <s v="field"/>
    <s v="Mumbai Indians"/>
    <s v="runs"/>
    <n v="146"/>
    <s v="N"/>
    <s v="NA"/>
    <s v="Nitin Menon"/>
    <s v="CK Nandan"/>
    <x v="0"/>
  </r>
  <r>
    <n v="1082636"/>
    <s v="Bengaluru"/>
    <d v="2017-05-07T00:00:00"/>
    <s v="SP Narine"/>
    <s v="M Chinnaswamy Stadium"/>
    <n v="0"/>
    <s v="Royal Challengers Bangalore"/>
    <s v="Kolkata Knight Riders"/>
    <x v="6"/>
    <s v="field"/>
    <s v="Kolkata Knight Riders"/>
    <s v="wickets"/>
    <n v="6"/>
    <s v="N"/>
    <s v="NA"/>
    <s v="AY Dandekar"/>
    <s v="C Shamshuddin"/>
    <x v="1"/>
  </r>
  <r>
    <n v="1082637"/>
    <s v="Chandigarh"/>
    <d v="2017-05-07T00:00:00"/>
    <s v="DR Smith"/>
    <s v="Punjab Cricket Association IS Bindra Stadium, Mohali"/>
    <n v="0"/>
    <s v="Kings XI Punjab"/>
    <s v="Gujarat Lions"/>
    <x v="11"/>
    <s v="field"/>
    <s v="Gujarat Lions"/>
    <s v="wickets"/>
    <n v="6"/>
    <s v="N"/>
    <s v="NA"/>
    <s v="A Nand Kishore"/>
    <s v="VK Sharma"/>
    <x v="1"/>
  </r>
  <r>
    <n v="1082638"/>
    <s v="Hyderabad"/>
    <d v="2017-05-08T00:00:00"/>
    <s v="S Dhawan"/>
    <s v="Rajiv Gandhi International Stadium, Uppal"/>
    <n v="0"/>
    <s v="Sunrisers Hyderabad"/>
    <s v="Mumbai Indians"/>
    <x v="3"/>
    <s v="bat"/>
    <s v="Sunrisers Hyderabad"/>
    <s v="wickets"/>
    <n v="7"/>
    <s v="N"/>
    <s v="NA"/>
    <s v="KN Ananthapadmanabhan"/>
    <s v="M Erasmus"/>
    <x v="0"/>
  </r>
  <r>
    <n v="1082639"/>
    <s v="Chandigarh"/>
    <d v="2017-05-09T00:00:00"/>
    <s v="MM Sharma"/>
    <s v="Punjab Cricket Association IS Bindra Stadium, Mohali"/>
    <n v="0"/>
    <s v="Kings XI Punjab"/>
    <s v="Kolkata Knight Riders"/>
    <x v="6"/>
    <s v="field"/>
    <s v="Kings XI Punjab"/>
    <s v="runs"/>
    <n v="14"/>
    <s v="N"/>
    <s v="NA"/>
    <s v="A Nand Kishore"/>
    <s v="S Ravi"/>
    <x v="0"/>
  </r>
  <r>
    <n v="1082640"/>
    <s v="Kanpur"/>
    <d v="2017-05-10T00:00:00"/>
    <s v="SS Iyer"/>
    <s v="Green Park"/>
    <n v="0"/>
    <s v="Gujarat Lions"/>
    <s v="Delhi Daredevils"/>
    <x v="7"/>
    <s v="field"/>
    <s v="Delhi Daredevils"/>
    <s v="wickets"/>
    <n v="2"/>
    <s v="N"/>
    <s v="NA"/>
    <s v="YC Barde"/>
    <s v="AK Chaudhary"/>
    <x v="1"/>
  </r>
  <r>
    <n v="1082641"/>
    <s v="Mumbai"/>
    <d v="2017-05-11T00:00:00"/>
    <s v="WP Saha"/>
    <s v="Wankhede Stadium"/>
    <n v="0"/>
    <s v="Mumbai Indians"/>
    <s v="Kings XI Punjab"/>
    <x v="3"/>
    <s v="field"/>
    <s v="Kings XI Punjab"/>
    <s v="runs"/>
    <n v="7"/>
    <s v="N"/>
    <s v="NA"/>
    <s v="A Deshmukh"/>
    <s v="A Nand Kishore"/>
    <x v="0"/>
  </r>
  <r>
    <n v="1082642"/>
    <s v="Delhi"/>
    <d v="2017-05-12T00:00:00"/>
    <s v="KK Nair"/>
    <s v="Feroz Shah Kotla"/>
    <n v="0"/>
    <s v="Delhi Daredevils"/>
    <s v="Rising Pune Supergiant"/>
    <x v="7"/>
    <s v="bat"/>
    <s v="Delhi Daredevils"/>
    <s v="runs"/>
    <n v="7"/>
    <s v="N"/>
    <s v="NA"/>
    <s v="KN Ananthapadmanabhan"/>
    <s v="CK Nandan"/>
    <x v="1"/>
  </r>
  <r>
    <n v="1082643"/>
    <s v="Kanpur"/>
    <d v="2017-05-13T00:00:00"/>
    <s v="Mohammed Siraj"/>
    <s v="Green Park"/>
    <n v="0"/>
    <s v="Gujarat Lions"/>
    <s v="Sunrisers Hyderabad"/>
    <x v="10"/>
    <s v="field"/>
    <s v="Sunrisers Hyderabad"/>
    <s v="wickets"/>
    <n v="8"/>
    <s v="N"/>
    <s v="NA"/>
    <s v="AK Chaudhary"/>
    <s v="Nitin Menon"/>
    <x v="1"/>
  </r>
  <r>
    <n v="1082644"/>
    <s v="Kolkata"/>
    <d v="2017-05-13T00:00:00"/>
    <s v="AT Rayudu"/>
    <s v="Eden Gardens"/>
    <n v="0"/>
    <s v="Kolkata Knight Riders"/>
    <s v="Mumbai Indians"/>
    <x v="6"/>
    <s v="field"/>
    <s v="Mumbai Indians"/>
    <s v="runs"/>
    <n v="9"/>
    <s v="N"/>
    <s v="NA"/>
    <s v="A Nand Kishore"/>
    <s v="S Ravi"/>
    <x v="0"/>
  </r>
  <r>
    <n v="1082645"/>
    <s v="Pune"/>
    <d v="2017-05-14T00:00:00"/>
    <s v="JD Unadkat"/>
    <s v="Maharashtra Cricket Association Stadium"/>
    <n v="0"/>
    <s v="Rising Pune Supergiant"/>
    <s v="Kings XI Punjab"/>
    <x v="13"/>
    <s v="field"/>
    <s v="Rising Pune Supergiant"/>
    <s v="wickets"/>
    <n v="9"/>
    <s v="N"/>
    <s v="NA"/>
    <s v="AY Dandekar"/>
    <s v="A Deshmukh"/>
    <x v="1"/>
  </r>
  <r>
    <n v="1082646"/>
    <s v="Delhi"/>
    <d v="2017-05-14T00:00:00"/>
    <s v="HV Patel"/>
    <s v="Feroz Shah Kotla"/>
    <n v="0"/>
    <s v="Delhi Daredevils"/>
    <s v="Royal Challengers Bangalore"/>
    <x v="0"/>
    <s v="bat"/>
    <s v="Royal Challengers Bangalore"/>
    <s v="runs"/>
    <n v="10"/>
    <s v="N"/>
    <s v="NA"/>
    <s v="CK Nandan"/>
    <s v="C Shamshuddin"/>
    <x v="1"/>
  </r>
  <r>
    <n v="1082647"/>
    <s v="Mumbai"/>
    <d v="2017-05-16T00:00:00"/>
    <s v="Washington Sundar"/>
    <s v="Wankhede Stadium"/>
    <n v="0"/>
    <s v="Mumbai Indians"/>
    <s v="Rising Pune Supergiant"/>
    <x v="3"/>
    <s v="field"/>
    <s v="Rising Pune Supergiant"/>
    <s v="runs"/>
    <n v="20"/>
    <s v="N"/>
    <s v="NA"/>
    <s v="S Ravi"/>
    <s v="C Shamshuddin"/>
    <x v="0"/>
  </r>
  <r>
    <n v="1082648"/>
    <s v="Bengaluru"/>
    <d v="2017-05-17T00:00:00"/>
    <s v="NM Coulter-Nile"/>
    <s v="M Chinnaswamy Stadium"/>
    <n v="0"/>
    <s v="Sunrisers Hyderabad"/>
    <s v="Kolkata Knight Riders"/>
    <x v="6"/>
    <s v="field"/>
    <s v="Kolkata Knight Riders"/>
    <s v="wickets"/>
    <n v="7"/>
    <s v="N"/>
    <s v="D/L"/>
    <s v="AK Chaudhary"/>
    <s v="Nitin Menon"/>
    <x v="1"/>
  </r>
  <r>
    <n v="1082649"/>
    <s v="Bengaluru"/>
    <d v="2017-05-19T00:00:00"/>
    <s v="KV Sharma"/>
    <s v="M Chinnaswamy Stadium"/>
    <n v="0"/>
    <s v="Mumbai Indians"/>
    <s v="Kolkata Knight Riders"/>
    <x v="3"/>
    <s v="field"/>
    <s v="Mumbai Indians"/>
    <s v="wickets"/>
    <n v="6"/>
    <s v="N"/>
    <s v="NA"/>
    <s v="NJ Llong"/>
    <s v="Nitin Menon"/>
    <x v="1"/>
  </r>
  <r>
    <n v="1082650"/>
    <s v="Hyderabad"/>
    <d v="2017-05-21T00:00:00"/>
    <s v="KH Pandya"/>
    <s v="Rajiv Gandhi International Stadium, Uppal"/>
    <n v="0"/>
    <s v="Mumbai Indians"/>
    <s v="Rising Pune Supergiant"/>
    <x v="3"/>
    <s v="bat"/>
    <s v="Mumbai Indians"/>
    <s v="runs"/>
    <n v="1"/>
    <s v="N"/>
    <s v="NA"/>
    <s v="NJ Llong"/>
    <s v="S Ravi"/>
    <x v="1"/>
  </r>
  <r>
    <n v="1136561"/>
    <s v="Mumbai"/>
    <d v="2018-04-07T00:00:00"/>
    <s v="DJ Bravo"/>
    <s v="Wankhede Stadium"/>
    <n v="0"/>
    <s v="Mumbai Indians"/>
    <s v="Chennai Super Kings"/>
    <x v="1"/>
    <s v="field"/>
    <s v="Chennai Super Kings"/>
    <s v="wickets"/>
    <n v="1"/>
    <s v="N"/>
    <s v="NA"/>
    <s v="CB Gaffaney"/>
    <s v="A Nand Kishore"/>
    <x v="1"/>
  </r>
  <r>
    <n v="1136562"/>
    <s v="Chandigarh"/>
    <d v="2018-04-08T00:00:00"/>
    <s v="KL Rahul"/>
    <s v="Punjab Cricket Association IS Bindra Stadium, Mohali"/>
    <n v="0"/>
    <s v="Kings XI Punjab"/>
    <s v="Delhi Daredevils"/>
    <x v="5"/>
    <s v="field"/>
    <s v="Kings XI Punjab"/>
    <s v="wickets"/>
    <n v="6"/>
    <s v="N"/>
    <s v="NA"/>
    <s v="KN Ananthapadmanabhan"/>
    <s v="RJ Tucker"/>
    <x v="1"/>
  </r>
  <r>
    <n v="1136563"/>
    <s v="Kolkata"/>
    <d v="2018-04-08T00:00:00"/>
    <s v="SP Narine"/>
    <s v="Eden Gardens"/>
    <n v="0"/>
    <s v="Kolkata Knight Riders"/>
    <s v="Royal Challengers Bangalore"/>
    <x v="6"/>
    <s v="field"/>
    <s v="Kolkata Knight Riders"/>
    <s v="wickets"/>
    <n v="4"/>
    <s v="N"/>
    <s v="NA"/>
    <s v="C Shamshuddin"/>
    <s v="A Deshmukh"/>
    <x v="1"/>
  </r>
  <r>
    <n v="1136564"/>
    <s v="Hyderabad"/>
    <d v="2018-04-09T00:00:00"/>
    <s v="S Dhawan"/>
    <s v="Rajiv Gandhi International Stadium, Uppal"/>
    <n v="0"/>
    <s v="Sunrisers Hyderabad"/>
    <s v="Rajasthan Royals"/>
    <x v="10"/>
    <s v="field"/>
    <s v="Sunrisers Hyderabad"/>
    <s v="wickets"/>
    <n v="9"/>
    <s v="N"/>
    <s v="NA"/>
    <s v="VA Kulkarni"/>
    <s v="NJ Llong"/>
    <x v="1"/>
  </r>
  <r>
    <n v="1136565"/>
    <s v="Chennai"/>
    <d v="2018-04-10T00:00:00"/>
    <s v="SW Billings"/>
    <s v="MA Chidambaram Stadium, Chepauk"/>
    <n v="0"/>
    <s v="Chennai Super Kings"/>
    <s v="Kolkata Knight Riders"/>
    <x v="1"/>
    <s v="field"/>
    <s v="Chennai Super Kings"/>
    <s v="wickets"/>
    <n v="5"/>
    <s v="N"/>
    <s v="NA"/>
    <s v="CB Gaffaney"/>
    <s v="AK Chaudhary"/>
    <x v="1"/>
  </r>
  <r>
    <n v="1136566"/>
    <s v="Jaipur"/>
    <d v="2018-04-11T00:00:00"/>
    <s v="SV Samson"/>
    <s v="Sawai Mansingh Stadium"/>
    <n v="0"/>
    <s v="Rajasthan Royals"/>
    <s v="Delhi Daredevils"/>
    <x v="7"/>
    <s v="field"/>
    <s v="Rajasthan Royals"/>
    <s v="runs"/>
    <n v="10"/>
    <s v="N"/>
    <s v="D/L"/>
    <s v="KN Ananthapadmanabhan"/>
    <s v="Nitin Menon"/>
    <x v="0"/>
  </r>
  <r>
    <n v="1136567"/>
    <s v="Hyderabad"/>
    <d v="2018-04-12T00:00:00"/>
    <s v="Rashid Khan"/>
    <s v="Rajiv Gandhi International Stadium, Uppal"/>
    <n v="0"/>
    <s v="Sunrisers Hyderabad"/>
    <s v="Mumbai Indians"/>
    <x v="10"/>
    <s v="field"/>
    <s v="Sunrisers Hyderabad"/>
    <s v="wickets"/>
    <n v="1"/>
    <s v="N"/>
    <s v="NA"/>
    <s v="NJ Llong"/>
    <s v="CK Nandan"/>
    <x v="1"/>
  </r>
  <r>
    <n v="1136568"/>
    <s v="Bengaluru"/>
    <d v="2018-04-13T00:00:00"/>
    <s v="UT Yadav"/>
    <s v="M.Chinnaswamy Stadium"/>
    <n v="0"/>
    <s v="Royal Challengers Bangalore"/>
    <s v="Kings XI Punjab"/>
    <x v="0"/>
    <s v="field"/>
    <s v="Royal Challengers Bangalore"/>
    <s v="wickets"/>
    <n v="4"/>
    <s v="N"/>
    <s v="NA"/>
    <s v="A Deshmukh"/>
    <s v="S Ravi"/>
    <x v="1"/>
  </r>
  <r>
    <n v="1136569"/>
    <s v="Mumbai"/>
    <d v="2018-04-14T00:00:00"/>
    <s v="JJ Roy"/>
    <s v="Wankhede Stadium"/>
    <n v="0"/>
    <s v="Mumbai Indians"/>
    <s v="Delhi Daredevils"/>
    <x v="7"/>
    <s v="field"/>
    <s v="Delhi Daredevils"/>
    <s v="wickets"/>
    <n v="7"/>
    <s v="N"/>
    <s v="NA"/>
    <s v="KN Ananthapadmanabhan"/>
    <s v="Nitin Menon"/>
    <x v="1"/>
  </r>
  <r>
    <n v="1136570"/>
    <s v="Kolkata"/>
    <d v="2018-04-14T00:00:00"/>
    <s v="B Stanlake"/>
    <s v="Eden Gardens"/>
    <n v="0"/>
    <s v="Kolkata Knight Riders"/>
    <s v="Sunrisers Hyderabad"/>
    <x v="10"/>
    <s v="field"/>
    <s v="Sunrisers Hyderabad"/>
    <s v="wickets"/>
    <n v="5"/>
    <s v="N"/>
    <s v="NA"/>
    <s v="AK Chaudhary"/>
    <s v="A Nand Kishore"/>
    <x v="1"/>
  </r>
  <r>
    <n v="1136571"/>
    <s v="Bengaluru"/>
    <d v="2018-04-15T00:00:00"/>
    <s v="SV Samson"/>
    <s v="M.Chinnaswamy Stadium"/>
    <n v="0"/>
    <s v="Royal Challengers Bangalore"/>
    <s v="Rajasthan Royals"/>
    <x v="0"/>
    <s v="field"/>
    <s v="Rajasthan Royals"/>
    <s v="runs"/>
    <n v="19"/>
    <s v="N"/>
    <s v="NA"/>
    <s v="C Shamshuddin"/>
    <s v="S Ravi"/>
    <x v="0"/>
  </r>
  <r>
    <n v="1136572"/>
    <s v="Chandigarh"/>
    <d v="2018-04-15T00:00:00"/>
    <s v="CH Gayle"/>
    <s v="Punjab Cricket Association IS Bindra Stadium, Mohali"/>
    <n v="0"/>
    <s v="Kings XI Punjab"/>
    <s v="Chennai Super Kings"/>
    <x v="1"/>
    <s v="field"/>
    <s v="Kings XI Punjab"/>
    <s v="runs"/>
    <n v="4"/>
    <s v="N"/>
    <s v="NA"/>
    <s v="VA Kulkarni"/>
    <s v="CK Nandan"/>
    <x v="0"/>
  </r>
  <r>
    <n v="1136573"/>
    <s v="Kolkata"/>
    <d v="2018-04-16T00:00:00"/>
    <s v="N Rana"/>
    <s v="Eden Gardens"/>
    <n v="0"/>
    <s v="Kolkata Knight Riders"/>
    <s v="Delhi Daredevils"/>
    <x v="7"/>
    <s v="field"/>
    <s v="Kolkata Knight Riders"/>
    <s v="runs"/>
    <n v="71"/>
    <s v="N"/>
    <s v="NA"/>
    <s v="AK Chaudhary"/>
    <s v="A Nand Kishore"/>
    <x v="0"/>
  </r>
  <r>
    <n v="1136574"/>
    <s v="Mumbai"/>
    <d v="2018-04-17T00:00:00"/>
    <s v="RG Sharma"/>
    <s v="Wankhede Stadium"/>
    <n v="0"/>
    <s v="Mumbai Indians"/>
    <s v="Royal Challengers Bangalore"/>
    <x v="0"/>
    <s v="field"/>
    <s v="Mumbai Indians"/>
    <s v="runs"/>
    <n v="46"/>
    <s v="N"/>
    <s v="NA"/>
    <s v="RJ Tucker"/>
    <s v="Nitin Menon"/>
    <x v="0"/>
  </r>
  <r>
    <n v="1136575"/>
    <s v="Jaipur"/>
    <d v="2018-04-18T00:00:00"/>
    <s v="N Rana"/>
    <s v="Sawai Mansingh Stadium"/>
    <n v="0"/>
    <s v="Rajasthan Royals"/>
    <s v="Kolkata Knight Riders"/>
    <x v="6"/>
    <s v="field"/>
    <s v="Kolkata Knight Riders"/>
    <s v="wickets"/>
    <n v="7"/>
    <s v="N"/>
    <s v="NA"/>
    <s v="A Deshmukh"/>
    <s v="S Ravi"/>
    <x v="1"/>
  </r>
  <r>
    <n v="1136576"/>
    <s v="Chandigarh"/>
    <d v="2018-04-19T00:00:00"/>
    <s v="CH Gayle"/>
    <s v="Punjab Cricket Association IS Bindra Stadium, Mohali"/>
    <n v="0"/>
    <s v="Kings XI Punjab"/>
    <s v="Sunrisers Hyderabad"/>
    <x v="5"/>
    <s v="bat"/>
    <s v="Kings XI Punjab"/>
    <s v="runs"/>
    <n v="15"/>
    <s v="N"/>
    <s v="NA"/>
    <s v="NJ Llong"/>
    <s v="AK Chaudhary"/>
    <x v="1"/>
  </r>
  <r>
    <n v="1136577"/>
    <s v="Pune"/>
    <d v="2018-04-20T00:00:00"/>
    <s v="SR Watson"/>
    <s v="Maharashtra Cricket Association Stadium"/>
    <n v="0"/>
    <s v="Chennai Super Kings"/>
    <s v="Rajasthan Royals"/>
    <x v="2"/>
    <s v="field"/>
    <s v="Chennai Super Kings"/>
    <s v="runs"/>
    <n v="64"/>
    <s v="N"/>
    <s v="NA"/>
    <s v="KN Ananthapadmanabhan"/>
    <s v="Nitin Menon"/>
    <x v="0"/>
  </r>
  <r>
    <n v="1136578"/>
    <s v="Kolkata"/>
    <d v="2018-04-21T00:00:00"/>
    <s v="KL Rahul"/>
    <s v="Eden Gardens"/>
    <n v="0"/>
    <s v="Kolkata Knight Riders"/>
    <s v="Kings XI Punjab"/>
    <x v="5"/>
    <s v="field"/>
    <s v="Kings XI Punjab"/>
    <s v="wickets"/>
    <n v="9"/>
    <s v="N"/>
    <s v="D/L"/>
    <s v="C Shamshuddin"/>
    <s v="A Deshmukh"/>
    <x v="1"/>
  </r>
  <r>
    <n v="1136579"/>
    <s v="Bengaluru"/>
    <d v="2018-04-21T00:00:00"/>
    <s v="AB de Villiers"/>
    <s v="M.Chinnaswamy Stadium"/>
    <n v="0"/>
    <s v="Royal Challengers Bangalore"/>
    <s v="Delhi Daredevils"/>
    <x v="0"/>
    <s v="field"/>
    <s v="Royal Challengers Bangalore"/>
    <s v="wickets"/>
    <n v="6"/>
    <s v="N"/>
    <s v="NA"/>
    <s v="CB Gaffaney"/>
    <s v="CK Nandan"/>
    <x v="1"/>
  </r>
  <r>
    <n v="1136580"/>
    <s v="Hyderabad"/>
    <d v="2018-04-22T00:00:00"/>
    <s v="AT Rayudu"/>
    <s v="Rajiv Gandhi International Stadium, Uppal"/>
    <n v="0"/>
    <s v="Sunrisers Hyderabad"/>
    <s v="Chennai Super Kings"/>
    <x v="10"/>
    <s v="field"/>
    <s v="Chennai Super Kings"/>
    <s v="runs"/>
    <n v="4"/>
    <s v="N"/>
    <s v="NA"/>
    <s v="VA Kulkarni"/>
    <s v="AK Chaudhary"/>
    <x v="0"/>
  </r>
  <r>
    <n v="1136581"/>
    <s v="Jaipur"/>
    <d v="2018-04-22T00:00:00"/>
    <s v="JC Archer"/>
    <s v="Sawai Mansingh Stadium"/>
    <n v="0"/>
    <s v="Rajasthan Royals"/>
    <s v="Mumbai Indians"/>
    <x v="3"/>
    <s v="bat"/>
    <s v="Rajasthan Royals"/>
    <s v="wickets"/>
    <n v="3"/>
    <s v="N"/>
    <s v="NA"/>
    <s v="KN Ananthapadmanabhan"/>
    <s v="RJ Tucker"/>
    <x v="0"/>
  </r>
  <r>
    <n v="1136582"/>
    <s v="Delhi"/>
    <d v="2018-04-23T00:00:00"/>
    <s v="AS Rajpoot"/>
    <s v="Feroz Shah Kotla"/>
    <n v="0"/>
    <s v="Delhi Daredevils"/>
    <s v="Kings XI Punjab"/>
    <x v="7"/>
    <s v="field"/>
    <s v="Kings XI Punjab"/>
    <s v="runs"/>
    <n v="4"/>
    <s v="N"/>
    <s v="NA"/>
    <s v="A Nand Kishore"/>
    <s v="CK Nandan"/>
    <x v="0"/>
  </r>
  <r>
    <n v="1136583"/>
    <s v="Mumbai"/>
    <d v="2018-04-24T00:00:00"/>
    <s v="Rashid Khan"/>
    <s v="Wankhede Stadium"/>
    <n v="0"/>
    <s v="Mumbai Indians"/>
    <s v="Sunrisers Hyderabad"/>
    <x v="3"/>
    <s v="field"/>
    <s v="Sunrisers Hyderabad"/>
    <s v="runs"/>
    <n v="31"/>
    <s v="N"/>
    <s v="NA"/>
    <s v="C Shamshuddin"/>
    <s v="S Ravi"/>
    <x v="0"/>
  </r>
  <r>
    <n v="1136584"/>
    <s v="Bengaluru"/>
    <d v="2018-04-25T00:00:00"/>
    <s v="MS Dhoni"/>
    <s v="M.Chinnaswamy Stadium"/>
    <n v="0"/>
    <s v="Royal Challengers Bangalore"/>
    <s v="Chennai Super Kings"/>
    <x v="1"/>
    <s v="field"/>
    <s v="Chennai Super Kings"/>
    <s v="wickets"/>
    <n v="5"/>
    <s v="N"/>
    <s v="NA"/>
    <s v="NJ Llong"/>
    <s v="VK Sharma"/>
    <x v="1"/>
  </r>
  <r>
    <n v="1136585"/>
    <s v="Hyderabad"/>
    <d v="2018-04-26T00:00:00"/>
    <s v="AS Rajpoot"/>
    <s v="Rajiv Gandhi International Stadium, Uppal"/>
    <n v="0"/>
    <s v="Sunrisers Hyderabad"/>
    <s v="Kings XI Punjab"/>
    <x v="5"/>
    <s v="field"/>
    <s v="Sunrisers Hyderabad"/>
    <s v="runs"/>
    <n v="13"/>
    <s v="N"/>
    <s v="NA"/>
    <s v="YC Barde"/>
    <s v="CK Nandan"/>
    <x v="0"/>
  </r>
  <r>
    <n v="1136586"/>
    <s v="Delhi"/>
    <d v="2018-04-27T00:00:00"/>
    <s v="SS Iyer"/>
    <s v="Feroz Shah Kotla"/>
    <n v="0"/>
    <s v="Delhi Daredevils"/>
    <s v="Kolkata Knight Riders"/>
    <x v="6"/>
    <s v="field"/>
    <s v="Delhi Daredevils"/>
    <s v="runs"/>
    <n v="55"/>
    <s v="N"/>
    <s v="NA"/>
    <s v="C Shamshuddin"/>
    <s v="S Ravi"/>
    <x v="0"/>
  </r>
  <r>
    <n v="1136587"/>
    <s v="Pune"/>
    <d v="2018-04-28T00:00:00"/>
    <s v="RG Sharma"/>
    <s v="Maharashtra Cricket Association Stadium"/>
    <n v="0"/>
    <s v="Chennai Super Kings"/>
    <s v="Mumbai Indians"/>
    <x v="3"/>
    <s v="field"/>
    <s v="Mumbai Indians"/>
    <s v="wickets"/>
    <n v="8"/>
    <s v="N"/>
    <s v="NA"/>
    <s v="CB Gaffaney"/>
    <s v="Nitin Menon"/>
    <x v="1"/>
  </r>
  <r>
    <n v="1136588"/>
    <s v="Jaipur"/>
    <d v="2018-04-29T00:00:00"/>
    <s v="KS Williamson"/>
    <s v="Sawai Mansingh Stadium"/>
    <n v="0"/>
    <s v="Rajasthan Royals"/>
    <s v="Sunrisers Hyderabad"/>
    <x v="10"/>
    <s v="bat"/>
    <s v="Sunrisers Hyderabad"/>
    <s v="runs"/>
    <n v="11"/>
    <s v="N"/>
    <s v="NA"/>
    <s v="BNJ Oxenford"/>
    <s v="A Nand Kishore"/>
    <x v="1"/>
  </r>
  <r>
    <n v="1136589"/>
    <s v="Bengaluru"/>
    <d v="2018-04-29T00:00:00"/>
    <s v="CA Lynn"/>
    <s v="M.Chinnaswamy Stadium"/>
    <n v="0"/>
    <s v="Royal Challengers Bangalore"/>
    <s v="Kolkata Knight Riders"/>
    <x v="6"/>
    <s v="field"/>
    <s v="Kolkata Knight Riders"/>
    <s v="wickets"/>
    <n v="6"/>
    <s v="N"/>
    <s v="NA"/>
    <s v="NJ Llong"/>
    <s v="AK Chaudhary"/>
    <x v="1"/>
  </r>
  <r>
    <n v="1136590"/>
    <s v="Pune"/>
    <d v="2018-04-30T00:00:00"/>
    <s v="SR Watson"/>
    <s v="Maharashtra Cricket Association Stadium"/>
    <n v="0"/>
    <s v="Chennai Super Kings"/>
    <s v="Delhi Daredevils"/>
    <x v="7"/>
    <s v="field"/>
    <s v="Chennai Super Kings"/>
    <s v="runs"/>
    <n v="13"/>
    <s v="N"/>
    <s v="NA"/>
    <s v="AY Dandekar"/>
    <s v="C Shamshuddin"/>
    <x v="0"/>
  </r>
  <r>
    <n v="1136591"/>
    <s v="Bengaluru"/>
    <d v="2018-05-01T00:00:00"/>
    <s v="TG Southee"/>
    <s v="M.Chinnaswamy Stadium"/>
    <n v="0"/>
    <s v="Royal Challengers Bangalore"/>
    <s v="Mumbai Indians"/>
    <x v="3"/>
    <s v="field"/>
    <s v="Royal Challengers Bangalore"/>
    <s v="runs"/>
    <n v="14"/>
    <s v="N"/>
    <s v="NA"/>
    <s v="M Erasmus"/>
    <s v="Nitin Menon"/>
    <x v="0"/>
  </r>
  <r>
    <n v="1136592"/>
    <s v="Delhi"/>
    <d v="2018-05-02T00:00:00"/>
    <s v="RR Pant"/>
    <s v="Feroz Shah Kotla"/>
    <n v="0"/>
    <s v="Delhi Daredevils"/>
    <s v="Rajasthan Royals"/>
    <x v="2"/>
    <s v="field"/>
    <s v="Delhi Daredevils"/>
    <s v="runs"/>
    <n v="4"/>
    <s v="N"/>
    <s v="D/L"/>
    <s v="VK Sharma"/>
    <s v="CK Nandan"/>
    <x v="0"/>
  </r>
  <r>
    <n v="1136593"/>
    <s v="Kolkata"/>
    <d v="2018-05-03T00:00:00"/>
    <s v="SP Narine"/>
    <s v="Eden Gardens"/>
    <n v="0"/>
    <s v="Kolkata Knight Riders"/>
    <s v="Chennai Super Kings"/>
    <x v="6"/>
    <s v="field"/>
    <s v="Kolkata Knight Riders"/>
    <s v="wickets"/>
    <n v="6"/>
    <s v="N"/>
    <s v="NA"/>
    <s v="HDPK Dharmasena"/>
    <s v="A Deshmukh"/>
    <x v="1"/>
  </r>
  <r>
    <n v="1136594"/>
    <s v="Indore"/>
    <d v="2018-05-04T00:00:00"/>
    <s v="SA Yadav"/>
    <s v="Holkar Cricket Stadium"/>
    <n v="0"/>
    <s v="Kings XI Punjab"/>
    <s v="Mumbai Indians"/>
    <x v="3"/>
    <s v="field"/>
    <s v="Mumbai Indians"/>
    <s v="wickets"/>
    <n v="6"/>
    <s v="N"/>
    <s v="NA"/>
    <s v="AY Dandekar"/>
    <s v="S Ravi"/>
    <x v="1"/>
  </r>
  <r>
    <n v="1136595"/>
    <s v="Pune"/>
    <d v="2018-05-05T00:00:00"/>
    <s v="RA Jadeja"/>
    <s v="Maharashtra Cricket Association Stadium"/>
    <n v="0"/>
    <s v="Chennai Super Kings"/>
    <s v="Royal Challengers Bangalore"/>
    <x v="1"/>
    <s v="field"/>
    <s v="Chennai Super Kings"/>
    <s v="wickets"/>
    <n v="6"/>
    <s v="N"/>
    <s v="NA"/>
    <s v="Nitin Menon"/>
    <s v="YC Barde"/>
    <x v="1"/>
  </r>
  <r>
    <n v="1136596"/>
    <s v="Hyderabad"/>
    <d v="2018-05-05T00:00:00"/>
    <s v="Rashid Khan"/>
    <s v="Rajiv Gandhi International Stadium, Uppal"/>
    <n v="0"/>
    <s v="Sunrisers Hyderabad"/>
    <s v="Delhi Daredevils"/>
    <x v="7"/>
    <s v="bat"/>
    <s v="Sunrisers Hyderabad"/>
    <s v="wickets"/>
    <n v="7"/>
    <s v="N"/>
    <s v="NA"/>
    <s v="BNJ Oxenford"/>
    <s v="CK Nandan"/>
    <x v="0"/>
  </r>
  <r>
    <n v="1136597"/>
    <s v="Mumbai"/>
    <d v="2018-05-06T00:00:00"/>
    <s v="HH Pandya"/>
    <s v="Wankhede Stadium"/>
    <n v="0"/>
    <s v="Mumbai Indians"/>
    <s v="Kolkata Knight Riders"/>
    <x v="6"/>
    <s v="field"/>
    <s v="Mumbai Indians"/>
    <s v="runs"/>
    <n v="13"/>
    <s v="N"/>
    <s v="NA"/>
    <s v="HDPK Dharmasena"/>
    <s v="A Deshmukh"/>
    <x v="0"/>
  </r>
  <r>
    <n v="1136598"/>
    <s v="Indore"/>
    <d v="2018-05-06T00:00:00"/>
    <s v="Mujeeb Ur Rahman"/>
    <s v="Holkar Cricket Stadium"/>
    <n v="0"/>
    <s v="Kings XI Punjab"/>
    <s v="Rajasthan Royals"/>
    <x v="5"/>
    <s v="field"/>
    <s v="Kings XI Punjab"/>
    <s v="wickets"/>
    <n v="6"/>
    <s v="N"/>
    <s v="NA"/>
    <s v="C Shamshuddin"/>
    <s v="S Ravi"/>
    <x v="1"/>
  </r>
  <r>
    <n v="1136599"/>
    <s v="Hyderabad"/>
    <d v="2018-05-07T00:00:00"/>
    <s v="KS Williamson"/>
    <s v="Rajiv Gandhi International Stadium, Uppal"/>
    <n v="0"/>
    <s v="Sunrisers Hyderabad"/>
    <s v="Royal Challengers Bangalore"/>
    <x v="0"/>
    <s v="field"/>
    <s v="Sunrisers Hyderabad"/>
    <s v="runs"/>
    <n v="5"/>
    <s v="N"/>
    <s v="NA"/>
    <s v="BNJ Oxenford"/>
    <s v="VK Sharma"/>
    <x v="0"/>
  </r>
  <r>
    <n v="1136600"/>
    <s v="Jaipur"/>
    <d v="2018-05-08T00:00:00"/>
    <s v="JC Buttler"/>
    <s v="Sawai Mansingh Stadium"/>
    <n v="0"/>
    <s v="Rajasthan Royals"/>
    <s v="Kings XI Punjab"/>
    <x v="2"/>
    <s v="bat"/>
    <s v="Rajasthan Royals"/>
    <s v="runs"/>
    <n v="15"/>
    <s v="N"/>
    <s v="NA"/>
    <s v="M Erasmus"/>
    <s v="Nitin Menon"/>
    <x v="1"/>
  </r>
  <r>
    <n v="1136601"/>
    <s v="Kolkata"/>
    <d v="2018-05-09T00:00:00"/>
    <s v="Ishan Kishan"/>
    <s v="Eden Gardens"/>
    <n v="0"/>
    <s v="Kolkata Knight Riders"/>
    <s v="Mumbai Indians"/>
    <x v="6"/>
    <s v="field"/>
    <s v="Mumbai Indians"/>
    <s v="runs"/>
    <n v="102"/>
    <s v="N"/>
    <s v="NA"/>
    <s v="KN Ananthapadmanabhan"/>
    <s v="AK Chaudhary"/>
    <x v="0"/>
  </r>
  <r>
    <n v="1136602"/>
    <s v="Delhi"/>
    <d v="2018-05-10T00:00:00"/>
    <s v="S Dhawan"/>
    <s v="Feroz Shah Kotla"/>
    <n v="0"/>
    <s v="Delhi Daredevils"/>
    <s v="Sunrisers Hyderabad"/>
    <x v="7"/>
    <s v="bat"/>
    <s v="Sunrisers Hyderabad"/>
    <s v="wickets"/>
    <n v="9"/>
    <s v="N"/>
    <s v="NA"/>
    <s v="AY Dandekar"/>
    <s v="C Shamshuddin"/>
    <x v="0"/>
  </r>
  <r>
    <n v="1136603"/>
    <s v="Jaipur"/>
    <d v="2018-05-11T00:00:00"/>
    <s v="JC Buttler"/>
    <s v="Sawai Mansingh Stadium"/>
    <n v="0"/>
    <s v="Rajasthan Royals"/>
    <s v="Chennai Super Kings"/>
    <x v="1"/>
    <s v="bat"/>
    <s v="Rajasthan Royals"/>
    <s v="wickets"/>
    <n v="4"/>
    <s v="N"/>
    <s v="NA"/>
    <s v="M Erasmus"/>
    <s v="YC Barde"/>
    <x v="0"/>
  </r>
  <r>
    <n v="1136604"/>
    <s v="Indore"/>
    <d v="2018-05-12T00:00:00"/>
    <s v="SP Narine"/>
    <s v="Holkar Cricket Stadium"/>
    <n v="0"/>
    <s v="Kings XI Punjab"/>
    <s v="Kolkata Knight Riders"/>
    <x v="5"/>
    <s v="field"/>
    <s v="Kolkata Knight Riders"/>
    <s v="runs"/>
    <n v="31"/>
    <s v="N"/>
    <s v="NA"/>
    <s v="VK Sharma"/>
    <s v="CK Nandan"/>
    <x v="0"/>
  </r>
  <r>
    <n v="1136605"/>
    <s v="Delhi"/>
    <d v="2018-05-12T00:00:00"/>
    <s v="AB de Villiers"/>
    <s v="Feroz Shah Kotla"/>
    <n v="0"/>
    <s v="Delhi Daredevils"/>
    <s v="Royal Challengers Bangalore"/>
    <x v="0"/>
    <s v="field"/>
    <s v="Royal Challengers Bangalore"/>
    <s v="wickets"/>
    <n v="5"/>
    <s v="N"/>
    <s v="NA"/>
    <s v="KN Ananthapadmanabhan"/>
    <s v="HDPK Dharmasena"/>
    <x v="1"/>
  </r>
  <r>
    <n v="1136606"/>
    <s v="Pune"/>
    <d v="2018-05-13T00:00:00"/>
    <s v="AT Rayudu"/>
    <s v="Maharashtra Cricket Association Stadium"/>
    <n v="0"/>
    <s v="Chennai Super Kings"/>
    <s v="Sunrisers Hyderabad"/>
    <x v="1"/>
    <s v="field"/>
    <s v="Chennai Super Kings"/>
    <s v="wickets"/>
    <n v="8"/>
    <s v="N"/>
    <s v="NA"/>
    <s v="M Erasmus"/>
    <s v="YC Barde"/>
    <x v="1"/>
  </r>
  <r>
    <n v="1136607"/>
    <s v="Mumbai"/>
    <d v="2018-05-13T00:00:00"/>
    <s v="JC Buttler"/>
    <s v="Wankhede Stadium"/>
    <n v="0"/>
    <s v="Mumbai Indians"/>
    <s v="Rajasthan Royals"/>
    <x v="2"/>
    <s v="field"/>
    <s v="Rajasthan Royals"/>
    <s v="wickets"/>
    <n v="7"/>
    <s v="N"/>
    <s v="NA"/>
    <s v="Nitin Menon"/>
    <s v="S Ravi"/>
    <x v="1"/>
  </r>
  <r>
    <n v="1136608"/>
    <s v="Indore"/>
    <d v="2018-05-14T00:00:00"/>
    <s v="UT Yadav"/>
    <s v="Holkar Cricket Stadium"/>
    <n v="0"/>
    <s v="Kings XI Punjab"/>
    <s v="Royal Challengers Bangalore"/>
    <x v="0"/>
    <s v="field"/>
    <s v="Royal Challengers Bangalore"/>
    <s v="wickets"/>
    <n v="10"/>
    <s v="N"/>
    <s v="NA"/>
    <s v="BNJ Oxenford"/>
    <s v="VK Sharma"/>
    <x v="1"/>
  </r>
  <r>
    <n v="1136609"/>
    <s v="Kolkata"/>
    <d v="2018-05-15T00:00:00"/>
    <s v="Kuldeep Yadav"/>
    <s v="Eden Gardens"/>
    <n v="0"/>
    <s v="Kolkata Knight Riders"/>
    <s v="Rajasthan Royals"/>
    <x v="6"/>
    <s v="field"/>
    <s v="Kolkata Knight Riders"/>
    <s v="wickets"/>
    <n v="6"/>
    <s v="N"/>
    <s v="NA"/>
    <s v="HDPK Dharmasena"/>
    <s v="AK Chaudhary"/>
    <x v="1"/>
  </r>
  <r>
    <n v="1136610"/>
    <s v="Mumbai"/>
    <d v="2018-05-16T00:00:00"/>
    <s v="JJ Bumrah"/>
    <s v="Wankhede Stadium"/>
    <n v="0"/>
    <s v="Mumbai Indians"/>
    <s v="Kings XI Punjab"/>
    <x v="5"/>
    <s v="field"/>
    <s v="Mumbai Indians"/>
    <s v="runs"/>
    <n v="3"/>
    <s v="N"/>
    <s v="NA"/>
    <s v="M Erasmus"/>
    <s v="Nitin Menon"/>
    <x v="0"/>
  </r>
  <r>
    <n v="1136611"/>
    <s v="Bengaluru"/>
    <d v="2018-05-17T00:00:00"/>
    <s v="AB de Villiers"/>
    <s v="M.Chinnaswamy Stadium"/>
    <n v="0"/>
    <s v="Royal Challengers Bangalore"/>
    <s v="Sunrisers Hyderabad"/>
    <x v="10"/>
    <s v="field"/>
    <s v="Royal Challengers Bangalore"/>
    <s v="runs"/>
    <n v="14"/>
    <s v="N"/>
    <s v="NA"/>
    <s v="AY Dandekar"/>
    <s v="S Ravi"/>
    <x v="0"/>
  </r>
  <r>
    <n v="1136612"/>
    <s v="Delhi"/>
    <d v="2018-05-18T00:00:00"/>
    <s v="HV Patel"/>
    <s v="Feroz Shah Kotla"/>
    <n v="0"/>
    <s v="Delhi Daredevils"/>
    <s v="Chennai Super Kings"/>
    <x v="1"/>
    <s v="field"/>
    <s v="Delhi Daredevils"/>
    <s v="runs"/>
    <n v="34"/>
    <s v="N"/>
    <s v="NA"/>
    <s v="VA Kulkarni"/>
    <s v="HDPK Dharmasena"/>
    <x v="0"/>
  </r>
  <r>
    <n v="1136613"/>
    <s v="Jaipur"/>
    <d v="2018-05-19T00:00:00"/>
    <s v="S Gopal"/>
    <s v="Sawai Mansingh Stadium"/>
    <n v="0"/>
    <s v="Rajasthan Royals"/>
    <s v="Royal Challengers Bangalore"/>
    <x v="2"/>
    <s v="bat"/>
    <s v="Rajasthan Royals"/>
    <s v="runs"/>
    <n v="30"/>
    <s v="N"/>
    <s v="NA"/>
    <s v="BNJ Oxenford"/>
    <s v="VK Sharma"/>
    <x v="1"/>
  </r>
  <r>
    <n v="1136614"/>
    <s v="Hyderabad"/>
    <d v="2018-05-19T00:00:00"/>
    <s v="CA Lynn"/>
    <s v="Rajiv Gandhi International Stadium, Uppal"/>
    <n v="0"/>
    <s v="Sunrisers Hyderabad"/>
    <s v="Kolkata Knight Riders"/>
    <x v="10"/>
    <s v="bat"/>
    <s v="Kolkata Knight Riders"/>
    <s v="wickets"/>
    <n v="5"/>
    <s v="N"/>
    <s v="NA"/>
    <s v="AK Chaudhary"/>
    <s v="S Ravi"/>
    <x v="0"/>
  </r>
  <r>
    <n v="1136615"/>
    <s v="Delhi"/>
    <d v="2018-05-20T00:00:00"/>
    <s v="A Mishra"/>
    <s v="Feroz Shah Kotla"/>
    <n v="0"/>
    <s v="Delhi Daredevils"/>
    <s v="Mumbai Indians"/>
    <x v="7"/>
    <s v="bat"/>
    <s v="Delhi Daredevils"/>
    <s v="runs"/>
    <n v="11"/>
    <s v="N"/>
    <s v="NA"/>
    <s v="HDPK Dharmasena"/>
    <s v="CK Nandan"/>
    <x v="1"/>
  </r>
  <r>
    <n v="1136616"/>
    <s v="Pune"/>
    <d v="2018-05-20T00:00:00"/>
    <s v="L Ngidi"/>
    <s v="Maharashtra Cricket Association Stadium"/>
    <n v="0"/>
    <s v="Chennai Super Kings"/>
    <s v="Kings XI Punjab"/>
    <x v="1"/>
    <s v="field"/>
    <s v="Chennai Super Kings"/>
    <s v="wickets"/>
    <n v="5"/>
    <s v="N"/>
    <s v="NA"/>
    <s v="Nitin Menon"/>
    <s v="YC Barde"/>
    <x v="1"/>
  </r>
  <r>
    <n v="1136617"/>
    <s v="Mumbai"/>
    <d v="2018-05-22T00:00:00"/>
    <s v="F du Plessis"/>
    <s v="Wankhede Stadium"/>
    <n v="0"/>
    <s v="Sunrisers Hyderabad"/>
    <s v="Chennai Super Kings"/>
    <x v="1"/>
    <s v="field"/>
    <s v="Chennai Super Kings"/>
    <s v="wickets"/>
    <n v="2"/>
    <s v="N"/>
    <s v="NA"/>
    <s v="C Shamshuddin"/>
    <s v="M Erasmus"/>
    <x v="1"/>
  </r>
  <r>
    <n v="1136618"/>
    <s v="Kolkata"/>
    <d v="2018-05-23T00:00:00"/>
    <s v="AD Russell"/>
    <s v="Eden Gardens"/>
    <n v="0"/>
    <s v="Kolkata Knight Riders"/>
    <s v="Rajasthan Royals"/>
    <x v="2"/>
    <s v="field"/>
    <s v="Kolkata Knight Riders"/>
    <s v="runs"/>
    <n v="25"/>
    <s v="N"/>
    <s v="NA"/>
    <s v="AK Chaudhary"/>
    <s v="Nitin Menon"/>
    <x v="0"/>
  </r>
  <r>
    <n v="1136619"/>
    <s v="Kolkata"/>
    <d v="2018-05-25T00:00:00"/>
    <s v="Rashid Khan"/>
    <s v="Eden Gardens"/>
    <n v="0"/>
    <s v="Kolkata Knight Riders"/>
    <s v="Sunrisers Hyderabad"/>
    <x v="6"/>
    <s v="field"/>
    <s v="Sunrisers Hyderabad"/>
    <s v="runs"/>
    <n v="14"/>
    <s v="N"/>
    <s v="NA"/>
    <s v="HDPK Dharmasena"/>
    <s v="Nitin Menon"/>
    <x v="0"/>
  </r>
  <r>
    <n v="1136620"/>
    <s v="Mumbai"/>
    <d v="2018-05-27T00:00:00"/>
    <s v="SR Watson"/>
    <s v="Wankhede Stadium"/>
    <n v="0"/>
    <s v="Chennai Super Kings"/>
    <s v="Sunrisers Hyderabad"/>
    <x v="1"/>
    <s v="field"/>
    <s v="Chennai Super Kings"/>
    <s v="wickets"/>
    <n v="8"/>
    <s v="N"/>
    <s v="NA"/>
    <s v="M Erasmus"/>
    <s v="S Ravi"/>
    <x v="1"/>
  </r>
  <r>
    <n v="1175356"/>
    <s v="Chennai"/>
    <d v="2019-03-23T00:00:00"/>
    <s v="Harbhajan Singh"/>
    <s v="MA Chidambaram Stadium, Chepauk"/>
    <n v="0"/>
    <s v="Chennai Super Kings"/>
    <s v="Royal Challengers Bangalore"/>
    <x v="1"/>
    <s v="field"/>
    <s v="Chennai Super Kings"/>
    <s v="wickets"/>
    <n v="7"/>
    <s v="N"/>
    <s v="NA"/>
    <s v="AY Dandekar"/>
    <s v="BNJ Oxenford"/>
    <x v="1"/>
  </r>
  <r>
    <n v="1175357"/>
    <s v="Kolkata"/>
    <d v="2019-03-24T00:00:00"/>
    <s v="AD Russell"/>
    <s v="Eden Gardens"/>
    <n v="0"/>
    <s v="Kolkata Knight Riders"/>
    <s v="Sunrisers Hyderabad"/>
    <x v="6"/>
    <s v="field"/>
    <s v="Kolkata Knight Riders"/>
    <s v="wickets"/>
    <n v="6"/>
    <s v="N"/>
    <s v="NA"/>
    <s v="CB Gaffaney"/>
    <s v="AK Chaudhary"/>
    <x v="1"/>
  </r>
  <r>
    <n v="1175358"/>
    <s v="Mumbai"/>
    <d v="2019-03-24T00:00:00"/>
    <s v="RR Pant"/>
    <s v="Wankhede Stadium"/>
    <n v="0"/>
    <s v="Mumbai Indians"/>
    <s v="Delhi Capitals"/>
    <x v="3"/>
    <s v="field"/>
    <s v="Delhi Capitals"/>
    <s v="runs"/>
    <n v="37"/>
    <s v="N"/>
    <s v="NA"/>
    <s v="YC Barde"/>
    <s v="S Ravi"/>
    <x v="0"/>
  </r>
  <r>
    <n v="1175359"/>
    <s v="Jaipur"/>
    <d v="2019-03-25T00:00:00"/>
    <s v="CH Gayle"/>
    <s v="Sawai Mansingh Stadium"/>
    <n v="0"/>
    <s v="Rajasthan Royals"/>
    <s v="Kings XI Punjab"/>
    <x v="2"/>
    <s v="field"/>
    <s v="Kings XI Punjab"/>
    <s v="runs"/>
    <n v="14"/>
    <s v="N"/>
    <s v="NA"/>
    <s v="KN Ananthapadmanabhan"/>
    <s v="C Shamshuddin"/>
    <x v="0"/>
  </r>
  <r>
    <n v="1175360"/>
    <s v="Delhi"/>
    <d v="2019-03-26T00:00:00"/>
    <s v="SR Watson"/>
    <s v="Feroz Shah Kotla"/>
    <n v="0"/>
    <s v="Delhi Capitals"/>
    <s v="Chennai Super Kings"/>
    <x v="14"/>
    <s v="bat"/>
    <s v="Chennai Super Kings"/>
    <s v="wickets"/>
    <n v="6"/>
    <s v="N"/>
    <s v="NA"/>
    <s v="M Erasmus"/>
    <s v="Nitin Menon"/>
    <x v="0"/>
  </r>
  <r>
    <n v="1175361"/>
    <s v="Kolkata"/>
    <d v="2019-03-27T00:00:00"/>
    <s v="AD Russell"/>
    <s v="Eden Gardens"/>
    <n v="0"/>
    <s v="Kolkata Knight Riders"/>
    <s v="Kings XI Punjab"/>
    <x v="5"/>
    <s v="field"/>
    <s v="Kolkata Knight Riders"/>
    <s v="runs"/>
    <n v="28"/>
    <s v="N"/>
    <s v="NA"/>
    <s v="VA Kulkarni"/>
    <s v="AK Chaudhary"/>
    <x v="0"/>
  </r>
  <r>
    <n v="1175362"/>
    <s v="Bengaluru"/>
    <d v="2019-03-28T00:00:00"/>
    <s v="JJ Bumrah"/>
    <s v="M.Chinnaswamy Stadium"/>
    <n v="0"/>
    <s v="Royal Challengers Bangalore"/>
    <s v="Mumbai Indians"/>
    <x v="0"/>
    <s v="field"/>
    <s v="Mumbai Indians"/>
    <s v="runs"/>
    <n v="6"/>
    <s v="N"/>
    <s v="NA"/>
    <s v="CK Nandan"/>
    <s v="S Ravi"/>
    <x v="0"/>
  </r>
  <r>
    <n v="1175363"/>
    <s v="Hyderabad"/>
    <d v="2019-03-29T00:00:00"/>
    <s v="Rashid Khan"/>
    <s v="Rajiv Gandhi International Stadium, Uppal"/>
    <n v="0"/>
    <s v="Sunrisers Hyderabad"/>
    <s v="Rajasthan Royals"/>
    <x v="2"/>
    <s v="bat"/>
    <s v="Sunrisers Hyderabad"/>
    <s v="wickets"/>
    <n v="5"/>
    <s v="N"/>
    <s v="NA"/>
    <s v="C Shamshuddin"/>
    <s v="BNJ Oxenford"/>
    <x v="0"/>
  </r>
  <r>
    <n v="1175364"/>
    <s v="Chandigarh"/>
    <d v="2019-03-30T00:00:00"/>
    <s v="MA Agarwal"/>
    <s v="Punjab Cricket Association IS Bindra Stadium, Mohali"/>
    <n v="0"/>
    <s v="Kings XI Punjab"/>
    <s v="Mumbai Indians"/>
    <x v="5"/>
    <s v="field"/>
    <s v="Kings XI Punjab"/>
    <s v="wickets"/>
    <n v="8"/>
    <s v="N"/>
    <s v="NA"/>
    <s v="VA Kulkarni"/>
    <s v="CB Gaffaney"/>
    <x v="1"/>
  </r>
  <r>
    <n v="1175365"/>
    <s v="Delhi"/>
    <d v="2019-03-30T00:00:00"/>
    <s v="PP Shaw"/>
    <s v="Feroz Shah Kotla"/>
    <n v="0"/>
    <s v="Delhi Capitals"/>
    <s v="Kolkata Knight Riders"/>
    <x v="14"/>
    <s v="field"/>
    <s v="Delhi Capitals"/>
    <s v="tie"/>
    <s v="NA"/>
    <s v="Y"/>
    <s v="NA"/>
    <s v="AY Dandekar"/>
    <s v="Nitin Menon"/>
    <x v="1"/>
  </r>
  <r>
    <n v="1175366"/>
    <s v="Hyderabad"/>
    <d v="2019-03-31T00:00:00"/>
    <s v="JM Bairstow"/>
    <s v="Rajiv Gandhi International Stadium, Uppal"/>
    <n v="0"/>
    <s v="Sunrisers Hyderabad"/>
    <s v="Royal Challengers Bangalore"/>
    <x v="0"/>
    <s v="field"/>
    <s v="Sunrisers Hyderabad"/>
    <s v="runs"/>
    <n v="118"/>
    <s v="N"/>
    <s v="NA"/>
    <s v="KN Ananthapadmanabhan"/>
    <s v="S Ravi"/>
    <x v="0"/>
  </r>
  <r>
    <n v="1175367"/>
    <s v="Chennai"/>
    <d v="2019-03-31T00:00:00"/>
    <s v="MS Dhoni"/>
    <s v="MA Chidambaram Stadium, Chepauk"/>
    <n v="0"/>
    <s v="Chennai Super Kings"/>
    <s v="Rajasthan Royals"/>
    <x v="2"/>
    <s v="field"/>
    <s v="Chennai Super Kings"/>
    <s v="runs"/>
    <n v="8"/>
    <s v="N"/>
    <s v="NA"/>
    <s v="YC Barde"/>
    <s v="CK Nandan"/>
    <x v="0"/>
  </r>
  <r>
    <n v="1175368"/>
    <s v="Chandigarh"/>
    <d v="2019-04-01T00:00:00"/>
    <s v="SM Curran"/>
    <s v="Punjab Cricket Association IS Bindra Stadium, Mohali"/>
    <n v="0"/>
    <s v="Kings XI Punjab"/>
    <s v="Delhi Capitals"/>
    <x v="14"/>
    <s v="field"/>
    <s v="Kings XI Punjab"/>
    <s v="runs"/>
    <n v="14"/>
    <s v="N"/>
    <s v="NA"/>
    <s v="CB Gaffaney"/>
    <s v="AK Chaudhary"/>
    <x v="0"/>
  </r>
  <r>
    <n v="1175369"/>
    <s v="Jaipur"/>
    <d v="2019-04-02T00:00:00"/>
    <s v="S Gopal"/>
    <s v="Sawai Mansingh Stadium"/>
    <n v="0"/>
    <s v="Rajasthan Royals"/>
    <s v="Royal Challengers Bangalore"/>
    <x v="2"/>
    <s v="field"/>
    <s v="Rajasthan Royals"/>
    <s v="wickets"/>
    <n v="7"/>
    <s v="N"/>
    <s v="NA"/>
    <s v="AY Dandekar"/>
    <s v="M Erasmus"/>
    <x v="1"/>
  </r>
  <r>
    <n v="1175370"/>
    <s v="Mumbai"/>
    <d v="2019-04-03T00:00:00"/>
    <s v="HH Pandya"/>
    <s v="Wankhede Stadium"/>
    <n v="0"/>
    <s v="Mumbai Indians"/>
    <s v="Chennai Super Kings"/>
    <x v="1"/>
    <s v="field"/>
    <s v="Mumbai Indians"/>
    <s v="runs"/>
    <n v="37"/>
    <s v="N"/>
    <s v="NA"/>
    <s v="RJ Tucker"/>
    <s v="BNJ Oxenford"/>
    <x v="0"/>
  </r>
  <r>
    <n v="1175371"/>
    <s v="Delhi"/>
    <d v="2019-04-04T00:00:00"/>
    <s v="JM Bairstow"/>
    <s v="Feroz Shah Kotla"/>
    <n v="0"/>
    <s v="Delhi Capitals"/>
    <s v="Sunrisers Hyderabad"/>
    <x v="10"/>
    <s v="field"/>
    <s v="Sunrisers Hyderabad"/>
    <s v="wickets"/>
    <n v="5"/>
    <s v="N"/>
    <s v="NA"/>
    <s v="KN Ananthapadmanabhan"/>
    <s v="C Shamshuddin"/>
    <x v="1"/>
  </r>
  <r>
    <n v="1175372"/>
    <s v="Bengaluru"/>
    <d v="2019-04-05T00:00:00"/>
    <s v="AD Russell"/>
    <s v="M.Chinnaswamy Stadium"/>
    <n v="0"/>
    <s v="Royal Challengers Bangalore"/>
    <s v="Kolkata Knight Riders"/>
    <x v="6"/>
    <s v="field"/>
    <s v="Kolkata Knight Riders"/>
    <s v="wickets"/>
    <n v="5"/>
    <s v="N"/>
    <s v="NA"/>
    <s v="CB Gaffaney"/>
    <s v="AK Chaudhary"/>
    <x v="1"/>
  </r>
  <r>
    <n v="1178393"/>
    <s v="Chennai"/>
    <d v="2019-04-06T00:00:00"/>
    <s v="Harbhajan Singh"/>
    <s v="MA Chidambaram Stadium, Chepauk"/>
    <n v="0"/>
    <s v="Chennai Super Kings"/>
    <s v="Kings XI Punjab"/>
    <x v="1"/>
    <s v="bat"/>
    <s v="Chennai Super Kings"/>
    <s v="runs"/>
    <n v="22"/>
    <s v="N"/>
    <s v="NA"/>
    <s v="KN Ananthapadmanabhan"/>
    <s v="RJ Tucker"/>
    <x v="1"/>
  </r>
  <r>
    <n v="1178394"/>
    <s v="Hyderabad"/>
    <d v="2019-04-06T00:00:00"/>
    <s v="AS Joseph"/>
    <s v="Rajiv Gandhi International Stadium, Uppal"/>
    <n v="0"/>
    <s v="Sunrisers Hyderabad"/>
    <s v="Mumbai Indians"/>
    <x v="10"/>
    <s v="field"/>
    <s v="Mumbai Indians"/>
    <s v="runs"/>
    <n v="40"/>
    <s v="N"/>
    <s v="NA"/>
    <s v="AY Dandekar"/>
    <s v="Nitin Menon"/>
    <x v="0"/>
  </r>
  <r>
    <n v="1178395"/>
    <s v="Bengaluru"/>
    <d v="2019-04-07T00:00:00"/>
    <s v="K Rabada"/>
    <s v="M.Chinnaswamy Stadium"/>
    <n v="0"/>
    <s v="Royal Challengers Bangalore"/>
    <s v="Delhi Capitals"/>
    <x v="14"/>
    <s v="field"/>
    <s v="Delhi Capitals"/>
    <s v="wickets"/>
    <n v="4"/>
    <s v="N"/>
    <s v="NA"/>
    <s v="YC Barde"/>
    <s v="S Ravi"/>
    <x v="1"/>
  </r>
  <r>
    <n v="1178396"/>
    <s v="Jaipur"/>
    <d v="2019-04-07T00:00:00"/>
    <s v="HF Gurney"/>
    <s v="Sawai Mansingh Stadium"/>
    <n v="0"/>
    <s v="Rajasthan Royals"/>
    <s v="Kolkata Knight Riders"/>
    <x v="6"/>
    <s v="field"/>
    <s v="Kolkata Knight Riders"/>
    <s v="wickets"/>
    <n v="8"/>
    <s v="N"/>
    <s v="NA"/>
    <s v="CB Gaffaney"/>
    <s v="AK Chaudhary"/>
    <x v="1"/>
  </r>
  <r>
    <n v="1178397"/>
    <s v="Chandigarh"/>
    <d v="2019-04-08T00:00:00"/>
    <s v="KL Rahul"/>
    <s v="Punjab Cricket Association IS Bindra Stadium, Mohali"/>
    <n v="0"/>
    <s v="Kings XI Punjab"/>
    <s v="Sunrisers Hyderabad"/>
    <x v="5"/>
    <s v="field"/>
    <s v="Kings XI Punjab"/>
    <s v="wickets"/>
    <n v="6"/>
    <s v="N"/>
    <s v="NA"/>
    <s v="AY Dandekar"/>
    <s v="M Erasmus"/>
    <x v="1"/>
  </r>
  <r>
    <n v="1178398"/>
    <s v="Chennai"/>
    <d v="2019-04-09T00:00:00"/>
    <s v="DL Chahar"/>
    <s v="MA Chidambaram Stadium, Chepauk"/>
    <n v="0"/>
    <s v="Chennai Super Kings"/>
    <s v="Kolkata Knight Riders"/>
    <x v="1"/>
    <s v="field"/>
    <s v="Chennai Super Kings"/>
    <s v="wickets"/>
    <n v="7"/>
    <s v="N"/>
    <s v="NA"/>
    <s v="RJ Tucker"/>
    <s v="C Shamshuddin"/>
    <x v="1"/>
  </r>
  <r>
    <n v="1178399"/>
    <s v="Mumbai"/>
    <d v="2019-04-10T00:00:00"/>
    <s v="KA Pollard"/>
    <s v="Wankhede Stadium"/>
    <n v="0"/>
    <s v="Mumbai Indians"/>
    <s v="Kings XI Punjab"/>
    <x v="3"/>
    <s v="field"/>
    <s v="Mumbai Indians"/>
    <s v="wickets"/>
    <n v="3"/>
    <s v="N"/>
    <s v="NA"/>
    <s v="YC Barde"/>
    <s v="S Ravi"/>
    <x v="1"/>
  </r>
  <r>
    <n v="1178400"/>
    <s v="Jaipur"/>
    <d v="2019-04-11T00:00:00"/>
    <s v="MS Dhoni"/>
    <s v="Sawai Mansingh Stadium"/>
    <n v="0"/>
    <s v="Rajasthan Royals"/>
    <s v="Chennai Super Kings"/>
    <x v="1"/>
    <s v="field"/>
    <s v="Chennai Super Kings"/>
    <s v="wickets"/>
    <n v="4"/>
    <s v="N"/>
    <s v="NA"/>
    <s v="UV Gandhe"/>
    <s v="BNJ Oxenford"/>
    <x v="1"/>
  </r>
  <r>
    <n v="1178401"/>
    <s v="Kolkata"/>
    <d v="2019-04-12T00:00:00"/>
    <s v="S Dhawan"/>
    <s v="Eden Gardens"/>
    <n v="0"/>
    <s v="Kolkata Knight Riders"/>
    <s v="Delhi Capitals"/>
    <x v="14"/>
    <s v="field"/>
    <s v="Delhi Capitals"/>
    <s v="wickets"/>
    <n v="7"/>
    <s v="N"/>
    <s v="NA"/>
    <s v="YC Barde"/>
    <s v="CK Nandan"/>
    <x v="1"/>
  </r>
  <r>
    <n v="1178402"/>
    <s v="Mumbai"/>
    <d v="2019-04-13T00:00:00"/>
    <s v="JC Buttler"/>
    <s v="Wankhede Stadium"/>
    <n v="0"/>
    <s v="Mumbai Indians"/>
    <s v="Rajasthan Royals"/>
    <x v="2"/>
    <s v="field"/>
    <s v="Rajasthan Royals"/>
    <s v="wickets"/>
    <n v="4"/>
    <s v="N"/>
    <s v="NA"/>
    <s v="Nitin Menon"/>
    <s v="A Nand Kishore"/>
    <x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x v="0"/>
    <s v="field"/>
    <s v="Royal Challengers Bangalore"/>
    <s v="wickets"/>
    <n v="8"/>
    <s v="N"/>
    <s v="NA"/>
    <s v="UV Gandhe"/>
    <s v="S Ravi"/>
    <x v="1"/>
  </r>
  <r>
    <n v="1178404"/>
    <s v="Kolkata"/>
    <d v="2019-04-14T00:00:00"/>
    <s v="Imran Tahir"/>
    <s v="Eden Gardens"/>
    <n v="0"/>
    <s v="Kolkata Knight Riders"/>
    <s v="Chennai Super Kings"/>
    <x v="1"/>
    <s v="field"/>
    <s v="Chennai Super Kings"/>
    <s v="wickets"/>
    <n v="5"/>
    <s v="N"/>
    <s v="NA"/>
    <s v="RJ Tucker"/>
    <s v="CK Nandan"/>
    <x v="1"/>
  </r>
  <r>
    <n v="1178405"/>
    <s v="Hyderabad"/>
    <d v="2019-04-14T00:00:00"/>
    <s v="KMA Paul"/>
    <s v="Rajiv Gandhi International Stadium, Uppal"/>
    <n v="0"/>
    <s v="Sunrisers Hyderabad"/>
    <s v="Delhi Capitals"/>
    <x v="10"/>
    <s v="field"/>
    <s v="Delhi Capitals"/>
    <s v="runs"/>
    <n v="39"/>
    <s v="N"/>
    <s v="NA"/>
    <s v="BNJ Oxenford"/>
    <s v="AK Chaudhary"/>
    <x v="0"/>
  </r>
  <r>
    <n v="1178406"/>
    <s v="Mumbai"/>
    <d v="2019-04-15T00:00:00"/>
    <s v="SL Malinga"/>
    <s v="Wankhede Stadium"/>
    <n v="0"/>
    <s v="Mumbai Indians"/>
    <s v="Royal Challengers Bangalore"/>
    <x v="3"/>
    <s v="field"/>
    <s v="Mumbai Indians"/>
    <s v="wickets"/>
    <n v="5"/>
    <s v="N"/>
    <s v="NA"/>
    <s v="M Erasmus"/>
    <s v="Nitin Menon"/>
    <x v="1"/>
  </r>
  <r>
    <n v="1178407"/>
    <s v="Chandigarh"/>
    <d v="2019-04-16T00:00:00"/>
    <s v="R Ashwin"/>
    <s v="Punjab Cricket Association IS Bindra Stadium, Mohali"/>
    <n v="0"/>
    <s v="Kings XI Punjab"/>
    <s v="Rajasthan Royals"/>
    <x v="2"/>
    <s v="field"/>
    <s v="Kings XI Punjab"/>
    <s v="runs"/>
    <n v="12"/>
    <s v="N"/>
    <s v="NA"/>
    <s v="VA Kulkarni"/>
    <s v="AK Chaudhary"/>
    <x v="0"/>
  </r>
  <r>
    <n v="1178408"/>
    <s v="Hyderabad"/>
    <d v="2019-04-17T00:00:00"/>
    <s v="DA Warner"/>
    <s v="Rajiv Gandhi International Stadium, Uppal"/>
    <n v="0"/>
    <s v="Sunrisers Hyderabad"/>
    <s v="Chennai Super Kings"/>
    <x v="1"/>
    <s v="bat"/>
    <s v="Sunrisers Hyderabad"/>
    <s v="wickets"/>
    <n v="6"/>
    <s v="N"/>
    <s v="NA"/>
    <s v="UV Gandhe"/>
    <s v="IJ Gould"/>
    <x v="0"/>
  </r>
  <r>
    <n v="1178409"/>
    <s v="Delhi"/>
    <d v="2019-04-18T00:00:00"/>
    <s v="HH Pandya"/>
    <s v="Feroz Shah Kotla"/>
    <n v="0"/>
    <s v="Delhi Capitals"/>
    <s v="Mumbai Indians"/>
    <x v="3"/>
    <s v="bat"/>
    <s v="Mumbai Indians"/>
    <s v="runs"/>
    <n v="40"/>
    <s v="N"/>
    <s v="NA"/>
    <s v="BNJ Oxenford"/>
    <s v="NJ Llong"/>
    <x v="1"/>
  </r>
  <r>
    <n v="1178410"/>
    <s v="Kolkata"/>
    <d v="2019-04-19T00:00:00"/>
    <s v="V Kohli"/>
    <s v="Eden Gardens"/>
    <n v="0"/>
    <s v="Kolkata Knight Riders"/>
    <s v="Royal Challengers Bangalore"/>
    <x v="6"/>
    <s v="field"/>
    <s v="Royal Challengers Bangalore"/>
    <s v="runs"/>
    <n v="10"/>
    <s v="N"/>
    <s v="NA"/>
    <s v="IJ Gould"/>
    <s v="Nitin Menon"/>
    <x v="0"/>
  </r>
  <r>
    <n v="1178411"/>
    <s v="Jaipur"/>
    <d v="2019-04-20T00:00:00"/>
    <s v="SPD Smith"/>
    <s v="Sawai Mansingh Stadium"/>
    <n v="0"/>
    <s v="Rajasthan Royals"/>
    <s v="Mumbai Indians"/>
    <x v="2"/>
    <s v="field"/>
    <s v="Rajasthan Royals"/>
    <s v="wickets"/>
    <n v="5"/>
    <s v="N"/>
    <s v="NA"/>
    <s v="YC Barde"/>
    <s v="S Ravi"/>
    <x v="1"/>
  </r>
  <r>
    <n v="1178412"/>
    <s v="Delhi"/>
    <d v="2019-04-20T00:00:00"/>
    <s v="SS Iyer"/>
    <s v="Feroz Shah Kotla"/>
    <n v="0"/>
    <s v="Delhi Capitals"/>
    <s v="Kings XI Punjab"/>
    <x v="14"/>
    <s v="field"/>
    <s v="Delhi Capitals"/>
    <s v="wickets"/>
    <n v="5"/>
    <s v="N"/>
    <s v="NA"/>
    <s v="UV Gandhe"/>
    <s v="C Shamshuddin"/>
    <x v="1"/>
  </r>
  <r>
    <n v="1178413"/>
    <s v="Hyderabad"/>
    <d v="2019-04-21T00:00:00"/>
    <s v="KK Ahmed"/>
    <s v="Rajiv Gandhi International Stadium, Uppal"/>
    <n v="0"/>
    <s v="Sunrisers Hyderabad"/>
    <s v="Kolkata Knight Riders"/>
    <x v="10"/>
    <s v="field"/>
    <s v="Sunrisers Hyderabad"/>
    <s v="wickets"/>
    <n v="9"/>
    <s v="N"/>
    <s v="NA"/>
    <s v="NJ Llong"/>
    <s v="Nitin Menon"/>
    <x v="1"/>
  </r>
  <r>
    <n v="1178414"/>
    <s v="Bengaluru"/>
    <d v="2019-04-21T00:00:00"/>
    <s v="PA Patel"/>
    <s v="M.Chinnaswamy Stadium"/>
    <n v="0"/>
    <s v="Royal Challengers Bangalore"/>
    <s v="Chennai Super Kings"/>
    <x v="1"/>
    <s v="field"/>
    <s v="Royal Challengers Bangalore"/>
    <s v="runs"/>
    <n v="1"/>
    <s v="N"/>
    <s v="NA"/>
    <s v="RJ Tucker"/>
    <s v="VA Kulkarni"/>
    <x v="0"/>
  </r>
  <r>
    <n v="1178415"/>
    <s v="Jaipur"/>
    <d v="2019-04-22T00:00:00"/>
    <s v="RR Pant"/>
    <s v="Sawai Mansingh Stadium"/>
    <n v="0"/>
    <s v="Rajasthan Royals"/>
    <s v="Delhi Capitals"/>
    <x v="14"/>
    <s v="field"/>
    <s v="Delhi Capitals"/>
    <s v="wickets"/>
    <n v="6"/>
    <s v="N"/>
    <s v="NA"/>
    <s v="A Nand Kishore"/>
    <s v="S Ravi"/>
    <x v="1"/>
  </r>
  <r>
    <n v="1178416"/>
    <s v="Chennai"/>
    <d v="2019-04-23T00:00:00"/>
    <s v="SR Watson"/>
    <s v="MA Chidambaram Stadium, Chepauk"/>
    <n v="0"/>
    <s v="Chennai Super Kings"/>
    <s v="Sunrisers Hyderabad"/>
    <x v="1"/>
    <s v="field"/>
    <s v="Chennai Super Kings"/>
    <s v="wickets"/>
    <n v="6"/>
    <s v="N"/>
    <s v="NA"/>
    <s v="NJ Llong"/>
    <s v="AK Chaudhary"/>
    <x v="1"/>
  </r>
  <r>
    <n v="1178417"/>
    <s v="Bengaluru"/>
    <d v="2019-04-24T00:00:00"/>
    <s v="AB de Villiers"/>
    <s v="M.Chinnaswamy Stadium"/>
    <n v="0"/>
    <s v="Royal Challengers Bangalore"/>
    <s v="Kings XI Punjab"/>
    <x v="5"/>
    <s v="field"/>
    <s v="Royal Challengers Bangalore"/>
    <s v="runs"/>
    <n v="17"/>
    <s v="N"/>
    <s v="NA"/>
    <s v="C Shamshuddin"/>
    <s v="BNJ Oxenford"/>
    <x v="0"/>
  </r>
  <r>
    <n v="1178418"/>
    <s v="Kolkata"/>
    <d v="2019-04-25T00:00:00"/>
    <s v="VR Aaron"/>
    <s v="Eden Gardens"/>
    <n v="0"/>
    <s v="Kolkata Knight Riders"/>
    <s v="Rajasthan Royals"/>
    <x v="2"/>
    <s v="field"/>
    <s v="Rajasthan Royals"/>
    <s v="wickets"/>
    <n v="3"/>
    <s v="N"/>
    <s v="NA"/>
    <s v="AY Dandekar"/>
    <s v="IJ Gould"/>
    <x v="1"/>
  </r>
  <r>
    <n v="1178419"/>
    <s v="Chennai"/>
    <d v="2019-04-26T00:00:00"/>
    <s v="RG Sharma"/>
    <s v="MA Chidambaram Stadium, Chepauk"/>
    <n v="0"/>
    <s v="Chennai Super Kings"/>
    <s v="Mumbai Indians"/>
    <x v="1"/>
    <s v="field"/>
    <s v="Mumbai Indians"/>
    <s v="runs"/>
    <n v="46"/>
    <s v="N"/>
    <s v="NA"/>
    <s v="NJ Llong"/>
    <s v="AK Chaudhary"/>
    <x v="0"/>
  </r>
  <r>
    <n v="1178420"/>
    <s v="Jaipur"/>
    <d v="2019-04-27T00:00:00"/>
    <s v="JD Unadkat"/>
    <s v="Sawai Mansingh Stadium"/>
    <n v="0"/>
    <s v="Rajasthan Royals"/>
    <s v="Sunrisers Hyderabad"/>
    <x v="2"/>
    <s v="field"/>
    <s v="Rajasthan Royals"/>
    <s v="wickets"/>
    <n v="7"/>
    <s v="N"/>
    <s v="NA"/>
    <s v="YC Barde"/>
    <s v="A Nand Kishore"/>
    <x v="1"/>
  </r>
  <r>
    <n v="1178421"/>
    <s v="Delhi"/>
    <d v="2019-04-28T00:00:00"/>
    <s v="S Dhawan"/>
    <s v="Feroz Shah Kotla"/>
    <n v="0"/>
    <s v="Delhi Capitals"/>
    <s v="Royal Challengers Bangalore"/>
    <x v="14"/>
    <s v="bat"/>
    <s v="Delhi Capitals"/>
    <s v="runs"/>
    <n v="16"/>
    <s v="N"/>
    <s v="NA"/>
    <s v="KN Ananthapadmanabhan"/>
    <s v="BNJ Oxenford"/>
    <x v="1"/>
  </r>
  <r>
    <n v="1178422"/>
    <s v="Kolkata"/>
    <d v="2019-04-28T00:00:00"/>
    <s v="AD Russell"/>
    <s v="Eden Gardens"/>
    <n v="0"/>
    <s v="Kolkata Knight Riders"/>
    <s v="Mumbai Indians"/>
    <x v="3"/>
    <s v="field"/>
    <s v="Kolkata Knight Riders"/>
    <s v="runs"/>
    <n v="34"/>
    <s v="N"/>
    <s v="NA"/>
    <s v="IJ Gould"/>
    <s v="Nitin Menon"/>
    <x v="0"/>
  </r>
  <r>
    <n v="1178423"/>
    <s v="Hyderabad"/>
    <d v="2019-04-29T00:00:00"/>
    <s v="DA Warner"/>
    <s v="Rajiv Gandhi International Stadium, Uppal"/>
    <n v="0"/>
    <s v="Sunrisers Hyderabad"/>
    <s v="Kings XI Punjab"/>
    <x v="5"/>
    <s v="field"/>
    <s v="Sunrisers Hyderabad"/>
    <s v="runs"/>
    <n v="45"/>
    <s v="N"/>
    <s v="NA"/>
    <s v="CK Nandan"/>
    <s v="S Ravi"/>
    <x v="0"/>
  </r>
  <r>
    <n v="1178424"/>
    <s v="Bengaluru"/>
    <d v="2019-04-30T00:00:00"/>
    <s v="NA"/>
    <s v="M.Chinnaswamy Stadium"/>
    <n v="0"/>
    <s v="Royal Challengers Bangalore"/>
    <s v="Rajasthan Royals"/>
    <x v="2"/>
    <s v="field"/>
    <s v="NA"/>
    <s v="NA"/>
    <s v="NA"/>
    <s v="NA"/>
    <s v="NA"/>
    <s v="UV Gandhe"/>
    <s v="NJ Llong"/>
    <x v="0"/>
  </r>
  <r>
    <n v="1178425"/>
    <s v="Chennai"/>
    <d v="2019-05-01T00:00:00"/>
    <s v="MS Dhoni"/>
    <s v="MA Chidambaram Stadium, Chepauk"/>
    <n v="0"/>
    <s v="Chennai Super Kings"/>
    <s v="Delhi Capitals"/>
    <x v="14"/>
    <s v="field"/>
    <s v="Chennai Super Kings"/>
    <s v="runs"/>
    <n v="80"/>
    <s v="N"/>
    <s v="NA"/>
    <s v="AY Dandekar"/>
    <s v="Nitin Menon"/>
    <x v="0"/>
  </r>
  <r>
    <n v="1178426"/>
    <s v="Mumbai"/>
    <d v="2019-05-02T00:00:00"/>
    <s v="JJ Bumrah"/>
    <s v="Wankhede Stadium"/>
    <n v="0"/>
    <s v="Mumbai Indians"/>
    <s v="Sunrisers Hyderabad"/>
    <x v="3"/>
    <s v="bat"/>
    <s v="Mumbai Indians"/>
    <s v="tie"/>
    <s v="NA"/>
    <s v="Y"/>
    <s v="NA"/>
    <s v="CK Nandan"/>
    <s v="S Ravi"/>
    <x v="1"/>
  </r>
  <r>
    <n v="1178427"/>
    <s v="Chandigarh"/>
    <d v="2019-05-03T00:00:00"/>
    <s v="Shubman Gill"/>
    <s v="Punjab Cricket Association IS Bindra Stadium, Mohali"/>
    <n v="0"/>
    <s v="Kings XI Punjab"/>
    <s v="Kolkata Knight Riders"/>
    <x v="6"/>
    <s v="field"/>
    <s v="Kolkata Knight Riders"/>
    <s v="wickets"/>
    <n v="7"/>
    <s v="N"/>
    <s v="NA"/>
    <s v="C Shamshuddin"/>
    <s v="BNJ Oxenford"/>
    <x v="1"/>
  </r>
  <r>
    <n v="1178428"/>
    <s v="Delhi"/>
    <d v="2019-05-04T00:00:00"/>
    <s v="A Mishra"/>
    <s v="Feroz Shah Kotla"/>
    <n v="0"/>
    <s v="Delhi Capitals"/>
    <s v="Rajasthan Royals"/>
    <x v="2"/>
    <s v="bat"/>
    <s v="Delhi Capitals"/>
    <s v="wickets"/>
    <n v="5"/>
    <s v="N"/>
    <s v="NA"/>
    <s v="AY Dandekar"/>
    <s v="IJ Gould"/>
    <x v="0"/>
  </r>
  <r>
    <n v="1178429"/>
    <s v="Bengaluru"/>
    <d v="2019-05-04T00:00:00"/>
    <s v="SO Hetmyer"/>
    <s v="M.Chinnaswamy Stadium"/>
    <n v="0"/>
    <s v="Royal Challengers Bangalore"/>
    <s v="Sunrisers Hyderabad"/>
    <x v="0"/>
    <s v="field"/>
    <s v="Royal Challengers Bangalore"/>
    <s v="wickets"/>
    <n v="4"/>
    <s v="N"/>
    <s v="NA"/>
    <s v="NJ Llong"/>
    <s v="AK Chaudhary"/>
    <x v="1"/>
  </r>
  <r>
    <n v="1178430"/>
    <s v="Chandigarh"/>
    <d v="2019-05-05T00:00:00"/>
    <s v="KL Rahul"/>
    <s v="Punjab Cricket Association IS Bindra Stadium, Mohali"/>
    <n v="0"/>
    <s v="Kings XI Punjab"/>
    <s v="Chennai Super Kings"/>
    <x v="5"/>
    <s v="field"/>
    <s v="Kings XI Punjab"/>
    <s v="wickets"/>
    <n v="6"/>
    <s v="N"/>
    <s v="NA"/>
    <s v="KN Ananthapadmanabhan"/>
    <s v="C Shamshuddin"/>
    <x v="1"/>
  </r>
  <r>
    <n v="1178431"/>
    <s v="Mumbai"/>
    <d v="2019-05-05T00:00:00"/>
    <s v="HH Pandya"/>
    <s v="Wankhede Stadium"/>
    <n v="0"/>
    <s v="Mumbai Indians"/>
    <s v="Kolkata Knight Riders"/>
    <x v="3"/>
    <s v="field"/>
    <s v="Mumbai Indians"/>
    <s v="wickets"/>
    <n v="9"/>
    <s v="N"/>
    <s v="NA"/>
    <s v="A Nand Kishore"/>
    <s v="CK Nandan"/>
    <x v="1"/>
  </r>
  <r>
    <n v="1181764"/>
    <s v="Chennai"/>
    <d v="2019-05-07T00:00:00"/>
    <s v="SA Yadav"/>
    <s v="MA Chidambaram Stadium, Chepauk"/>
    <n v="0"/>
    <s v="Mumbai Indians"/>
    <s v="Chennai Super Kings"/>
    <x v="1"/>
    <s v="bat"/>
    <s v="Mumbai Indians"/>
    <s v="wickets"/>
    <n v="6"/>
    <s v="N"/>
    <s v="NA"/>
    <s v="NJ Llong"/>
    <s v="Nitin Menon"/>
    <x v="0"/>
  </r>
  <r>
    <n v="1181766"/>
    <s v="Visakhapatnam"/>
    <d v="2019-05-08T00:00:00"/>
    <s v="RR Pant"/>
    <s v="Dr. Y.S. Rajasekhara Reddy ACA-VDCA Cricket Stadium"/>
    <n v="0"/>
    <s v="Delhi Capitals"/>
    <s v="Sunrisers Hyderabad"/>
    <x v="14"/>
    <s v="field"/>
    <s v="Delhi Capitals"/>
    <s v="wickets"/>
    <n v="2"/>
    <s v="N"/>
    <s v="NA"/>
    <s v="BNJ Oxenford"/>
    <s v="S Ravi"/>
    <x v="1"/>
  </r>
  <r>
    <n v="1181767"/>
    <s v="Visakhapatnam"/>
    <d v="2019-05-10T00:00:00"/>
    <s v="F du Plessis"/>
    <s v="Dr. Y.S. Rajasekhara Reddy ACA-VDCA Cricket Stadium"/>
    <n v="0"/>
    <s v="Chennai Super Kings"/>
    <s v="Delhi Capitals"/>
    <x v="1"/>
    <s v="field"/>
    <s v="Chennai Super Kings"/>
    <s v="wickets"/>
    <n v="6"/>
    <s v="N"/>
    <s v="NA"/>
    <s v="BNJ Oxenford"/>
    <s v="S Ravi"/>
    <x v="1"/>
  </r>
  <r>
    <n v="1181768"/>
    <s v="Hyderabad"/>
    <d v="2019-05-12T00:00:00"/>
    <s v="JJ Bumrah"/>
    <s v="Rajiv Gandhi International Stadium, Uppal"/>
    <n v="0"/>
    <s v="Mumbai Indians"/>
    <s v="Chennai Super Kings"/>
    <x v="3"/>
    <s v="bat"/>
    <s v="Mumbai Indians"/>
    <s v="runs"/>
    <n v="1"/>
    <s v="N"/>
    <s v="NA"/>
    <s v="IJ Gould"/>
    <s v="Nitin Menon"/>
    <x v="1"/>
  </r>
  <r>
    <n v="1216492"/>
    <s v="Abu Dhabi"/>
    <d v="2020-09-19T00:00:00"/>
    <s v="AT Rayudu"/>
    <s v="Sheikh Zayed Stadium"/>
    <n v="0"/>
    <s v="Mumbai Indians"/>
    <s v="Chennai Super Kings"/>
    <x v="1"/>
    <s v="field"/>
    <s v="Chennai Super Kings"/>
    <s v="wickets"/>
    <n v="5"/>
    <s v="N"/>
    <s v="NA"/>
    <s v="CB Gaffaney"/>
    <s v="VK Sharma"/>
    <x v="1"/>
  </r>
  <r>
    <n v="1216493"/>
    <s v="Dubai"/>
    <d v="2020-09-20T00:00:00"/>
    <s v="MP Stoinis"/>
    <s v="Dubai International Cricket Stadium"/>
    <n v="0"/>
    <s v="Delhi Capitals"/>
    <s v="Kings XI Punjab"/>
    <x v="5"/>
    <s v="field"/>
    <s v="Delhi Capitals"/>
    <s v="tie"/>
    <s v="NA"/>
    <s v="Y"/>
    <s v="NA"/>
    <s v="AK Chaudhary"/>
    <s v="Nitin Menon"/>
    <x v="0"/>
  </r>
  <r>
    <n v="1216494"/>
    <s v="Abu Dhabi"/>
    <d v="2020-10-21T00:00:00"/>
    <s v="Mohammed Siraj"/>
    <s v="Sheikh Zayed Stadium"/>
    <n v="0"/>
    <s v="Kolkata Knight Riders"/>
    <s v="Royal Challengers Bangalore"/>
    <x v="6"/>
    <s v="bat"/>
    <s v="Royal Challengers Bangalore"/>
    <s v="wickets"/>
    <n v="8"/>
    <s v="N"/>
    <s v="NA"/>
    <s v="VK Sharma"/>
    <s v="S Ravi"/>
    <x v="0"/>
  </r>
  <r>
    <n v="1216495"/>
    <s v="Sharjah"/>
    <d v="2020-11-03T00:00:00"/>
    <s v="S Nadeem"/>
    <s v="Sharjah Cricket Stadium"/>
    <n v="0"/>
    <s v="Mumbai Indians"/>
    <s v="Sunrisers Hyderabad"/>
    <x v="10"/>
    <s v="field"/>
    <s v="Sunrisers Hyderabad"/>
    <s v="wickets"/>
    <n v="10"/>
    <s v="N"/>
    <s v="NA"/>
    <s v="C Shamshuddin"/>
    <s v="RK Illingworth"/>
    <x v="1"/>
  </r>
  <r>
    <n v="1216496"/>
    <s v="Sharjah"/>
    <d v="2020-09-22T00:00:00"/>
    <s v="SV Samson"/>
    <s v="Sharjah Cricket Stadium"/>
    <n v="0"/>
    <s v="Rajasthan Royals"/>
    <s v="Chennai Super Kings"/>
    <x v="1"/>
    <s v="field"/>
    <s v="Rajasthan Royals"/>
    <s v="runs"/>
    <n v="16"/>
    <s v="N"/>
    <s v="NA"/>
    <s v="C Shamshuddin"/>
    <s v="VA Kulkarni"/>
    <x v="0"/>
  </r>
  <r>
    <n v="1216497"/>
    <s v="Abu Dhabi"/>
    <d v="2020-10-24T00:00:00"/>
    <s v="CV Varun"/>
    <s v="Sheikh Zayed Stadium"/>
    <n v="0"/>
    <s v="Kolkata Knight Riders"/>
    <s v="Delhi Capitals"/>
    <x v="14"/>
    <s v="field"/>
    <s v="Kolkata Knight Riders"/>
    <s v="runs"/>
    <n v="59"/>
    <s v="N"/>
    <s v="NA"/>
    <s v="CB Gaffaney"/>
    <s v="PG Pathak"/>
    <x v="0"/>
  </r>
  <r>
    <n v="1216498"/>
    <s v="Dubai"/>
    <d v="2020-10-24T00:00:00"/>
    <s v="CJ Jordan"/>
    <s v="Dubai International Cricket Stadium"/>
    <n v="0"/>
    <s v="Kings XI Punjab"/>
    <s v="Sunrisers Hyderabad"/>
    <x v="10"/>
    <s v="field"/>
    <s v="Kings XI Punjab"/>
    <s v="runs"/>
    <n v="12"/>
    <s v="N"/>
    <s v="NA"/>
    <s v="AY Dandekar"/>
    <s v="PR Reiffel"/>
    <x v="0"/>
  </r>
  <r>
    <n v="1216499"/>
    <s v="Abu Dhabi"/>
    <d v="2020-10-28T00:00:00"/>
    <s v="SA Yadav"/>
    <s v="Sheikh Zayed Stadium"/>
    <n v="0"/>
    <s v="Royal Challengers Bangalore"/>
    <s v="Mumbai Indians"/>
    <x v="3"/>
    <s v="field"/>
    <s v="Mumbai Indians"/>
    <s v="wickets"/>
    <n v="5"/>
    <s v="N"/>
    <s v="NA"/>
    <s v="UV Gandhe"/>
    <s v="CB Gaffaney"/>
    <x v="1"/>
  </r>
  <r>
    <n v="1216500"/>
    <s v="Sharjah"/>
    <d v="2020-10-09T00:00:00"/>
    <s v="R Ashwin"/>
    <s v="Sharjah Cricket Stadium"/>
    <n v="0"/>
    <s v="Delhi Capitals"/>
    <s v="Rajasthan Royals"/>
    <x v="2"/>
    <s v="field"/>
    <s v="Delhi Capitals"/>
    <s v="runs"/>
    <n v="46"/>
    <s v="N"/>
    <s v="NA"/>
    <s v="KN Ananthapadmanabhan"/>
    <s v="C Shamshuddin"/>
    <x v="0"/>
  </r>
  <r>
    <n v="1216501"/>
    <s v="Abu Dhabi"/>
    <d v="2020-10-07T00:00:00"/>
    <s v="RA Tripathi"/>
    <s v="Sheikh Zayed Stadium"/>
    <n v="0"/>
    <s v="Kolkata Knight Riders"/>
    <s v="Chennai Super Kings"/>
    <x v="6"/>
    <s v="bat"/>
    <s v="Kolkata Knight Riders"/>
    <s v="runs"/>
    <n v="10"/>
    <s v="N"/>
    <s v="NA"/>
    <s v="KN Ananthapadmanabhan"/>
    <s v="RK Illingworth"/>
    <x v="1"/>
  </r>
  <r>
    <n v="1216502"/>
    <s v="Sharjah"/>
    <d v="2020-10-31T00:00:00"/>
    <s v="Sandeep Sharma"/>
    <s v="Sharjah Cricket Stadium"/>
    <n v="0"/>
    <s v="Royal Challengers Bangalore"/>
    <s v="Sunrisers Hyderabad"/>
    <x v="10"/>
    <s v="field"/>
    <s v="Sunrisers Hyderabad"/>
    <s v="wickets"/>
    <n v="5"/>
    <s v="N"/>
    <s v="NA"/>
    <s v="KN Ananthapadmanabhan"/>
    <s v="K Srinivasan"/>
    <x v="1"/>
  </r>
  <r>
    <n v="1216503"/>
    <s v="Abu Dhabi"/>
    <d v="2020-10-01T00:00:00"/>
    <s v="KA Pollard"/>
    <s v="Sheikh Zayed Stadium"/>
    <n v="0"/>
    <s v="Mumbai Indians"/>
    <s v="Kings XI Punjab"/>
    <x v="5"/>
    <s v="field"/>
    <s v="Mumbai Indians"/>
    <s v="runs"/>
    <n v="48"/>
    <s v="N"/>
    <s v="NA"/>
    <s v="VK Sharma"/>
    <s v="S Ravi"/>
    <x v="0"/>
  </r>
  <r>
    <n v="1216504"/>
    <s v="Dubai"/>
    <d v="2020-09-30T00:00:00"/>
    <s v="Shivam Mavi"/>
    <s v="Dubai International Cricket Stadium"/>
    <n v="0"/>
    <s v="Kolkata Knight Riders"/>
    <s v="Rajasthan Royals"/>
    <x v="2"/>
    <s v="field"/>
    <s v="Kolkata Knight Riders"/>
    <s v="runs"/>
    <n v="37"/>
    <s v="N"/>
    <s v="NA"/>
    <s v="KN Ananthapadmanabhan"/>
    <s v="C Shamshuddin"/>
    <x v="0"/>
  </r>
  <r>
    <n v="1216505"/>
    <s v="Abu Dhabi"/>
    <d v="2020-11-02T00:00:00"/>
    <s v="A Nortje"/>
    <s v="Sheikh Zayed Stadium"/>
    <n v="0"/>
    <s v="Royal Challengers Bangalore"/>
    <s v="Delhi Capitals"/>
    <x v="14"/>
    <s v="field"/>
    <s v="Delhi Capitals"/>
    <s v="wickets"/>
    <n v="6"/>
    <s v="N"/>
    <s v="NA"/>
    <s v="CB Gaffaney"/>
    <s v="S Ravi"/>
    <x v="1"/>
  </r>
  <r>
    <n v="1216506"/>
    <s v="Abu Dhabi"/>
    <d v="2020-11-01T00:00:00"/>
    <s v="RD Gaikwad"/>
    <s v="Sheikh Zayed Stadium"/>
    <n v="0"/>
    <s v="Kings XI Punjab"/>
    <s v="Chennai Super Kings"/>
    <x v="1"/>
    <s v="field"/>
    <s v="Chennai Super Kings"/>
    <s v="wickets"/>
    <n v="9"/>
    <s v="N"/>
    <s v="NA"/>
    <s v="PG Pathak"/>
    <s v="VK Sharma"/>
    <x v="1"/>
  </r>
  <r>
    <n v="1216507"/>
    <s v="Dubai"/>
    <d v="2020-10-11T00:00:00"/>
    <s v="R Tewatia"/>
    <s v="Dubai International Cricket Stadium"/>
    <n v="0"/>
    <s v="Sunrisers Hyderabad"/>
    <s v="Rajasthan Royals"/>
    <x v="10"/>
    <s v="bat"/>
    <s v="Rajasthan Royals"/>
    <s v="wickets"/>
    <n v="5"/>
    <s v="N"/>
    <s v="NA"/>
    <s v="YC Barde"/>
    <s v="PR Reiffel"/>
    <x v="0"/>
  </r>
  <r>
    <n v="1216508"/>
    <s v="Abu Dhabi"/>
    <d v="2020-09-23T00:00:00"/>
    <s v="RG Sharma"/>
    <s v="Sheikh Zayed Stadium"/>
    <n v="0"/>
    <s v="Mumbai Indians"/>
    <s v="Kolkata Knight Riders"/>
    <x v="6"/>
    <s v="field"/>
    <s v="Mumbai Indians"/>
    <s v="runs"/>
    <n v="49"/>
    <s v="N"/>
    <s v="NA"/>
    <s v="CB Gaffaney"/>
    <s v="S Ravi"/>
    <x v="0"/>
  </r>
  <r>
    <n v="1216509"/>
    <s v="Sharjah"/>
    <d v="2020-10-17T00:00:00"/>
    <s v="S Dhawan"/>
    <s v="Sharjah Cricket Stadium"/>
    <n v="0"/>
    <s v="Chennai Super Kings"/>
    <s v="Delhi Capitals"/>
    <x v="1"/>
    <s v="bat"/>
    <s v="Delhi Capitals"/>
    <s v="wickets"/>
    <n v="5"/>
    <s v="N"/>
    <s v="NA"/>
    <s v="KN Ananthapadmanabhan"/>
    <s v="RK Illingworth"/>
    <x v="0"/>
  </r>
  <r>
    <n v="1216510"/>
    <s v="Dubai"/>
    <d v="2020-09-24T00:00:00"/>
    <s v="KL Rahul"/>
    <s v="Dubai International Cricket Stadium"/>
    <n v="0"/>
    <s v="Kings XI Punjab"/>
    <s v="Royal Challengers Bangalore"/>
    <x v="0"/>
    <s v="field"/>
    <s v="Kings XI Punjab"/>
    <s v="runs"/>
    <n v="97"/>
    <s v="N"/>
    <s v="NA"/>
    <s v="AK Chaudhary"/>
    <s v="PR Reiffel"/>
    <x v="0"/>
  </r>
  <r>
    <n v="1216511"/>
    <s v="Abu Dhabi"/>
    <d v="2020-10-06T00:00:00"/>
    <s v="SA Yadav"/>
    <s v="Sheikh Zayed Stadium"/>
    <n v="0"/>
    <s v="Mumbai Indians"/>
    <s v="Rajasthan Royals"/>
    <x v="3"/>
    <s v="bat"/>
    <s v="Mumbai Indians"/>
    <s v="runs"/>
    <n v="57"/>
    <s v="N"/>
    <s v="NA"/>
    <s v="VK Sharma"/>
    <s v="S Ravi"/>
    <x v="1"/>
  </r>
  <r>
    <n v="1216512"/>
    <s v="Abu Dhabi"/>
    <d v="2020-10-18T00:00:00"/>
    <s v="LH Ferguson"/>
    <s v="Sheikh Zayed Stadium"/>
    <n v="0"/>
    <s v="Kolkata Knight Riders"/>
    <s v="Sunrisers Hyderabad"/>
    <x v="10"/>
    <s v="field"/>
    <s v="Kolkata Knight Riders"/>
    <s v="tie"/>
    <s v="NA"/>
    <s v="Y"/>
    <s v="NA"/>
    <s v="PG Pathak"/>
    <s v="S Ravi"/>
    <x v="0"/>
  </r>
  <r>
    <n v="1216513"/>
    <s v="Dubai"/>
    <d v="2020-10-04T00:00:00"/>
    <s v="SR Watson"/>
    <s v="Dubai International Cricket Stadium"/>
    <n v="0"/>
    <s v="Kings XI Punjab"/>
    <s v="Chennai Super Kings"/>
    <x v="5"/>
    <s v="bat"/>
    <s v="Chennai Super Kings"/>
    <s v="wickets"/>
    <n v="10"/>
    <s v="N"/>
    <s v="NA"/>
    <s v="AY Dandekar"/>
    <s v="Nitin Menon"/>
    <x v="0"/>
  </r>
  <r>
    <n v="1216514"/>
    <s v="Abu Dhabi"/>
    <d v="2020-10-03T00:00:00"/>
    <s v="YS Chahal"/>
    <s v="Sheikh Zayed Stadium"/>
    <n v="0"/>
    <s v="Rajasthan Royals"/>
    <s v="Royal Challengers Bangalore"/>
    <x v="2"/>
    <s v="bat"/>
    <s v="Royal Challengers Bangalore"/>
    <s v="wickets"/>
    <n v="8"/>
    <s v="N"/>
    <s v="NA"/>
    <s v="CB Gaffaney"/>
    <s v="S Ravi"/>
    <x v="0"/>
  </r>
  <r>
    <n v="1216515"/>
    <s v="Sharjah"/>
    <d v="2020-10-03T00:00:00"/>
    <s v="SS Iyer"/>
    <s v="Sharjah Cricket Stadium"/>
    <n v="0"/>
    <s v="Delhi Capitals"/>
    <s v="Kolkata Knight Riders"/>
    <x v="6"/>
    <s v="field"/>
    <s v="Delhi Capitals"/>
    <s v="runs"/>
    <n v="18"/>
    <s v="N"/>
    <s v="NA"/>
    <s v="VA Kulkarni"/>
    <s v="RK Illingworth"/>
    <x v="0"/>
  </r>
  <r>
    <n v="1216516"/>
    <s v="Dubai"/>
    <d v="2020-10-02T00:00:00"/>
    <s v="PK Garg"/>
    <s v="Dubai International Cricket Stadium"/>
    <n v="0"/>
    <s v="Sunrisers Hyderabad"/>
    <s v="Chennai Super Kings"/>
    <x v="10"/>
    <s v="bat"/>
    <s v="Sunrisers Hyderabad"/>
    <s v="runs"/>
    <n v="7"/>
    <s v="N"/>
    <s v="NA"/>
    <s v="AK Chaudhary"/>
    <s v="PR Reiffel"/>
    <x v="1"/>
  </r>
  <r>
    <n v="1216517"/>
    <s v="Dubai"/>
    <d v="2020-10-18T00:00:00"/>
    <s v="KL Rahul"/>
    <s v="Dubai International Cricket Stadium"/>
    <n v="0"/>
    <s v="Mumbai Indians"/>
    <s v="Kings XI Punjab"/>
    <x v="3"/>
    <s v="bat"/>
    <s v="Kings XI Punjab"/>
    <s v="tie"/>
    <s v="NA"/>
    <s v="Y"/>
    <s v="NA"/>
    <s v="Nitin Menon"/>
    <s v="PR Reiffel"/>
    <x v="0"/>
  </r>
  <r>
    <n v="1216518"/>
    <s v="Dubai"/>
    <d v="2020-10-22T00:00:00"/>
    <s v="MK Pandey"/>
    <s v="Dubai International Cricket Stadium"/>
    <n v="0"/>
    <s v="Rajasthan Royals"/>
    <s v="Sunrisers Hyderabad"/>
    <x v="10"/>
    <s v="field"/>
    <s v="Sunrisers Hyderabad"/>
    <s v="wickets"/>
    <n v="8"/>
    <s v="N"/>
    <s v="NA"/>
    <s v="Nitin Menon"/>
    <s v="PR Reiffel"/>
    <x v="1"/>
  </r>
  <r>
    <n v="1216519"/>
    <s v="Dubai"/>
    <d v="2020-10-05T00:00:00"/>
    <s v="AR Patel"/>
    <s v="Dubai International Cricket Stadium"/>
    <n v="0"/>
    <s v="Delhi Capitals"/>
    <s v="Royal Challengers Bangalore"/>
    <x v="0"/>
    <s v="field"/>
    <s v="Delhi Capitals"/>
    <s v="runs"/>
    <n v="59"/>
    <s v="N"/>
    <s v="NA"/>
    <s v="Nitin Menon"/>
    <s v="YC Barde"/>
    <x v="0"/>
  </r>
  <r>
    <n v="1216520"/>
    <s v="Sharjah"/>
    <d v="2020-10-26T00:00:00"/>
    <s v="CH Gayle"/>
    <s v="Sharjah Cricket Stadium"/>
    <n v="0"/>
    <s v="Kolkata Knight Riders"/>
    <s v="Kings XI Punjab"/>
    <x v="5"/>
    <s v="field"/>
    <s v="Kings XI Punjab"/>
    <s v="wickets"/>
    <n v="8"/>
    <s v="N"/>
    <s v="NA"/>
    <s v="KN Ananthapadmanabhan"/>
    <s v="RK Illingworth"/>
    <x v="1"/>
  </r>
  <r>
    <n v="1216521"/>
    <s v="Sharjah"/>
    <d v="2020-10-23T00:00:00"/>
    <s v="TA Boult"/>
    <s v="Sharjah Cricket Stadium"/>
    <n v="0"/>
    <s v="Chennai Super Kings"/>
    <s v="Mumbai Indians"/>
    <x v="3"/>
    <s v="field"/>
    <s v="Mumbai Indians"/>
    <s v="wickets"/>
    <n v="10"/>
    <s v="N"/>
    <s v="NA"/>
    <s v="C Shamshuddin"/>
    <s v="VA Kulkarni"/>
    <x v="1"/>
  </r>
  <r>
    <n v="1216522"/>
    <s v="Dubai"/>
    <d v="2020-10-17T00:00:00"/>
    <s v="AB de Villiers"/>
    <s v="Dubai International Cricket Stadium"/>
    <n v="0"/>
    <s v="Rajasthan Royals"/>
    <s v="Royal Challengers Bangalore"/>
    <x v="2"/>
    <s v="bat"/>
    <s v="Royal Challengers Bangalore"/>
    <s v="wickets"/>
    <n v="7"/>
    <s v="N"/>
    <s v="NA"/>
    <s v="AK Chaudhary"/>
    <s v="Nitin Menon"/>
    <x v="0"/>
  </r>
  <r>
    <n v="1216523"/>
    <s v="Abu Dhabi"/>
    <d v="2020-10-10T00:00:00"/>
    <s v="KD Karthik"/>
    <s v="Sheikh Zayed Stadium"/>
    <n v="0"/>
    <s v="Kolkata Knight Riders"/>
    <s v="Kings XI Punjab"/>
    <x v="6"/>
    <s v="bat"/>
    <s v="Kolkata Knight Riders"/>
    <s v="runs"/>
    <n v="2"/>
    <s v="N"/>
    <s v="NA"/>
    <s v="UV Gandhe"/>
    <s v="CB Gaffaney"/>
    <x v="1"/>
  </r>
  <r>
    <n v="1216524"/>
    <s v="Dubai"/>
    <d v="2020-10-27T00:00:00"/>
    <s v="WP Saha"/>
    <s v="Dubai International Cricket Stadium"/>
    <n v="0"/>
    <s v="Sunrisers Hyderabad"/>
    <s v="Delhi Capitals"/>
    <x v="14"/>
    <s v="field"/>
    <s v="Sunrisers Hyderabad"/>
    <s v="runs"/>
    <n v="88"/>
    <s v="N"/>
    <s v="NA"/>
    <s v="AK Chaudhary"/>
    <s v="Nitin Menon"/>
    <x v="0"/>
  </r>
  <r>
    <n v="1216525"/>
    <s v="Dubai"/>
    <d v="2020-10-10T00:00:00"/>
    <s v="V Kohli"/>
    <s v="Dubai International Cricket Stadium"/>
    <n v="0"/>
    <s v="Royal Challengers Bangalore"/>
    <s v="Chennai Super Kings"/>
    <x v="0"/>
    <s v="bat"/>
    <s v="Royal Challengers Bangalore"/>
    <s v="runs"/>
    <n v="37"/>
    <s v="N"/>
    <s v="NA"/>
    <s v="AK Chaudhary"/>
    <s v="PR Reiffel"/>
    <x v="1"/>
  </r>
  <r>
    <n v="1216526"/>
    <s v="Abu Dhabi"/>
    <d v="2020-10-16T00:00:00"/>
    <s v="Q de Kock"/>
    <s v="Sheikh Zayed Stadium"/>
    <n v="0"/>
    <s v="Kolkata Knight Riders"/>
    <s v="Mumbai Indians"/>
    <x v="6"/>
    <s v="bat"/>
    <s v="Mumbai Indians"/>
    <s v="wickets"/>
    <n v="8"/>
    <s v="N"/>
    <s v="NA"/>
    <s v="CB Gaffaney"/>
    <s v="VK Sharma"/>
    <x v="0"/>
  </r>
  <r>
    <n v="1216527"/>
    <s v="Sharjah"/>
    <d v="2020-09-27T00:00:00"/>
    <s v="SV Samson"/>
    <s v="Sharjah Cricket Stadium"/>
    <n v="0"/>
    <s v="Kings XI Punjab"/>
    <s v="Rajasthan Royals"/>
    <x v="2"/>
    <s v="field"/>
    <s v="Rajasthan Royals"/>
    <s v="wickets"/>
    <n v="4"/>
    <s v="N"/>
    <s v="NA"/>
    <s v="RK Illingworth"/>
    <s v="K Srinivasan"/>
    <x v="1"/>
  </r>
  <r>
    <n v="1216528"/>
    <s v="Dubai"/>
    <d v="2020-10-13T00:00:00"/>
    <s v="RA Jadeja"/>
    <s v="Dubai International Cricket Stadium"/>
    <n v="0"/>
    <s v="Chennai Super Kings"/>
    <s v="Sunrisers Hyderabad"/>
    <x v="1"/>
    <s v="bat"/>
    <s v="Chennai Super Kings"/>
    <s v="runs"/>
    <n v="20"/>
    <s v="N"/>
    <s v="NA"/>
    <s v="AK Chaudhary"/>
    <s v="PR Reiffel"/>
    <x v="1"/>
  </r>
  <r>
    <n v="1216529"/>
    <s v="Abu Dhabi"/>
    <d v="2020-10-11T00:00:00"/>
    <s v="Q de Kock"/>
    <s v="Sheikh Zayed Stadium"/>
    <n v="0"/>
    <s v="Delhi Capitals"/>
    <s v="Mumbai Indians"/>
    <x v="14"/>
    <s v="bat"/>
    <s v="Mumbai Indians"/>
    <s v="wickets"/>
    <n v="5"/>
    <s v="N"/>
    <s v="NA"/>
    <s v="CB Gaffaney"/>
    <s v="S Ravi"/>
    <x v="0"/>
  </r>
  <r>
    <n v="1216530"/>
    <s v="Dubai"/>
    <d v="2020-11-01T00:00:00"/>
    <s v="PJ Cummins"/>
    <s v="Dubai International Cricket Stadium"/>
    <n v="0"/>
    <s v="Kolkata Knight Riders"/>
    <s v="Rajasthan Royals"/>
    <x v="2"/>
    <s v="field"/>
    <s v="Kolkata Knight Riders"/>
    <s v="runs"/>
    <n v="60"/>
    <s v="N"/>
    <s v="NA"/>
    <s v="Nitin Menon"/>
    <s v="PR Reiffel"/>
    <x v="0"/>
  </r>
  <r>
    <n v="1216531"/>
    <s v="Sharjah"/>
    <d v="2020-10-15T00:00:00"/>
    <s v="KL Rahul"/>
    <s v="Sharjah Cricket Stadium"/>
    <n v="0"/>
    <s v="Royal Challengers Bangalore"/>
    <s v="Kings XI Punjab"/>
    <x v="0"/>
    <s v="bat"/>
    <s v="Kings XI Punjab"/>
    <s v="wickets"/>
    <n v="8"/>
    <s v="N"/>
    <s v="NA"/>
    <s v="KN Ananthapadmanabhan"/>
    <s v="C Shamshuddin"/>
    <x v="0"/>
  </r>
  <r>
    <n v="1216532"/>
    <s v="Abu Dhabi"/>
    <d v="2020-09-29T00:00:00"/>
    <s v="Rashid Khan"/>
    <s v="Sheikh Zayed Stadium"/>
    <n v="0"/>
    <s v="Sunrisers Hyderabad"/>
    <s v="Delhi Capitals"/>
    <x v="14"/>
    <s v="field"/>
    <s v="Sunrisers Hyderabad"/>
    <s v="runs"/>
    <n v="15"/>
    <s v="N"/>
    <s v="NA"/>
    <s v="VK Sharma"/>
    <s v="S Ravi"/>
    <x v="0"/>
  </r>
  <r>
    <n v="1216533"/>
    <s v="Abu Dhabi"/>
    <d v="2020-10-19T00:00:00"/>
    <s v="JC Buttler"/>
    <s v="Sheikh Zayed Stadium"/>
    <n v="0"/>
    <s v="Chennai Super Kings"/>
    <s v="Rajasthan Royals"/>
    <x v="1"/>
    <s v="bat"/>
    <s v="Rajasthan Royals"/>
    <s v="wickets"/>
    <n v="7"/>
    <s v="N"/>
    <s v="NA"/>
    <s v="CB Gaffaney"/>
    <s v="VK Sharma"/>
    <x v="0"/>
  </r>
  <r>
    <n v="1216534"/>
    <s v="Dubai"/>
    <d v="2020-09-21T00:00:00"/>
    <s v="YS Chahal"/>
    <s v="Dubai International Cricket Stadium"/>
    <n v="0"/>
    <s v="Royal Challengers Bangalore"/>
    <s v="Sunrisers Hyderabad"/>
    <x v="10"/>
    <s v="field"/>
    <s v="Royal Challengers Bangalore"/>
    <s v="runs"/>
    <n v="10"/>
    <s v="N"/>
    <s v="NA"/>
    <s v="AY Dandekar"/>
    <s v="Nitin Menon"/>
    <x v="0"/>
  </r>
  <r>
    <n v="1216535"/>
    <s v="Dubai"/>
    <d v="2020-10-31T00:00:00"/>
    <s v="Ishan Kishan"/>
    <s v="Dubai International Cricket Stadium"/>
    <n v="0"/>
    <s v="Delhi Capitals"/>
    <s v="Mumbai Indians"/>
    <x v="3"/>
    <s v="field"/>
    <s v="Mumbai Indians"/>
    <s v="wickets"/>
    <n v="9"/>
    <s v="N"/>
    <s v="NA"/>
    <s v="YC Barde"/>
    <s v="PR Reiffel"/>
    <x v="1"/>
  </r>
  <r>
    <n v="1216536"/>
    <s v="Dubai"/>
    <d v="2020-10-29T00:00:00"/>
    <s v="RD Gaikwad"/>
    <s v="Dubai International Cricket Stadium"/>
    <n v="0"/>
    <s v="Kolkata Knight Riders"/>
    <s v="Chennai Super Kings"/>
    <x v="1"/>
    <s v="field"/>
    <s v="Chennai Super Kings"/>
    <s v="wickets"/>
    <n v="6"/>
    <s v="N"/>
    <s v="NA"/>
    <s v="C Shamshuddin"/>
    <s v="RK Illingworth"/>
    <x v="1"/>
  </r>
  <r>
    <n v="1216537"/>
    <s v="Abu Dhabi"/>
    <d v="2020-10-30T00:00:00"/>
    <s v="BA Stokes"/>
    <s v="Sheikh Zayed Stadium"/>
    <n v="0"/>
    <s v="Kings XI Punjab"/>
    <s v="Rajasthan Royals"/>
    <x v="2"/>
    <s v="field"/>
    <s v="Rajasthan Royals"/>
    <s v="wickets"/>
    <n v="7"/>
    <s v="N"/>
    <s v="NA"/>
    <s v="CB Gaffaney"/>
    <s v="S Ravi"/>
    <x v="1"/>
  </r>
  <r>
    <n v="1216538"/>
    <s v="Sharjah"/>
    <d v="2020-10-04T00:00:00"/>
    <s v="TA Boult"/>
    <s v="Sharjah Cricket Stadium"/>
    <n v="0"/>
    <s v="Mumbai Indians"/>
    <s v="Sunrisers Hyderabad"/>
    <x v="3"/>
    <s v="bat"/>
    <s v="Mumbai Indians"/>
    <s v="runs"/>
    <n v="34"/>
    <s v="N"/>
    <s v="NA"/>
    <s v="KN Ananthapadmanabhan"/>
    <s v="RK Illingworth"/>
    <x v="1"/>
  </r>
  <r>
    <n v="1216539"/>
    <s v="Dubai"/>
    <d v="2020-09-25T00:00:00"/>
    <s v="PP Shaw"/>
    <s v="Dubai International Cricket Stadium"/>
    <n v="0"/>
    <s v="Delhi Capitals"/>
    <s v="Chennai Super Kings"/>
    <x v="1"/>
    <s v="field"/>
    <s v="Delhi Capitals"/>
    <s v="runs"/>
    <n v="44"/>
    <s v="N"/>
    <s v="NA"/>
    <s v="KN Ananthapadmanabhan"/>
    <s v="RK Illingworth"/>
    <x v="0"/>
  </r>
  <r>
    <n v="1216540"/>
    <s v="Sharjah"/>
    <d v="2020-10-12T00:00:00"/>
    <s v="AB de Villiers"/>
    <s v="Sharjah Cricket Stadium"/>
    <n v="0"/>
    <s v="Royal Challengers Bangalore"/>
    <s v="Kolkata Knight Riders"/>
    <x v="0"/>
    <s v="bat"/>
    <s v="Royal Challengers Bangalore"/>
    <s v="runs"/>
    <n v="82"/>
    <s v="N"/>
    <s v="NA"/>
    <s v="RK Illingworth"/>
    <s v="K Srinivasan"/>
    <x v="1"/>
  </r>
  <r>
    <n v="1216541"/>
    <s v="Abu Dhabi"/>
    <d v="2020-10-25T00:00:00"/>
    <s v="BA Stokes"/>
    <s v="Sheikh Zayed Stadium"/>
    <n v="0"/>
    <s v="Mumbai Indians"/>
    <s v="Rajasthan Royals"/>
    <x v="3"/>
    <s v="bat"/>
    <s v="Rajasthan Royals"/>
    <s v="wickets"/>
    <n v="8"/>
    <s v="N"/>
    <s v="NA"/>
    <s v="UV Gandhe"/>
    <s v="VK Sharma"/>
    <x v="0"/>
  </r>
  <r>
    <n v="1216542"/>
    <s v="Dubai"/>
    <d v="2020-10-08T00:00:00"/>
    <s v="JM Bairstow"/>
    <s v="Dubai International Cricket Stadium"/>
    <n v="0"/>
    <s v="Sunrisers Hyderabad"/>
    <s v="Kings XI Punjab"/>
    <x v="10"/>
    <s v="bat"/>
    <s v="Sunrisers Hyderabad"/>
    <s v="runs"/>
    <n v="69"/>
    <s v="N"/>
    <s v="NA"/>
    <s v="AK Chaudhary"/>
    <s v="Nitin Menon"/>
    <x v="1"/>
  </r>
  <r>
    <n v="1216543"/>
    <s v="Dubai"/>
    <d v="2020-10-14T00:00:00"/>
    <s v="A Nortje"/>
    <s v="Dubai International Cricket Stadium"/>
    <n v="0"/>
    <s v="Delhi Capitals"/>
    <s v="Rajasthan Royals"/>
    <x v="14"/>
    <s v="bat"/>
    <s v="Delhi Capitals"/>
    <s v="runs"/>
    <n v="13"/>
    <s v="N"/>
    <s v="NA"/>
    <s v="AK Chaudhary"/>
    <s v="Nitin Menon"/>
    <x v="1"/>
  </r>
  <r>
    <n v="1216544"/>
    <s v="Dubai"/>
    <d v="2020-10-25T00:00:00"/>
    <s v="RD Gaikwad"/>
    <s v="Dubai International Cricket Stadium"/>
    <n v="0"/>
    <s v="Royal Challengers Bangalore"/>
    <s v="Chennai Super Kings"/>
    <x v="0"/>
    <s v="bat"/>
    <s v="Chennai Super Kings"/>
    <s v="wickets"/>
    <n v="8"/>
    <s v="N"/>
    <s v="NA"/>
    <s v="C Shamshuddin"/>
    <s v="RK Illingworth"/>
    <x v="0"/>
  </r>
  <r>
    <n v="1216545"/>
    <s v="Abu Dhabi"/>
    <d v="2020-09-26T00:00:00"/>
    <s v="Shubman Gill"/>
    <s v="Sheikh Zayed Stadium"/>
    <n v="0"/>
    <s v="Sunrisers Hyderabad"/>
    <s v="Kolkata Knight Riders"/>
    <x v="10"/>
    <s v="bat"/>
    <s v="Kolkata Knight Riders"/>
    <s v="wickets"/>
    <n v="7"/>
    <s v="N"/>
    <s v="NA"/>
    <s v="CB Gaffaney"/>
    <s v="VK Sharma"/>
    <x v="0"/>
  </r>
  <r>
    <n v="1216546"/>
    <s v="Dubai"/>
    <d v="2020-10-20T00:00:00"/>
    <s v="S Dhawan"/>
    <s v="Dubai International Cricket Stadium"/>
    <n v="0"/>
    <s v="Delhi Capitals"/>
    <s v="Kings XI Punjab"/>
    <x v="14"/>
    <s v="bat"/>
    <s v="Kings XI Punjab"/>
    <s v="wickets"/>
    <n v="5"/>
    <s v="N"/>
    <s v="NA"/>
    <s v="C Shamshuddin"/>
    <s v="RK Illingworth"/>
    <x v="0"/>
  </r>
  <r>
    <n v="1216547"/>
    <s v="Dubai"/>
    <d v="2020-09-28T00:00:00"/>
    <s v="AB de Villiers"/>
    <s v="Dubai International Cricket Stadium"/>
    <n v="0"/>
    <s v="Royal Challengers Bangalore"/>
    <s v="Mumbai Indians"/>
    <x v="3"/>
    <s v="field"/>
    <s v="Royal Challengers Bangalore"/>
    <s v="tie"/>
    <s v="NA"/>
    <s v="Y"/>
    <s v="NA"/>
    <s v="Nitin Menon"/>
    <s v="PR Reiffel"/>
    <x v="0"/>
  </r>
  <r>
    <n v="1237177"/>
    <s v="Dubai"/>
    <d v="2020-11-05T00:00:00"/>
    <s v="JJ Bumrah"/>
    <s v="Dubai International Cricket Stadium"/>
    <n v="0"/>
    <s v="Mumbai Indians"/>
    <s v="Delhi Capitals"/>
    <x v="14"/>
    <s v="field"/>
    <s v="Mumbai Indians"/>
    <s v="runs"/>
    <n v="57"/>
    <s v="N"/>
    <s v="NA"/>
    <s v="CB Gaffaney"/>
    <s v="Nitin Menon"/>
    <x v="0"/>
  </r>
  <r>
    <n v="1237178"/>
    <s v="Abu Dhabi"/>
    <d v="2020-11-06T00:00:00"/>
    <s v="KS Williamson"/>
    <s v="Sheikh Zayed Stadium"/>
    <n v="0"/>
    <s v="Royal Challengers Bangalore"/>
    <s v="Sunrisers Hyderabad"/>
    <x v="10"/>
    <s v="field"/>
    <s v="Sunrisers Hyderabad"/>
    <s v="wickets"/>
    <n v="6"/>
    <s v="N"/>
    <s v="NA"/>
    <s v="PR Reiffel"/>
    <s v="S Ravi"/>
    <x v="1"/>
  </r>
  <r>
    <n v="1237180"/>
    <s v="Abu Dhabi"/>
    <d v="2020-11-08T00:00:00"/>
    <s v="MP Stoinis"/>
    <s v="Sheikh Zayed Stadium"/>
    <n v="0"/>
    <s v="Delhi Capitals"/>
    <s v="Sunrisers Hyderabad"/>
    <x v="14"/>
    <s v="bat"/>
    <s v="Delhi Capitals"/>
    <s v="runs"/>
    <n v="17"/>
    <s v="N"/>
    <s v="NA"/>
    <s v="PR Reiffel"/>
    <s v="S Ravi"/>
    <x v="1"/>
  </r>
  <r>
    <n v="1237181"/>
    <s v="Dubai"/>
    <d v="2020-11-10T00:00:00"/>
    <s v="TA Boult"/>
    <s v="Dubai International Cricket Stadium"/>
    <n v="0"/>
    <s v="Delhi Capitals"/>
    <s v="Mumbai Indians"/>
    <x v="14"/>
    <s v="bat"/>
    <s v="Mumbai Indians"/>
    <s v="wickets"/>
    <n v="5"/>
    <s v="N"/>
    <s v="NA"/>
    <s v="CB Gaffaney"/>
    <s v="Nitin Menon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335997"/>
    <s v="Kolkata"/>
    <d v="2008-04-29T00:00:00"/>
    <x v="0"/>
    <s v="Eden Gardens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n v="336004"/>
    <s v="Mumbai"/>
    <d v="2008-05-04T00:00:00"/>
    <x v="1"/>
    <s v="Dr DY Patil Sports Academy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n v="336008"/>
    <s v="Mumbai"/>
    <d v="2008-05-07T00:00:00"/>
    <x v="2"/>
    <s v="Dr DY Patil Sports Academy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n v="336012"/>
    <s v="Bengaluru"/>
    <d v="2008-05-28T00:00:00"/>
    <x v="3"/>
    <s v="M Chinnaswamy Stadium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n v="336018"/>
    <s v="Mumbai"/>
    <d v="2008-05-14T00:00:00"/>
    <x v="0"/>
    <s v="Wankhede Stadium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n v="336021"/>
    <s v="Mumbai"/>
    <d v="2008-05-16T00:00:00"/>
    <x v="1"/>
    <s v="Wankhede Stadium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n v="336024"/>
    <s v="Hyderabad"/>
    <d v="2008-05-18T00:00:00"/>
    <x v="4"/>
    <s v="Rajiv Gandhi International Stadium, Uppal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n v="392181"/>
    <s v="Cape Town"/>
    <d v="2009-04-18T00:00:00"/>
    <x v="5"/>
    <s v="Newlands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n v="392197"/>
    <s v="Port Elizabeth"/>
    <d v="2009-04-27T00:00:00"/>
    <x v="5"/>
    <s v="St George's Park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n v="392203"/>
    <s v="East London"/>
    <d v="2009-05-01T00:00:00"/>
    <x v="6"/>
    <s v="Buffalo Park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n v="392218"/>
    <s v="Port Elizabeth"/>
    <d v="2009-05-10T00:00:00"/>
    <x v="6"/>
    <s v="St George's Park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n v="392222"/>
    <s v="Centurion"/>
    <d v="2009-05-12T00:00:00"/>
    <x v="7"/>
    <s v="SuperSport Park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n v="419107"/>
    <s v="Mumbai"/>
    <d v="2010-03-13T00:00:00"/>
    <x v="8"/>
    <s v="Brabourne Stadium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n v="419114"/>
    <s v="Delhi"/>
    <d v="2010-03-17T00:00:00"/>
    <x v="5"/>
    <s v="Feroz Shah Kotla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n v="419122"/>
    <s v="Mumbai"/>
    <d v="2010-03-22T00:00:00"/>
    <x v="5"/>
    <s v="Brabourne Stadium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n v="419125"/>
    <s v="Mumbai"/>
    <d v="2010-03-25T00:00:00"/>
    <x v="5"/>
    <s v="Brabourne Stadium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n v="419130"/>
    <s v="Mumbai"/>
    <d v="2010-03-28T00:00:00"/>
    <x v="7"/>
    <s v="Dr DY Patil Sports Academy"/>
    <n v="0"/>
    <s v="Deccan Chargers"/>
    <s v="Mumbai Indians"/>
    <s v="Deccan Chargers"/>
    <s v="field"/>
    <s v="Mumbai Indians"/>
    <s v="runs"/>
    <n v="41"/>
    <s v="N"/>
    <s v="NA"/>
    <s v="S Das"/>
    <s v="K Hariharan"/>
  </r>
  <r>
    <n v="419132"/>
    <s v="Mumbai"/>
    <d v="2010-03-30T00:00:00"/>
    <x v="9"/>
    <s v="Brabourne Stadium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n v="419138"/>
    <s v="Mumbai"/>
    <d v="2010-04-03T00:00:00"/>
    <x v="10"/>
    <s v="Brabourne Stadium"/>
    <n v="0"/>
    <s v="Mumbai Indians"/>
    <s v="Deccan Chargers"/>
    <s v="Mumbai Indians"/>
    <s v="bat"/>
    <s v="Mumbai Indians"/>
    <s v="runs"/>
    <n v="63"/>
    <s v="N"/>
    <s v="NA"/>
    <s v="BR Doctrove"/>
    <s v="S Ravi"/>
  </r>
  <r>
    <n v="419150"/>
    <s v="Jaipur"/>
    <d v="2010-04-11T00:00:00"/>
    <x v="5"/>
    <s v="Sawai Mansingh Stadium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n v="419152"/>
    <s v="Mumbai"/>
    <d v="2010-04-13T00:00:00"/>
    <x v="11"/>
    <s v="Brabourne Stadium"/>
    <n v="0"/>
    <s v="Mumbai Indians"/>
    <s v="Delhi Daredevils"/>
    <s v="Mumbai Indians"/>
    <s v="bat"/>
    <s v="Mumbai Indians"/>
    <s v="runs"/>
    <n v="39"/>
    <s v="N"/>
    <s v="NA"/>
    <s v="S Asnani"/>
    <s v="DJ Harper"/>
  </r>
  <r>
    <n v="419157"/>
    <s v="Bengaluru"/>
    <d v="2010-04-17T00:00:00"/>
    <x v="12"/>
    <s v="M Chinnaswamy Stadium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n v="419162"/>
    <s v="Mumbai"/>
    <d v="2010-04-21T00:00:00"/>
    <x v="11"/>
    <s v="Dr DY Patil Sports Academy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n v="501201"/>
    <s v="Delhi"/>
    <d v="2011-04-10T00:00:00"/>
    <x v="9"/>
    <s v="Feroz Shah Kotla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n v="501205"/>
    <s v="Bengaluru"/>
    <d v="2011-04-12T00:00:00"/>
    <x v="5"/>
    <s v="M Chinnaswamy Stadium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n v="501218"/>
    <s v="Mumbai"/>
    <d v="2011-04-20T00:00:00"/>
    <x v="13"/>
    <s v="Wankhede Stadium"/>
    <n v="0"/>
    <s v="Mumbai Indians"/>
    <s v="Pune Warriors"/>
    <s v="Pune Warriors"/>
    <s v="bat"/>
    <s v="Mumbai Indians"/>
    <s v="wickets"/>
    <n v="7"/>
    <s v="N"/>
    <s v="NA"/>
    <s v="Asad Rauf"/>
    <s v="AM Saheba"/>
  </r>
  <r>
    <n v="501221"/>
    <s v="Mumbai"/>
    <d v="2011-04-22T00:00:00"/>
    <x v="7"/>
    <s v="Wankhede Stadium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n v="501224"/>
    <s v="Hyderabad"/>
    <d v="2011-04-24T00:00:00"/>
    <x v="9"/>
    <s v="Rajiv Gandhi International Stadium, Uppal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n v="501237"/>
    <s v="Mumbai"/>
    <d v="2011-05-02T00:00:00"/>
    <x v="11"/>
    <s v="Wankhede Stadium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n v="501241"/>
    <s v="Mumbai"/>
    <d v="2011-05-04T00:00:00"/>
    <x v="14"/>
    <s v="Dr DY Patil Sports Academy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n v="501246"/>
    <s v="Mumbai"/>
    <d v="2011-05-07T00:00:00"/>
    <x v="10"/>
    <s v="Wankhede Stadium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n v="501267"/>
    <s v="Kolkata"/>
    <d v="2011-05-22T00:00:00"/>
    <x v="15"/>
    <s v="Eden Gardens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n v="501269"/>
    <s v="Mumbai"/>
    <d v="2011-05-25T00:00:00"/>
    <x v="13"/>
    <s v="Wankhede Stadium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n v="548306"/>
    <s v="Chennai"/>
    <d v="2012-04-04T00:00:00"/>
    <x v="16"/>
    <s v="MA Chidambaram Stadium, Chepauk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n v="548314"/>
    <s v="Visakhapatnam"/>
    <d v="2012-04-09T00:00:00"/>
    <x v="17"/>
    <s v="Dr. Y.S. Rajasekhara Reddy ACA-VDCA Cricket Stadium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n v="548317"/>
    <s v="Mumbai"/>
    <d v="2012-04-11T00:00:00"/>
    <x v="11"/>
    <s v="Wankhede Stadium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n v="548339"/>
    <s v="Chandigarh"/>
    <d v="2012-04-25T00:00:00"/>
    <x v="10"/>
    <s v="Punjab Cricket Association Stadium, Mohali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n v="548346"/>
    <s v="Mumbai"/>
    <d v="2012-04-29T00:00:00"/>
    <x v="18"/>
    <s v="Wankhede Stadium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n v="548351"/>
    <s v="Pune"/>
    <d v="2012-05-03T00:00:00"/>
    <x v="9"/>
    <s v="Subrata Roy Sahara Stadium"/>
    <n v="0"/>
    <s v="Pune Warriors"/>
    <s v="Mumbai Indians"/>
    <s v="Mumbai Indians"/>
    <s v="bat"/>
    <s v="Mumbai Indians"/>
    <s v="runs"/>
    <n v="1"/>
    <s v="N"/>
    <s v="NA"/>
    <s v="Asad Rauf"/>
    <s v="S Asnani"/>
  </r>
  <r>
    <n v="548355"/>
    <s v="Mumbai"/>
    <d v="2012-05-06T00:00:00"/>
    <x v="19"/>
    <s v="Wankhede Stadium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n v="548363"/>
    <s v="Kolkata"/>
    <d v="2012-05-12T00:00:00"/>
    <x v="17"/>
    <s v="Eden Gardens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n v="548367"/>
    <s v="Bengaluru"/>
    <d v="2012-05-14T00:00:00"/>
    <x v="10"/>
    <s v="M Chinnaswamy Stadium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n v="548377"/>
    <s v="Jaipur"/>
    <d v="2012-05-20T00:00:00"/>
    <x v="19"/>
    <s v="Sawai Mansingh Stadium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n v="598002"/>
    <s v="Chennai"/>
    <d v="2013-04-06T00:00:00"/>
    <x v="11"/>
    <s v="MA Chidambaram Stadium, Chepauk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n v="598006"/>
    <s v="Mumbai"/>
    <d v="2013-04-09T00:00:00"/>
    <x v="20"/>
    <s v="Wankhede Stadium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n v="598011"/>
    <s v="Mumbai"/>
    <d v="2013-04-13T00:00:00"/>
    <x v="17"/>
    <s v="Wankhede Stadium"/>
    <n v="0"/>
    <s v="Mumbai Indians"/>
    <s v="Pune Warriors"/>
    <s v="Mumbai Indians"/>
    <s v="bat"/>
    <s v="Mumbai Indians"/>
    <s v="runs"/>
    <n v="41"/>
    <s v="N"/>
    <s v="NA"/>
    <s v="S Ravi"/>
    <s v="SJA Taufel"/>
  </r>
  <r>
    <n v="598029"/>
    <s v="Kolkata"/>
    <d v="2013-04-24T00:00:00"/>
    <x v="19"/>
    <s v="Eden Gardens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n v="598033"/>
    <s v="Mumbai"/>
    <d v="2013-04-27T00:00:00"/>
    <x v="19"/>
    <s v="Wankhede Stadium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n v="598037"/>
    <s v="Mumbai"/>
    <d v="2013-04-29T00:00:00"/>
    <x v="17"/>
    <s v="Wankhede Stadium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n v="598046"/>
    <s v="Mumbai"/>
    <d v="2013-05-05T00:00:00"/>
    <x v="21"/>
    <s v="Wankhede Stadium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n v="598050"/>
    <s v="Mumbai"/>
    <d v="2013-05-07T00:00:00"/>
    <x v="5"/>
    <s v="Wankhede Stadium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n v="598055"/>
    <s v="Pune"/>
    <d v="2013-05-11T00:00:00"/>
    <x v="21"/>
    <s v="Subrata Roy Sahara Stadium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n v="598060"/>
    <s v="Mumbai"/>
    <d v="2013-05-13T00:00:00"/>
    <x v="11"/>
    <s v="Wankhede Stadium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n v="598063"/>
    <s v="Mumbai"/>
    <d v="2013-05-15T00:00:00"/>
    <x v="22"/>
    <s v="Wankhede Stadium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n v="598072"/>
    <s v="Kolkata"/>
    <d v="2013-05-24T00:00:00"/>
    <x v="7"/>
    <s v="Eden Gardens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n v="598073"/>
    <s v="Kolkata"/>
    <d v="2013-05-26T00:00:00"/>
    <x v="11"/>
    <s v="Eden Gardens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n v="733973"/>
    <s v="Mumbai"/>
    <d v="2014-05-03T00:00:00"/>
    <x v="23"/>
    <s v="Wankhede Stadium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n v="733983"/>
    <s v="Mumbai"/>
    <d v="2014-05-06T00:00:00"/>
    <x v="17"/>
    <s v="Wankhede Stadium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n v="734001"/>
    <s v="Hyderabad"/>
    <d v="2014-05-12T00:00:00"/>
    <x v="10"/>
    <s v="Rajiv Gandhi International Stadium, Uppal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n v="734017"/>
    <s v="Ahmedabad"/>
    <d v="2014-05-19T00:00:00"/>
    <x v="24"/>
    <s v="Sardar Patel Stadium, Motera"/>
    <n v="0"/>
    <s v="Rajasthan Royals"/>
    <s v="Mumbai Indians"/>
    <s v="Mumbai Indians"/>
    <s v="bat"/>
    <s v="Mumbai Indians"/>
    <s v="runs"/>
    <n v="25"/>
    <s v="N"/>
    <s v="NA"/>
    <s v="S Ravi"/>
    <s v="RJ Tucker"/>
  </r>
  <r>
    <n v="734025"/>
    <s v="Chandigarh"/>
    <d v="2014-05-21T00:00:00"/>
    <x v="25"/>
    <s v="Punjab Cricket Association Stadium, Mohali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n v="734031"/>
    <s v="Mumbai"/>
    <d v="2014-05-23T00:00:00"/>
    <x v="24"/>
    <s v="Wankhede Stadium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n v="734041"/>
    <s v="Mumbai"/>
    <d v="2014-05-25T00:00:00"/>
    <x v="23"/>
    <s v="Wankhede Stadium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n v="829737"/>
    <s v="Bengaluru"/>
    <d v="2015-04-19T00:00:00"/>
    <x v="7"/>
    <s v="M Chinnaswamy Stadium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n v="829751"/>
    <s v="Mumbai"/>
    <d v="2015-04-25T00:00:00"/>
    <x v="9"/>
    <s v="Wankhede Stadium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n v="829769"/>
    <s v="Mumbai"/>
    <d v="2015-05-01T00:00:00"/>
    <x v="10"/>
    <s v="Wankhede Stadium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n v="829775"/>
    <s v="Chandigarh"/>
    <d v="2015-05-03T00:00:00"/>
    <x v="25"/>
    <s v="Punjab Cricket Association Stadium, Mohali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n v="829783"/>
    <s v="Mumbai"/>
    <d v="2015-05-05T00:00:00"/>
    <x v="7"/>
    <s v="Wankhede Stadium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n v="829789"/>
    <s v="Chennai"/>
    <d v="2015-05-08T00:00:00"/>
    <x v="26"/>
    <s v="MA Chidambaram Stadium, Chepauk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n v="829805"/>
    <s v="Mumbai"/>
    <d v="2015-05-14T00:00:00"/>
    <x v="26"/>
    <s v="Wankhede Stadium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n v="829815"/>
    <s v="Hyderabad"/>
    <d v="2015-05-17T00:00:00"/>
    <x v="27"/>
    <s v="Rajiv Gandhi International Stadium, Uppal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n v="829817"/>
    <s v="Mumbai"/>
    <d v="2015-05-19T00:00:00"/>
    <x v="11"/>
    <s v="Wankhede Stadium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n v="829823"/>
    <s v="Kolkata"/>
    <d v="2015-05-24T00:00:00"/>
    <x v="17"/>
    <s v="Eden Gardens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n v="980909"/>
    <s v="Kolkata"/>
    <d v="2016-04-13T00:00:00"/>
    <x v="17"/>
    <s v="Eden Gardens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n v="980927"/>
    <s v="Mumbai"/>
    <d v="2016-04-20T00:00:00"/>
    <x v="17"/>
    <s v="Wankhede Stadium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n v="980941"/>
    <s v="Chandigarh"/>
    <d v="2016-04-25T00:00:00"/>
    <x v="28"/>
    <s v="Punjab Cricket Association IS Bindra Stadium, Mohali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n v="980947"/>
    <s v="Mumbai"/>
    <d v="2016-04-28T00:00:00"/>
    <x v="17"/>
    <s v="Wankhede Stadium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n v="980957"/>
    <s v="Pune"/>
    <d v="2016-05-01T00:00:00"/>
    <x v="17"/>
    <s v="Maharashtra Cricket Association Stadium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n v="980981"/>
    <s v="Bengaluru"/>
    <d v="2016-05-11T00:00:00"/>
    <x v="29"/>
    <s v="M Chinnaswamy Stadium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n v="980993"/>
    <s v="Visakhapatnam"/>
    <d v="2016-05-15T00:00:00"/>
    <x v="29"/>
    <s v="Dr. Y.S. Rajasekhara Reddy ACA-VDCA Cricket Stadium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n v="1082597"/>
    <s v="Mumbai"/>
    <d v="2017-04-09T00:00:00"/>
    <x v="30"/>
    <s v="Wankhede Stadium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n v="1082600"/>
    <s v="Mumbai"/>
    <d v="2017-04-12T00:00:00"/>
    <x v="31"/>
    <s v="Wankhede Stadium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n v="1082602"/>
    <s v="Bengaluru"/>
    <d v="2017-04-14T00:00:00"/>
    <x v="11"/>
    <s v="M Chinnaswamy Stadium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n v="1082606"/>
    <s v="Mumbai"/>
    <d v="2017-04-16T00:00:00"/>
    <x v="30"/>
    <s v="Wankhede Stadium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n v="1082612"/>
    <s v="Indore"/>
    <d v="2017-04-20T00:00:00"/>
    <x v="32"/>
    <s v="Holkar Cricket Stadium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n v="1082614"/>
    <s v="Mumbai"/>
    <d v="2017-04-22T00:00:00"/>
    <x v="27"/>
    <s v="Wankhede Stadium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n v="1082625"/>
    <s v="Rajkot"/>
    <d v="2017-04-29T00:00:00"/>
    <x v="29"/>
    <s v="Saurashtra Cricket Association Stadium"/>
    <n v="0"/>
    <s v="Gujarat Lions"/>
    <s v="Mumbai Indians"/>
    <s v="Gujarat Lions"/>
    <s v="bat"/>
    <s v="Mumbai Indians"/>
    <s v="tie"/>
    <s v="NA"/>
    <s v="Y"/>
    <s v="NA"/>
    <s v="AK Chaudhary"/>
    <s v="CB Gaffaney"/>
  </r>
  <r>
    <n v="1082628"/>
    <s v="Mumbai"/>
    <d v="2017-05-01T00:00:00"/>
    <x v="17"/>
    <s v="Wankhede Stadium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n v="1082635"/>
    <s v="Delhi"/>
    <d v="2017-05-06T00:00:00"/>
    <x v="25"/>
    <s v="Feroz Shah Kotla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n v="1082644"/>
    <s v="Kolkata"/>
    <d v="2017-05-13T00:00:00"/>
    <x v="10"/>
    <s v="Eden Gardens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n v="1082649"/>
    <s v="Bengaluru"/>
    <d v="2017-05-19T00:00:00"/>
    <x v="33"/>
    <s v="M Chinnaswamy Stadium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n v="1082650"/>
    <s v="Hyderabad"/>
    <d v="2017-05-21T00:00:00"/>
    <x v="29"/>
    <s v="Rajiv Gandhi International Stadium, Uppal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n v="1136574"/>
    <s v="Mumbai"/>
    <d v="2018-04-17T00:00:00"/>
    <x v="17"/>
    <s v="Wankhede Stadium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n v="1136587"/>
    <s v="Pune"/>
    <d v="2018-04-28T00:00:00"/>
    <x v="17"/>
    <s v="Maharashtra Cricket Association Stadium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n v="1136594"/>
    <s v="Indore"/>
    <d v="2018-05-04T00:00:00"/>
    <x v="34"/>
    <s v="Holkar Cricket Stadium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n v="1136597"/>
    <s v="Mumbai"/>
    <d v="2018-05-06T00:00:00"/>
    <x v="26"/>
    <s v="Wankhede Stadium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n v="1136601"/>
    <s v="Kolkata"/>
    <d v="2018-05-09T00:00:00"/>
    <x v="35"/>
    <s v="Eden Gardens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n v="1136610"/>
    <s v="Mumbai"/>
    <d v="2018-05-16T00:00:00"/>
    <x v="31"/>
    <s v="Wankhede Stadium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n v="1175362"/>
    <s v="Bengaluru"/>
    <d v="2019-03-28T00:00:00"/>
    <x v="31"/>
    <s v="M.Chinnaswamy Stadium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n v="1175370"/>
    <s v="Mumbai"/>
    <d v="2019-04-03T00:00:00"/>
    <x v="26"/>
    <s v="Wankhede Stadium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n v="1178394"/>
    <s v="Hyderabad"/>
    <d v="2019-04-06T00:00:00"/>
    <x v="36"/>
    <s v="Rajiv Gandhi International Stadium, Uppal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n v="1178399"/>
    <s v="Mumbai"/>
    <d v="2019-04-10T00:00:00"/>
    <x v="11"/>
    <s v="Wankhede Stadium"/>
    <n v="0"/>
    <s v="Mumbai Indians"/>
    <s v="Kings XI Punjab"/>
    <s v="Mumbai Indians"/>
    <s v="field"/>
    <s v="Mumbai Indians"/>
    <s v="wickets"/>
    <n v="3"/>
    <s v="N"/>
    <s v="NA"/>
    <s v="YC Barde"/>
    <s v="S Ravi"/>
  </r>
  <r>
    <n v="1178406"/>
    <s v="Mumbai"/>
    <d v="2019-04-15T00:00:00"/>
    <x v="9"/>
    <s v="Wankhede Stadium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n v="1178409"/>
    <s v="Delhi"/>
    <d v="2019-04-18T00:00:00"/>
    <x v="26"/>
    <s v="Feroz Shah Kotla"/>
    <n v="0"/>
    <s v="Delhi Capitals"/>
    <s v="Mumbai Indians"/>
    <s v="Mumbai Indians"/>
    <s v="bat"/>
    <s v="Mumbai Indians"/>
    <s v="runs"/>
    <n v="40"/>
    <s v="N"/>
    <s v="NA"/>
    <s v="BNJ Oxenford"/>
    <s v="NJ Llong"/>
  </r>
  <r>
    <n v="1178419"/>
    <s v="Chennai"/>
    <d v="2019-04-26T00:00:00"/>
    <x v="17"/>
    <s v="MA Chidambaram Stadium, Chepauk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n v="1178426"/>
    <s v="Mumbai"/>
    <d v="2019-05-02T00:00:00"/>
    <x v="31"/>
    <s v="Wankhede Stadium"/>
    <n v="0"/>
    <s v="Mumbai Indians"/>
    <s v="Sunrisers Hyderabad"/>
    <s v="Mumbai Indians"/>
    <s v="bat"/>
    <s v="Mumbai Indians"/>
    <s v="tie"/>
    <s v="NA"/>
    <s v="Y"/>
    <s v="NA"/>
    <s v="CK Nandan"/>
    <s v="S Ravi"/>
  </r>
  <r>
    <n v="1178431"/>
    <s v="Mumbai"/>
    <d v="2019-05-05T00:00:00"/>
    <x v="26"/>
    <s v="Wankhede Stadium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n v="1181764"/>
    <s v="Chennai"/>
    <d v="2019-05-07T00:00:00"/>
    <x v="34"/>
    <s v="MA Chidambaram Stadium, Chepauk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n v="1181768"/>
    <s v="Hyderabad"/>
    <d v="2019-05-12T00:00:00"/>
    <x v="31"/>
    <s v="Rajiv Gandhi International Stadium, Uppal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n v="1216499"/>
    <s v="Abu Dhabi"/>
    <d v="2020-10-28T00:00:00"/>
    <x v="34"/>
    <s v="Sheikh Zayed Stadium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n v="1216503"/>
    <s v="Abu Dhabi"/>
    <d v="2020-10-01T00:00:00"/>
    <x v="11"/>
    <s v="Sheikh Zayed Stadium"/>
    <n v="0"/>
    <s v="Mumbai Indians"/>
    <s v="Kings XI Punjab"/>
    <s v="Kings XI Punjab"/>
    <s v="field"/>
    <s v="Mumbai Indians"/>
    <s v="runs"/>
    <n v="48"/>
    <s v="N"/>
    <s v="NA"/>
    <s v="VK Sharma"/>
    <s v="S Ravi"/>
  </r>
  <r>
    <n v="1216508"/>
    <s v="Abu Dhabi"/>
    <d v="2020-09-23T00:00:00"/>
    <x v="17"/>
    <s v="Sheikh Zayed Stadium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n v="1216511"/>
    <s v="Abu Dhabi"/>
    <d v="2020-10-06T00:00:00"/>
    <x v="34"/>
    <s v="Sheikh Zayed Stadium"/>
    <n v="0"/>
    <s v="Mumbai Indians"/>
    <s v="Rajasthan Royals"/>
    <s v="Mumbai Indians"/>
    <s v="bat"/>
    <s v="Mumbai Indians"/>
    <s v="runs"/>
    <n v="57"/>
    <s v="N"/>
    <s v="NA"/>
    <s v="VK Sharma"/>
    <s v="S Ravi"/>
  </r>
  <r>
    <n v="1216521"/>
    <s v="Sharjah"/>
    <d v="2020-10-23T00:00:00"/>
    <x v="37"/>
    <s v="Sharjah Cricket Stadium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n v="1216526"/>
    <s v="Abu Dhabi"/>
    <d v="2020-10-16T00:00:00"/>
    <x v="38"/>
    <s v="Sheikh Zayed Stadium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n v="1216529"/>
    <s v="Abu Dhabi"/>
    <d v="2020-10-11T00:00:00"/>
    <x v="38"/>
    <s v="Sheikh Zayed Stadium"/>
    <n v="0"/>
    <s v="Delhi Capitals"/>
    <s v="Mumbai Indians"/>
    <s v="Delhi Capitals"/>
    <s v="bat"/>
    <s v="Mumbai Indians"/>
    <s v="wickets"/>
    <n v="5"/>
    <s v="N"/>
    <s v="NA"/>
    <s v="CB Gaffaney"/>
    <s v="S Ravi"/>
  </r>
  <r>
    <n v="1216535"/>
    <s v="Dubai"/>
    <d v="2020-10-31T00:00:00"/>
    <x v="35"/>
    <s v="Dubai International Cricket Stadium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n v="1216538"/>
    <s v="Sharjah"/>
    <d v="2020-10-04T00:00:00"/>
    <x v="37"/>
    <s v="Sharjah Cricket Stadium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n v="1237177"/>
    <s v="Dubai"/>
    <d v="2020-11-05T00:00:00"/>
    <x v="31"/>
    <s v="Dubai International Cricket Stadium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n v="1237181"/>
    <s v="Dubai"/>
    <d v="2020-11-10T00:00:00"/>
    <x v="37"/>
    <s v="Dubai International Cricket Stadium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x v="0"/>
    <n v="0"/>
    <s v="Royal Challengers Bangalore"/>
    <s v="Kolkata Knight Riders"/>
    <s v="Royal Challengers Bangalore"/>
    <s v="field"/>
    <x v="0"/>
    <s v="runs"/>
    <n v="140"/>
    <s v="N"/>
    <s v="NA"/>
    <s v="Asad Rauf"/>
    <s v="RE Koertzen"/>
  </r>
  <r>
    <n v="335983"/>
    <s v="Chandigarh"/>
    <d v="2008-04-19T00:00:00"/>
    <s v="MEK Hussey"/>
    <x v="1"/>
    <n v="0"/>
    <s v="Kings XI Punjab"/>
    <s v="Chennai Super Kings"/>
    <s v="Chennai Super Kings"/>
    <s v="bat"/>
    <x v="1"/>
    <s v="runs"/>
    <n v="33"/>
    <s v="N"/>
    <s v="NA"/>
    <s v="MR Benson"/>
    <s v="SL Shastri"/>
  </r>
  <r>
    <n v="335984"/>
    <s v="Delhi"/>
    <d v="2008-04-19T00:00:00"/>
    <s v="MF Maharoof"/>
    <x v="2"/>
    <n v="0"/>
    <s v="Delhi Daredevils"/>
    <s v="Rajasthan Royals"/>
    <s v="Rajasthan Royals"/>
    <s v="bat"/>
    <x v="2"/>
    <s v="wickets"/>
    <n v="9"/>
    <s v="N"/>
    <s v="NA"/>
    <s v="Aleem Dar"/>
    <s v="GA Pratapkumar"/>
  </r>
  <r>
    <n v="335985"/>
    <s v="Mumbai"/>
    <d v="2008-04-20T00:00:00"/>
    <s v="MV Boucher"/>
    <x v="3"/>
    <n v="0"/>
    <s v="Mumbai Indians"/>
    <s v="Royal Challengers Bangalore"/>
    <s v="Mumbai Indians"/>
    <s v="bat"/>
    <x v="3"/>
    <s v="wickets"/>
    <n v="5"/>
    <s v="N"/>
    <s v="NA"/>
    <s v="SJ Davis"/>
    <s v="DJ Harper"/>
  </r>
  <r>
    <n v="335986"/>
    <s v="Kolkata"/>
    <d v="2008-04-20T00:00:00"/>
    <s v="DJ Hussey"/>
    <x v="4"/>
    <n v="0"/>
    <s v="Kolkata Knight Riders"/>
    <s v="Deccan Chargers"/>
    <s v="Deccan Chargers"/>
    <s v="bat"/>
    <x v="0"/>
    <s v="wickets"/>
    <n v="5"/>
    <s v="N"/>
    <s v="NA"/>
    <s v="BF Bowden"/>
    <s v="K Hariharan"/>
  </r>
  <r>
    <n v="335987"/>
    <s v="Jaipur"/>
    <d v="2008-04-21T00:00:00"/>
    <s v="SR Watson"/>
    <x v="5"/>
    <n v="0"/>
    <s v="Rajasthan Royals"/>
    <s v="Kings XI Punjab"/>
    <s v="Kings XI Punjab"/>
    <s v="bat"/>
    <x v="4"/>
    <s v="wickets"/>
    <n v="6"/>
    <s v="N"/>
    <s v="NA"/>
    <s v="Aleem Dar"/>
    <s v="RB Tiffin"/>
  </r>
  <r>
    <n v="335988"/>
    <s v="Hyderabad"/>
    <d v="2008-04-22T00:00:00"/>
    <s v="V Sehwag"/>
    <x v="6"/>
    <n v="0"/>
    <s v="Deccan Chargers"/>
    <s v="Delhi Daredevils"/>
    <s v="Deccan Chargers"/>
    <s v="bat"/>
    <x v="2"/>
    <s v="wickets"/>
    <n v="9"/>
    <s v="N"/>
    <s v="NA"/>
    <s v="IL Howell"/>
    <s v="AM Saheba"/>
  </r>
  <r>
    <n v="335989"/>
    <s v="Chennai"/>
    <d v="2008-04-23T00:00:00"/>
    <s v="ML Hayden"/>
    <x v="7"/>
    <n v="0"/>
    <s v="Chennai Super Kings"/>
    <s v="Mumbai Indians"/>
    <s v="Mumbai Indians"/>
    <s v="field"/>
    <x v="1"/>
    <s v="runs"/>
    <n v="6"/>
    <s v="N"/>
    <s v="NA"/>
    <s v="DJ Harper"/>
    <s v="GA Pratapkumar"/>
  </r>
  <r>
    <n v="335990"/>
    <s v="Hyderabad"/>
    <d v="2008-04-24T00:00:00"/>
    <s v="YK Pathan"/>
    <x v="6"/>
    <n v="0"/>
    <s v="Deccan Chargers"/>
    <s v="Rajasthan Royals"/>
    <s v="Rajasthan Royals"/>
    <s v="field"/>
    <x v="4"/>
    <s v="wickets"/>
    <n v="3"/>
    <s v="N"/>
    <s v="NA"/>
    <s v="Asad Rauf"/>
    <s v="MR Benson"/>
  </r>
  <r>
    <n v="335991"/>
    <s v="Chandigarh"/>
    <d v="2008-04-25T00:00:00"/>
    <s v="KC Sangakkara"/>
    <x v="1"/>
    <n v="0"/>
    <s v="Kings XI Punjab"/>
    <s v="Mumbai Indians"/>
    <s v="Mumbai Indians"/>
    <s v="field"/>
    <x v="5"/>
    <s v="runs"/>
    <n v="66"/>
    <s v="N"/>
    <s v="NA"/>
    <s v="Aleem Dar"/>
    <s v="AM Saheba"/>
  </r>
  <r>
    <n v="335992"/>
    <s v="Bengaluru"/>
    <d v="2008-04-26T00:00:00"/>
    <s v="SR Watson"/>
    <x v="0"/>
    <n v="0"/>
    <s v="Royal Challengers Bangalore"/>
    <s v="Rajasthan Royals"/>
    <s v="Rajasthan Royals"/>
    <s v="field"/>
    <x v="4"/>
    <s v="wickets"/>
    <n v="7"/>
    <s v="N"/>
    <s v="NA"/>
    <s v="MR Benson"/>
    <s v="IL Howell"/>
  </r>
  <r>
    <n v="335993"/>
    <s v="Chennai"/>
    <d v="2008-04-26T00:00:00"/>
    <s v="JDP Oram"/>
    <x v="7"/>
    <n v="0"/>
    <s v="Chennai Super Kings"/>
    <s v="Kolkata Knight Riders"/>
    <s v="Kolkata Knight Riders"/>
    <s v="bat"/>
    <x v="1"/>
    <s v="wickets"/>
    <n v="9"/>
    <s v="N"/>
    <s v="NA"/>
    <s v="BF Bowden"/>
    <s v="AV Jayaprakash"/>
  </r>
  <r>
    <n v="335994"/>
    <s v="Mumbai"/>
    <d v="2008-04-27T00:00:00"/>
    <s v="AC Gilchrist"/>
    <x v="8"/>
    <n v="0"/>
    <s v="Mumbai Indians"/>
    <s v="Deccan Chargers"/>
    <s v="Deccan Chargers"/>
    <s v="field"/>
    <x v="6"/>
    <s v="wickets"/>
    <n v="10"/>
    <s v="N"/>
    <s v="NA"/>
    <s v="Asad Rauf"/>
    <s v="SL Shastri"/>
  </r>
  <r>
    <n v="335995"/>
    <s v="Chandigarh"/>
    <d v="2008-04-27T00:00:00"/>
    <s v="SM Katich"/>
    <x v="1"/>
    <n v="0"/>
    <s v="Kings XI Punjab"/>
    <s v="Delhi Daredevils"/>
    <s v="Delhi Daredevils"/>
    <s v="bat"/>
    <x v="5"/>
    <s v="wickets"/>
    <n v="4"/>
    <s v="N"/>
    <s v="NA"/>
    <s v="RE Koertzen"/>
    <s v="I Shivram"/>
  </r>
  <r>
    <n v="335996"/>
    <s v="Bengaluru"/>
    <d v="2008-04-28T00:00:00"/>
    <s v="MS Dhoni"/>
    <x v="0"/>
    <n v="0"/>
    <s v="Royal Challengers Bangalore"/>
    <s v="Chennai Super Kings"/>
    <s v="Chennai Super Kings"/>
    <s v="bat"/>
    <x v="1"/>
    <s v="runs"/>
    <n v="13"/>
    <s v="N"/>
    <s v="NA"/>
    <s v="BR Doctrove"/>
    <s v="RB Tiffin"/>
  </r>
  <r>
    <n v="335997"/>
    <s v="Kolkata"/>
    <d v="2008-04-29T00:00:00"/>
    <s v="ST Jayasuriya"/>
    <x v="4"/>
    <n v="0"/>
    <s v="Kolkata Knight Riders"/>
    <s v="Mumbai Indians"/>
    <s v="Kolkata Knight Riders"/>
    <s v="bat"/>
    <x v="7"/>
    <s v="wickets"/>
    <n v="7"/>
    <s v="N"/>
    <s v="NA"/>
    <s v="BF Bowden"/>
    <s v="AV Jayaprakash"/>
  </r>
  <r>
    <n v="335998"/>
    <s v="Delhi"/>
    <d v="2008-04-30T00:00:00"/>
    <s v="GD McGrath"/>
    <x v="2"/>
    <n v="0"/>
    <s v="Delhi Daredevils"/>
    <s v="Royal Challengers Bangalore"/>
    <s v="Royal Challengers Bangalore"/>
    <s v="field"/>
    <x v="2"/>
    <s v="runs"/>
    <n v="10"/>
    <s v="N"/>
    <s v="NA"/>
    <s v="Aleem Dar"/>
    <s v="I Shivram"/>
  </r>
  <r>
    <n v="335999"/>
    <s v="Hyderabad"/>
    <d v="2008-05-01T00:00:00"/>
    <s v="SE Marsh"/>
    <x v="6"/>
    <n v="0"/>
    <s v="Deccan Chargers"/>
    <s v="Kings XI Punjab"/>
    <s v="Kings XI Punjab"/>
    <s v="field"/>
    <x v="5"/>
    <s v="wickets"/>
    <n v="7"/>
    <s v="N"/>
    <s v="NA"/>
    <s v="BR Doctrove"/>
    <s v="RB Tiffin"/>
  </r>
  <r>
    <n v="336000"/>
    <s v="Jaipur"/>
    <d v="2008-05-01T00:00:00"/>
    <s v="SA Asnodkar"/>
    <x v="5"/>
    <n v="0"/>
    <s v="Rajasthan Royals"/>
    <s v="Kolkata Knight Riders"/>
    <s v="Rajasthan Royals"/>
    <s v="bat"/>
    <x v="4"/>
    <s v="runs"/>
    <n v="45"/>
    <s v="N"/>
    <s v="NA"/>
    <s v="RE Koertzen"/>
    <s v="GA Pratapkumar"/>
  </r>
  <r>
    <n v="336001"/>
    <s v="Chennai"/>
    <d v="2008-05-02T00:00:00"/>
    <s v="V Sehwag"/>
    <x v="7"/>
    <n v="0"/>
    <s v="Chennai Super Kings"/>
    <s v="Delhi Daredevils"/>
    <s v="Chennai Super Kings"/>
    <s v="bat"/>
    <x v="2"/>
    <s v="wickets"/>
    <n v="8"/>
    <s v="N"/>
    <s v="NA"/>
    <s v="BF Bowden"/>
    <s v="K Hariharan"/>
  </r>
  <r>
    <n v="336002"/>
    <s v="Hyderabad"/>
    <d v="2008-05-25T00:00:00"/>
    <s v="R Vinay Kumar"/>
    <x v="6"/>
    <n v="0"/>
    <s v="Deccan Chargers"/>
    <s v="Royal Challengers Bangalore"/>
    <s v="Deccan Chargers"/>
    <s v="bat"/>
    <x v="3"/>
    <s v="wickets"/>
    <n v="5"/>
    <s v="N"/>
    <s v="NA"/>
    <s v="Asad Rauf"/>
    <s v="RE Koertzen"/>
  </r>
  <r>
    <n v="336003"/>
    <s v="Chandigarh"/>
    <d v="2008-05-03T00:00:00"/>
    <s v="IK Pathan"/>
    <x v="1"/>
    <n v="0"/>
    <s v="Kings XI Punjab"/>
    <s v="Kolkata Knight Riders"/>
    <s v="Kings XI Punjab"/>
    <s v="bat"/>
    <x v="5"/>
    <s v="runs"/>
    <n v="9"/>
    <s v="N"/>
    <s v="NA"/>
    <s v="DJ Harper"/>
    <s v="I Shivram"/>
  </r>
  <r>
    <n v="336004"/>
    <s v="Mumbai"/>
    <d v="2008-05-04T00:00:00"/>
    <s v="SM Pollock"/>
    <x v="8"/>
    <n v="0"/>
    <s v="Mumbai Indians"/>
    <s v="Delhi Daredevils"/>
    <s v="Delhi Daredevils"/>
    <s v="field"/>
    <x v="7"/>
    <s v="runs"/>
    <n v="29"/>
    <s v="N"/>
    <s v="NA"/>
    <s v="IL Howell"/>
    <s v="RE Koertzen"/>
  </r>
  <r>
    <n v="336005"/>
    <s v="Jaipur"/>
    <d v="2008-05-04T00:00:00"/>
    <s v="Sohail Tanvir"/>
    <x v="5"/>
    <n v="0"/>
    <s v="Rajasthan Royals"/>
    <s v="Chennai Super Kings"/>
    <s v="Chennai Super Kings"/>
    <s v="bat"/>
    <x v="4"/>
    <s v="wickets"/>
    <n v="8"/>
    <s v="N"/>
    <s v="NA"/>
    <s v="Asad Rauf"/>
    <s v="AV Jayaprakash"/>
  </r>
  <r>
    <n v="336006"/>
    <s v="Bengaluru"/>
    <d v="2008-05-05T00:00:00"/>
    <s v="S Sreesanth"/>
    <x v="0"/>
    <n v="0"/>
    <s v="Royal Challengers Bangalore"/>
    <s v="Kings XI Punjab"/>
    <s v="Kings XI Punjab"/>
    <s v="field"/>
    <x v="5"/>
    <s v="wickets"/>
    <n v="6"/>
    <s v="N"/>
    <s v="NA"/>
    <s v="SJ Davis"/>
    <s v="BR Doctrove"/>
  </r>
  <r>
    <n v="336007"/>
    <s v="Chennai"/>
    <d v="2008-05-06T00:00:00"/>
    <s v="AC Gilchrist"/>
    <x v="7"/>
    <n v="0"/>
    <s v="Chennai Super Kings"/>
    <s v="Deccan Chargers"/>
    <s v="Deccan Chargers"/>
    <s v="field"/>
    <x v="6"/>
    <s v="wickets"/>
    <n v="7"/>
    <s v="N"/>
    <s v="NA"/>
    <s v="MR Benson"/>
    <s v="RB Tiffin"/>
  </r>
  <r>
    <n v="336008"/>
    <s v="Mumbai"/>
    <d v="2008-05-07T00:00:00"/>
    <s v="A Nehra"/>
    <x v="8"/>
    <n v="0"/>
    <s v="Mumbai Indians"/>
    <s v="Rajasthan Royals"/>
    <s v="Mumbai Indians"/>
    <s v="field"/>
    <x v="7"/>
    <s v="wickets"/>
    <n v="7"/>
    <s v="N"/>
    <s v="NA"/>
    <s v="DJ Harper"/>
    <s v="RE Koertzen"/>
  </r>
  <r>
    <n v="336009"/>
    <s v="Delhi"/>
    <d v="2008-05-08T00:00:00"/>
    <s v="MS Dhoni"/>
    <x v="2"/>
    <n v="0"/>
    <s v="Delhi Daredevils"/>
    <s v="Chennai Super Kings"/>
    <s v="Chennai Super Kings"/>
    <s v="field"/>
    <x v="1"/>
    <s v="wickets"/>
    <n v="4"/>
    <s v="N"/>
    <s v="NA"/>
    <s v="Aleem Dar"/>
    <s v="RB Tiffin"/>
  </r>
  <r>
    <n v="336010"/>
    <s v="Kolkata"/>
    <d v="2008-05-08T00:00:00"/>
    <s v="SC Ganguly"/>
    <x v="4"/>
    <n v="0"/>
    <s v="Kolkata Knight Riders"/>
    <s v="Royal Challengers Bangalore"/>
    <s v="Kolkata Knight Riders"/>
    <s v="bat"/>
    <x v="0"/>
    <s v="runs"/>
    <n v="5"/>
    <s v="N"/>
    <s v="NA"/>
    <s v="Asad Rauf"/>
    <s v="IL Howell"/>
  </r>
  <r>
    <n v="336011"/>
    <s v="Jaipur"/>
    <d v="2008-05-09T00:00:00"/>
    <s v="YK Pathan"/>
    <x v="5"/>
    <n v="0"/>
    <s v="Rajasthan Royals"/>
    <s v="Deccan Chargers"/>
    <s v="Rajasthan Royals"/>
    <s v="field"/>
    <x v="4"/>
    <s v="wickets"/>
    <n v="8"/>
    <s v="N"/>
    <s v="NA"/>
    <s v="MR Benson"/>
    <s v="AM Saheba"/>
  </r>
  <r>
    <n v="336012"/>
    <s v="Bengaluru"/>
    <d v="2008-05-28T00:00:00"/>
    <s v="CRD Fernando"/>
    <x v="0"/>
    <n v="0"/>
    <s v="Royal Challengers Bangalore"/>
    <s v="Mumbai Indians"/>
    <s v="Mumbai Indians"/>
    <s v="field"/>
    <x v="7"/>
    <s v="wickets"/>
    <n v="9"/>
    <s v="N"/>
    <s v="NA"/>
    <s v="BF Bowden"/>
    <s v="AV Jayaprakash"/>
  </r>
  <r>
    <n v="336013"/>
    <s v="Chennai"/>
    <d v="2008-05-10T00:00:00"/>
    <s v="L Balaji"/>
    <x v="7"/>
    <n v="0"/>
    <s v="Chennai Super Kings"/>
    <s v="Kings XI Punjab"/>
    <s v="Kings XI Punjab"/>
    <s v="field"/>
    <x v="1"/>
    <s v="runs"/>
    <n v="18"/>
    <s v="N"/>
    <s v="NA"/>
    <s v="AV Jayaprakash"/>
    <s v="BG Jerling"/>
  </r>
  <r>
    <n v="336014"/>
    <s v="Hyderabad"/>
    <d v="2008-05-11T00:00:00"/>
    <s v="SC Ganguly"/>
    <x v="6"/>
    <n v="0"/>
    <s v="Deccan Chargers"/>
    <s v="Kolkata Knight Riders"/>
    <s v="Kolkata Knight Riders"/>
    <s v="bat"/>
    <x v="0"/>
    <s v="runs"/>
    <n v="23"/>
    <s v="N"/>
    <s v="NA"/>
    <s v="IL Howell"/>
    <s v="AM Saheba"/>
  </r>
  <r>
    <n v="336015"/>
    <s v="Jaipur"/>
    <d v="2008-05-11T00:00:00"/>
    <s v="SR Watson"/>
    <x v="5"/>
    <n v="0"/>
    <s v="Rajasthan Royals"/>
    <s v="Delhi Daredevils"/>
    <s v="Rajasthan Royals"/>
    <s v="field"/>
    <x v="4"/>
    <s v="wickets"/>
    <n v="3"/>
    <s v="N"/>
    <s v="NA"/>
    <s v="SJ Davis"/>
    <s v="RE Koertzen"/>
  </r>
  <r>
    <n v="336016"/>
    <s v="Chandigarh"/>
    <d v="2008-05-12T00:00:00"/>
    <s v="SE Marsh"/>
    <x v="1"/>
    <n v="0"/>
    <s v="Kings XI Punjab"/>
    <s v="Royal Challengers Bangalore"/>
    <s v="Royal Challengers Bangalore"/>
    <s v="bat"/>
    <x v="5"/>
    <s v="wickets"/>
    <n v="9"/>
    <s v="N"/>
    <s v="NA"/>
    <s v="BR Doctrove"/>
    <s v="I Shivram"/>
  </r>
  <r>
    <n v="336017"/>
    <s v="Kolkata"/>
    <d v="2008-05-13T00:00:00"/>
    <s v="Shoaib Akhtar"/>
    <x v="4"/>
    <n v="0"/>
    <s v="Kolkata Knight Riders"/>
    <s v="Delhi Daredevils"/>
    <s v="Kolkata Knight Riders"/>
    <s v="bat"/>
    <x v="0"/>
    <s v="runs"/>
    <n v="23"/>
    <s v="N"/>
    <s v="NA"/>
    <s v="Asad Rauf"/>
    <s v="IL Howell"/>
  </r>
  <r>
    <n v="336018"/>
    <s v="Mumbai"/>
    <d v="2008-05-14T00:00:00"/>
    <s v="ST Jayasuriya"/>
    <x v="3"/>
    <n v="0"/>
    <s v="Mumbai Indians"/>
    <s v="Chennai Super Kings"/>
    <s v="Mumbai Indians"/>
    <s v="field"/>
    <x v="7"/>
    <s v="wickets"/>
    <n v="9"/>
    <s v="N"/>
    <s v="NA"/>
    <s v="BR Doctrove"/>
    <s v="AM Saheba"/>
  </r>
  <r>
    <n v="336019"/>
    <s v="Chandigarh"/>
    <d v="2008-05-28T00:00:00"/>
    <s v="SE Marsh"/>
    <x v="1"/>
    <n v="0"/>
    <s v="Kings XI Punjab"/>
    <s v="Rajasthan Royals"/>
    <s v="Rajasthan Royals"/>
    <s v="field"/>
    <x v="5"/>
    <s v="runs"/>
    <n v="41"/>
    <s v="N"/>
    <s v="NA"/>
    <s v="SJ Davis"/>
    <s v="K Hariharan"/>
  </r>
  <r>
    <n v="336020"/>
    <s v="Delhi"/>
    <d v="2008-05-15T00:00:00"/>
    <s v="A Mishra"/>
    <x v="2"/>
    <n v="0"/>
    <s v="Delhi Daredevils"/>
    <s v="Deccan Chargers"/>
    <s v="Deccan Chargers"/>
    <s v="field"/>
    <x v="2"/>
    <s v="runs"/>
    <n v="12"/>
    <s v="N"/>
    <s v="NA"/>
    <s v="BG Jerling"/>
    <s v="GA Pratapkumar"/>
  </r>
  <r>
    <n v="336021"/>
    <s v="Mumbai"/>
    <d v="2008-05-16T00:00:00"/>
    <s v="SM Pollock"/>
    <x v="3"/>
    <n v="0"/>
    <s v="Mumbai Indians"/>
    <s v="Kolkata Knight Riders"/>
    <s v="Mumbai Indians"/>
    <s v="field"/>
    <x v="7"/>
    <s v="wickets"/>
    <n v="8"/>
    <s v="N"/>
    <s v="NA"/>
    <s v="BR Doctrove"/>
    <s v="DJ Harper"/>
  </r>
  <r>
    <n v="336022"/>
    <s v="Delhi"/>
    <d v="2008-05-17T00:00:00"/>
    <s v="DPMD Jayawardene"/>
    <x v="2"/>
    <n v="0"/>
    <s v="Delhi Daredevils"/>
    <s v="Kings XI Punjab"/>
    <s v="Delhi Daredevils"/>
    <s v="bat"/>
    <x v="5"/>
    <s v="runs"/>
    <n v="6"/>
    <s v="N"/>
    <s v="D/L"/>
    <s v="AV Jayaprakash"/>
    <s v="RE Koertzen"/>
  </r>
  <r>
    <n v="336023"/>
    <s v="Jaipur"/>
    <d v="2008-05-17T00:00:00"/>
    <s v="GC Smith"/>
    <x v="5"/>
    <n v="0"/>
    <s v="Rajasthan Royals"/>
    <s v="Royal Challengers Bangalore"/>
    <s v="Royal Challengers Bangalore"/>
    <s v="field"/>
    <x v="4"/>
    <s v="runs"/>
    <n v="65"/>
    <s v="N"/>
    <s v="NA"/>
    <s v="BF Bowden"/>
    <s v="SL Shastri"/>
  </r>
  <r>
    <n v="336024"/>
    <s v="Hyderabad"/>
    <d v="2008-05-18T00:00:00"/>
    <s v="DJ Bravo"/>
    <x v="6"/>
    <n v="0"/>
    <s v="Deccan Chargers"/>
    <s v="Mumbai Indians"/>
    <s v="Deccan Chargers"/>
    <s v="field"/>
    <x v="7"/>
    <s v="runs"/>
    <n v="25"/>
    <s v="N"/>
    <s v="NA"/>
    <s v="BR Doctrove"/>
    <s v="DJ Harper"/>
  </r>
  <r>
    <n v="336025"/>
    <s v="Kolkata"/>
    <d v="2008-05-18T00:00:00"/>
    <s v="M Ntini"/>
    <x v="4"/>
    <n v="0"/>
    <s v="Kolkata Knight Riders"/>
    <s v="Chennai Super Kings"/>
    <s v="Kolkata Knight Riders"/>
    <s v="bat"/>
    <x v="1"/>
    <s v="runs"/>
    <n v="3"/>
    <s v="N"/>
    <s v="D/L"/>
    <s v="Asad Rauf"/>
    <s v="K Hariharan"/>
  </r>
  <r>
    <n v="336026"/>
    <s v="Bengaluru"/>
    <d v="2008-05-19T00:00:00"/>
    <s v="SP Goswami"/>
    <x v="0"/>
    <n v="0"/>
    <s v="Royal Challengers Bangalore"/>
    <s v="Delhi Daredevils"/>
    <s v="Delhi Daredevils"/>
    <s v="field"/>
    <x v="2"/>
    <s v="wickets"/>
    <n v="5"/>
    <s v="N"/>
    <s v="NA"/>
    <s v="SJ Davis"/>
    <s v="GA Pratapkumar"/>
  </r>
  <r>
    <n v="336027"/>
    <s v="Kolkata"/>
    <d v="2008-05-20T00:00:00"/>
    <s v="YK Pathan"/>
    <x v="4"/>
    <n v="0"/>
    <s v="Kolkata Knight Riders"/>
    <s v="Rajasthan Royals"/>
    <s v="Rajasthan Royals"/>
    <s v="field"/>
    <x v="4"/>
    <s v="wickets"/>
    <n v="6"/>
    <s v="N"/>
    <s v="NA"/>
    <s v="BG Jerling"/>
    <s v="RE Koertzen"/>
  </r>
  <r>
    <n v="336028"/>
    <s v="Mumbai"/>
    <d v="2008-05-21T00:00:00"/>
    <s v="SE Marsh"/>
    <x v="3"/>
    <n v="0"/>
    <s v="Mumbai Indians"/>
    <s v="Kings XI Punjab"/>
    <s v="Mumbai Indians"/>
    <s v="field"/>
    <x v="5"/>
    <s v="runs"/>
    <n v="1"/>
    <s v="N"/>
    <s v="NA"/>
    <s v="BF Bowden"/>
    <s v="GA Pratapkumar"/>
  </r>
  <r>
    <n v="336029"/>
    <s v="Chennai"/>
    <d v="2008-05-21T00:00:00"/>
    <s v="A Kumble"/>
    <x v="7"/>
    <n v="0"/>
    <s v="Chennai Super Kings"/>
    <s v="Royal Challengers Bangalore"/>
    <s v="Royal Challengers Bangalore"/>
    <s v="bat"/>
    <x v="3"/>
    <s v="runs"/>
    <n v="14"/>
    <s v="N"/>
    <s v="NA"/>
    <s v="DJ Harper"/>
    <s v="I Shivram"/>
  </r>
  <r>
    <n v="336031"/>
    <s v="Chandigarh"/>
    <d v="2008-05-23T00:00:00"/>
    <s v="SE Marsh"/>
    <x v="1"/>
    <n v="0"/>
    <s v="Kings XI Punjab"/>
    <s v="Deccan Chargers"/>
    <s v="Kings XI Punjab"/>
    <s v="field"/>
    <x v="5"/>
    <s v="wickets"/>
    <n v="6"/>
    <s v="N"/>
    <s v="NA"/>
    <s v="Asad Rauf"/>
    <s v="SJ Davis"/>
  </r>
  <r>
    <n v="336032"/>
    <s v="Delhi"/>
    <d v="2008-05-24T00:00:00"/>
    <s v="KD Karthik"/>
    <x v="2"/>
    <n v="0"/>
    <s v="Delhi Daredevils"/>
    <s v="Mumbai Indians"/>
    <s v="Delhi Daredevils"/>
    <s v="field"/>
    <x v="2"/>
    <s v="wickets"/>
    <n v="5"/>
    <s v="N"/>
    <s v="NA"/>
    <s v="BF Bowden"/>
    <s v="K Hariharan"/>
  </r>
  <r>
    <n v="336033"/>
    <s v="Chennai"/>
    <d v="2008-05-24T00:00:00"/>
    <s v="JA Morkel"/>
    <x v="7"/>
    <n v="0"/>
    <s v="Chennai Super Kings"/>
    <s v="Rajasthan Royals"/>
    <s v="Rajasthan Royals"/>
    <s v="bat"/>
    <x v="4"/>
    <s v="runs"/>
    <n v="10"/>
    <s v="N"/>
    <s v="NA"/>
    <s v="DJ Harper"/>
    <s v="SL Shastri"/>
  </r>
  <r>
    <n v="336034"/>
    <s v="Bengaluru"/>
    <d v="2008-05-03T00:00:00"/>
    <s v="P Kumar"/>
    <x v="0"/>
    <n v="0"/>
    <s v="Royal Challengers Bangalore"/>
    <s v="Deccan Chargers"/>
    <s v="Deccan Chargers"/>
    <s v="field"/>
    <x v="3"/>
    <s v="runs"/>
    <n v="3"/>
    <s v="N"/>
    <s v="NA"/>
    <s v="BR Doctrove"/>
    <s v="SL Shastri"/>
  </r>
  <r>
    <n v="336035"/>
    <s v="Kolkata"/>
    <d v="2008-05-25T00:00:00"/>
    <s v="Umar Gul"/>
    <x v="4"/>
    <n v="0"/>
    <s v="Kolkata Knight Riders"/>
    <s v="Kings XI Punjab"/>
    <s v="Kings XI Punjab"/>
    <s v="bat"/>
    <x v="0"/>
    <s v="wickets"/>
    <n v="3"/>
    <s v="N"/>
    <s v="NA"/>
    <s v="SJ Davis"/>
    <s v="I Shivram"/>
  </r>
  <r>
    <n v="336036"/>
    <s v="Jaipur"/>
    <d v="2008-05-26T00:00:00"/>
    <s v="Sohail Tanvir"/>
    <x v="5"/>
    <n v="0"/>
    <s v="Rajasthan Royals"/>
    <s v="Mumbai Indians"/>
    <s v="Rajasthan Royals"/>
    <s v="field"/>
    <x v="4"/>
    <s v="wickets"/>
    <n v="5"/>
    <s v="N"/>
    <s v="NA"/>
    <s v="BF Bowden"/>
    <s v="K Hariharan"/>
  </r>
  <r>
    <n v="336037"/>
    <s v="Hyderabad"/>
    <d v="2008-05-27T00:00:00"/>
    <s v="SK Raina"/>
    <x v="6"/>
    <n v="0"/>
    <s v="Deccan Chargers"/>
    <s v="Chennai Super Kings"/>
    <s v="Deccan Chargers"/>
    <s v="bat"/>
    <x v="1"/>
    <s v="wickets"/>
    <n v="7"/>
    <s v="N"/>
    <s v="NA"/>
    <s v="BG Jerling"/>
    <s v="AM Saheba"/>
  </r>
  <r>
    <n v="336038"/>
    <s v="Mumbai"/>
    <d v="2008-05-30T00:00:00"/>
    <s v="SR Watson"/>
    <x v="3"/>
    <n v="0"/>
    <s v="Delhi Daredevils"/>
    <s v="Rajasthan Royals"/>
    <s v="Delhi Daredevils"/>
    <s v="field"/>
    <x v="4"/>
    <s v="runs"/>
    <n v="105"/>
    <s v="N"/>
    <s v="NA"/>
    <s v="BF Bowden"/>
    <s v="RE Koertzen"/>
  </r>
  <r>
    <n v="336039"/>
    <s v="Mumbai"/>
    <d v="2008-05-31T00:00:00"/>
    <s v="M Ntini"/>
    <x v="3"/>
    <n v="0"/>
    <s v="Chennai Super Kings"/>
    <s v="Kings XI Punjab"/>
    <s v="Kings XI Punjab"/>
    <s v="bat"/>
    <x v="1"/>
    <s v="wickets"/>
    <n v="9"/>
    <s v="N"/>
    <s v="NA"/>
    <s v="Asad Rauf"/>
    <s v="DJ Harper"/>
  </r>
  <r>
    <n v="336040"/>
    <s v="Mumbai"/>
    <d v="2008-06-01T00:00:00"/>
    <s v="YK Pathan"/>
    <x v="8"/>
    <n v="0"/>
    <s v="Chennai Super Kings"/>
    <s v="Rajasthan Royals"/>
    <s v="Rajasthan Royals"/>
    <s v="field"/>
    <x v="4"/>
    <s v="wickets"/>
    <n v="3"/>
    <s v="N"/>
    <s v="NA"/>
    <s v="BF Bowden"/>
    <s v="RE Koertzen"/>
  </r>
  <r>
    <n v="392181"/>
    <s v="Cape Town"/>
    <d v="2009-04-18T00:00:00"/>
    <s v="SR Tendulkar"/>
    <x v="9"/>
    <n v="1"/>
    <s v="Chennai Super Kings"/>
    <s v="Mumbai Indians"/>
    <s v="Chennai Super Kings"/>
    <s v="field"/>
    <x v="7"/>
    <s v="runs"/>
    <n v="19"/>
    <s v="N"/>
    <s v="NA"/>
    <s v="BR Doctrove"/>
    <s v="K Hariharan"/>
  </r>
  <r>
    <n v="392182"/>
    <s v="Cape Town"/>
    <d v="2009-04-18T00:00:00"/>
    <s v="R Dravid"/>
    <x v="9"/>
    <n v="1"/>
    <s v="Royal Challengers Bangalore"/>
    <s v="Rajasthan Royals"/>
    <s v="Royal Challengers Bangalore"/>
    <s v="bat"/>
    <x v="3"/>
    <s v="runs"/>
    <n v="75"/>
    <s v="N"/>
    <s v="NA"/>
    <s v="BR Doctrove"/>
    <s v="RB Tiffin"/>
  </r>
  <r>
    <n v="392183"/>
    <s v="Cape Town"/>
    <d v="2009-04-19T00:00:00"/>
    <s v="DL Vettori"/>
    <x v="9"/>
    <n v="1"/>
    <s v="Delhi Daredevils"/>
    <s v="Kings XI Punjab"/>
    <s v="Delhi Daredevils"/>
    <s v="field"/>
    <x v="2"/>
    <s v="wickets"/>
    <n v="10"/>
    <s v="N"/>
    <s v="D/L"/>
    <s v="MR Benson"/>
    <s v="SD Ranade"/>
  </r>
  <r>
    <n v="392184"/>
    <s v="Cape Town"/>
    <d v="2009-04-19T00:00:00"/>
    <s v="RP Singh"/>
    <x v="9"/>
    <n v="1"/>
    <s v="Deccan Chargers"/>
    <s v="Kolkata Knight Riders"/>
    <s v="Kolkata Knight Riders"/>
    <s v="bat"/>
    <x v="6"/>
    <s v="wickets"/>
    <n v="8"/>
    <s v="N"/>
    <s v="NA"/>
    <s v="MR Benson"/>
    <s v="BR Doctrove"/>
  </r>
  <r>
    <n v="392185"/>
    <s v="Port Elizabeth"/>
    <d v="2009-04-20T00:00:00"/>
    <s v="M Muralitharan"/>
    <x v="10"/>
    <n v="1"/>
    <s v="Royal Challengers Bangalore"/>
    <s v="Chennai Super Kings"/>
    <s v="Chennai Super Kings"/>
    <s v="bat"/>
    <x v="1"/>
    <s v="runs"/>
    <n v="92"/>
    <s v="N"/>
    <s v="NA"/>
    <s v="BG Jerling"/>
    <s v="SJA Taufel"/>
  </r>
  <r>
    <n v="392186"/>
    <s v="Durban"/>
    <d v="2009-04-21T00:00:00"/>
    <s v="CH Gayle"/>
    <x v="11"/>
    <n v="1"/>
    <s v="Kings XI Punjab"/>
    <s v="Kolkata Knight Riders"/>
    <s v="Kolkata Knight Riders"/>
    <s v="field"/>
    <x v="0"/>
    <s v="runs"/>
    <n v="11"/>
    <s v="N"/>
    <s v="D/L"/>
    <s v="DJ Harper"/>
    <s v="SD Ranade"/>
  </r>
  <r>
    <n v="392188"/>
    <s v="Cape Town"/>
    <d v="2009-04-22T00:00:00"/>
    <s v="AC Gilchrist"/>
    <x v="9"/>
    <n v="1"/>
    <s v="Royal Challengers Bangalore"/>
    <s v="Deccan Chargers"/>
    <s v="Deccan Chargers"/>
    <s v="bat"/>
    <x v="6"/>
    <s v="runs"/>
    <n v="24"/>
    <s v="N"/>
    <s v="NA"/>
    <s v="M Erasmus"/>
    <s v="AM Saheba"/>
  </r>
  <r>
    <n v="392189"/>
    <s v="Durban"/>
    <d v="2009-04-23T00:00:00"/>
    <s v="AB de Villiers"/>
    <x v="11"/>
    <n v="1"/>
    <s v="Chennai Super Kings"/>
    <s v="Delhi Daredevils"/>
    <s v="Delhi Daredevils"/>
    <s v="bat"/>
    <x v="2"/>
    <s v="runs"/>
    <n v="9"/>
    <s v="N"/>
    <s v="NA"/>
    <s v="BR Doctrove"/>
    <s v="SJA Taufel"/>
  </r>
  <r>
    <n v="392190"/>
    <s v="Cape Town"/>
    <d v="2009-04-23T00:00:00"/>
    <s v="YK Pathan"/>
    <x v="9"/>
    <n v="1"/>
    <s v="Kolkata Knight Riders"/>
    <s v="Rajasthan Royals"/>
    <s v="Kolkata Knight Riders"/>
    <s v="field"/>
    <x v="4"/>
    <s v="tie"/>
    <s v="NA"/>
    <s v="Y"/>
    <s v="NA"/>
    <s v="MR Benson"/>
    <s v="M Erasmus"/>
  </r>
  <r>
    <n v="392191"/>
    <s v="Durban"/>
    <d v="2009-04-24T00:00:00"/>
    <s v="RS Bopara"/>
    <x v="11"/>
    <n v="1"/>
    <s v="Royal Challengers Bangalore"/>
    <s v="Kings XI Punjab"/>
    <s v="Royal Challengers Bangalore"/>
    <s v="bat"/>
    <x v="5"/>
    <s v="wickets"/>
    <n v="7"/>
    <s v="N"/>
    <s v="NA"/>
    <s v="BR Doctrove"/>
    <s v="TH Wijewardene"/>
  </r>
  <r>
    <n v="392192"/>
    <s v="Durban"/>
    <d v="2009-04-25T00:00:00"/>
    <s v="PP Ojha"/>
    <x v="11"/>
    <n v="1"/>
    <s v="Deccan Chargers"/>
    <s v="Mumbai Indians"/>
    <s v="Deccan Chargers"/>
    <s v="bat"/>
    <x v="6"/>
    <s v="runs"/>
    <n v="12"/>
    <s v="N"/>
    <s v="NA"/>
    <s v="HDPK Dharmasena"/>
    <s v="SJA Taufel"/>
  </r>
  <r>
    <n v="392194"/>
    <s v="Port Elizabeth"/>
    <d v="2009-04-26T00:00:00"/>
    <s v="TM Dilshan"/>
    <x v="10"/>
    <n v="1"/>
    <s v="Royal Challengers Bangalore"/>
    <s v="Delhi Daredevils"/>
    <s v="Royal Challengers Bangalore"/>
    <s v="bat"/>
    <x v="2"/>
    <s v="wickets"/>
    <n v="6"/>
    <s v="N"/>
    <s v="NA"/>
    <s v="S Asnani"/>
    <s v="BG Jerling"/>
  </r>
  <r>
    <n v="392195"/>
    <s v="Cape Town"/>
    <d v="2009-04-26T00:00:00"/>
    <s v="KC Sangakkara"/>
    <x v="9"/>
    <n v="1"/>
    <s v="Kings XI Punjab"/>
    <s v="Rajasthan Royals"/>
    <s v="Kings XI Punjab"/>
    <s v="bat"/>
    <x v="5"/>
    <s v="runs"/>
    <n v="27"/>
    <s v="N"/>
    <s v="NA"/>
    <s v="M Erasmus"/>
    <s v="K Hariharan"/>
  </r>
  <r>
    <n v="392196"/>
    <s v="Durban"/>
    <d v="2009-04-27T00:00:00"/>
    <s v="HH Gibbs"/>
    <x v="11"/>
    <n v="1"/>
    <s v="Chennai Super Kings"/>
    <s v="Deccan Chargers"/>
    <s v="Deccan Chargers"/>
    <s v="field"/>
    <x v="6"/>
    <s v="wickets"/>
    <n v="6"/>
    <s v="N"/>
    <s v="NA"/>
    <s v="IL Howell"/>
    <s v="TH Wijewardene"/>
  </r>
  <r>
    <n v="392197"/>
    <s v="Port Elizabeth"/>
    <d v="2009-04-27T00:00:00"/>
    <s v="SR Tendulkar"/>
    <x v="10"/>
    <n v="1"/>
    <s v="Kolkata Knight Riders"/>
    <s v="Mumbai Indians"/>
    <s v="Mumbai Indians"/>
    <s v="bat"/>
    <x v="7"/>
    <s v="runs"/>
    <n v="92"/>
    <s v="N"/>
    <s v="NA"/>
    <s v="BG Jerling"/>
    <s v="RB Tiffin"/>
  </r>
  <r>
    <n v="392198"/>
    <s v="Centurion"/>
    <d v="2009-04-28T00:00:00"/>
    <s v="YK Pathan"/>
    <x v="12"/>
    <n v="1"/>
    <s v="Delhi Daredevils"/>
    <s v="Rajasthan Royals"/>
    <s v="Delhi Daredevils"/>
    <s v="bat"/>
    <x v="4"/>
    <s v="wickets"/>
    <n v="5"/>
    <s v="N"/>
    <s v="NA"/>
    <s v="GAV Baxter"/>
    <s v="RE Koertzen"/>
  </r>
  <r>
    <n v="392199"/>
    <s v="Durban"/>
    <d v="2009-04-29T00:00:00"/>
    <s v="MV Boucher"/>
    <x v="11"/>
    <n v="1"/>
    <s v="Royal Challengers Bangalore"/>
    <s v="Kolkata Knight Riders"/>
    <s v="Kolkata Knight Riders"/>
    <s v="bat"/>
    <x v="3"/>
    <s v="wickets"/>
    <n v="5"/>
    <s v="N"/>
    <s v="NA"/>
    <s v="MR Benson"/>
    <s v="TH Wijewardene"/>
  </r>
  <r>
    <n v="392200"/>
    <s v="Durban"/>
    <d v="2009-04-29T00:00:00"/>
    <s v="KC Sangakkara"/>
    <x v="11"/>
    <n v="1"/>
    <s v="Kings XI Punjab"/>
    <s v="Mumbai Indians"/>
    <s v="Kings XI Punjab"/>
    <s v="bat"/>
    <x v="5"/>
    <s v="runs"/>
    <n v="3"/>
    <s v="N"/>
    <s v="NA"/>
    <s v="MR Benson"/>
    <s v="SL Shastri"/>
  </r>
  <r>
    <n v="392201"/>
    <s v="Centurion"/>
    <d v="2009-04-30T00:00:00"/>
    <s v="DP Nannes"/>
    <x v="12"/>
    <n v="1"/>
    <s v="Deccan Chargers"/>
    <s v="Delhi Daredevils"/>
    <s v="Delhi Daredevils"/>
    <s v="field"/>
    <x v="2"/>
    <s v="wickets"/>
    <n v="6"/>
    <s v="N"/>
    <s v="NA"/>
    <s v="GAV Baxter"/>
    <s v="AM Saheba"/>
  </r>
  <r>
    <n v="392202"/>
    <s v="Centurion"/>
    <d v="2009-04-30T00:00:00"/>
    <s v="SK Raina"/>
    <x v="12"/>
    <n v="1"/>
    <s v="Chennai Super Kings"/>
    <s v="Rajasthan Royals"/>
    <s v="Rajasthan Royals"/>
    <s v="field"/>
    <x v="1"/>
    <s v="runs"/>
    <n v="38"/>
    <s v="N"/>
    <s v="NA"/>
    <s v="GAV Baxter"/>
    <s v="RE Koertzen"/>
  </r>
  <r>
    <n v="392203"/>
    <s v="East London"/>
    <d v="2009-05-01T00:00:00"/>
    <s v="JP Duminy"/>
    <x v="13"/>
    <n v="1"/>
    <s v="Kolkata Knight Riders"/>
    <s v="Mumbai Indians"/>
    <s v="Mumbai Indians"/>
    <s v="bat"/>
    <x v="7"/>
    <s v="runs"/>
    <n v="9"/>
    <s v="N"/>
    <s v="NA"/>
    <s v="M Erasmus"/>
    <s v="SK Tarapore"/>
  </r>
  <r>
    <n v="392204"/>
    <s v="Durban"/>
    <d v="2009-05-01T00:00:00"/>
    <s v="Yuvraj Singh"/>
    <x v="11"/>
    <n v="1"/>
    <s v="Royal Challengers Bangalore"/>
    <s v="Kings XI Punjab"/>
    <s v="Royal Challengers Bangalore"/>
    <s v="bat"/>
    <x v="3"/>
    <s v="runs"/>
    <n v="8"/>
    <s v="N"/>
    <s v="NA"/>
    <s v="HDPK Dharmasena"/>
    <s v="S Ravi"/>
  </r>
  <r>
    <n v="392205"/>
    <s v="Port Elizabeth"/>
    <d v="2009-05-02T00:00:00"/>
    <s v="YK Pathan"/>
    <x v="10"/>
    <n v="1"/>
    <s v="Deccan Chargers"/>
    <s v="Rajasthan Royals"/>
    <s v="Deccan Chargers"/>
    <s v="bat"/>
    <x v="4"/>
    <s v="wickets"/>
    <n v="3"/>
    <s v="N"/>
    <s v="NA"/>
    <s v="S Asnani"/>
    <s v="BG Jerling"/>
  </r>
  <r>
    <n v="392206"/>
    <s v="Johannesburg"/>
    <d v="2009-05-02T00:00:00"/>
    <s v="SB Jakati"/>
    <x v="14"/>
    <n v="1"/>
    <s v="Chennai Super Kings"/>
    <s v="Delhi Daredevils"/>
    <s v="Delhi Daredevils"/>
    <s v="field"/>
    <x v="1"/>
    <s v="runs"/>
    <n v="18"/>
    <s v="N"/>
    <s v="NA"/>
    <s v="DJ Harper"/>
    <s v="RE Koertzen"/>
  </r>
  <r>
    <n v="392207"/>
    <s v="Port Elizabeth"/>
    <d v="2009-05-03T00:00:00"/>
    <s v="DPMD Jayawardene"/>
    <x v="10"/>
    <n v="1"/>
    <s v="Kings XI Punjab"/>
    <s v="Kolkata Knight Riders"/>
    <s v="Kolkata Knight Riders"/>
    <s v="bat"/>
    <x v="5"/>
    <s v="wickets"/>
    <n v="6"/>
    <s v="N"/>
    <s v="NA"/>
    <s v="S Asnani"/>
    <s v="MR Benson"/>
  </r>
  <r>
    <n v="392208"/>
    <s v="Johannesburg"/>
    <d v="2009-05-03T00:00:00"/>
    <s v="JH Kallis"/>
    <x v="14"/>
    <n v="1"/>
    <s v="Royal Challengers Bangalore"/>
    <s v="Mumbai Indians"/>
    <s v="Mumbai Indians"/>
    <s v="bat"/>
    <x v="3"/>
    <s v="wickets"/>
    <n v="9"/>
    <s v="N"/>
    <s v="NA"/>
    <s v="RE Koertzen"/>
    <s v="TH Wijewardene"/>
  </r>
  <r>
    <n v="392209"/>
    <s v="East London"/>
    <d v="2009-05-04T00:00:00"/>
    <s v="MS Dhoni"/>
    <x v="13"/>
    <n v="1"/>
    <s v="Chennai Super Kings"/>
    <s v="Deccan Chargers"/>
    <s v="Chennai Super Kings"/>
    <s v="bat"/>
    <x v="1"/>
    <s v="runs"/>
    <n v="78"/>
    <s v="N"/>
    <s v="NA"/>
    <s v="BR Doctrove"/>
    <s v="M Erasmus"/>
  </r>
  <r>
    <n v="392210"/>
    <s v="Durban"/>
    <d v="2009-05-05T00:00:00"/>
    <s v="GC Smith"/>
    <x v="11"/>
    <n v="1"/>
    <s v="Kings XI Punjab"/>
    <s v="Rajasthan Royals"/>
    <s v="Kings XI Punjab"/>
    <s v="field"/>
    <x v="4"/>
    <s v="runs"/>
    <n v="78"/>
    <s v="N"/>
    <s v="NA"/>
    <s v="SS Hazare"/>
    <s v="IL Howell"/>
  </r>
  <r>
    <n v="392211"/>
    <s v="Durban"/>
    <d v="2009-05-05T00:00:00"/>
    <s v="G Gambhir"/>
    <x v="11"/>
    <n v="1"/>
    <s v="Delhi Daredevils"/>
    <s v="Kolkata Knight Riders"/>
    <s v="Kolkata Knight Riders"/>
    <s v="bat"/>
    <x v="2"/>
    <s v="wickets"/>
    <n v="9"/>
    <s v="N"/>
    <s v="NA"/>
    <s v="GAV Baxter"/>
    <s v="IL Howell"/>
  </r>
  <r>
    <n v="392212"/>
    <s v="Centurion"/>
    <d v="2009-05-06T00:00:00"/>
    <s v="RG Sharma"/>
    <x v="12"/>
    <n v="1"/>
    <s v="Deccan Chargers"/>
    <s v="Mumbai Indians"/>
    <s v="Deccan Chargers"/>
    <s v="bat"/>
    <x v="6"/>
    <s v="runs"/>
    <n v="19"/>
    <s v="N"/>
    <s v="NA"/>
    <s v="MR Benson"/>
    <s v="HDPK Dharmasena"/>
  </r>
  <r>
    <n v="392213"/>
    <s v="Centurion"/>
    <d v="2009-05-07T00:00:00"/>
    <s v="A Singh"/>
    <x v="12"/>
    <n v="1"/>
    <s v="Royal Challengers Bangalore"/>
    <s v="Rajasthan Royals"/>
    <s v="Rajasthan Royals"/>
    <s v="field"/>
    <x v="4"/>
    <s v="wickets"/>
    <n v="7"/>
    <s v="N"/>
    <s v="NA"/>
    <s v="K Hariharan"/>
    <s v="DJ Harper"/>
  </r>
  <r>
    <n v="392214"/>
    <s v="Centurion"/>
    <d v="2009-05-07T00:00:00"/>
    <s v="ML Hayden"/>
    <x v="12"/>
    <n v="1"/>
    <s v="Chennai Super Kings"/>
    <s v="Kings XI Punjab"/>
    <s v="Chennai Super Kings"/>
    <s v="bat"/>
    <x v="1"/>
    <s v="runs"/>
    <n v="12"/>
    <s v="N"/>
    <s v="D/L"/>
    <s v="DJ Harper"/>
    <s v="TH Wijewardene"/>
  </r>
  <r>
    <n v="392215"/>
    <s v="East London"/>
    <d v="2009-05-08T00:00:00"/>
    <s v="A Nehra"/>
    <x v="13"/>
    <n v="1"/>
    <s v="Delhi Daredevils"/>
    <s v="Mumbai Indians"/>
    <s v="Mumbai Indians"/>
    <s v="bat"/>
    <x v="2"/>
    <s v="wickets"/>
    <n v="7"/>
    <s v="N"/>
    <s v="NA"/>
    <s v="M Erasmus"/>
    <s v="SK Tarapore"/>
  </r>
  <r>
    <n v="392216"/>
    <s v="Kimberley"/>
    <d v="2009-05-09T00:00:00"/>
    <s v="DPMD Jayawardene"/>
    <x v="15"/>
    <n v="1"/>
    <s v="Deccan Chargers"/>
    <s v="Kings XI Punjab"/>
    <s v="Kings XI Punjab"/>
    <s v="field"/>
    <x v="5"/>
    <s v="wickets"/>
    <n v="3"/>
    <s v="N"/>
    <s v="NA"/>
    <s v="GAV Baxter"/>
    <s v="AM Saheba"/>
  </r>
  <r>
    <n v="392217"/>
    <s v="Kimberley"/>
    <d v="2009-05-09T00:00:00"/>
    <s v="S Badrinath"/>
    <x v="15"/>
    <n v="1"/>
    <s v="Chennai Super Kings"/>
    <s v="Rajasthan Royals"/>
    <s v="Rajasthan Royals"/>
    <s v="bat"/>
    <x v="1"/>
    <s v="wickets"/>
    <n v="7"/>
    <s v="N"/>
    <s v="NA"/>
    <s v="GAV Baxter"/>
    <s v="HDPK Dharmasena"/>
  </r>
  <r>
    <n v="392218"/>
    <s v="Port Elizabeth"/>
    <d v="2009-05-10T00:00:00"/>
    <s v="JP Duminy"/>
    <x v="10"/>
    <n v="1"/>
    <s v="Royal Challengers Bangalore"/>
    <s v="Mumbai Indians"/>
    <s v="Mumbai Indians"/>
    <s v="bat"/>
    <x v="7"/>
    <s v="runs"/>
    <n v="16"/>
    <s v="N"/>
    <s v="NA"/>
    <s v="BR Doctrove"/>
    <s v="BG Jerling"/>
  </r>
  <r>
    <n v="392219"/>
    <s v="Johannesburg"/>
    <d v="2009-05-10T00:00:00"/>
    <s v="A Mishra"/>
    <x v="14"/>
    <n v="1"/>
    <s v="Delhi Daredevils"/>
    <s v="Kolkata Knight Riders"/>
    <s v="Delhi Daredevils"/>
    <s v="field"/>
    <x v="2"/>
    <s v="wickets"/>
    <n v="7"/>
    <s v="N"/>
    <s v="NA"/>
    <s v="SL Shastri"/>
    <s v="RB Tiffin"/>
  </r>
  <r>
    <n v="392220"/>
    <s v="Kimberley"/>
    <d v="2009-05-11T00:00:00"/>
    <s v="DR Smith"/>
    <x v="15"/>
    <n v="1"/>
    <s v="Deccan Chargers"/>
    <s v="Rajasthan Royals"/>
    <s v="Deccan Chargers"/>
    <s v="bat"/>
    <x v="6"/>
    <s v="runs"/>
    <n v="53"/>
    <s v="N"/>
    <s v="NA"/>
    <s v="GAV Baxter"/>
    <s v="HDPK Dharmasena"/>
  </r>
  <r>
    <n v="392221"/>
    <s v="Centurion"/>
    <d v="2009-05-12T00:00:00"/>
    <s v="LRPL Taylor"/>
    <x v="12"/>
    <n v="1"/>
    <s v="Royal Challengers Bangalore"/>
    <s v="Kolkata Knight Riders"/>
    <s v="Royal Challengers Bangalore"/>
    <s v="field"/>
    <x v="3"/>
    <s v="wickets"/>
    <n v="6"/>
    <s v="N"/>
    <s v="NA"/>
    <s v="M Erasmus"/>
    <s v="SS Hazare"/>
  </r>
  <r>
    <n v="392222"/>
    <s v="Centurion"/>
    <d v="2009-05-12T00:00:00"/>
    <s v="Harbhajan Singh"/>
    <x v="12"/>
    <n v="1"/>
    <s v="Kings XI Punjab"/>
    <s v="Mumbai Indians"/>
    <s v="Kings XI Punjab"/>
    <s v="bat"/>
    <x v="7"/>
    <s v="wickets"/>
    <n v="8"/>
    <s v="N"/>
    <s v="NA"/>
    <s v="SS Hazare"/>
    <s v="RE Koertzen"/>
  </r>
  <r>
    <n v="392223"/>
    <s v="Durban"/>
    <d v="2009-05-13T00:00:00"/>
    <s v="R Bhatia"/>
    <x v="11"/>
    <n v="1"/>
    <s v="Deccan Chargers"/>
    <s v="Delhi Daredevils"/>
    <s v="Deccan Chargers"/>
    <s v="field"/>
    <x v="2"/>
    <s v="runs"/>
    <n v="12"/>
    <s v="N"/>
    <s v="NA"/>
    <s v="DJ Harper"/>
    <s v="SL Shastri"/>
  </r>
  <r>
    <n v="392224"/>
    <s v="Durban"/>
    <d v="2009-05-14T00:00:00"/>
    <s v="LRPL Taylor"/>
    <x v="11"/>
    <n v="1"/>
    <s v="Royal Challengers Bangalore"/>
    <s v="Chennai Super Kings"/>
    <s v="Chennai Super Kings"/>
    <s v="bat"/>
    <x v="3"/>
    <s v="wickets"/>
    <n v="2"/>
    <s v="N"/>
    <s v="NA"/>
    <s v="BR Doctrove"/>
    <s v="DJ Harper"/>
  </r>
  <r>
    <n v="392225"/>
    <s v="Durban"/>
    <d v="2009-05-14T00:00:00"/>
    <s v="SK Warne"/>
    <x v="11"/>
    <n v="1"/>
    <s v="Mumbai Indians"/>
    <s v="Rajasthan Royals"/>
    <s v="Rajasthan Royals"/>
    <s v="bat"/>
    <x v="4"/>
    <s v="runs"/>
    <n v="2"/>
    <s v="N"/>
    <s v="NA"/>
    <s v="BR Doctrove"/>
    <s v="DJ Harper"/>
  </r>
  <r>
    <n v="392226"/>
    <s v="Bloemfontein"/>
    <d v="2009-05-15T00:00:00"/>
    <s v="B Lee"/>
    <x v="16"/>
    <n v="1"/>
    <s v="Delhi Daredevils"/>
    <s v="Kings XI Punjab"/>
    <s v="Kings XI Punjab"/>
    <s v="field"/>
    <x v="5"/>
    <s v="wickets"/>
    <n v="6"/>
    <s v="N"/>
    <s v="NA"/>
    <s v="HDPK Dharmasena"/>
    <s v="IL Howell"/>
  </r>
  <r>
    <n v="392227"/>
    <s v="Port Elizabeth"/>
    <d v="2009-05-16T00:00:00"/>
    <s v="ML Hayden"/>
    <x v="10"/>
    <n v="1"/>
    <s v="Chennai Super Kings"/>
    <s v="Mumbai Indians"/>
    <s v="Mumbai Indians"/>
    <s v="bat"/>
    <x v="1"/>
    <s v="wickets"/>
    <n v="7"/>
    <s v="N"/>
    <s v="NA"/>
    <s v="SK Tarapore"/>
    <s v="SJA Taufel"/>
  </r>
  <r>
    <n v="392228"/>
    <s v="Johannesburg"/>
    <d v="2009-05-16T00:00:00"/>
    <s v="RG Sharma"/>
    <x v="14"/>
    <n v="1"/>
    <s v="Deccan Chargers"/>
    <s v="Kolkata Knight Riders"/>
    <s v="Deccan Chargers"/>
    <s v="field"/>
    <x v="6"/>
    <s v="wickets"/>
    <n v="6"/>
    <s v="N"/>
    <s v="NA"/>
    <s v="RE Koertzen"/>
    <s v="S Ravi"/>
  </r>
  <r>
    <n v="392229"/>
    <s v="Johannesburg"/>
    <d v="2009-05-17T00:00:00"/>
    <s v="Yuvraj Singh"/>
    <x v="14"/>
    <n v="1"/>
    <s v="Deccan Chargers"/>
    <s v="Kings XI Punjab"/>
    <s v="Deccan Chargers"/>
    <s v="field"/>
    <x v="5"/>
    <s v="runs"/>
    <n v="1"/>
    <s v="N"/>
    <s v="NA"/>
    <s v="S Ravi"/>
    <s v="RB Tiffin"/>
  </r>
  <r>
    <n v="392230"/>
    <s v="Bloemfontein"/>
    <d v="2009-05-17T00:00:00"/>
    <s v="AB de Villiers"/>
    <x v="16"/>
    <n v="1"/>
    <s v="Delhi Daredevils"/>
    <s v="Rajasthan Royals"/>
    <s v="Delhi Daredevils"/>
    <s v="bat"/>
    <x v="2"/>
    <s v="runs"/>
    <n v="14"/>
    <s v="N"/>
    <s v="NA"/>
    <s v="SS Hazare"/>
    <s v="IL Howell"/>
  </r>
  <r>
    <n v="392231"/>
    <s v="Centurion"/>
    <d v="2009-05-18T00:00:00"/>
    <s v="BJ Hodge"/>
    <x v="12"/>
    <n v="1"/>
    <s v="Chennai Super Kings"/>
    <s v="Kolkata Knight Riders"/>
    <s v="Chennai Super Kings"/>
    <s v="bat"/>
    <x v="0"/>
    <s v="wickets"/>
    <n v="7"/>
    <s v="N"/>
    <s v="NA"/>
    <s v="SJA Taufel"/>
    <s v="RB Tiffin"/>
  </r>
  <r>
    <n v="392232"/>
    <s v="Johannesburg"/>
    <d v="2009-05-19T00:00:00"/>
    <s v="JH Kallis"/>
    <x v="14"/>
    <n v="1"/>
    <s v="Royal Challengers Bangalore"/>
    <s v="Delhi Daredevils"/>
    <s v="Delhi Daredevils"/>
    <s v="bat"/>
    <x v="3"/>
    <s v="wickets"/>
    <n v="7"/>
    <s v="N"/>
    <s v="NA"/>
    <s v="IL Howell"/>
    <s v="RB Tiffin"/>
  </r>
  <r>
    <n v="392233"/>
    <s v="Durban"/>
    <d v="2009-05-20T00:00:00"/>
    <s v="LR Shukla"/>
    <x v="11"/>
    <n v="1"/>
    <s v="Kolkata Knight Riders"/>
    <s v="Rajasthan Royals"/>
    <s v="Kolkata Knight Riders"/>
    <s v="field"/>
    <x v="0"/>
    <s v="wickets"/>
    <n v="4"/>
    <s v="N"/>
    <s v="NA"/>
    <s v="BG Jerling"/>
    <s v="SJA Taufel"/>
  </r>
  <r>
    <n v="392234"/>
    <s v="Durban"/>
    <d v="2009-05-20T00:00:00"/>
    <s v="M Muralitharan"/>
    <x v="11"/>
    <n v="1"/>
    <s v="Chennai Super Kings"/>
    <s v="Kings XI Punjab"/>
    <s v="Chennai Super Kings"/>
    <s v="bat"/>
    <x v="1"/>
    <s v="runs"/>
    <n v="24"/>
    <s v="N"/>
    <s v="NA"/>
    <s v="BG Jerling"/>
    <s v="SJA Taufel"/>
  </r>
  <r>
    <n v="392235"/>
    <s v="Centurion"/>
    <d v="2009-05-21T00:00:00"/>
    <s v="V Sehwag"/>
    <x v="12"/>
    <n v="1"/>
    <s v="Delhi Daredevils"/>
    <s v="Mumbai Indians"/>
    <s v="Delhi Daredevils"/>
    <s v="field"/>
    <x v="2"/>
    <s v="wickets"/>
    <n v="4"/>
    <s v="N"/>
    <s v="NA"/>
    <s v="IL Howell"/>
    <s v="S Ravi"/>
  </r>
  <r>
    <n v="392236"/>
    <s v="Centurion"/>
    <d v="2009-05-21T00:00:00"/>
    <s v="MK Pandey"/>
    <x v="12"/>
    <n v="1"/>
    <s v="Royal Challengers Bangalore"/>
    <s v="Deccan Chargers"/>
    <s v="Royal Challengers Bangalore"/>
    <s v="bat"/>
    <x v="3"/>
    <s v="runs"/>
    <n v="12"/>
    <s v="N"/>
    <s v="NA"/>
    <s v="IL Howell"/>
    <s v="S Ravi"/>
  </r>
  <r>
    <n v="392237"/>
    <s v="Centurion"/>
    <d v="2009-05-22T00:00:00"/>
    <s v="AC Gilchrist"/>
    <x v="12"/>
    <n v="1"/>
    <s v="Delhi Daredevils"/>
    <s v="Deccan Chargers"/>
    <s v="Deccan Chargers"/>
    <s v="field"/>
    <x v="6"/>
    <s v="wickets"/>
    <n v="6"/>
    <s v="N"/>
    <s v="NA"/>
    <s v="BR Doctrove"/>
    <s v="DJ Harper"/>
  </r>
  <r>
    <n v="392238"/>
    <s v="Johannesburg"/>
    <d v="2009-05-23T00:00:00"/>
    <s v="MK Pandey"/>
    <x v="14"/>
    <n v="1"/>
    <s v="Royal Challengers Bangalore"/>
    <s v="Chennai Super Kings"/>
    <s v="Royal Challengers Bangalore"/>
    <s v="field"/>
    <x v="3"/>
    <s v="wickets"/>
    <n v="6"/>
    <s v="N"/>
    <s v="NA"/>
    <s v="RE Koertzen"/>
    <s v="SJA Taufel"/>
  </r>
  <r>
    <n v="392239"/>
    <s v="Johannesburg"/>
    <d v="2009-05-24T00:00:00"/>
    <s v="A Kumble"/>
    <x v="14"/>
    <n v="1"/>
    <s v="Royal Challengers Bangalore"/>
    <s v="Deccan Chargers"/>
    <s v="Royal Challengers Bangalore"/>
    <s v="field"/>
    <x v="6"/>
    <s v="runs"/>
    <n v="6"/>
    <s v="N"/>
    <s v="NA"/>
    <s v="RE Koertzen"/>
    <s v="SJA Taufel"/>
  </r>
  <r>
    <n v="419106"/>
    <s v="Mumbai"/>
    <d v="2010-03-12T00:00:00"/>
    <s v="AD Mathews"/>
    <x v="8"/>
    <n v="0"/>
    <s v="Deccan Chargers"/>
    <s v="Kolkata Knight Riders"/>
    <s v="Deccan Chargers"/>
    <s v="field"/>
    <x v="0"/>
    <s v="runs"/>
    <n v="11"/>
    <s v="N"/>
    <s v="NA"/>
    <s v="RE Koertzen"/>
    <s v="RB Tiffin"/>
  </r>
  <r>
    <n v="419107"/>
    <s v="Mumbai"/>
    <d v="2010-03-13T00:00:00"/>
    <s v="YK Pathan"/>
    <x v="17"/>
    <n v="0"/>
    <s v="Mumbai Indians"/>
    <s v="Rajasthan Royals"/>
    <s v="Mumbai Indians"/>
    <s v="bat"/>
    <x v="7"/>
    <s v="runs"/>
    <n v="4"/>
    <s v="N"/>
    <s v="NA"/>
    <s v="RE Koertzen"/>
    <s v="RB Tiffin"/>
  </r>
  <r>
    <n v="419108"/>
    <s v="Chandigarh"/>
    <d v="2010-03-13T00:00:00"/>
    <s v="G Gambhir"/>
    <x v="1"/>
    <n v="0"/>
    <s v="Kings XI Punjab"/>
    <s v="Delhi Daredevils"/>
    <s v="Delhi Daredevils"/>
    <s v="field"/>
    <x v="2"/>
    <s v="wickets"/>
    <n v="5"/>
    <s v="N"/>
    <s v="NA"/>
    <s v="BR Doctrove"/>
    <s v="S Ravi"/>
  </r>
  <r>
    <n v="419109"/>
    <s v="Kolkata"/>
    <d v="2010-03-14T00:00:00"/>
    <s v="MK Tiwary"/>
    <x v="4"/>
    <n v="0"/>
    <s v="Kolkata Knight Riders"/>
    <s v="Royal Challengers Bangalore"/>
    <s v="Kolkata Knight Riders"/>
    <s v="field"/>
    <x v="0"/>
    <s v="wickets"/>
    <n v="7"/>
    <s v="N"/>
    <s v="NA"/>
    <s v="HDPK Dharmasena"/>
    <s v="AM Saheba"/>
  </r>
  <r>
    <n v="419110"/>
    <s v="Chennai"/>
    <d v="2010-03-14T00:00:00"/>
    <s v="WPUJC Vaas"/>
    <x v="7"/>
    <n v="0"/>
    <s v="Chennai Super Kings"/>
    <s v="Deccan Chargers"/>
    <s v="Deccan Chargers"/>
    <s v="bat"/>
    <x v="6"/>
    <s v="runs"/>
    <n v="31"/>
    <s v="N"/>
    <s v="NA"/>
    <s v="K Hariharan"/>
    <s v="DJ Harper"/>
  </r>
  <r>
    <n v="419111"/>
    <s v="Ahmedabad"/>
    <d v="2010-03-15T00:00:00"/>
    <s v="V Sehwag"/>
    <x v="18"/>
    <n v="0"/>
    <s v="Rajasthan Royals"/>
    <s v="Delhi Daredevils"/>
    <s v="Delhi Daredevils"/>
    <s v="field"/>
    <x v="2"/>
    <s v="wickets"/>
    <n v="6"/>
    <s v="N"/>
    <s v="NA"/>
    <s v="BG Jerling"/>
    <s v="RE Koertzen"/>
  </r>
  <r>
    <n v="419112"/>
    <s v="Bengaluru"/>
    <d v="2010-03-16T00:00:00"/>
    <s v="JH Kallis"/>
    <x v="0"/>
    <n v="0"/>
    <s v="Royal Challengers Bangalore"/>
    <s v="Kings XI Punjab"/>
    <s v="Kings XI Punjab"/>
    <s v="bat"/>
    <x v="3"/>
    <s v="wickets"/>
    <n v="8"/>
    <s v="N"/>
    <s v="NA"/>
    <s v="S Das"/>
    <s v="DJ Harper"/>
  </r>
  <r>
    <n v="419113"/>
    <s v="Kolkata"/>
    <d v="2010-03-16T00:00:00"/>
    <s v="MS Dhoni"/>
    <x v="4"/>
    <n v="0"/>
    <s v="Kolkata Knight Riders"/>
    <s v="Chennai Super Kings"/>
    <s v="Chennai Super Kings"/>
    <s v="bat"/>
    <x v="1"/>
    <s v="runs"/>
    <n v="55"/>
    <s v="N"/>
    <s v="NA"/>
    <s v="HDPK Dharmasena"/>
    <s v="AM Saheba"/>
  </r>
  <r>
    <n v="419114"/>
    <s v="Delhi"/>
    <d v="2010-03-17T00:00:00"/>
    <s v="SR Tendulkar"/>
    <x v="2"/>
    <n v="0"/>
    <s v="Delhi Daredevils"/>
    <s v="Mumbai Indians"/>
    <s v="Delhi Daredevils"/>
    <s v="field"/>
    <x v="7"/>
    <s v="runs"/>
    <n v="98"/>
    <s v="N"/>
    <s v="NA"/>
    <s v="BR Doctrove"/>
    <s v="SK Tarapore"/>
  </r>
  <r>
    <n v="419115"/>
    <s v="Bengaluru"/>
    <d v="2010-03-18T00:00:00"/>
    <s v="JH Kallis"/>
    <x v="0"/>
    <n v="0"/>
    <s v="Royal Challengers Bangalore"/>
    <s v="Rajasthan Royals"/>
    <s v="Royal Challengers Bangalore"/>
    <s v="field"/>
    <x v="3"/>
    <s v="wickets"/>
    <n v="10"/>
    <s v="N"/>
    <s v="NA"/>
    <s v="K Hariharan"/>
    <s v="DJ Harper"/>
  </r>
  <r>
    <n v="419116"/>
    <s v="Delhi"/>
    <d v="2010-03-19T00:00:00"/>
    <s v="ML Hayden"/>
    <x v="2"/>
    <n v="0"/>
    <s v="Delhi Daredevils"/>
    <s v="Chennai Super Kings"/>
    <s v="Delhi Daredevils"/>
    <s v="bat"/>
    <x v="1"/>
    <s v="wickets"/>
    <n v="5"/>
    <s v="N"/>
    <s v="NA"/>
    <s v="BR Doctrove"/>
    <s v="SK Tarapore"/>
  </r>
  <r>
    <n v="419117"/>
    <s v="Cuttack"/>
    <d v="2010-03-19T00:00:00"/>
    <s v="A Symonds"/>
    <x v="19"/>
    <n v="0"/>
    <s v="Deccan Chargers"/>
    <s v="Kings XI Punjab"/>
    <s v="Kings XI Punjab"/>
    <s v="field"/>
    <x v="6"/>
    <s v="runs"/>
    <n v="6"/>
    <s v="N"/>
    <s v="NA"/>
    <s v="BF Bowden"/>
    <s v="M Erasmus"/>
  </r>
  <r>
    <n v="419118"/>
    <s v="Ahmedabad"/>
    <d v="2010-03-20T00:00:00"/>
    <s v="AA Jhunjhunwala"/>
    <x v="18"/>
    <n v="0"/>
    <s v="Rajasthan Royals"/>
    <s v="Kolkata Knight Riders"/>
    <s v="Rajasthan Royals"/>
    <s v="bat"/>
    <x v="4"/>
    <s v="runs"/>
    <n v="34"/>
    <s v="N"/>
    <s v="NA"/>
    <s v="RE Koertzen"/>
    <s v="RB Tiffin"/>
  </r>
  <r>
    <n v="419119"/>
    <s v="Mumbai"/>
    <d v="2010-03-20T00:00:00"/>
    <s v="JH Kallis"/>
    <x v="17"/>
    <n v="0"/>
    <s v="Mumbai Indians"/>
    <s v="Royal Challengers Bangalore"/>
    <s v="Mumbai Indians"/>
    <s v="bat"/>
    <x v="3"/>
    <s v="wickets"/>
    <n v="7"/>
    <s v="N"/>
    <s v="NA"/>
    <s v="HDPK Dharmasena"/>
    <s v="SS Hazare"/>
  </r>
  <r>
    <n v="419120"/>
    <s v="Cuttack"/>
    <d v="2010-03-21T00:00:00"/>
    <s v="A Symonds"/>
    <x v="19"/>
    <n v="0"/>
    <s v="Deccan Chargers"/>
    <s v="Delhi Daredevils"/>
    <s v="Deccan Chargers"/>
    <s v="bat"/>
    <x v="6"/>
    <s v="runs"/>
    <n v="10"/>
    <s v="N"/>
    <s v="NA"/>
    <s v="BF Bowden"/>
    <s v="M Erasmus"/>
  </r>
  <r>
    <n v="419121"/>
    <s v="Chennai"/>
    <d v="2010-03-21T00:00:00"/>
    <s v="J Theron"/>
    <x v="7"/>
    <n v="0"/>
    <s v="Chennai Super Kings"/>
    <s v="Kings XI Punjab"/>
    <s v="Chennai Super Kings"/>
    <s v="field"/>
    <x v="5"/>
    <s v="tie"/>
    <s v="NA"/>
    <s v="Y"/>
    <s v="NA"/>
    <s v="K Hariharan"/>
    <s v="DJ Harper"/>
  </r>
  <r>
    <n v="419122"/>
    <s v="Mumbai"/>
    <d v="2010-03-22T00:00:00"/>
    <s v="SR Tendulkar"/>
    <x v="17"/>
    <n v="0"/>
    <s v="Mumbai Indians"/>
    <s v="Kolkata Knight Riders"/>
    <s v="Kolkata Knight Riders"/>
    <s v="bat"/>
    <x v="7"/>
    <s v="wickets"/>
    <n v="7"/>
    <s v="N"/>
    <s v="NA"/>
    <s v="SS Hazare"/>
    <s v="SJA Taufel"/>
  </r>
  <r>
    <n v="419123"/>
    <s v="Bengaluru"/>
    <d v="2010-03-23T00:00:00"/>
    <s v="RV Uthappa"/>
    <x v="0"/>
    <n v="0"/>
    <s v="Royal Challengers Bangalore"/>
    <s v="Chennai Super Kings"/>
    <s v="Chennai Super Kings"/>
    <s v="field"/>
    <x v="3"/>
    <s v="runs"/>
    <n v="36"/>
    <s v="N"/>
    <s v="NA"/>
    <s v="RE Koertzen"/>
    <s v="RB Tiffin"/>
  </r>
  <r>
    <n v="419124"/>
    <s v="Chandigarh"/>
    <d v="2010-03-24T00:00:00"/>
    <s v="AC Voges"/>
    <x v="1"/>
    <n v="0"/>
    <s v="Kings XI Punjab"/>
    <s v="Rajasthan Royals"/>
    <s v="Kings XI Punjab"/>
    <s v="field"/>
    <x v="4"/>
    <s v="runs"/>
    <n v="31"/>
    <s v="N"/>
    <s v="NA"/>
    <s v="BR Doctrove"/>
    <s v="SK Tarapore"/>
  </r>
  <r>
    <n v="419125"/>
    <s v="Mumbai"/>
    <d v="2010-03-25T00:00:00"/>
    <s v="SR Tendulkar"/>
    <x v="17"/>
    <n v="0"/>
    <s v="Mumbai Indians"/>
    <s v="Chennai Super Kings"/>
    <s v="Mumbai Indians"/>
    <s v="field"/>
    <x v="7"/>
    <s v="wickets"/>
    <n v="5"/>
    <s v="N"/>
    <s v="NA"/>
    <s v="BF Bowden"/>
    <s v="AM Saheba"/>
  </r>
  <r>
    <n v="419126"/>
    <s v="Ahmedabad"/>
    <d v="2010-03-26T00:00:00"/>
    <s v="YK Pathan"/>
    <x v="18"/>
    <n v="0"/>
    <s v="Rajasthan Royals"/>
    <s v="Deccan Chargers"/>
    <s v="Deccan Chargers"/>
    <s v="bat"/>
    <x v="4"/>
    <s v="wickets"/>
    <n v="8"/>
    <s v="N"/>
    <s v="NA"/>
    <s v="HDPK Dharmasena"/>
    <s v="SJA Taufel"/>
  </r>
  <r>
    <n v="419127"/>
    <s v="Chandigarh"/>
    <d v="2010-03-27T00:00:00"/>
    <s v="MK Tiwary"/>
    <x v="1"/>
    <n v="0"/>
    <s v="Kings XI Punjab"/>
    <s v="Kolkata Knight Riders"/>
    <s v="Kolkata Knight Riders"/>
    <s v="bat"/>
    <x v="0"/>
    <s v="runs"/>
    <n v="39"/>
    <s v="N"/>
    <s v="NA"/>
    <s v="BR Doctrove"/>
    <s v="S Ravi"/>
  </r>
  <r>
    <n v="419128"/>
    <s v="Bengaluru"/>
    <d v="2010-03-25T00:00:00"/>
    <s v="KM Jadhav"/>
    <x v="0"/>
    <n v="0"/>
    <s v="Royal Challengers Bangalore"/>
    <s v="Delhi Daredevils"/>
    <s v="Royal Challengers Bangalore"/>
    <s v="field"/>
    <x v="2"/>
    <s v="runs"/>
    <n v="17"/>
    <s v="N"/>
    <s v="NA"/>
    <s v="BG Jerling"/>
    <s v="RE Koertzen"/>
  </r>
  <r>
    <n v="419129"/>
    <s v="Ahmedabad"/>
    <d v="2010-03-28T00:00:00"/>
    <s v="NV Ojha"/>
    <x v="18"/>
    <n v="0"/>
    <s v="Rajasthan Royals"/>
    <s v="Chennai Super Kings"/>
    <s v="Rajasthan Royals"/>
    <s v="bat"/>
    <x v="4"/>
    <s v="runs"/>
    <n v="17"/>
    <s v="N"/>
    <s v="NA"/>
    <s v="SS Hazare"/>
    <s v="SJA Taufel"/>
  </r>
  <r>
    <n v="419130"/>
    <s v="Mumbai"/>
    <d v="2010-03-28T00:00:00"/>
    <s v="Harbhajan Singh"/>
    <x v="8"/>
    <n v="0"/>
    <s v="Deccan Chargers"/>
    <s v="Mumbai Indians"/>
    <s v="Deccan Chargers"/>
    <s v="field"/>
    <x v="7"/>
    <s v="runs"/>
    <n v="41"/>
    <s v="N"/>
    <s v="NA"/>
    <s v="S Das"/>
    <s v="K Hariharan"/>
  </r>
  <r>
    <n v="419131"/>
    <s v="Delhi"/>
    <d v="2010-03-29T00:00:00"/>
    <s v="DA Warner"/>
    <x v="2"/>
    <n v="0"/>
    <s v="Delhi Daredevils"/>
    <s v="Kolkata Knight Riders"/>
    <s v="Delhi Daredevils"/>
    <s v="bat"/>
    <x v="2"/>
    <s v="runs"/>
    <n v="40"/>
    <s v="N"/>
    <s v="NA"/>
    <s v="SS Hazare"/>
    <s v="SJA Taufel"/>
  </r>
  <r>
    <n v="419132"/>
    <s v="Mumbai"/>
    <d v="2010-03-30T00:00:00"/>
    <s v="SL Malinga"/>
    <x v="17"/>
    <n v="0"/>
    <s v="Mumbai Indians"/>
    <s v="Kings XI Punjab"/>
    <s v="Mumbai Indians"/>
    <s v="field"/>
    <x v="7"/>
    <s v="wickets"/>
    <n v="4"/>
    <s v="N"/>
    <s v="NA"/>
    <s v="BR Doctrove"/>
    <s v="SK Tarapore"/>
  </r>
  <r>
    <n v="419133"/>
    <s v="Chennai"/>
    <d v="2010-03-31T00:00:00"/>
    <s v="M Vijay"/>
    <x v="7"/>
    <n v="0"/>
    <s v="Chennai Super Kings"/>
    <s v="Royal Challengers Bangalore"/>
    <s v="Royal Challengers Bangalore"/>
    <s v="bat"/>
    <x v="1"/>
    <s v="wickets"/>
    <n v="5"/>
    <s v="N"/>
    <s v="NA"/>
    <s v="BG Jerling"/>
    <s v="RE Koertzen"/>
  </r>
  <r>
    <n v="419134"/>
    <s v="Delhi"/>
    <d v="2010-03-31T00:00:00"/>
    <s v="KD Karthik"/>
    <x v="2"/>
    <n v="0"/>
    <s v="Delhi Daredevils"/>
    <s v="Rajasthan Royals"/>
    <s v="Delhi Daredevils"/>
    <s v="bat"/>
    <x v="2"/>
    <s v="runs"/>
    <n v="67"/>
    <s v="N"/>
    <s v="NA"/>
    <s v="HDPK Dharmasena"/>
    <s v="SJA Taufel"/>
  </r>
  <r>
    <n v="419135"/>
    <s v="Kolkata"/>
    <d v="2010-04-01T00:00:00"/>
    <s v="SC Ganguly"/>
    <x v="4"/>
    <n v="0"/>
    <s v="Kolkata Knight Riders"/>
    <s v="Deccan Chargers"/>
    <s v="Kolkata Knight Riders"/>
    <s v="bat"/>
    <x v="0"/>
    <s v="runs"/>
    <n v="24"/>
    <s v="N"/>
    <s v="NA"/>
    <s v="K Hariharan"/>
    <s v="DJ Harper"/>
  </r>
  <r>
    <n v="419136"/>
    <s v="Chandigarh"/>
    <d v="2010-04-02T00:00:00"/>
    <s v="KP Pietersen"/>
    <x v="1"/>
    <n v="0"/>
    <s v="Kings XI Punjab"/>
    <s v="Royal Challengers Bangalore"/>
    <s v="Kings XI Punjab"/>
    <s v="bat"/>
    <x v="3"/>
    <s v="wickets"/>
    <n v="6"/>
    <s v="N"/>
    <s v="NA"/>
    <s v="BF Bowden"/>
    <s v="M Erasmus"/>
  </r>
  <r>
    <n v="419137"/>
    <s v="Chennai"/>
    <d v="2010-04-03T00:00:00"/>
    <s v="M Vijay"/>
    <x v="7"/>
    <n v="0"/>
    <s v="Chennai Super Kings"/>
    <s v="Rajasthan Royals"/>
    <s v="Chennai Super Kings"/>
    <s v="bat"/>
    <x v="1"/>
    <s v="runs"/>
    <n v="23"/>
    <s v="N"/>
    <s v="NA"/>
    <s v="RE Koertzen"/>
    <s v="RB Tiffin"/>
  </r>
  <r>
    <n v="419138"/>
    <s v="Mumbai"/>
    <d v="2010-04-03T00:00:00"/>
    <s v="AT Rayudu"/>
    <x v="17"/>
    <n v="0"/>
    <s v="Mumbai Indians"/>
    <s v="Deccan Chargers"/>
    <s v="Mumbai Indians"/>
    <s v="bat"/>
    <x v="7"/>
    <s v="runs"/>
    <n v="63"/>
    <s v="N"/>
    <s v="NA"/>
    <s v="BR Doctrove"/>
    <s v="S Ravi"/>
  </r>
  <r>
    <n v="419139"/>
    <s v="Kolkata"/>
    <d v="2010-04-04T00:00:00"/>
    <s v="DPMD Jayawardene"/>
    <x v="4"/>
    <n v="0"/>
    <s v="Kolkata Knight Riders"/>
    <s v="Kings XI Punjab"/>
    <s v="Kolkata Knight Riders"/>
    <s v="bat"/>
    <x v="5"/>
    <s v="wickets"/>
    <n v="8"/>
    <s v="N"/>
    <s v="NA"/>
    <s v="S Asnani"/>
    <s v="DJ Harper"/>
  </r>
  <r>
    <n v="419140"/>
    <s v="Delhi"/>
    <d v="2010-04-04T00:00:00"/>
    <s v="PD Collingwood"/>
    <x v="2"/>
    <n v="0"/>
    <s v="Delhi Daredevils"/>
    <s v="Royal Challengers Bangalore"/>
    <s v="Delhi Daredevils"/>
    <s v="bat"/>
    <x v="2"/>
    <s v="runs"/>
    <n v="37"/>
    <s v="N"/>
    <s v="NA"/>
    <s v="BF Bowden"/>
    <s v="M Erasmus"/>
  </r>
  <r>
    <n v="419141"/>
    <s v="Nagpur"/>
    <d v="2010-04-05T00:00:00"/>
    <s v="SK Warne"/>
    <x v="20"/>
    <n v="0"/>
    <s v="Deccan Chargers"/>
    <s v="Rajasthan Royals"/>
    <s v="Rajasthan Royals"/>
    <s v="bat"/>
    <x v="4"/>
    <s v="runs"/>
    <n v="2"/>
    <s v="N"/>
    <s v="NA"/>
    <s v="HDPK Dharmasena"/>
    <s v="SJA Taufel"/>
  </r>
  <r>
    <n v="419142"/>
    <s v="Chennai"/>
    <d v="2010-04-06T00:00:00"/>
    <s v="SK Raina"/>
    <x v="7"/>
    <n v="0"/>
    <s v="Chennai Super Kings"/>
    <s v="Mumbai Indians"/>
    <s v="Chennai Super Kings"/>
    <s v="bat"/>
    <x v="1"/>
    <s v="runs"/>
    <n v="24"/>
    <s v="N"/>
    <s v="NA"/>
    <s v="S Asnani"/>
    <s v="DJ Harper"/>
  </r>
  <r>
    <n v="419143"/>
    <s v="Jaipur"/>
    <d v="2010-04-07T00:00:00"/>
    <s v="MJ Lumb"/>
    <x v="5"/>
    <n v="0"/>
    <s v="Rajasthan Royals"/>
    <s v="Kings XI Punjab"/>
    <s v="Kings XI Punjab"/>
    <s v="bat"/>
    <x v="4"/>
    <s v="wickets"/>
    <n v="9"/>
    <s v="N"/>
    <s v="NA"/>
    <s v="S Ravi"/>
    <s v="SK Tarapore"/>
  </r>
  <r>
    <n v="419144"/>
    <s v="Kolkata"/>
    <d v="2010-04-07T00:00:00"/>
    <s v="SC Ganguly"/>
    <x v="4"/>
    <n v="0"/>
    <s v="Kolkata Knight Riders"/>
    <s v="Delhi Daredevils"/>
    <s v="Kolkata Knight Riders"/>
    <s v="bat"/>
    <x v="0"/>
    <s v="runs"/>
    <n v="14"/>
    <s v="N"/>
    <s v="NA"/>
    <s v="BG Jerling"/>
    <s v="RE Koertzen"/>
  </r>
  <r>
    <n v="419145"/>
    <s v="Bengaluru"/>
    <d v="2010-04-08T00:00:00"/>
    <s v="TL Suman"/>
    <x v="0"/>
    <n v="0"/>
    <s v="Royal Challengers Bangalore"/>
    <s v="Deccan Chargers"/>
    <s v="Deccan Chargers"/>
    <s v="field"/>
    <x v="6"/>
    <s v="wickets"/>
    <n v="7"/>
    <s v="N"/>
    <s v="NA"/>
    <s v="S Asnani"/>
    <s v="DJ Harper"/>
  </r>
  <r>
    <n v="419146"/>
    <s v="Chandigarh"/>
    <d v="2010-04-09T00:00:00"/>
    <s v="KC Sangakkara"/>
    <x v="1"/>
    <n v="0"/>
    <s v="Kings XI Punjab"/>
    <s v="Mumbai Indians"/>
    <s v="Mumbai Indians"/>
    <s v="bat"/>
    <x v="5"/>
    <s v="wickets"/>
    <n v="6"/>
    <s v="N"/>
    <s v="NA"/>
    <s v="M Erasmus"/>
    <s v="AM Saheba"/>
  </r>
  <r>
    <n v="419147"/>
    <s v="Nagpur"/>
    <d v="2010-04-10T00:00:00"/>
    <s v="RJ Harris"/>
    <x v="20"/>
    <n v="0"/>
    <s v="Deccan Chargers"/>
    <s v="Chennai Super Kings"/>
    <s v="Chennai Super Kings"/>
    <s v="bat"/>
    <x v="6"/>
    <s v="wickets"/>
    <n v="6"/>
    <s v="N"/>
    <s v="NA"/>
    <s v="HDPK Dharmasena"/>
    <s v="SJA Taufel"/>
  </r>
  <r>
    <n v="419148"/>
    <s v="Bengaluru"/>
    <d v="2010-04-10T00:00:00"/>
    <s v="R Vinay Kumar"/>
    <x v="0"/>
    <n v="0"/>
    <s v="Royal Challengers Bangalore"/>
    <s v="Kolkata Knight Riders"/>
    <s v="Royal Challengers Bangalore"/>
    <s v="field"/>
    <x v="3"/>
    <s v="wickets"/>
    <n v="7"/>
    <s v="N"/>
    <s v="NA"/>
    <s v="K Hariharan"/>
    <s v="DJ Harper"/>
  </r>
  <r>
    <n v="419149"/>
    <s v="Delhi"/>
    <d v="2010-04-11T00:00:00"/>
    <s v="PP Chawla"/>
    <x v="2"/>
    <n v="0"/>
    <s v="Delhi Daredevils"/>
    <s v="Kings XI Punjab"/>
    <s v="Delhi Daredevils"/>
    <s v="bat"/>
    <x v="5"/>
    <s v="wickets"/>
    <n v="7"/>
    <s v="N"/>
    <s v="NA"/>
    <s v="BF Bowden"/>
    <s v="AM Saheba"/>
  </r>
  <r>
    <n v="419150"/>
    <s v="Jaipur"/>
    <d v="2010-04-11T00:00:00"/>
    <s v="SR Tendulkar"/>
    <x v="5"/>
    <n v="0"/>
    <s v="Rajasthan Royals"/>
    <s v="Mumbai Indians"/>
    <s v="Rajasthan Royals"/>
    <s v="field"/>
    <x v="7"/>
    <s v="runs"/>
    <n v="37"/>
    <s v="N"/>
    <s v="NA"/>
    <s v="BR Doctrove"/>
    <s v="SK Tarapore"/>
  </r>
  <r>
    <n v="419151"/>
    <s v="Nagpur"/>
    <d v="2010-04-12T00:00:00"/>
    <s v="Harmeet Singh"/>
    <x v="20"/>
    <n v="0"/>
    <s v="Deccan Chargers"/>
    <s v="Royal Challengers Bangalore"/>
    <s v="Royal Challengers Bangalore"/>
    <s v="field"/>
    <x v="6"/>
    <s v="runs"/>
    <n v="13"/>
    <s v="N"/>
    <s v="NA"/>
    <s v="RE Koertzen"/>
    <s v="RB Tiffin"/>
  </r>
  <r>
    <n v="419152"/>
    <s v="Mumbai"/>
    <d v="2010-04-13T00:00:00"/>
    <s v="KA Pollard"/>
    <x v="17"/>
    <n v="0"/>
    <s v="Mumbai Indians"/>
    <s v="Delhi Daredevils"/>
    <s v="Mumbai Indians"/>
    <s v="bat"/>
    <x v="7"/>
    <s v="runs"/>
    <n v="39"/>
    <s v="N"/>
    <s v="NA"/>
    <s v="S Asnani"/>
    <s v="DJ Harper"/>
  </r>
  <r>
    <n v="419153"/>
    <s v="Chennai"/>
    <d v="2010-04-13T00:00:00"/>
    <s v="R Ashwin"/>
    <x v="7"/>
    <n v="0"/>
    <s v="Chennai Super Kings"/>
    <s v="Kolkata Knight Riders"/>
    <s v="Kolkata Knight Riders"/>
    <s v="bat"/>
    <x v="1"/>
    <s v="wickets"/>
    <n v="9"/>
    <s v="N"/>
    <s v="NA"/>
    <s v="SS Hazare"/>
    <s v="SJA Taufel"/>
  </r>
  <r>
    <n v="419154"/>
    <s v="Jaipur"/>
    <d v="2010-04-14T00:00:00"/>
    <s v="KP Pietersen"/>
    <x v="5"/>
    <n v="0"/>
    <s v="Rajasthan Royals"/>
    <s v="Royal Challengers Bangalore"/>
    <s v="Rajasthan Royals"/>
    <s v="bat"/>
    <x v="3"/>
    <s v="wickets"/>
    <n v="5"/>
    <s v="N"/>
    <s v="NA"/>
    <s v="BR Doctrove"/>
    <s v="S Ravi"/>
  </r>
  <r>
    <n v="419155"/>
    <s v="Chennai"/>
    <d v="2010-04-15T00:00:00"/>
    <s v="G Gambhir"/>
    <x v="7"/>
    <n v="0"/>
    <s v="Chennai Super Kings"/>
    <s v="Delhi Daredevils"/>
    <s v="Chennai Super Kings"/>
    <s v="bat"/>
    <x v="2"/>
    <s v="wickets"/>
    <n v="6"/>
    <s v="N"/>
    <s v="NA"/>
    <s v="HDPK Dharmasena"/>
    <s v="SS Hazare"/>
  </r>
  <r>
    <n v="419156"/>
    <s v="Dharamsala"/>
    <d v="2010-04-16T00:00:00"/>
    <s v="RG Sharma"/>
    <x v="21"/>
    <n v="0"/>
    <s v="Kings XI Punjab"/>
    <s v="Deccan Chargers"/>
    <s v="Deccan Chargers"/>
    <s v="field"/>
    <x v="6"/>
    <s v="wickets"/>
    <n v="5"/>
    <s v="N"/>
    <s v="NA"/>
    <s v="M Erasmus"/>
    <s v="AM Saheba"/>
  </r>
  <r>
    <n v="419157"/>
    <s v="Bengaluru"/>
    <d v="2010-04-17T00:00:00"/>
    <s v="R McLaren"/>
    <x v="0"/>
    <n v="0"/>
    <s v="Royal Challengers Bangalore"/>
    <s v="Mumbai Indians"/>
    <s v="Royal Challengers Bangalore"/>
    <s v="field"/>
    <x v="7"/>
    <s v="runs"/>
    <n v="57"/>
    <s v="N"/>
    <s v="NA"/>
    <s v="HDPK Dharmasena"/>
    <s v="SJA Taufel"/>
  </r>
  <r>
    <n v="419158"/>
    <s v="Kolkata"/>
    <d v="2010-04-17T00:00:00"/>
    <s v="JD Unadkat"/>
    <x v="4"/>
    <n v="0"/>
    <s v="Kolkata Knight Riders"/>
    <s v="Rajasthan Royals"/>
    <s v="Rajasthan Royals"/>
    <s v="bat"/>
    <x v="0"/>
    <s v="wickets"/>
    <n v="8"/>
    <s v="N"/>
    <s v="NA"/>
    <s v="BG Jerling"/>
    <s v="RB Tiffin"/>
  </r>
  <r>
    <n v="419159"/>
    <s v="Dharamsala"/>
    <d v="2010-04-18T00:00:00"/>
    <s v="MS Dhoni"/>
    <x v="21"/>
    <n v="0"/>
    <s v="Kings XI Punjab"/>
    <s v="Chennai Super Kings"/>
    <s v="Chennai Super Kings"/>
    <s v="field"/>
    <x v="1"/>
    <s v="wickets"/>
    <n v="6"/>
    <s v="N"/>
    <s v="NA"/>
    <s v="BF Bowden"/>
    <s v="AM Saheba"/>
  </r>
  <r>
    <n v="419160"/>
    <s v="Delhi"/>
    <d v="2010-04-18T00:00:00"/>
    <s v="A Symonds"/>
    <x v="2"/>
    <n v="0"/>
    <s v="Delhi Daredevils"/>
    <s v="Deccan Chargers"/>
    <s v="Deccan Chargers"/>
    <s v="bat"/>
    <x v="6"/>
    <s v="runs"/>
    <n v="11"/>
    <s v="N"/>
    <s v="NA"/>
    <s v="BR Doctrove"/>
    <s v="SK Tarapore"/>
  </r>
  <r>
    <n v="419161"/>
    <s v="Kolkata"/>
    <d v="2010-04-19T00:00:00"/>
    <s v="M Kartik"/>
    <x v="4"/>
    <n v="0"/>
    <s v="Kolkata Knight Riders"/>
    <s v="Mumbai Indians"/>
    <s v="Mumbai Indians"/>
    <s v="bat"/>
    <x v="0"/>
    <s v="wickets"/>
    <n v="9"/>
    <s v="N"/>
    <s v="NA"/>
    <s v="BG Jerling"/>
    <s v="RE Koertzen"/>
  </r>
  <r>
    <n v="419162"/>
    <s v="Mumbai"/>
    <d v="2010-04-21T00:00:00"/>
    <s v="KA Pollard"/>
    <x v="8"/>
    <n v="0"/>
    <s v="Royal Challengers Bangalore"/>
    <s v="Mumbai Indians"/>
    <s v="Mumbai Indians"/>
    <s v="bat"/>
    <x v="7"/>
    <s v="runs"/>
    <n v="35"/>
    <s v="N"/>
    <s v="NA"/>
    <s v="BR Doctrove"/>
    <s v="RB Tiffin"/>
  </r>
  <r>
    <n v="419163"/>
    <s v="Mumbai"/>
    <d v="2010-04-22T00:00:00"/>
    <s v="DE Bollinger"/>
    <x v="8"/>
    <n v="0"/>
    <s v="Chennai Super Kings"/>
    <s v="Deccan Chargers"/>
    <s v="Chennai Super Kings"/>
    <s v="bat"/>
    <x v="1"/>
    <s v="runs"/>
    <n v="38"/>
    <s v="N"/>
    <s v="NA"/>
    <s v="BR Doctrove"/>
    <s v="RB Tiffin"/>
  </r>
  <r>
    <n v="419164"/>
    <s v="Mumbai"/>
    <d v="2010-04-24T00:00:00"/>
    <s v="A Kumble"/>
    <x v="8"/>
    <n v="0"/>
    <s v="Royal Challengers Bangalore"/>
    <s v="Deccan Chargers"/>
    <s v="Deccan Chargers"/>
    <s v="bat"/>
    <x v="3"/>
    <s v="wickets"/>
    <n v="9"/>
    <s v="N"/>
    <s v="NA"/>
    <s v="RE Koertzen"/>
    <s v="SJA Taufel"/>
  </r>
  <r>
    <n v="419165"/>
    <s v="Mumbai"/>
    <d v="2010-04-25T00:00:00"/>
    <s v="SK Raina"/>
    <x v="8"/>
    <n v="0"/>
    <s v="Chennai Super Kings"/>
    <s v="Mumbai Indians"/>
    <s v="Chennai Super Kings"/>
    <s v="bat"/>
    <x v="1"/>
    <s v="runs"/>
    <n v="22"/>
    <s v="N"/>
    <s v="NA"/>
    <s v="RE Koertzen"/>
    <s v="SJA Taufel"/>
  </r>
  <r>
    <n v="501198"/>
    <s v="Chennai"/>
    <d v="2011-04-08T00:00:00"/>
    <s v="S Anirudha"/>
    <x v="7"/>
    <n v="0"/>
    <s v="Chennai Super Kings"/>
    <s v="Kolkata Knight Riders"/>
    <s v="Chennai Super Kings"/>
    <s v="bat"/>
    <x v="1"/>
    <s v="runs"/>
    <n v="2"/>
    <s v="N"/>
    <s v="NA"/>
    <s v="BR Doctrove"/>
    <s v="PR Reiffel"/>
  </r>
  <r>
    <n v="501199"/>
    <s v="Hyderabad"/>
    <d v="2011-04-09T00:00:00"/>
    <s v="SK Trivedi"/>
    <x v="6"/>
    <n v="0"/>
    <s v="Deccan Chargers"/>
    <s v="Rajasthan Royals"/>
    <s v="Rajasthan Royals"/>
    <s v="field"/>
    <x v="4"/>
    <s v="wickets"/>
    <n v="8"/>
    <s v="N"/>
    <s v="NA"/>
    <s v="RE Koertzen"/>
    <s v="SK Tarapore"/>
  </r>
  <r>
    <n v="501200"/>
    <s v="Kochi"/>
    <d v="2011-04-09T00:00:00"/>
    <s v="AB de Villiers"/>
    <x v="22"/>
    <n v="0"/>
    <s v="Kochi Tuskers Kerala"/>
    <s v="Royal Challengers Bangalore"/>
    <s v="Kochi Tuskers Kerala"/>
    <s v="bat"/>
    <x v="3"/>
    <s v="wickets"/>
    <n v="6"/>
    <s v="N"/>
    <s v="NA"/>
    <s v="HDPK Dharmasena"/>
    <s v="K Hariharan"/>
  </r>
  <r>
    <n v="501201"/>
    <s v="Delhi"/>
    <d v="2011-04-10T00:00:00"/>
    <s v="SL Malinga"/>
    <x v="2"/>
    <n v="0"/>
    <s v="Delhi Daredevils"/>
    <s v="Mumbai Indians"/>
    <s v="Delhi Daredevils"/>
    <s v="bat"/>
    <x v="7"/>
    <s v="wickets"/>
    <n v="8"/>
    <s v="N"/>
    <s v="NA"/>
    <s v="AM Saheba"/>
    <s v="RB Tiffin"/>
  </r>
  <r>
    <n v="501202"/>
    <s v="Mumbai"/>
    <d v="2011-04-10T00:00:00"/>
    <s v="SB Wagh"/>
    <x v="8"/>
    <n v="0"/>
    <s v="Pune Warriors"/>
    <s v="Kings XI Punjab"/>
    <s v="Kings XI Punjab"/>
    <s v="bat"/>
    <x v="8"/>
    <s v="wickets"/>
    <n v="7"/>
    <s v="N"/>
    <s v="NA"/>
    <s v="BR Doctrove"/>
    <s v="PR Reiffel"/>
  </r>
  <r>
    <n v="501203"/>
    <s v="Kolkata"/>
    <d v="2011-04-11T00:00:00"/>
    <s v="JH Kallis"/>
    <x v="4"/>
    <n v="0"/>
    <s v="Kolkata Knight Riders"/>
    <s v="Deccan Chargers"/>
    <s v="Kolkata Knight Riders"/>
    <s v="bat"/>
    <x v="0"/>
    <s v="runs"/>
    <n v="9"/>
    <s v="N"/>
    <s v="NA"/>
    <s v="RE Koertzen"/>
    <s v="SK Tarapore"/>
  </r>
  <r>
    <n v="501204"/>
    <s v="Jaipur"/>
    <d v="2011-04-12T00:00:00"/>
    <s v="SK Warne"/>
    <x v="5"/>
    <n v="0"/>
    <s v="Rajasthan Royals"/>
    <s v="Delhi Daredevils"/>
    <s v="Delhi Daredevils"/>
    <s v="bat"/>
    <x v="4"/>
    <s v="wickets"/>
    <n v="6"/>
    <s v="N"/>
    <s v="NA"/>
    <s v="Aleem Dar"/>
    <s v="RB Tiffin"/>
  </r>
  <r>
    <n v="501205"/>
    <s v="Bengaluru"/>
    <d v="2011-04-12T00:00:00"/>
    <s v="SR Tendulkar"/>
    <x v="0"/>
    <n v="0"/>
    <s v="Royal Challengers Bangalore"/>
    <s v="Mumbai Indians"/>
    <s v="Mumbai Indians"/>
    <s v="field"/>
    <x v="7"/>
    <s v="wickets"/>
    <n v="9"/>
    <s v="N"/>
    <s v="NA"/>
    <s v="HDPK Dharmasena"/>
    <s v="AL Hill"/>
  </r>
  <r>
    <n v="501206"/>
    <s v="Chandigarh"/>
    <d v="2011-04-13T00:00:00"/>
    <s v="PC Valthaty"/>
    <x v="1"/>
    <n v="0"/>
    <s v="Kings XI Punjab"/>
    <s v="Chennai Super Kings"/>
    <s v="Kings XI Punjab"/>
    <s v="field"/>
    <x v="5"/>
    <s v="wickets"/>
    <n v="6"/>
    <s v="N"/>
    <s v="NA"/>
    <s v="Asad Rauf"/>
    <s v="SL Shastri"/>
  </r>
  <r>
    <n v="501207"/>
    <s v="Mumbai"/>
    <d v="2011-04-13T00:00:00"/>
    <s v="MD Mishra"/>
    <x v="8"/>
    <n v="0"/>
    <s v="Pune Warriors"/>
    <s v="Kochi Tuskers Kerala"/>
    <s v="Kochi Tuskers Kerala"/>
    <s v="bat"/>
    <x v="8"/>
    <s v="wickets"/>
    <n v="4"/>
    <s v="N"/>
    <s v="NA"/>
    <s v="S Asnani"/>
    <s v="PR Reiffel"/>
  </r>
  <r>
    <n v="501208"/>
    <s v="Hyderabad"/>
    <d v="2011-04-14T00:00:00"/>
    <s v="DW Steyn"/>
    <x v="6"/>
    <n v="0"/>
    <s v="Deccan Chargers"/>
    <s v="Royal Challengers Bangalore"/>
    <s v="Royal Challengers Bangalore"/>
    <s v="field"/>
    <x v="6"/>
    <s v="runs"/>
    <n v="33"/>
    <s v="N"/>
    <s v="NA"/>
    <s v="RE Koertzen"/>
    <s v="S Ravi"/>
  </r>
  <r>
    <n v="501209"/>
    <s v="Jaipur"/>
    <d v="2011-04-15T00:00:00"/>
    <s v="G Gambhir"/>
    <x v="5"/>
    <n v="0"/>
    <s v="Rajasthan Royals"/>
    <s v="Kolkata Knight Riders"/>
    <s v="Kolkata Knight Riders"/>
    <s v="field"/>
    <x v="0"/>
    <s v="wickets"/>
    <n v="9"/>
    <s v="N"/>
    <s v="NA"/>
    <s v="Aleem Dar"/>
    <s v="SS Hazare"/>
  </r>
  <r>
    <n v="501210"/>
    <s v="Mumbai"/>
    <d v="2011-04-15T00:00:00"/>
    <s v="BB McCullum"/>
    <x v="3"/>
    <n v="0"/>
    <s v="Mumbai Indians"/>
    <s v="Kochi Tuskers Kerala"/>
    <s v="Kochi Tuskers Kerala"/>
    <s v="field"/>
    <x v="9"/>
    <s v="wickets"/>
    <n v="8"/>
    <s v="N"/>
    <s v="NA"/>
    <s v="BR Doctrove"/>
    <s v="PR Reiffel"/>
  </r>
  <r>
    <n v="501211"/>
    <s v="Chennai"/>
    <d v="2011-04-16T00:00:00"/>
    <s v="MEK Hussey"/>
    <x v="7"/>
    <n v="0"/>
    <s v="Chennai Super Kings"/>
    <s v="Royal Challengers Bangalore"/>
    <s v="Chennai Super Kings"/>
    <s v="bat"/>
    <x v="1"/>
    <s v="runs"/>
    <n v="21"/>
    <s v="N"/>
    <s v="NA"/>
    <s v="HDPK Dharmasena"/>
    <s v="AL Hill"/>
  </r>
  <r>
    <n v="501212"/>
    <s v="Hyderabad"/>
    <d v="2011-04-16T00:00:00"/>
    <s v="PC Valthaty"/>
    <x v="6"/>
    <n v="0"/>
    <s v="Deccan Chargers"/>
    <s v="Kings XI Punjab"/>
    <s v="Kings XI Punjab"/>
    <s v="field"/>
    <x v="5"/>
    <s v="wickets"/>
    <n v="8"/>
    <s v="N"/>
    <s v="NA"/>
    <s v="RE Koertzen"/>
    <s v="S Ravi"/>
  </r>
  <r>
    <n v="501213"/>
    <s v="Mumbai"/>
    <d v="2011-04-17T00:00:00"/>
    <s v="Yuvraj Singh"/>
    <x v="8"/>
    <n v="0"/>
    <s v="Pune Warriors"/>
    <s v="Delhi Daredevils"/>
    <s v="Delhi Daredevils"/>
    <s v="field"/>
    <x v="2"/>
    <s v="wickets"/>
    <n v="3"/>
    <s v="N"/>
    <s v="NA"/>
    <s v="Asad Rauf"/>
    <s v="AM Saheba"/>
  </r>
  <r>
    <n v="501214"/>
    <s v="Kolkata"/>
    <d v="2011-04-17T00:00:00"/>
    <s v="L Balaji"/>
    <x v="4"/>
    <n v="0"/>
    <s v="Kolkata Knight Riders"/>
    <s v="Rajasthan Royals"/>
    <s v="Kolkata Knight Riders"/>
    <s v="field"/>
    <x v="0"/>
    <s v="wickets"/>
    <n v="8"/>
    <s v="N"/>
    <s v="NA"/>
    <s v="Aleem Dar"/>
    <s v="RB Tiffin"/>
  </r>
  <r>
    <n v="501215"/>
    <s v="Kochi"/>
    <d v="2011-04-18T00:00:00"/>
    <s v="BB McCullum"/>
    <x v="22"/>
    <n v="0"/>
    <s v="Kochi Tuskers Kerala"/>
    <s v="Chennai Super Kings"/>
    <s v="Kochi Tuskers Kerala"/>
    <s v="field"/>
    <x v="9"/>
    <s v="wickets"/>
    <n v="7"/>
    <s v="N"/>
    <s v="D/L"/>
    <s v="K Hariharan"/>
    <s v="AL Hill"/>
  </r>
  <r>
    <n v="501216"/>
    <s v="Delhi"/>
    <d v="2011-04-19T00:00:00"/>
    <s v="S Sohal"/>
    <x v="2"/>
    <n v="0"/>
    <s v="Delhi Daredevils"/>
    <s v="Deccan Chargers"/>
    <s v="Deccan Chargers"/>
    <s v="bat"/>
    <x v="6"/>
    <s v="runs"/>
    <n v="16"/>
    <s v="N"/>
    <s v="NA"/>
    <s v="PR Reiffel"/>
    <s v="RJ Tucker"/>
  </r>
  <r>
    <n v="501218"/>
    <s v="Mumbai"/>
    <d v="2011-04-20T00:00:00"/>
    <s v="MM Patel"/>
    <x v="3"/>
    <n v="0"/>
    <s v="Mumbai Indians"/>
    <s v="Pune Warriors"/>
    <s v="Pune Warriors"/>
    <s v="bat"/>
    <x v="7"/>
    <s v="wickets"/>
    <n v="7"/>
    <s v="N"/>
    <s v="NA"/>
    <s v="Asad Rauf"/>
    <s v="AM Saheba"/>
  </r>
  <r>
    <n v="501219"/>
    <s v="Kolkata"/>
    <d v="2011-04-20T00:00:00"/>
    <s v="DPMD Jayawardene"/>
    <x v="4"/>
    <n v="0"/>
    <s v="Kolkata Knight Riders"/>
    <s v="Kochi Tuskers Kerala"/>
    <s v="Kolkata Knight Riders"/>
    <s v="field"/>
    <x v="9"/>
    <s v="runs"/>
    <n v="6"/>
    <s v="N"/>
    <s v="NA"/>
    <s v="Aleem Dar"/>
    <s v="RB Tiffin"/>
  </r>
  <r>
    <n v="501220"/>
    <s v="Chandigarh"/>
    <d v="2011-04-21T00:00:00"/>
    <s v="SE Marsh"/>
    <x v="1"/>
    <n v="0"/>
    <s v="Kings XI Punjab"/>
    <s v="Rajasthan Royals"/>
    <s v="Rajasthan Royals"/>
    <s v="field"/>
    <x v="5"/>
    <s v="runs"/>
    <n v="48"/>
    <s v="N"/>
    <s v="NA"/>
    <s v="S Asnani"/>
    <s v="PR Reiffel"/>
  </r>
  <r>
    <n v="501221"/>
    <s v="Mumbai"/>
    <d v="2011-04-22T00:00:00"/>
    <s v="Harbhajan Singh"/>
    <x v="3"/>
    <n v="0"/>
    <s v="Mumbai Indians"/>
    <s v="Chennai Super Kings"/>
    <s v="Chennai Super Kings"/>
    <s v="field"/>
    <x v="7"/>
    <s v="runs"/>
    <n v="8"/>
    <s v="N"/>
    <s v="NA"/>
    <s v="Asad Rauf"/>
    <s v="AM Saheba"/>
  </r>
  <r>
    <n v="501222"/>
    <s v="Kolkata"/>
    <d v="2011-04-22T00:00:00"/>
    <s v="CH Gayle"/>
    <x v="4"/>
    <n v="0"/>
    <s v="Kolkata Knight Riders"/>
    <s v="Royal Challengers Bangalore"/>
    <s v="Royal Challengers Bangalore"/>
    <s v="field"/>
    <x v="3"/>
    <s v="wickets"/>
    <n v="9"/>
    <s v="N"/>
    <s v="NA"/>
    <s v="SS Hazare"/>
    <s v="RB Tiffin"/>
  </r>
  <r>
    <n v="501223"/>
    <s v="Delhi"/>
    <d v="2011-04-23T00:00:00"/>
    <s v="DA Warner"/>
    <x v="2"/>
    <n v="0"/>
    <s v="Delhi Daredevils"/>
    <s v="Kings XI Punjab"/>
    <s v="Kings XI Punjab"/>
    <s v="field"/>
    <x v="2"/>
    <s v="runs"/>
    <n v="29"/>
    <s v="N"/>
    <s v="NA"/>
    <s v="S Asnani"/>
    <s v="RE Koertzen"/>
  </r>
  <r>
    <n v="501224"/>
    <s v="Hyderabad"/>
    <d v="2011-04-24T00:00:00"/>
    <s v="SL Malinga"/>
    <x v="6"/>
    <n v="0"/>
    <s v="Deccan Chargers"/>
    <s v="Mumbai Indians"/>
    <s v="Deccan Chargers"/>
    <s v="field"/>
    <x v="7"/>
    <s v="runs"/>
    <n v="37"/>
    <s v="N"/>
    <s v="NA"/>
    <s v="HDPK Dharmasena"/>
    <s v="AL Hill"/>
  </r>
  <r>
    <n v="501225"/>
    <s v="Jaipur"/>
    <d v="2011-04-24T00:00:00"/>
    <s v="SK Warne"/>
    <x v="5"/>
    <n v="0"/>
    <s v="Rajasthan Royals"/>
    <s v="Kochi Tuskers Kerala"/>
    <s v="Rajasthan Royals"/>
    <s v="field"/>
    <x v="4"/>
    <s v="wickets"/>
    <n v="8"/>
    <s v="N"/>
    <s v="NA"/>
    <s v="BR Doctrove"/>
    <s v="SK Tarapore"/>
  </r>
  <r>
    <n v="501226"/>
    <s v="Chennai"/>
    <d v="2011-04-25T00:00:00"/>
    <s v="MEK Hussey"/>
    <x v="7"/>
    <n v="0"/>
    <s v="Chennai Super Kings"/>
    <s v="Pune Warriors"/>
    <s v="Pune Warriors"/>
    <s v="field"/>
    <x v="1"/>
    <s v="runs"/>
    <n v="25"/>
    <s v="N"/>
    <s v="NA"/>
    <s v="Aleem Dar"/>
    <s v="RB Tiffin"/>
  </r>
  <r>
    <n v="501227"/>
    <s v="Delhi"/>
    <d v="2011-04-26T00:00:00"/>
    <s v="V Kohli"/>
    <x v="2"/>
    <n v="0"/>
    <s v="Delhi Daredevils"/>
    <s v="Royal Challengers Bangalore"/>
    <s v="Royal Challengers Bangalore"/>
    <s v="field"/>
    <x v="3"/>
    <s v="wickets"/>
    <n v="3"/>
    <s v="N"/>
    <s v="NA"/>
    <s v="S Asnani"/>
    <s v="RJ Tucker"/>
  </r>
  <r>
    <n v="501228"/>
    <s v="Mumbai"/>
    <d v="2011-04-27T00:00:00"/>
    <s v="DE Bollinger"/>
    <x v="8"/>
    <n v="0"/>
    <s v="Pune Warriors"/>
    <s v="Chennai Super Kings"/>
    <s v="Pune Warriors"/>
    <s v="bat"/>
    <x v="1"/>
    <s v="wickets"/>
    <n v="8"/>
    <s v="N"/>
    <s v="NA"/>
    <s v="Asad Rauf"/>
    <s v="SL Shastri"/>
  </r>
  <r>
    <n v="501229"/>
    <s v="Kochi"/>
    <d v="2011-04-27T00:00:00"/>
    <s v="I Sharma"/>
    <x v="22"/>
    <n v="0"/>
    <s v="Kochi Tuskers Kerala"/>
    <s v="Deccan Chargers"/>
    <s v="Kochi Tuskers Kerala"/>
    <s v="field"/>
    <x v="6"/>
    <s v="runs"/>
    <n v="55"/>
    <s v="N"/>
    <s v="NA"/>
    <s v="HDPK Dharmasena"/>
    <s v="AL Hill"/>
  </r>
  <r>
    <n v="501230"/>
    <s v="Delhi"/>
    <d v="2011-04-28T00:00:00"/>
    <s v="MK Tiwary"/>
    <x v="2"/>
    <n v="0"/>
    <s v="Delhi Daredevils"/>
    <s v="Kolkata Knight Riders"/>
    <s v="Delhi Daredevils"/>
    <s v="field"/>
    <x v="0"/>
    <s v="runs"/>
    <n v="17"/>
    <s v="N"/>
    <s v="NA"/>
    <s v="PR Reiffel"/>
    <s v="RJ Tucker"/>
  </r>
  <r>
    <n v="501231"/>
    <s v="Jaipur"/>
    <d v="2011-04-29T00:00:00"/>
    <s v="J Botha"/>
    <x v="5"/>
    <n v="0"/>
    <s v="Rajasthan Royals"/>
    <s v="Mumbai Indians"/>
    <s v="Rajasthan Royals"/>
    <s v="field"/>
    <x v="4"/>
    <s v="wickets"/>
    <n v="7"/>
    <s v="N"/>
    <s v="NA"/>
    <s v="Asad Rauf"/>
    <s v="SK Tarapore"/>
  </r>
  <r>
    <n v="501232"/>
    <s v="Bengaluru"/>
    <d v="2011-04-29T00:00:00"/>
    <s v="V Kohli"/>
    <x v="0"/>
    <n v="0"/>
    <s v="Royal Challengers Bangalore"/>
    <s v="Pune Warriors"/>
    <s v="Pune Warriors"/>
    <s v="field"/>
    <x v="3"/>
    <s v="runs"/>
    <n v="26"/>
    <s v="N"/>
    <s v="NA"/>
    <s v="Aleem Dar"/>
    <s v="SS Hazare"/>
  </r>
  <r>
    <n v="501233"/>
    <s v="Kochi"/>
    <d v="2011-04-30T00:00:00"/>
    <s v="V Sehwag"/>
    <x v="22"/>
    <n v="0"/>
    <s v="Kochi Tuskers Kerala"/>
    <s v="Delhi Daredevils"/>
    <s v="Delhi Daredevils"/>
    <s v="bat"/>
    <x v="2"/>
    <s v="runs"/>
    <n v="38"/>
    <s v="N"/>
    <s v="NA"/>
    <s v="HDPK Dharmasena"/>
    <s v="AL Hill"/>
  </r>
  <r>
    <n v="501234"/>
    <s v="Kolkata"/>
    <d v="2011-04-30T00:00:00"/>
    <s v="Iqbal Abdulla"/>
    <x v="4"/>
    <n v="0"/>
    <s v="Kolkata Knight Riders"/>
    <s v="Kings XI Punjab"/>
    <s v="Kolkata Knight Riders"/>
    <s v="field"/>
    <x v="0"/>
    <s v="wickets"/>
    <n v="8"/>
    <s v="N"/>
    <s v="NA"/>
    <s v="AM Saheba"/>
    <s v="SL Shastri"/>
  </r>
  <r>
    <n v="501235"/>
    <s v="Jaipur"/>
    <d v="2011-05-01T00:00:00"/>
    <s v="LRPL Taylor"/>
    <x v="5"/>
    <n v="0"/>
    <s v="Rajasthan Royals"/>
    <s v="Pune Warriors"/>
    <s v="Rajasthan Royals"/>
    <s v="field"/>
    <x v="4"/>
    <s v="wickets"/>
    <n v="6"/>
    <s v="N"/>
    <s v="NA"/>
    <s v="SK Tarapore"/>
    <s v="SJA Taufel"/>
  </r>
  <r>
    <n v="501236"/>
    <s v="Chennai"/>
    <d v="2011-05-01T00:00:00"/>
    <s v="JA Morkel"/>
    <x v="7"/>
    <n v="0"/>
    <s v="Chennai Super Kings"/>
    <s v="Deccan Chargers"/>
    <s v="Chennai Super Kings"/>
    <s v="bat"/>
    <x v="1"/>
    <s v="runs"/>
    <n v="19"/>
    <s v="N"/>
    <s v="NA"/>
    <s v="Aleem Dar"/>
    <s v="RB Tiffin"/>
  </r>
  <r>
    <n v="501237"/>
    <s v="Mumbai"/>
    <d v="2011-05-02T00:00:00"/>
    <s v="KA Pollard"/>
    <x v="3"/>
    <n v="0"/>
    <s v="Mumbai Indians"/>
    <s v="Kings XI Punjab"/>
    <s v="Kings XI Punjab"/>
    <s v="field"/>
    <x v="7"/>
    <s v="runs"/>
    <n v="23"/>
    <s v="N"/>
    <s v="NA"/>
    <s v="HDPK Dharmasena"/>
    <s v="PR Reiffel"/>
  </r>
  <r>
    <n v="501238"/>
    <s v="Delhi"/>
    <d v="2011-05-02T00:00:00"/>
    <s v="P Parameswaran"/>
    <x v="2"/>
    <n v="0"/>
    <s v="Delhi Daredevils"/>
    <s v="Kochi Tuskers Kerala"/>
    <s v="Kochi Tuskers Kerala"/>
    <s v="field"/>
    <x v="9"/>
    <s v="wickets"/>
    <n v="7"/>
    <s v="N"/>
    <s v="NA"/>
    <s v="Asad Rauf"/>
    <s v="SL Shastri"/>
  </r>
  <r>
    <n v="501239"/>
    <s v="Hyderabad"/>
    <d v="2011-05-03T00:00:00"/>
    <s v="YK Pathan"/>
    <x v="6"/>
    <n v="0"/>
    <s v="Deccan Chargers"/>
    <s v="Kolkata Knight Riders"/>
    <s v="Deccan Chargers"/>
    <s v="field"/>
    <x v="0"/>
    <s v="runs"/>
    <n v="20"/>
    <s v="N"/>
    <s v="NA"/>
    <s v="S Asnani"/>
    <s v="RJ Tucker"/>
  </r>
  <r>
    <n v="501240"/>
    <s v="Chennai"/>
    <d v="2011-05-04T00:00:00"/>
    <s v="MEK Hussey"/>
    <x v="7"/>
    <n v="0"/>
    <s v="Chennai Super Kings"/>
    <s v="Rajasthan Royals"/>
    <s v="Rajasthan Royals"/>
    <s v="bat"/>
    <x v="1"/>
    <s v="wickets"/>
    <n v="8"/>
    <s v="N"/>
    <s v="NA"/>
    <s v="SS Hazare"/>
    <s v="RB Tiffin"/>
  </r>
  <r>
    <n v="501241"/>
    <s v="Mumbai"/>
    <d v="2011-05-04T00:00:00"/>
    <s v="R Sharma"/>
    <x v="8"/>
    <n v="0"/>
    <s v="Pune Warriors"/>
    <s v="Mumbai Indians"/>
    <s v="Pune Warriors"/>
    <s v="field"/>
    <x v="7"/>
    <s v="runs"/>
    <n v="21"/>
    <s v="N"/>
    <s v="NA"/>
    <s v="HDPK Dharmasena"/>
    <s v="SJA Taufel"/>
  </r>
  <r>
    <n v="501242"/>
    <s v="Kochi"/>
    <d v="2011-05-05T00:00:00"/>
    <s v="BJ Hodge"/>
    <x v="22"/>
    <n v="0"/>
    <s v="Kochi Tuskers Kerala"/>
    <s v="Kolkata Knight Riders"/>
    <s v="Kolkata Knight Riders"/>
    <s v="field"/>
    <x v="9"/>
    <s v="runs"/>
    <n v="17"/>
    <s v="N"/>
    <s v="NA"/>
    <s v="S Ravi"/>
    <s v="RJ Tucker"/>
  </r>
  <r>
    <n v="501243"/>
    <s v="Hyderabad"/>
    <d v="2011-05-05T00:00:00"/>
    <s v="V Sehwag"/>
    <x v="6"/>
    <n v="0"/>
    <s v="Deccan Chargers"/>
    <s v="Delhi Daredevils"/>
    <s v="Delhi Daredevils"/>
    <s v="field"/>
    <x v="2"/>
    <s v="wickets"/>
    <n v="4"/>
    <s v="N"/>
    <s v="NA"/>
    <s v="Asad Rauf"/>
    <s v="AM Saheba"/>
  </r>
  <r>
    <n v="501244"/>
    <s v="Bengaluru"/>
    <d v="2011-05-06T00:00:00"/>
    <s v="CH Gayle"/>
    <x v="0"/>
    <n v="0"/>
    <s v="Royal Challengers Bangalore"/>
    <s v="Kings XI Punjab"/>
    <s v="Kings XI Punjab"/>
    <s v="field"/>
    <x v="3"/>
    <s v="runs"/>
    <n v="85"/>
    <s v="N"/>
    <s v="NA"/>
    <s v="Aleem Dar"/>
    <s v="RB Tiffin"/>
  </r>
  <r>
    <n v="501245"/>
    <s v="Kolkata"/>
    <d v="2011-05-07T00:00:00"/>
    <s v="Iqbal Abdulla"/>
    <x v="4"/>
    <n v="0"/>
    <s v="Kolkata Knight Riders"/>
    <s v="Chennai Super Kings"/>
    <s v="Chennai Super Kings"/>
    <s v="bat"/>
    <x v="0"/>
    <s v="runs"/>
    <n v="10"/>
    <s v="N"/>
    <s v="D/L"/>
    <s v="Asad Rauf"/>
    <s v="PR Reiffel"/>
  </r>
  <r>
    <n v="501246"/>
    <s v="Mumbai"/>
    <d v="2011-05-07T00:00:00"/>
    <s v="AT Rayudu"/>
    <x v="3"/>
    <n v="0"/>
    <s v="Mumbai Indians"/>
    <s v="Delhi Daredevils"/>
    <s v="Delhi Daredevils"/>
    <s v="field"/>
    <x v="7"/>
    <s v="runs"/>
    <n v="32"/>
    <s v="N"/>
    <s v="NA"/>
    <s v="K Hariharan"/>
    <s v="SJA Taufel"/>
  </r>
  <r>
    <n v="501247"/>
    <s v="Bengaluru"/>
    <d v="2011-05-08T00:00:00"/>
    <s v="CH Gayle"/>
    <x v="0"/>
    <n v="0"/>
    <s v="Royal Challengers Bangalore"/>
    <s v="Kochi Tuskers Kerala"/>
    <s v="Kochi Tuskers Kerala"/>
    <s v="bat"/>
    <x v="3"/>
    <s v="wickets"/>
    <n v="9"/>
    <s v="N"/>
    <s v="NA"/>
    <s v="Aleem Dar"/>
    <s v="SS Hazare"/>
  </r>
  <r>
    <n v="501248"/>
    <s v="Chandigarh"/>
    <d v="2011-05-08T00:00:00"/>
    <s v="R Sharma"/>
    <x v="1"/>
    <n v="0"/>
    <s v="Kings XI Punjab"/>
    <s v="Pune Warriors"/>
    <s v="Kings XI Punjab"/>
    <s v="bat"/>
    <x v="8"/>
    <s v="wickets"/>
    <n v="5"/>
    <s v="N"/>
    <s v="NA"/>
    <s v="SK Tarapore"/>
    <s v="RJ Tucker"/>
  </r>
  <r>
    <n v="501249"/>
    <s v="Jaipur"/>
    <d v="2011-05-09T00:00:00"/>
    <s v="M Vijay"/>
    <x v="5"/>
    <n v="0"/>
    <s v="Rajasthan Royals"/>
    <s v="Chennai Super Kings"/>
    <s v="Rajasthan Royals"/>
    <s v="field"/>
    <x v="1"/>
    <s v="runs"/>
    <n v="63"/>
    <s v="N"/>
    <s v="NA"/>
    <s v="K Hariharan"/>
    <s v="SJA Taufel"/>
  </r>
  <r>
    <n v="501250"/>
    <s v="Hyderabad"/>
    <d v="2011-05-10T00:00:00"/>
    <s v="MR Marsh"/>
    <x v="6"/>
    <n v="0"/>
    <s v="Deccan Chargers"/>
    <s v="Pune Warriors"/>
    <s v="Deccan Chargers"/>
    <s v="bat"/>
    <x v="8"/>
    <s v="wickets"/>
    <n v="6"/>
    <s v="N"/>
    <s v="NA"/>
    <s v="Asad Rauf"/>
    <s v="AM Saheba"/>
  </r>
  <r>
    <n v="501251"/>
    <s v="Chandigarh"/>
    <d v="2011-05-10T00:00:00"/>
    <s v="BA Bhatt"/>
    <x v="1"/>
    <n v="0"/>
    <s v="Kings XI Punjab"/>
    <s v="Mumbai Indians"/>
    <s v="Mumbai Indians"/>
    <s v="field"/>
    <x v="5"/>
    <s v="runs"/>
    <n v="76"/>
    <s v="N"/>
    <s v="NA"/>
    <s v="SK Tarapore"/>
    <s v="RJ Tucker"/>
  </r>
  <r>
    <n v="501252"/>
    <s v="Jaipur"/>
    <d v="2011-05-11T00:00:00"/>
    <s v="S Aravind"/>
    <x v="5"/>
    <n v="0"/>
    <s v="Rajasthan Royals"/>
    <s v="Royal Challengers Bangalore"/>
    <s v="Royal Challengers Bangalore"/>
    <s v="field"/>
    <x v="3"/>
    <s v="wickets"/>
    <n v="9"/>
    <s v="N"/>
    <s v="NA"/>
    <s v="HDPK Dharmasena"/>
    <s v="K Hariharan"/>
  </r>
  <r>
    <n v="501253"/>
    <s v="Chennai"/>
    <d v="2011-05-12T00:00:00"/>
    <s v="MS Dhoni"/>
    <x v="7"/>
    <n v="0"/>
    <s v="Chennai Super Kings"/>
    <s v="Delhi Daredevils"/>
    <s v="Chennai Super Kings"/>
    <s v="bat"/>
    <x v="1"/>
    <s v="runs"/>
    <n v="18"/>
    <s v="N"/>
    <s v="NA"/>
    <s v="AM Saheba"/>
    <s v="SL Shastri"/>
  </r>
  <r>
    <n v="501254"/>
    <s v="Indore"/>
    <d v="2011-05-13T00:00:00"/>
    <s v="KD Karthik"/>
    <x v="23"/>
    <n v="0"/>
    <s v="Kochi Tuskers Kerala"/>
    <s v="Kings XI Punjab"/>
    <s v="Kings XI Punjab"/>
    <s v="field"/>
    <x v="5"/>
    <s v="wickets"/>
    <n v="6"/>
    <s v="N"/>
    <s v="NA"/>
    <s v="S Asnani"/>
    <s v="RJ Tucker"/>
  </r>
  <r>
    <n v="501255"/>
    <s v="Bengaluru"/>
    <d v="2011-05-14T00:00:00"/>
    <s v="CH Gayle"/>
    <x v="0"/>
    <n v="0"/>
    <s v="Royal Challengers Bangalore"/>
    <s v="Kolkata Knight Riders"/>
    <s v="Royal Challengers Bangalore"/>
    <s v="field"/>
    <x v="3"/>
    <s v="wickets"/>
    <n v="4"/>
    <s v="N"/>
    <s v="D/L"/>
    <s v="RE Koertzen"/>
    <s v="RB Tiffin"/>
  </r>
  <r>
    <n v="501256"/>
    <s v="Mumbai"/>
    <d v="2011-05-14T00:00:00"/>
    <s v="A Mishra"/>
    <x v="3"/>
    <n v="0"/>
    <s v="Mumbai Indians"/>
    <s v="Deccan Chargers"/>
    <s v="Deccan Chargers"/>
    <s v="bat"/>
    <x v="6"/>
    <s v="runs"/>
    <n v="10"/>
    <s v="N"/>
    <s v="NA"/>
    <s v="S Ravi"/>
    <s v="SK Tarapore"/>
  </r>
  <r>
    <n v="501257"/>
    <s v="Dharamsala"/>
    <d v="2011-05-15T00:00:00"/>
    <s v="PP Chawla"/>
    <x v="21"/>
    <n v="0"/>
    <s v="Kings XI Punjab"/>
    <s v="Delhi Daredevils"/>
    <s v="Delhi Daredevils"/>
    <s v="field"/>
    <x v="5"/>
    <s v="runs"/>
    <n v="29"/>
    <s v="N"/>
    <s v="NA"/>
    <s v="Asad Rauf"/>
    <s v="SL Shastri"/>
  </r>
  <r>
    <n v="501258"/>
    <s v="Indore"/>
    <d v="2011-05-15T00:00:00"/>
    <s v="BJ Hodge"/>
    <x v="23"/>
    <n v="0"/>
    <s v="Kochi Tuskers Kerala"/>
    <s v="Rajasthan Royals"/>
    <s v="Kochi Tuskers Kerala"/>
    <s v="field"/>
    <x v="9"/>
    <s v="wickets"/>
    <n v="8"/>
    <s v="N"/>
    <s v="NA"/>
    <s v="PR Reiffel"/>
    <s v="RJ Tucker"/>
  </r>
  <r>
    <n v="501259"/>
    <s v="Mumbai"/>
    <d v="2011-05-16T00:00:00"/>
    <s v="A Mishra"/>
    <x v="8"/>
    <n v="0"/>
    <s v="Pune Warriors"/>
    <s v="Deccan Chargers"/>
    <s v="Deccan Chargers"/>
    <s v="field"/>
    <x v="6"/>
    <s v="wickets"/>
    <n v="6"/>
    <s v="N"/>
    <s v="NA"/>
    <s v="S Ravi"/>
    <s v="SK Tarapore"/>
  </r>
  <r>
    <n v="501260"/>
    <s v="Dharamsala"/>
    <d v="2011-05-17T00:00:00"/>
    <s v="AC Gilchrist"/>
    <x v="21"/>
    <n v="0"/>
    <s v="Kings XI Punjab"/>
    <s v="Royal Challengers Bangalore"/>
    <s v="Kings XI Punjab"/>
    <s v="bat"/>
    <x v="5"/>
    <s v="runs"/>
    <n v="111"/>
    <s v="N"/>
    <s v="NA"/>
    <s v="Asad Rauf"/>
    <s v="AM Saheba"/>
  </r>
  <r>
    <n v="501261"/>
    <s v="Chennai"/>
    <d v="2011-05-18T00:00:00"/>
    <s v="WP Saha"/>
    <x v="7"/>
    <n v="0"/>
    <s v="Chennai Super Kings"/>
    <s v="Kochi Tuskers Kerala"/>
    <s v="Chennai Super Kings"/>
    <s v="bat"/>
    <x v="1"/>
    <s v="runs"/>
    <n v="11"/>
    <s v="N"/>
    <s v="NA"/>
    <s v="HDPK Dharmasena"/>
    <s v="RE Koertzen"/>
  </r>
  <r>
    <n v="501262"/>
    <s v="Mumbai"/>
    <d v="2011-05-19T00:00:00"/>
    <s v="YK Pathan"/>
    <x v="8"/>
    <n v="0"/>
    <s v="Pune Warriors"/>
    <s v="Kolkata Knight Riders"/>
    <s v="Kolkata Knight Riders"/>
    <s v="field"/>
    <x v="0"/>
    <s v="wickets"/>
    <n v="7"/>
    <s v="N"/>
    <s v="NA"/>
    <s v="S Ravi"/>
    <s v="SJA Taufel"/>
  </r>
  <r>
    <n v="501263"/>
    <s v="Mumbai"/>
    <d v="2011-05-20T00:00:00"/>
    <s v="SR Watson"/>
    <x v="3"/>
    <n v="0"/>
    <s v="Mumbai Indians"/>
    <s v="Rajasthan Royals"/>
    <s v="Mumbai Indians"/>
    <s v="bat"/>
    <x v="4"/>
    <s v="wickets"/>
    <n v="10"/>
    <s v="N"/>
    <s v="NA"/>
    <s v="RE Koertzen"/>
    <s v="PR Reiffel"/>
  </r>
  <r>
    <n v="501264"/>
    <s v="Dharamsala"/>
    <d v="2011-05-21T00:00:00"/>
    <s v="S Dhawan"/>
    <x v="21"/>
    <n v="0"/>
    <s v="Kings XI Punjab"/>
    <s v="Deccan Chargers"/>
    <s v="Kings XI Punjab"/>
    <s v="field"/>
    <x v="6"/>
    <s v="runs"/>
    <n v="82"/>
    <s v="N"/>
    <s v="NA"/>
    <s v="Asad Rauf"/>
    <s v="AM Saheba"/>
  </r>
  <r>
    <n v="501265"/>
    <s v="Delhi"/>
    <d v="2011-05-21T00:00:00"/>
    <s v="NA"/>
    <x v="2"/>
    <n v="0"/>
    <s v="Delhi Daredevils"/>
    <s v="Pune Warriors"/>
    <s v="Delhi Daredevils"/>
    <s v="bat"/>
    <x v="10"/>
    <s v="NA"/>
    <s v="NA"/>
    <s v="NA"/>
    <s v="NA"/>
    <s v="SS Hazare"/>
    <s v="RJ Tucker"/>
  </r>
  <r>
    <n v="501266"/>
    <s v="Bengaluru"/>
    <d v="2011-05-22T00:00:00"/>
    <s v="CH Gayle"/>
    <x v="0"/>
    <n v="0"/>
    <s v="Royal Challengers Bangalore"/>
    <s v="Chennai Super Kings"/>
    <s v="Royal Challengers Bangalore"/>
    <s v="field"/>
    <x v="3"/>
    <s v="wickets"/>
    <n v="8"/>
    <s v="N"/>
    <s v="NA"/>
    <s v="K Hariharan"/>
    <s v="RE Koertzen"/>
  </r>
  <r>
    <n v="501267"/>
    <s v="Kolkata"/>
    <d v="2011-05-22T00:00:00"/>
    <s v="JEC Franklin"/>
    <x v="4"/>
    <n v="0"/>
    <s v="Kolkata Knight Riders"/>
    <s v="Mumbai Indians"/>
    <s v="Mumbai Indians"/>
    <s v="field"/>
    <x v="7"/>
    <s v="wickets"/>
    <n v="5"/>
    <s v="N"/>
    <s v="NA"/>
    <s v="SK Tarapore"/>
    <s v="SJA Taufel"/>
  </r>
  <r>
    <n v="501268"/>
    <s v="Mumbai"/>
    <d v="2011-05-24T00:00:00"/>
    <s v="SK Raina"/>
    <x v="3"/>
    <n v="0"/>
    <s v="Royal Challengers Bangalore"/>
    <s v="Chennai Super Kings"/>
    <s v="Chennai Super Kings"/>
    <s v="field"/>
    <x v="1"/>
    <s v="wickets"/>
    <n v="6"/>
    <s v="N"/>
    <s v="NA"/>
    <s v="Asad Rauf"/>
    <s v="SJA Taufel"/>
  </r>
  <r>
    <n v="501269"/>
    <s v="Mumbai"/>
    <d v="2011-05-25T00:00:00"/>
    <s v="MM Patel"/>
    <x v="3"/>
    <n v="0"/>
    <s v="Mumbai Indians"/>
    <s v="Kolkata Knight Riders"/>
    <s v="Mumbai Indians"/>
    <s v="field"/>
    <x v="7"/>
    <s v="wickets"/>
    <n v="4"/>
    <s v="N"/>
    <s v="NA"/>
    <s v="Asad Rauf"/>
    <s v="SJA Taufel"/>
  </r>
  <r>
    <n v="501270"/>
    <s v="Chennai"/>
    <d v="2011-05-27T00:00:00"/>
    <s v="CH Gayle"/>
    <x v="7"/>
    <n v="0"/>
    <s v="Royal Challengers Bangalore"/>
    <s v="Mumbai Indians"/>
    <s v="Mumbai Indians"/>
    <s v="field"/>
    <x v="3"/>
    <s v="runs"/>
    <n v="43"/>
    <s v="N"/>
    <s v="NA"/>
    <s v="Asad Rauf"/>
    <s v="SJA Taufel"/>
  </r>
  <r>
    <n v="501271"/>
    <s v="Chennai"/>
    <d v="2011-05-28T00:00:00"/>
    <s v="M Vijay"/>
    <x v="7"/>
    <n v="0"/>
    <s v="Chennai Super Kings"/>
    <s v="Royal Challengers Bangalore"/>
    <s v="Chennai Super Kings"/>
    <s v="bat"/>
    <x v="1"/>
    <s v="runs"/>
    <n v="58"/>
    <s v="N"/>
    <s v="NA"/>
    <s v="Asad Rauf"/>
    <s v="SJA Taufel"/>
  </r>
  <r>
    <n v="548306"/>
    <s v="Chennai"/>
    <d v="2012-04-04T00:00:00"/>
    <s v="RE Levi"/>
    <x v="7"/>
    <n v="0"/>
    <s v="Chennai Super Kings"/>
    <s v="Mumbai Indians"/>
    <s v="Mumbai Indians"/>
    <s v="field"/>
    <x v="7"/>
    <s v="wickets"/>
    <n v="8"/>
    <s v="N"/>
    <s v="NA"/>
    <s v="JD Cloete"/>
    <s v="SJA Taufel"/>
  </r>
  <r>
    <n v="548307"/>
    <s v="Kolkata"/>
    <d v="2012-04-05T00:00:00"/>
    <s v="IK Pathan"/>
    <x v="4"/>
    <n v="0"/>
    <s v="Kolkata Knight Riders"/>
    <s v="Delhi Daredevils"/>
    <s v="Delhi Daredevils"/>
    <s v="field"/>
    <x v="2"/>
    <s v="wickets"/>
    <n v="8"/>
    <s v="N"/>
    <s v="NA"/>
    <s v="S Asnani"/>
    <s v="HDPK Dharmasena"/>
  </r>
  <r>
    <n v="548308"/>
    <s v="Mumbai"/>
    <d v="2012-04-06T00:00:00"/>
    <s v="SPD Smith"/>
    <x v="3"/>
    <n v="0"/>
    <s v="Mumbai Indians"/>
    <s v="Pune Warriors"/>
    <s v="Mumbai Indians"/>
    <s v="field"/>
    <x v="8"/>
    <s v="runs"/>
    <n v="28"/>
    <s v="N"/>
    <s v="NA"/>
    <s v="AK Chaudhary"/>
    <s v="SJA Taufel"/>
  </r>
  <r>
    <n v="548309"/>
    <s v="Jaipur"/>
    <d v="2012-04-06T00:00:00"/>
    <s v="AM Rahane"/>
    <x v="5"/>
    <n v="0"/>
    <s v="Rajasthan Royals"/>
    <s v="Kings XI Punjab"/>
    <s v="Kings XI Punjab"/>
    <s v="field"/>
    <x v="4"/>
    <s v="runs"/>
    <n v="31"/>
    <s v="N"/>
    <s v="NA"/>
    <s v="BF Bowden"/>
    <s v="SK Tarapore"/>
  </r>
  <r>
    <n v="548310"/>
    <s v="Bengaluru"/>
    <d v="2012-04-07T00:00:00"/>
    <s v="AB de Villiers"/>
    <x v="0"/>
    <n v="0"/>
    <s v="Royal Challengers Bangalore"/>
    <s v="Delhi Daredevils"/>
    <s v="Delhi Daredevils"/>
    <s v="field"/>
    <x v="3"/>
    <s v="runs"/>
    <n v="20"/>
    <s v="N"/>
    <s v="NA"/>
    <s v="S Asnani"/>
    <s v="S Ravi"/>
  </r>
  <r>
    <n v="548311"/>
    <s v="Visakhapatnam"/>
    <d v="2012-04-07T00:00:00"/>
    <s v="RA Jadeja"/>
    <x v="24"/>
    <n v="0"/>
    <s v="Deccan Chargers"/>
    <s v="Chennai Super Kings"/>
    <s v="Deccan Chargers"/>
    <s v="field"/>
    <x v="1"/>
    <s v="runs"/>
    <n v="74"/>
    <s v="N"/>
    <s v="NA"/>
    <s v="JD Cloete"/>
    <s v="HDPK Dharmasena"/>
  </r>
  <r>
    <n v="548312"/>
    <s v="Jaipur"/>
    <d v="2012-04-08T00:00:00"/>
    <s v="BJ Hodge"/>
    <x v="5"/>
    <n v="0"/>
    <s v="Rajasthan Royals"/>
    <s v="Kolkata Knight Riders"/>
    <s v="Kolkata Knight Riders"/>
    <s v="field"/>
    <x v="4"/>
    <s v="runs"/>
    <n v="22"/>
    <s v="N"/>
    <s v="NA"/>
    <s v="BF Bowden"/>
    <s v="VA Kulkarni"/>
  </r>
  <r>
    <n v="548313"/>
    <s v="Pune"/>
    <d v="2012-04-08T00:00:00"/>
    <s v="MN Samuels"/>
    <x v="25"/>
    <n v="0"/>
    <s v="Pune Warriors"/>
    <s v="Kings XI Punjab"/>
    <s v="Pune Warriors"/>
    <s v="bat"/>
    <x v="8"/>
    <s v="runs"/>
    <n v="22"/>
    <s v="N"/>
    <s v="NA"/>
    <s v="S Das"/>
    <s v="SJA Taufel"/>
  </r>
  <r>
    <n v="548314"/>
    <s v="Visakhapatnam"/>
    <d v="2012-04-09T00:00:00"/>
    <s v="RG Sharma"/>
    <x v="24"/>
    <n v="0"/>
    <s v="Deccan Chargers"/>
    <s v="Mumbai Indians"/>
    <s v="Deccan Chargers"/>
    <s v="bat"/>
    <x v="7"/>
    <s v="wickets"/>
    <n v="5"/>
    <s v="N"/>
    <s v="NA"/>
    <s v="AK Chaudhary"/>
    <s v="JD Cloete"/>
  </r>
  <r>
    <n v="548315"/>
    <s v="Bengaluru"/>
    <d v="2012-04-10T00:00:00"/>
    <s v="L Balaji"/>
    <x v="0"/>
    <n v="0"/>
    <s v="Royal Challengers Bangalore"/>
    <s v="Kolkata Knight Riders"/>
    <s v="Royal Challengers Bangalore"/>
    <s v="field"/>
    <x v="0"/>
    <s v="runs"/>
    <n v="42"/>
    <s v="N"/>
    <s v="NA"/>
    <s v="S Ravi"/>
    <s v="RJ Tucker"/>
  </r>
  <r>
    <n v="548316"/>
    <s v="Delhi"/>
    <d v="2012-04-10T00:00:00"/>
    <s v="M Morkel"/>
    <x v="2"/>
    <n v="0"/>
    <s v="Delhi Daredevils"/>
    <s v="Chennai Super Kings"/>
    <s v="Delhi Daredevils"/>
    <s v="field"/>
    <x v="2"/>
    <s v="wickets"/>
    <n v="8"/>
    <s v="N"/>
    <s v="NA"/>
    <s v="Asad Rauf"/>
    <s v="SK Tarapore"/>
  </r>
  <r>
    <n v="548317"/>
    <s v="Mumbai"/>
    <d v="2012-04-11T00:00:00"/>
    <s v="KA Pollard"/>
    <x v="3"/>
    <n v="0"/>
    <s v="Mumbai Indians"/>
    <s v="Rajasthan Royals"/>
    <s v="Rajasthan Royals"/>
    <s v="field"/>
    <x v="7"/>
    <s v="runs"/>
    <n v="27"/>
    <s v="N"/>
    <s v="NA"/>
    <s v="Aleem Dar"/>
    <s v="BNJ Oxenford"/>
  </r>
  <r>
    <n v="548318"/>
    <s v="Chennai"/>
    <d v="2012-04-12T00:00:00"/>
    <s v="F du Plessis"/>
    <x v="7"/>
    <n v="0"/>
    <s v="Chennai Super Kings"/>
    <s v="Royal Challengers Bangalore"/>
    <s v="Royal Challengers Bangalore"/>
    <s v="bat"/>
    <x v="1"/>
    <s v="wickets"/>
    <n v="5"/>
    <s v="N"/>
    <s v="NA"/>
    <s v="HDPK Dharmasena"/>
    <s v="RJ Tucker"/>
  </r>
  <r>
    <n v="548319"/>
    <s v="Chandigarh"/>
    <d v="2012-04-12T00:00:00"/>
    <s v="AD Mascarenhas"/>
    <x v="1"/>
    <n v="0"/>
    <s v="Kings XI Punjab"/>
    <s v="Pune Warriors"/>
    <s v="Kings XI Punjab"/>
    <s v="field"/>
    <x v="5"/>
    <s v="wickets"/>
    <n v="7"/>
    <s v="N"/>
    <s v="NA"/>
    <s v="VA Kulkarni"/>
    <s v="SK Tarapore"/>
  </r>
  <r>
    <n v="548320"/>
    <s v="Kolkata"/>
    <d v="2012-04-13T00:00:00"/>
    <s v="Shakib Al Hasan"/>
    <x v="4"/>
    <n v="0"/>
    <s v="Kolkata Knight Riders"/>
    <s v="Rajasthan Royals"/>
    <s v="Rajasthan Royals"/>
    <s v="bat"/>
    <x v="0"/>
    <s v="wickets"/>
    <n v="5"/>
    <s v="N"/>
    <s v="NA"/>
    <s v="Asad Rauf"/>
    <s v="S Asnani"/>
  </r>
  <r>
    <n v="548321"/>
    <s v="Delhi"/>
    <d v="2012-04-19T00:00:00"/>
    <s v="KP Pietersen"/>
    <x v="2"/>
    <n v="0"/>
    <s v="Delhi Daredevils"/>
    <s v="Deccan Chargers"/>
    <s v="Deccan Chargers"/>
    <s v="bat"/>
    <x v="2"/>
    <s v="wickets"/>
    <n v="5"/>
    <s v="N"/>
    <s v="NA"/>
    <s v="BF Bowden"/>
    <s v="SK Tarapore"/>
  </r>
  <r>
    <n v="548322"/>
    <s v="Pune"/>
    <d v="2012-04-14T00:00:00"/>
    <s v="JD Ryder"/>
    <x v="25"/>
    <n v="0"/>
    <s v="Pune Warriors"/>
    <s v="Chennai Super Kings"/>
    <s v="Chennai Super Kings"/>
    <s v="bat"/>
    <x v="8"/>
    <s v="wickets"/>
    <n v="7"/>
    <s v="N"/>
    <s v="NA"/>
    <s v="Aleem Dar"/>
    <s v="BNJ Oxenford"/>
  </r>
  <r>
    <n v="548323"/>
    <s v="Kolkata"/>
    <d v="2012-04-15T00:00:00"/>
    <s v="SP Narine"/>
    <x v="4"/>
    <n v="0"/>
    <s v="Kolkata Knight Riders"/>
    <s v="Kings XI Punjab"/>
    <s v="Kolkata Knight Riders"/>
    <s v="field"/>
    <x v="5"/>
    <s v="runs"/>
    <n v="2"/>
    <s v="N"/>
    <s v="NA"/>
    <s v="Asad Rauf"/>
    <s v="S Asnani"/>
  </r>
  <r>
    <n v="548324"/>
    <s v="Bengaluru"/>
    <d v="2012-04-15T00:00:00"/>
    <s v="AM Rahane"/>
    <x v="0"/>
    <n v="0"/>
    <s v="Royal Challengers Bangalore"/>
    <s v="Rajasthan Royals"/>
    <s v="Rajasthan Royals"/>
    <s v="bat"/>
    <x v="4"/>
    <s v="runs"/>
    <n v="59"/>
    <s v="N"/>
    <s v="NA"/>
    <s v="JD Cloete"/>
    <s v="RJ Tucker"/>
  </r>
  <r>
    <n v="548325"/>
    <s v="Mumbai"/>
    <d v="2012-04-16T00:00:00"/>
    <s v="S Nadeem"/>
    <x v="3"/>
    <n v="0"/>
    <s v="Mumbai Indians"/>
    <s v="Delhi Daredevils"/>
    <s v="Delhi Daredevils"/>
    <s v="field"/>
    <x v="2"/>
    <s v="wickets"/>
    <n v="7"/>
    <s v="N"/>
    <s v="NA"/>
    <s v="BF Bowden"/>
    <s v="SK Tarapore"/>
  </r>
  <r>
    <n v="548326"/>
    <s v="Jaipur"/>
    <d v="2012-04-17T00:00:00"/>
    <s v="BJ Hodge"/>
    <x v="5"/>
    <n v="0"/>
    <s v="Rajasthan Royals"/>
    <s v="Deccan Chargers"/>
    <s v="Deccan Chargers"/>
    <s v="bat"/>
    <x v="4"/>
    <s v="wickets"/>
    <n v="5"/>
    <s v="N"/>
    <s v="NA"/>
    <s v="Aleem Dar"/>
    <s v="BNJ Oxenford"/>
  </r>
  <r>
    <n v="548327"/>
    <s v="Bengaluru"/>
    <d v="2012-04-17T00:00:00"/>
    <s v="CH Gayle"/>
    <x v="0"/>
    <n v="0"/>
    <s v="Royal Challengers Bangalore"/>
    <s v="Pune Warriors"/>
    <s v="Pune Warriors"/>
    <s v="bat"/>
    <x v="3"/>
    <s v="wickets"/>
    <n v="6"/>
    <s v="N"/>
    <s v="NA"/>
    <s v="S Asnani"/>
    <s v="S Das"/>
  </r>
  <r>
    <n v="548328"/>
    <s v="Chandigarh"/>
    <d v="2012-04-18T00:00:00"/>
    <s v="G Gambhir"/>
    <x v="1"/>
    <n v="0"/>
    <s v="Kings XI Punjab"/>
    <s v="Kolkata Knight Riders"/>
    <s v="Kings XI Punjab"/>
    <s v="bat"/>
    <x v="0"/>
    <s v="wickets"/>
    <n v="8"/>
    <s v="N"/>
    <s v="NA"/>
    <s v="JD Cloete"/>
    <s v="RJ Tucker"/>
  </r>
  <r>
    <n v="548329"/>
    <s v="Hyderabad"/>
    <d v="2012-05-10T00:00:00"/>
    <s v="DA Warner"/>
    <x v="6"/>
    <n v="0"/>
    <s v="Deccan Chargers"/>
    <s v="Delhi Daredevils"/>
    <s v="Deccan Chargers"/>
    <s v="bat"/>
    <x v="2"/>
    <s v="wickets"/>
    <n v="9"/>
    <s v="N"/>
    <s v="NA"/>
    <s v="JD Cloete"/>
    <s v="SJA Taufel"/>
  </r>
  <r>
    <n v="548330"/>
    <s v="Chennai"/>
    <d v="2012-04-19T00:00:00"/>
    <s v="KMDN Kulasekara"/>
    <x v="7"/>
    <n v="0"/>
    <s v="Chennai Super Kings"/>
    <s v="Pune Warriors"/>
    <s v="Pune Warriors"/>
    <s v="field"/>
    <x v="1"/>
    <s v="runs"/>
    <n v="13"/>
    <s v="N"/>
    <s v="NA"/>
    <s v="Asad Rauf"/>
    <s v="S Das"/>
  </r>
  <r>
    <n v="548331"/>
    <s v="Chandigarh"/>
    <d v="2012-04-20T00:00:00"/>
    <s v="CH Gayle"/>
    <x v="1"/>
    <n v="0"/>
    <s v="Kings XI Punjab"/>
    <s v="Royal Challengers Bangalore"/>
    <s v="Royal Challengers Bangalore"/>
    <s v="field"/>
    <x v="3"/>
    <s v="wickets"/>
    <n v="5"/>
    <s v="N"/>
    <s v="NA"/>
    <s v="S Ravi"/>
    <s v="RJ Tucker"/>
  </r>
  <r>
    <n v="548332"/>
    <s v="Chennai"/>
    <d v="2012-04-21T00:00:00"/>
    <s v="F du Plessis"/>
    <x v="7"/>
    <n v="0"/>
    <s v="Chennai Super Kings"/>
    <s v="Rajasthan Royals"/>
    <s v="Rajasthan Royals"/>
    <s v="bat"/>
    <x v="1"/>
    <s v="wickets"/>
    <n v="7"/>
    <s v="N"/>
    <s v="NA"/>
    <s v="Aleem Dar"/>
    <s v="BNJ Oxenford"/>
  </r>
  <r>
    <n v="548333"/>
    <s v="Delhi"/>
    <d v="2012-04-21T00:00:00"/>
    <s v="SC Ganguly"/>
    <x v="2"/>
    <n v="0"/>
    <s v="Delhi Daredevils"/>
    <s v="Pune Warriors"/>
    <s v="Delhi Daredevils"/>
    <s v="field"/>
    <x v="8"/>
    <s v="runs"/>
    <n v="20"/>
    <s v="N"/>
    <s v="NA"/>
    <s v="Asad Rauf"/>
    <s v="S Das"/>
  </r>
  <r>
    <n v="548334"/>
    <s v="Mumbai"/>
    <d v="2012-04-22T00:00:00"/>
    <s v="SE Marsh"/>
    <x v="3"/>
    <n v="0"/>
    <s v="Mumbai Indians"/>
    <s v="Kings XI Punjab"/>
    <s v="Mumbai Indians"/>
    <s v="bat"/>
    <x v="5"/>
    <s v="wickets"/>
    <n v="6"/>
    <s v="N"/>
    <s v="NA"/>
    <s v="S Ravi"/>
    <s v="RJ Tucker"/>
  </r>
  <r>
    <n v="548335"/>
    <s v="Cuttack"/>
    <d v="2012-04-22T00:00:00"/>
    <s v="B Lee"/>
    <x v="19"/>
    <n v="0"/>
    <s v="Deccan Chargers"/>
    <s v="Kolkata Knight Riders"/>
    <s v="Kolkata Knight Riders"/>
    <s v="field"/>
    <x v="0"/>
    <s v="wickets"/>
    <n v="5"/>
    <s v="N"/>
    <s v="NA"/>
    <s v="BF Bowden"/>
    <s v="SK Tarapore"/>
  </r>
  <r>
    <n v="548336"/>
    <s v="Jaipur"/>
    <d v="2012-04-23T00:00:00"/>
    <s v="AB de Villiers"/>
    <x v="5"/>
    <n v="0"/>
    <s v="Rajasthan Royals"/>
    <s v="Royal Challengers Bangalore"/>
    <s v="Rajasthan Royals"/>
    <s v="field"/>
    <x v="3"/>
    <s v="runs"/>
    <n v="46"/>
    <s v="N"/>
    <s v="NA"/>
    <s v="Asad Rauf"/>
    <s v="S Asnani"/>
  </r>
  <r>
    <n v="548337"/>
    <s v="Pune"/>
    <d v="2012-04-24T00:00:00"/>
    <s v="V Sehwag"/>
    <x v="25"/>
    <n v="0"/>
    <s v="Pune Warriors"/>
    <s v="Delhi Daredevils"/>
    <s v="Pune Warriors"/>
    <s v="bat"/>
    <x v="2"/>
    <s v="wickets"/>
    <n v="8"/>
    <s v="N"/>
    <s v="NA"/>
    <s v="S Ravi"/>
    <s v="RJ Tucker"/>
  </r>
  <r>
    <n v="548339"/>
    <s v="Chandigarh"/>
    <d v="2012-04-25T00:00:00"/>
    <s v="AT Rayudu"/>
    <x v="1"/>
    <n v="0"/>
    <s v="Kings XI Punjab"/>
    <s v="Mumbai Indians"/>
    <s v="Kings XI Punjab"/>
    <s v="bat"/>
    <x v="7"/>
    <s v="wickets"/>
    <n v="4"/>
    <s v="N"/>
    <s v="NA"/>
    <s v="Aleem Dar"/>
    <s v="BNJ Oxenford"/>
  </r>
  <r>
    <n v="548341"/>
    <s v="Pune"/>
    <d v="2012-04-26T00:00:00"/>
    <s v="CL White"/>
    <x v="25"/>
    <n v="0"/>
    <s v="Pune Warriors"/>
    <s v="Deccan Chargers"/>
    <s v="Deccan Chargers"/>
    <s v="bat"/>
    <x v="6"/>
    <s v="runs"/>
    <n v="18"/>
    <s v="N"/>
    <s v="NA"/>
    <s v="S Ravi"/>
    <s v="RJ Tucker"/>
  </r>
  <r>
    <n v="548342"/>
    <s v="Delhi"/>
    <d v="2012-04-27T00:00:00"/>
    <s v="V Sehwag"/>
    <x v="2"/>
    <n v="0"/>
    <s v="Delhi Daredevils"/>
    <s v="Mumbai Indians"/>
    <s v="Mumbai Indians"/>
    <s v="field"/>
    <x v="2"/>
    <s v="runs"/>
    <n v="37"/>
    <s v="N"/>
    <s v="NA"/>
    <s v="Aleem Dar"/>
    <s v="BNJ Oxenford"/>
  </r>
  <r>
    <n v="548343"/>
    <s v="Chennai"/>
    <d v="2012-04-28T00:00:00"/>
    <s v="Mandeep Singh"/>
    <x v="7"/>
    <n v="0"/>
    <s v="Chennai Super Kings"/>
    <s v="Kings XI Punjab"/>
    <s v="Kings XI Punjab"/>
    <s v="bat"/>
    <x v="5"/>
    <s v="runs"/>
    <n v="7"/>
    <s v="N"/>
    <s v="NA"/>
    <s v="BF Bowden"/>
    <s v="SK Tarapore"/>
  </r>
  <r>
    <n v="548344"/>
    <s v="Kolkata"/>
    <d v="2012-04-28T00:00:00"/>
    <s v="G Gambhir"/>
    <x v="4"/>
    <n v="0"/>
    <s v="Kolkata Knight Riders"/>
    <s v="Royal Challengers Bangalore"/>
    <s v="Kolkata Knight Riders"/>
    <s v="bat"/>
    <x v="0"/>
    <s v="runs"/>
    <n v="47"/>
    <s v="N"/>
    <s v="NA"/>
    <s v="Asad Rauf"/>
    <s v="BR Doctrove"/>
  </r>
  <r>
    <n v="548345"/>
    <s v="Delhi"/>
    <d v="2012-04-29T00:00:00"/>
    <s v="V Sehwag"/>
    <x v="2"/>
    <n v="0"/>
    <s v="Delhi Daredevils"/>
    <s v="Rajasthan Royals"/>
    <s v="Delhi Daredevils"/>
    <s v="bat"/>
    <x v="2"/>
    <s v="runs"/>
    <n v="1"/>
    <s v="N"/>
    <s v="NA"/>
    <s v="S Ravi"/>
    <s v="RJ Tucker"/>
  </r>
  <r>
    <n v="548346"/>
    <s v="Mumbai"/>
    <d v="2012-04-29T00:00:00"/>
    <s v="DW Steyn"/>
    <x v="3"/>
    <n v="0"/>
    <s v="Mumbai Indians"/>
    <s v="Deccan Chargers"/>
    <s v="Mumbai Indians"/>
    <s v="field"/>
    <x v="7"/>
    <s v="wickets"/>
    <n v="5"/>
    <s v="N"/>
    <s v="NA"/>
    <s v="AK Chaudhary"/>
    <s v="BNJ Oxenford"/>
  </r>
  <r>
    <n v="548347"/>
    <s v="Chennai"/>
    <d v="2012-04-30T00:00:00"/>
    <s v="G Gambhir"/>
    <x v="7"/>
    <n v="0"/>
    <s v="Chennai Super Kings"/>
    <s v="Kolkata Knight Riders"/>
    <s v="Chennai Super Kings"/>
    <s v="bat"/>
    <x v="0"/>
    <s v="wickets"/>
    <n v="5"/>
    <s v="N"/>
    <s v="NA"/>
    <s v="BF Bowden"/>
    <s v="C Shamshuddin"/>
  </r>
  <r>
    <n v="548348"/>
    <s v="Cuttack"/>
    <d v="2012-05-01T00:00:00"/>
    <s v="KC Sangakkara"/>
    <x v="19"/>
    <n v="0"/>
    <s v="Deccan Chargers"/>
    <s v="Pune Warriors"/>
    <s v="Deccan Chargers"/>
    <s v="bat"/>
    <x v="6"/>
    <s v="runs"/>
    <n v="13"/>
    <s v="N"/>
    <s v="NA"/>
    <s v="Aleem Dar"/>
    <s v="AK Chaudhary"/>
  </r>
  <r>
    <n v="548349"/>
    <s v="Jaipur"/>
    <d v="2012-05-01T00:00:00"/>
    <s v="P Negi"/>
    <x v="5"/>
    <n v="0"/>
    <s v="Rajasthan Royals"/>
    <s v="Delhi Daredevils"/>
    <s v="Rajasthan Royals"/>
    <s v="bat"/>
    <x v="2"/>
    <s v="wickets"/>
    <n v="6"/>
    <s v="N"/>
    <s v="NA"/>
    <s v="JD Cloete"/>
    <s v="SJA Taufel"/>
  </r>
  <r>
    <n v="548350"/>
    <s v="Bengaluru"/>
    <d v="2012-05-02T00:00:00"/>
    <s v="Azhar Mahmood"/>
    <x v="0"/>
    <n v="0"/>
    <s v="Royal Challengers Bangalore"/>
    <s v="Kings XI Punjab"/>
    <s v="Kings XI Punjab"/>
    <s v="field"/>
    <x v="5"/>
    <s v="wickets"/>
    <n v="4"/>
    <s v="N"/>
    <s v="NA"/>
    <s v="BF Bowden"/>
    <s v="C Shamshuddin"/>
  </r>
  <r>
    <n v="548351"/>
    <s v="Pune"/>
    <d v="2012-05-03T00:00:00"/>
    <s v="SL Malinga"/>
    <x v="25"/>
    <n v="0"/>
    <s v="Pune Warriors"/>
    <s v="Mumbai Indians"/>
    <s v="Mumbai Indians"/>
    <s v="bat"/>
    <x v="7"/>
    <s v="runs"/>
    <n v="1"/>
    <s v="N"/>
    <s v="NA"/>
    <s v="Asad Rauf"/>
    <s v="S Asnani"/>
  </r>
  <r>
    <n v="548352"/>
    <s v="Chennai"/>
    <d v="2012-05-04T00:00:00"/>
    <s v="SK Raina"/>
    <x v="7"/>
    <n v="0"/>
    <s v="Chennai Super Kings"/>
    <s v="Deccan Chargers"/>
    <s v="Chennai Super Kings"/>
    <s v="bat"/>
    <x v="1"/>
    <s v="runs"/>
    <n v="10"/>
    <s v="N"/>
    <s v="NA"/>
    <s v="HDPK Dharmasena"/>
    <s v="BNJ Oxenford"/>
  </r>
  <r>
    <n v="548353"/>
    <s v="Kolkata"/>
    <d v="2012-05-05T00:00:00"/>
    <s v="SP Narine"/>
    <x v="4"/>
    <n v="0"/>
    <s v="Kolkata Knight Riders"/>
    <s v="Pune Warriors"/>
    <s v="Kolkata Knight Riders"/>
    <s v="bat"/>
    <x v="0"/>
    <s v="runs"/>
    <n v="7"/>
    <s v="N"/>
    <s v="NA"/>
    <s v="BF Bowden"/>
    <s v="SK Tarapore"/>
  </r>
  <r>
    <n v="548354"/>
    <s v="Chandigarh"/>
    <d v="2012-05-05T00:00:00"/>
    <s v="SR Watson"/>
    <x v="1"/>
    <n v="0"/>
    <s v="Kings XI Punjab"/>
    <s v="Rajasthan Royals"/>
    <s v="Rajasthan Royals"/>
    <s v="bat"/>
    <x v="4"/>
    <s v="runs"/>
    <n v="43"/>
    <s v="N"/>
    <s v="NA"/>
    <s v="JD Cloete"/>
    <s v="SJA Taufel"/>
  </r>
  <r>
    <n v="548355"/>
    <s v="Mumbai"/>
    <d v="2012-05-06T00:00:00"/>
    <s v="DR Smith"/>
    <x v="3"/>
    <n v="0"/>
    <s v="Mumbai Indians"/>
    <s v="Chennai Super Kings"/>
    <s v="Mumbai Indians"/>
    <s v="field"/>
    <x v="7"/>
    <s v="wickets"/>
    <n v="2"/>
    <s v="N"/>
    <s v="NA"/>
    <s v="Asad Rauf"/>
    <s v="S Asnani"/>
  </r>
  <r>
    <n v="548356"/>
    <s v="Bengaluru"/>
    <d v="2012-05-06T00:00:00"/>
    <s v="AB de Villiers"/>
    <x v="0"/>
    <n v="0"/>
    <s v="Royal Challengers Bangalore"/>
    <s v="Deccan Chargers"/>
    <s v="Royal Challengers Bangalore"/>
    <s v="field"/>
    <x v="3"/>
    <s v="wickets"/>
    <n v="5"/>
    <s v="N"/>
    <s v="NA"/>
    <s v="HDPK Dharmasena"/>
    <s v="BNJ Oxenford"/>
  </r>
  <r>
    <n v="548357"/>
    <s v="Delhi"/>
    <d v="2012-05-07T00:00:00"/>
    <s v="JH Kallis"/>
    <x v="2"/>
    <n v="0"/>
    <s v="Delhi Daredevils"/>
    <s v="Kolkata Knight Riders"/>
    <s v="Delhi Daredevils"/>
    <s v="bat"/>
    <x v="0"/>
    <s v="wickets"/>
    <n v="6"/>
    <s v="N"/>
    <s v="NA"/>
    <s v="JD Cloete"/>
    <s v="S Ravi"/>
  </r>
  <r>
    <n v="548358"/>
    <s v="Pune"/>
    <d v="2012-05-08T00:00:00"/>
    <s v="SR Watson"/>
    <x v="25"/>
    <n v="0"/>
    <s v="Pune Warriors"/>
    <s v="Rajasthan Royals"/>
    <s v="Pune Warriors"/>
    <s v="bat"/>
    <x v="4"/>
    <s v="wickets"/>
    <n v="7"/>
    <s v="N"/>
    <s v="NA"/>
    <s v="Asad Rauf"/>
    <s v="BR Doctrove"/>
  </r>
  <r>
    <n v="548359"/>
    <s v="Hyderabad"/>
    <d v="2012-05-08T00:00:00"/>
    <s v="Mandeep Singh"/>
    <x v="6"/>
    <n v="0"/>
    <s v="Deccan Chargers"/>
    <s v="Kings XI Punjab"/>
    <s v="Deccan Chargers"/>
    <s v="field"/>
    <x v="5"/>
    <s v="runs"/>
    <n v="25"/>
    <s v="N"/>
    <s v="NA"/>
    <s v="HDPK Dharmasena"/>
    <s v="BNJ Oxenford"/>
  </r>
  <r>
    <n v="548360"/>
    <s v="Mumbai"/>
    <d v="2012-05-09T00:00:00"/>
    <s v="CH Gayle"/>
    <x v="3"/>
    <n v="0"/>
    <s v="Mumbai Indians"/>
    <s v="Royal Challengers Bangalore"/>
    <s v="Royal Challengers Bangalore"/>
    <s v="field"/>
    <x v="3"/>
    <s v="wickets"/>
    <n v="9"/>
    <s v="N"/>
    <s v="NA"/>
    <s v="BF Bowden"/>
    <s v="VA Kulkarni"/>
  </r>
  <r>
    <n v="548361"/>
    <s v="Jaipur"/>
    <d v="2012-05-10T00:00:00"/>
    <s v="BW Hilfenhaus"/>
    <x v="5"/>
    <n v="0"/>
    <s v="Rajasthan Royals"/>
    <s v="Chennai Super Kings"/>
    <s v="Chennai Super Kings"/>
    <s v="field"/>
    <x v="1"/>
    <s v="wickets"/>
    <n v="4"/>
    <s v="N"/>
    <s v="NA"/>
    <s v="BNJ Oxenford"/>
    <s v="C Shamshuddin"/>
  </r>
  <r>
    <n v="548362"/>
    <s v="Pune"/>
    <d v="2012-05-11T00:00:00"/>
    <s v="CH Gayle"/>
    <x v="25"/>
    <n v="0"/>
    <s v="Pune Warriors"/>
    <s v="Royal Challengers Bangalore"/>
    <s v="Pune Warriors"/>
    <s v="field"/>
    <x v="3"/>
    <s v="runs"/>
    <n v="35"/>
    <s v="N"/>
    <s v="NA"/>
    <s v="BF Bowden"/>
    <s v="SK Tarapore"/>
  </r>
  <r>
    <n v="548363"/>
    <s v="Kolkata"/>
    <d v="2012-05-12T00:00:00"/>
    <s v="RG Sharma"/>
    <x v="4"/>
    <n v="0"/>
    <s v="Kolkata Knight Riders"/>
    <s v="Mumbai Indians"/>
    <s v="Mumbai Indians"/>
    <s v="bat"/>
    <x v="7"/>
    <s v="runs"/>
    <n v="27"/>
    <s v="N"/>
    <s v="NA"/>
    <s v="S Ravi"/>
    <s v="SJA Taufel"/>
  </r>
  <r>
    <n v="548364"/>
    <s v="Chennai"/>
    <d v="2012-05-12T00:00:00"/>
    <s v="BW Hilfenhaus"/>
    <x v="7"/>
    <n v="0"/>
    <s v="Chennai Super Kings"/>
    <s v="Delhi Daredevils"/>
    <s v="Chennai Super Kings"/>
    <s v="field"/>
    <x v="1"/>
    <s v="wickets"/>
    <n v="9"/>
    <s v="N"/>
    <s v="NA"/>
    <s v="S Das"/>
    <s v="BR Doctrove"/>
  </r>
  <r>
    <n v="548365"/>
    <s v="Jaipur"/>
    <d v="2012-05-13T00:00:00"/>
    <s v="A Chandila"/>
    <x v="5"/>
    <n v="0"/>
    <s v="Rajasthan Royals"/>
    <s v="Pune Warriors"/>
    <s v="Rajasthan Royals"/>
    <s v="bat"/>
    <x v="4"/>
    <s v="runs"/>
    <n v="45"/>
    <s v="N"/>
    <s v="NA"/>
    <s v="BF Bowden"/>
    <s v="SK Tarapore"/>
  </r>
  <r>
    <n v="548366"/>
    <s v="Chandigarh"/>
    <d v="2012-05-13T00:00:00"/>
    <s v="DJ Hussey"/>
    <x v="1"/>
    <n v="0"/>
    <s v="Kings XI Punjab"/>
    <s v="Deccan Chargers"/>
    <s v="Deccan Chargers"/>
    <s v="bat"/>
    <x v="5"/>
    <s v="wickets"/>
    <n v="4"/>
    <s v="N"/>
    <s v="NA"/>
    <s v="HDPK Dharmasena"/>
    <s v="BNJ Oxenford"/>
  </r>
  <r>
    <n v="548367"/>
    <s v="Bengaluru"/>
    <d v="2012-05-14T00:00:00"/>
    <s v="AT Rayudu"/>
    <x v="0"/>
    <n v="0"/>
    <s v="Royal Challengers Bangalore"/>
    <s v="Mumbai Indians"/>
    <s v="Mumbai Indians"/>
    <s v="field"/>
    <x v="7"/>
    <s v="wickets"/>
    <n v="5"/>
    <s v="N"/>
    <s v="NA"/>
    <s v="S Das"/>
    <s v="BR Doctrove"/>
  </r>
  <r>
    <n v="548368"/>
    <s v="Kolkata"/>
    <d v="2012-05-14T00:00:00"/>
    <s v="MEK Hussey"/>
    <x v="4"/>
    <n v="0"/>
    <s v="Kolkata Knight Riders"/>
    <s v="Chennai Super Kings"/>
    <s v="Chennai Super Kings"/>
    <s v="field"/>
    <x v="1"/>
    <s v="wickets"/>
    <n v="5"/>
    <s v="N"/>
    <s v="NA"/>
    <s v="JD Cloete"/>
    <s v="SJA Taufel"/>
  </r>
  <r>
    <n v="548369"/>
    <s v="Delhi"/>
    <d v="2012-05-15T00:00:00"/>
    <s v="UT Yadav"/>
    <x v="2"/>
    <n v="0"/>
    <s v="Delhi Daredevils"/>
    <s v="Kings XI Punjab"/>
    <s v="Kings XI Punjab"/>
    <s v="bat"/>
    <x v="2"/>
    <s v="wickets"/>
    <n v="5"/>
    <s v="N"/>
    <s v="NA"/>
    <s v="HDPK Dharmasena"/>
    <s v="BNJ Oxenford"/>
  </r>
  <r>
    <n v="548370"/>
    <s v="Mumbai"/>
    <d v="2012-05-16T00:00:00"/>
    <s v="SP Narine"/>
    <x v="3"/>
    <n v="0"/>
    <s v="Mumbai Indians"/>
    <s v="Kolkata Knight Riders"/>
    <s v="Mumbai Indians"/>
    <s v="field"/>
    <x v="0"/>
    <s v="runs"/>
    <n v="32"/>
    <s v="N"/>
    <s v="NA"/>
    <s v="S Das"/>
    <s v="BR Doctrove"/>
  </r>
  <r>
    <n v="548371"/>
    <s v="Dharamsala"/>
    <d v="2012-05-17T00:00:00"/>
    <s v="AC Gilchrist"/>
    <x v="21"/>
    <n v="0"/>
    <s v="Kings XI Punjab"/>
    <s v="Chennai Super Kings"/>
    <s v="Kings XI Punjab"/>
    <s v="field"/>
    <x v="5"/>
    <s v="wickets"/>
    <n v="6"/>
    <s v="N"/>
    <s v="NA"/>
    <s v="VA Kulkarni"/>
    <s v="SK Tarapore"/>
  </r>
  <r>
    <n v="548372"/>
    <s v="Delhi"/>
    <d v="2012-05-17T00:00:00"/>
    <s v="CH Gayle"/>
    <x v="2"/>
    <n v="0"/>
    <s v="Delhi Daredevils"/>
    <s v="Royal Challengers Bangalore"/>
    <s v="Delhi Daredevils"/>
    <s v="field"/>
    <x v="3"/>
    <s v="runs"/>
    <n v="21"/>
    <s v="N"/>
    <s v="NA"/>
    <s v="HDPK Dharmasena"/>
    <s v="C Shamshuddin"/>
  </r>
  <r>
    <n v="548373"/>
    <s v="Hyderabad"/>
    <d v="2012-05-18T00:00:00"/>
    <s v="DW Steyn"/>
    <x v="6"/>
    <n v="0"/>
    <s v="Deccan Chargers"/>
    <s v="Rajasthan Royals"/>
    <s v="Rajasthan Royals"/>
    <s v="bat"/>
    <x v="6"/>
    <s v="wickets"/>
    <n v="5"/>
    <s v="N"/>
    <s v="NA"/>
    <s v="S Ravi"/>
    <s v="SJA Taufel"/>
  </r>
  <r>
    <n v="548374"/>
    <s v="Dharamsala"/>
    <d v="2012-05-19T00:00:00"/>
    <s v="UT Yadav"/>
    <x v="21"/>
    <n v="0"/>
    <s v="Kings XI Punjab"/>
    <s v="Delhi Daredevils"/>
    <s v="Delhi Daredevils"/>
    <s v="field"/>
    <x v="2"/>
    <s v="wickets"/>
    <n v="6"/>
    <s v="N"/>
    <s v="NA"/>
    <s v="BF Bowden"/>
    <s v="VA Kulkarni"/>
  </r>
  <r>
    <n v="548375"/>
    <s v="Pune"/>
    <d v="2012-05-19T00:00:00"/>
    <s v="Shakib Al Hasan"/>
    <x v="25"/>
    <n v="0"/>
    <s v="Pune Warriors"/>
    <s v="Kolkata Knight Riders"/>
    <s v="Kolkata Knight Riders"/>
    <s v="bat"/>
    <x v="0"/>
    <s v="runs"/>
    <n v="34"/>
    <s v="N"/>
    <s v="NA"/>
    <s v="S Asnani"/>
    <s v="BR Doctrove"/>
  </r>
  <r>
    <n v="548376"/>
    <s v="Hyderabad"/>
    <d v="2012-05-20T00:00:00"/>
    <s v="DW Steyn"/>
    <x v="6"/>
    <n v="0"/>
    <s v="Deccan Chargers"/>
    <s v="Royal Challengers Bangalore"/>
    <s v="Royal Challengers Bangalore"/>
    <s v="field"/>
    <x v="6"/>
    <s v="runs"/>
    <n v="9"/>
    <s v="N"/>
    <s v="NA"/>
    <s v="S Ravi"/>
    <s v="SJA Taufel"/>
  </r>
  <r>
    <n v="548377"/>
    <s v="Jaipur"/>
    <d v="2012-05-20T00:00:00"/>
    <s v="DR Smith"/>
    <x v="5"/>
    <n v="0"/>
    <s v="Rajasthan Royals"/>
    <s v="Mumbai Indians"/>
    <s v="Rajasthan Royals"/>
    <s v="bat"/>
    <x v="7"/>
    <s v="wickets"/>
    <n v="10"/>
    <s v="N"/>
    <s v="NA"/>
    <s v="HDPK Dharmasena"/>
    <s v="C Shamshuddin"/>
  </r>
  <r>
    <n v="548378"/>
    <s v="Pune"/>
    <d v="2012-05-22T00:00:00"/>
    <s v="YK Pathan"/>
    <x v="25"/>
    <n v="0"/>
    <s v="Delhi Daredevils"/>
    <s v="Kolkata Knight Riders"/>
    <s v="Kolkata Knight Riders"/>
    <s v="bat"/>
    <x v="0"/>
    <s v="runs"/>
    <n v="18"/>
    <s v="N"/>
    <s v="NA"/>
    <s v="BR Doctrove"/>
    <s v="SJA Taufel"/>
  </r>
  <r>
    <n v="548379"/>
    <s v="Bengaluru"/>
    <d v="2012-05-23T00:00:00"/>
    <s v="MS Dhoni"/>
    <x v="0"/>
    <n v="0"/>
    <s v="Chennai Super Kings"/>
    <s v="Mumbai Indians"/>
    <s v="Mumbai Indians"/>
    <s v="field"/>
    <x v="1"/>
    <s v="runs"/>
    <n v="38"/>
    <s v="N"/>
    <s v="NA"/>
    <s v="BF Bowden"/>
    <s v="HDPK Dharmasena"/>
  </r>
  <r>
    <n v="548380"/>
    <s v="Chennai"/>
    <d v="2012-05-25T00:00:00"/>
    <s v="M Vijay"/>
    <x v="7"/>
    <n v="0"/>
    <s v="Delhi Daredevils"/>
    <s v="Chennai Super Kings"/>
    <s v="Delhi Daredevils"/>
    <s v="field"/>
    <x v="1"/>
    <s v="runs"/>
    <n v="86"/>
    <s v="N"/>
    <s v="NA"/>
    <s v="BR Doctrove"/>
    <s v="SJA Taufel"/>
  </r>
  <r>
    <n v="548381"/>
    <s v="Chennai"/>
    <d v="2012-05-27T00:00:00"/>
    <s v="MS Bisla"/>
    <x v="7"/>
    <n v="0"/>
    <s v="Kolkata Knight Riders"/>
    <s v="Chennai Super Kings"/>
    <s v="Chennai Super Kings"/>
    <s v="bat"/>
    <x v="0"/>
    <s v="wickets"/>
    <n v="5"/>
    <s v="N"/>
    <s v="NA"/>
    <s v="BF Bowden"/>
    <s v="SJA Taufel"/>
  </r>
  <r>
    <n v="597998"/>
    <s v="Kolkata"/>
    <d v="2013-04-03T00:00:00"/>
    <s v="SP Narine"/>
    <x v="4"/>
    <n v="0"/>
    <s v="Kolkata Knight Riders"/>
    <s v="Delhi Daredevils"/>
    <s v="Kolkata Knight Riders"/>
    <s v="field"/>
    <x v="0"/>
    <s v="wickets"/>
    <n v="6"/>
    <s v="N"/>
    <s v="NA"/>
    <s v="S Ravi"/>
    <s v="SJA Taufel"/>
  </r>
  <r>
    <n v="597999"/>
    <s v="Bengaluru"/>
    <d v="2013-04-04T00:00:00"/>
    <s v="CH Gayle"/>
    <x v="0"/>
    <n v="0"/>
    <s v="Royal Challengers Bangalore"/>
    <s v="Mumbai Indians"/>
    <s v="Mumbai Indians"/>
    <s v="field"/>
    <x v="3"/>
    <s v="runs"/>
    <n v="2"/>
    <s v="N"/>
    <s v="NA"/>
    <s v="VA Kulkarni"/>
    <s v="C Shamshuddin"/>
  </r>
  <r>
    <n v="598000"/>
    <s v="Hyderabad"/>
    <d v="2013-04-05T00:00:00"/>
    <s v="A Mishra"/>
    <x v="6"/>
    <n v="0"/>
    <s v="Sunrisers Hyderabad"/>
    <s v="Pune Warriors"/>
    <s v="Pune Warriors"/>
    <s v="field"/>
    <x v="11"/>
    <s v="runs"/>
    <n v="22"/>
    <s v="N"/>
    <s v="NA"/>
    <s v="S Ravi"/>
    <s v="SJA Taufel"/>
  </r>
  <r>
    <n v="598001"/>
    <s v="Delhi"/>
    <d v="2013-04-06T00:00:00"/>
    <s v="R Dravid"/>
    <x v="2"/>
    <n v="0"/>
    <s v="Delhi Daredevils"/>
    <s v="Rajasthan Royals"/>
    <s v="Rajasthan Royals"/>
    <s v="bat"/>
    <x v="4"/>
    <s v="runs"/>
    <n v="5"/>
    <s v="N"/>
    <s v="NA"/>
    <s v="S Das"/>
    <s v="C Shamshuddin"/>
  </r>
  <r>
    <n v="598002"/>
    <s v="Chennai"/>
    <d v="2013-04-06T00:00:00"/>
    <s v="KA Pollard"/>
    <x v="7"/>
    <n v="0"/>
    <s v="Chennai Super Kings"/>
    <s v="Mumbai Indians"/>
    <s v="Mumbai Indians"/>
    <s v="bat"/>
    <x v="7"/>
    <s v="runs"/>
    <n v="9"/>
    <s v="N"/>
    <s v="NA"/>
    <s v="M Erasmus"/>
    <s v="VA Kulkarni"/>
  </r>
  <r>
    <n v="598003"/>
    <s v="Pune"/>
    <d v="2013-04-07T00:00:00"/>
    <s v="M Vohra"/>
    <x v="25"/>
    <n v="0"/>
    <s v="Pune Warriors"/>
    <s v="Kings XI Punjab"/>
    <s v="Pune Warriors"/>
    <s v="bat"/>
    <x v="5"/>
    <s v="wickets"/>
    <n v="8"/>
    <s v="N"/>
    <s v="NA"/>
    <s v="S Asnani"/>
    <s v="SJA Taufel"/>
  </r>
  <r>
    <n v="598004"/>
    <s v="Hyderabad"/>
    <d v="2013-04-07T00:00:00"/>
    <s v="GH Vihari"/>
    <x v="6"/>
    <n v="0"/>
    <s v="Sunrisers Hyderabad"/>
    <s v="Royal Challengers Bangalore"/>
    <s v="Royal Challengers Bangalore"/>
    <s v="bat"/>
    <x v="11"/>
    <s v="tie"/>
    <s v="NA"/>
    <s v="Y"/>
    <s v="NA"/>
    <s v="AK Chaudhary"/>
    <s v="S Ravi"/>
  </r>
  <r>
    <n v="598005"/>
    <s v="Jaipur"/>
    <d v="2013-04-08T00:00:00"/>
    <s v="SK Trivedi"/>
    <x v="5"/>
    <n v="0"/>
    <s v="Rajasthan Royals"/>
    <s v="Kolkata Knight Riders"/>
    <s v="Kolkata Knight Riders"/>
    <s v="field"/>
    <x v="4"/>
    <s v="runs"/>
    <n v="19"/>
    <s v="N"/>
    <s v="NA"/>
    <s v="Aleem Dar"/>
    <s v="S Das"/>
  </r>
  <r>
    <n v="598006"/>
    <s v="Mumbai"/>
    <d v="2013-04-09T00:00:00"/>
    <s v="KD Karthik"/>
    <x v="3"/>
    <n v="0"/>
    <s v="Mumbai Indians"/>
    <s v="Delhi Daredevils"/>
    <s v="Mumbai Indians"/>
    <s v="bat"/>
    <x v="7"/>
    <s v="runs"/>
    <n v="44"/>
    <s v="N"/>
    <s v="NA"/>
    <s v="M Erasmus"/>
    <s v="VA Kulkarni"/>
  </r>
  <r>
    <n v="598007"/>
    <s v="Chandigarh"/>
    <d v="2013-04-10T00:00:00"/>
    <s v="MEK Hussey"/>
    <x v="1"/>
    <n v="0"/>
    <s v="Kings XI Punjab"/>
    <s v="Chennai Super Kings"/>
    <s v="Chennai Super Kings"/>
    <s v="field"/>
    <x v="1"/>
    <s v="wickets"/>
    <n v="10"/>
    <s v="N"/>
    <s v="NA"/>
    <s v="Aleem Dar"/>
    <s v="C Shamshuddin"/>
  </r>
  <r>
    <n v="598008"/>
    <s v="Bengaluru"/>
    <d v="2013-04-11T00:00:00"/>
    <s v="CH Gayle"/>
    <x v="0"/>
    <n v="0"/>
    <s v="Royal Challengers Bangalore"/>
    <s v="Kolkata Knight Riders"/>
    <s v="Royal Challengers Bangalore"/>
    <s v="field"/>
    <x v="3"/>
    <s v="wickets"/>
    <n v="8"/>
    <s v="N"/>
    <s v="NA"/>
    <s v="Asad Rauf"/>
    <s v="AK Chaudhary"/>
  </r>
  <r>
    <n v="598009"/>
    <s v="Pune"/>
    <d v="2013-04-11T00:00:00"/>
    <s v="AJ Finch"/>
    <x v="25"/>
    <n v="0"/>
    <s v="Pune Warriors"/>
    <s v="Rajasthan Royals"/>
    <s v="Rajasthan Royals"/>
    <s v="bat"/>
    <x v="8"/>
    <s v="wickets"/>
    <n v="7"/>
    <s v="N"/>
    <s v="NA"/>
    <s v="M Erasmus"/>
    <s v="K Srinath"/>
  </r>
  <r>
    <n v="598010"/>
    <s v="Delhi"/>
    <d v="2013-04-12T00:00:00"/>
    <s v="A Mishra"/>
    <x v="2"/>
    <n v="0"/>
    <s v="Delhi Daredevils"/>
    <s v="Sunrisers Hyderabad"/>
    <s v="Delhi Daredevils"/>
    <s v="bat"/>
    <x v="11"/>
    <s v="wickets"/>
    <n v="3"/>
    <s v="N"/>
    <s v="NA"/>
    <s v="Aleem Dar"/>
    <s v="Subroto Das"/>
  </r>
  <r>
    <n v="598011"/>
    <s v="Mumbai"/>
    <d v="2013-04-13T00:00:00"/>
    <s v="RG Sharma"/>
    <x v="3"/>
    <n v="0"/>
    <s v="Mumbai Indians"/>
    <s v="Pune Warriors"/>
    <s v="Mumbai Indians"/>
    <s v="bat"/>
    <x v="7"/>
    <s v="runs"/>
    <n v="41"/>
    <s v="N"/>
    <s v="NA"/>
    <s v="S Ravi"/>
    <s v="SJA Taufel"/>
  </r>
  <r>
    <n v="598012"/>
    <s v="Chennai"/>
    <d v="2013-04-13T00:00:00"/>
    <s v="RA Jadeja"/>
    <x v="7"/>
    <n v="0"/>
    <s v="Chennai Super Kings"/>
    <s v="Royal Challengers Bangalore"/>
    <s v="Chennai Super Kings"/>
    <s v="field"/>
    <x v="1"/>
    <s v="wickets"/>
    <n v="4"/>
    <s v="N"/>
    <s v="NA"/>
    <s v="Asad Rauf"/>
    <s v="AK Chaudhary"/>
  </r>
  <r>
    <n v="598013"/>
    <s v="Kolkata"/>
    <d v="2013-04-14T00:00:00"/>
    <s v="G Gambhir"/>
    <x v="4"/>
    <n v="0"/>
    <s v="Kolkata Knight Riders"/>
    <s v="Sunrisers Hyderabad"/>
    <s v="Kolkata Knight Riders"/>
    <s v="bat"/>
    <x v="0"/>
    <s v="runs"/>
    <n v="48"/>
    <s v="N"/>
    <s v="NA"/>
    <s v="M Erasmus"/>
    <s v="VA Kulkarni"/>
  </r>
  <r>
    <n v="598014"/>
    <s v="Jaipur"/>
    <d v="2013-04-14T00:00:00"/>
    <s v="JP Faulkner"/>
    <x v="5"/>
    <n v="0"/>
    <s v="Rajasthan Royals"/>
    <s v="Kings XI Punjab"/>
    <s v="Rajasthan Royals"/>
    <s v="field"/>
    <x v="4"/>
    <s v="wickets"/>
    <n v="6"/>
    <s v="N"/>
    <s v="NA"/>
    <s v="Aleem Dar"/>
    <s v="C Shamshuddin"/>
  </r>
  <r>
    <n v="598015"/>
    <s v="Chennai"/>
    <d v="2013-04-15T00:00:00"/>
    <s v="SPD Smith"/>
    <x v="7"/>
    <n v="0"/>
    <s v="Chennai Super Kings"/>
    <s v="Pune Warriors"/>
    <s v="Pune Warriors"/>
    <s v="bat"/>
    <x v="8"/>
    <s v="runs"/>
    <n v="24"/>
    <s v="N"/>
    <s v="NA"/>
    <s v="Asad Rauf"/>
    <s v="AK Chaudhary"/>
  </r>
  <r>
    <n v="598016"/>
    <s v="Chandigarh"/>
    <d v="2013-04-16T00:00:00"/>
    <s v="MS Gony"/>
    <x v="1"/>
    <n v="0"/>
    <s v="Kings XI Punjab"/>
    <s v="Kolkata Knight Riders"/>
    <s v="Kolkata Knight Riders"/>
    <s v="field"/>
    <x v="5"/>
    <s v="runs"/>
    <n v="4"/>
    <s v="N"/>
    <s v="NA"/>
    <s v="CK Nandan"/>
    <s v="SJA Taufel"/>
  </r>
  <r>
    <n v="598017"/>
    <s v="Bengaluru"/>
    <d v="2013-04-16T00:00:00"/>
    <s v="V Kohli"/>
    <x v="0"/>
    <n v="0"/>
    <s v="Royal Challengers Bangalore"/>
    <s v="Delhi Daredevils"/>
    <s v="Royal Challengers Bangalore"/>
    <s v="field"/>
    <x v="3"/>
    <s v="tie"/>
    <s v="NA"/>
    <s v="Y"/>
    <s v="NA"/>
    <s v="M Erasmus"/>
    <s v="VA Kulkarni"/>
  </r>
  <r>
    <n v="598018"/>
    <s v="Pune"/>
    <d v="2013-04-17T00:00:00"/>
    <s v="A Mishra"/>
    <x v="25"/>
    <n v="0"/>
    <s v="Pune Warriors"/>
    <s v="Sunrisers Hyderabad"/>
    <s v="Pune Warriors"/>
    <s v="field"/>
    <x v="11"/>
    <s v="runs"/>
    <n v="11"/>
    <s v="N"/>
    <s v="NA"/>
    <s v="Asad Rauf"/>
    <s v="AK Chaudhary"/>
  </r>
  <r>
    <n v="598019"/>
    <s v="Jaipur"/>
    <d v="2013-04-17T00:00:00"/>
    <s v="AM Rahane"/>
    <x v="5"/>
    <n v="0"/>
    <s v="Rajasthan Royals"/>
    <s v="Mumbai Indians"/>
    <s v="Rajasthan Royals"/>
    <s v="bat"/>
    <x v="4"/>
    <s v="runs"/>
    <n v="87"/>
    <s v="N"/>
    <s v="NA"/>
    <s v="Aleem Dar"/>
    <s v="C Shamshuddin"/>
  </r>
  <r>
    <n v="598020"/>
    <s v="Delhi"/>
    <d v="2013-04-18T00:00:00"/>
    <s v="MEK Hussey"/>
    <x v="2"/>
    <n v="0"/>
    <s v="Delhi Daredevils"/>
    <s v="Chennai Super Kings"/>
    <s v="Chennai Super Kings"/>
    <s v="bat"/>
    <x v="1"/>
    <s v="runs"/>
    <n v="86"/>
    <s v="N"/>
    <s v="NA"/>
    <s v="M Erasmus"/>
    <s v="VA Kulkarni"/>
  </r>
  <r>
    <n v="598021"/>
    <s v="Hyderabad"/>
    <d v="2013-04-19T00:00:00"/>
    <s v="GH Vihari"/>
    <x v="6"/>
    <n v="0"/>
    <s v="Sunrisers Hyderabad"/>
    <s v="Kings XI Punjab"/>
    <s v="Kings XI Punjab"/>
    <s v="bat"/>
    <x v="11"/>
    <s v="wickets"/>
    <n v="5"/>
    <s v="N"/>
    <s v="NA"/>
    <s v="HDPK Dharmasena"/>
    <s v="CK Nandan"/>
  </r>
  <r>
    <n v="598022"/>
    <s v="Kolkata"/>
    <d v="2013-04-20T00:00:00"/>
    <s v="RA Jadeja"/>
    <x v="4"/>
    <n v="0"/>
    <s v="Kolkata Knight Riders"/>
    <s v="Chennai Super Kings"/>
    <s v="Kolkata Knight Riders"/>
    <s v="bat"/>
    <x v="1"/>
    <s v="wickets"/>
    <n v="4"/>
    <s v="N"/>
    <s v="NA"/>
    <s v="Asad Rauf"/>
    <s v="AK Chaudhary"/>
  </r>
  <r>
    <n v="598023"/>
    <s v="Bengaluru"/>
    <d v="2013-04-20T00:00:00"/>
    <s v="R Vinay Kumar"/>
    <x v="0"/>
    <n v="0"/>
    <s v="Royal Challengers Bangalore"/>
    <s v="Rajasthan Royals"/>
    <s v="Royal Challengers Bangalore"/>
    <s v="field"/>
    <x v="3"/>
    <s v="wickets"/>
    <n v="7"/>
    <s v="N"/>
    <s v="NA"/>
    <s v="Aleem Dar"/>
    <s v="C Shamshuddin"/>
  </r>
  <r>
    <n v="598024"/>
    <s v="Delhi"/>
    <d v="2013-04-21T00:00:00"/>
    <s v="V Sehwag"/>
    <x v="2"/>
    <n v="0"/>
    <s v="Delhi Daredevils"/>
    <s v="Mumbai Indians"/>
    <s v="Mumbai Indians"/>
    <s v="bat"/>
    <x v="2"/>
    <s v="wickets"/>
    <n v="9"/>
    <s v="N"/>
    <s v="NA"/>
    <s v="HDPK Dharmasena"/>
    <s v="S Ravi"/>
  </r>
  <r>
    <n v="598025"/>
    <s v="Chandigarh"/>
    <d v="2013-04-21T00:00:00"/>
    <s v="DA Miller"/>
    <x v="1"/>
    <n v="0"/>
    <s v="Kings XI Punjab"/>
    <s v="Pune Warriors"/>
    <s v="Kings XI Punjab"/>
    <s v="field"/>
    <x v="5"/>
    <s v="wickets"/>
    <n v="7"/>
    <s v="N"/>
    <s v="NA"/>
    <s v="M Erasmus"/>
    <s v="K Srinath"/>
  </r>
  <r>
    <n v="598026"/>
    <s v="Chennai"/>
    <d v="2013-04-22T00:00:00"/>
    <s v="MEK Hussey"/>
    <x v="7"/>
    <n v="0"/>
    <s v="Chennai Super Kings"/>
    <s v="Rajasthan Royals"/>
    <s v="Rajasthan Royals"/>
    <s v="bat"/>
    <x v="1"/>
    <s v="wickets"/>
    <n v="5"/>
    <s v="N"/>
    <s v="NA"/>
    <s v="S Asnani"/>
    <s v="AK Chaudhary"/>
  </r>
  <r>
    <n v="598027"/>
    <s v="Bengaluru"/>
    <d v="2013-04-23T00:00:00"/>
    <s v="CH Gayle"/>
    <x v="0"/>
    <n v="0"/>
    <s v="Royal Challengers Bangalore"/>
    <s v="Pune Warriors"/>
    <s v="Pune Warriors"/>
    <s v="field"/>
    <x v="3"/>
    <s v="runs"/>
    <n v="130"/>
    <s v="N"/>
    <s v="NA"/>
    <s v="Aleem Dar"/>
    <s v="C Shamshuddin"/>
  </r>
  <r>
    <n v="598028"/>
    <s v="Dharamsala"/>
    <d v="2013-05-16T00:00:00"/>
    <s v="DA Miller"/>
    <x v="21"/>
    <n v="0"/>
    <s v="Kings XI Punjab"/>
    <s v="Delhi Daredevils"/>
    <s v="Delhi Daredevils"/>
    <s v="field"/>
    <x v="5"/>
    <s v="runs"/>
    <n v="7"/>
    <s v="N"/>
    <s v="NA"/>
    <s v="HDPK Dharmasena"/>
    <s v="S Ravi"/>
  </r>
  <r>
    <n v="598029"/>
    <s v="Kolkata"/>
    <d v="2013-04-24T00:00:00"/>
    <s v="DR Smith"/>
    <x v="4"/>
    <n v="0"/>
    <s v="Kolkata Knight Riders"/>
    <s v="Mumbai Indians"/>
    <s v="Kolkata Knight Riders"/>
    <s v="bat"/>
    <x v="7"/>
    <s v="wickets"/>
    <n v="5"/>
    <s v="N"/>
    <s v="NA"/>
    <s v="HDPK Dharmasena"/>
    <s v="S Ravi"/>
  </r>
  <r>
    <n v="598030"/>
    <s v="Chennai"/>
    <d v="2013-04-25T00:00:00"/>
    <s v="MS Dhoni"/>
    <x v="7"/>
    <n v="0"/>
    <s v="Chennai Super Kings"/>
    <s v="Sunrisers Hyderabad"/>
    <s v="Sunrisers Hyderabad"/>
    <s v="bat"/>
    <x v="1"/>
    <s v="wickets"/>
    <n v="5"/>
    <s v="N"/>
    <s v="NA"/>
    <s v="Aleem Dar"/>
    <s v="S Das"/>
  </r>
  <r>
    <n v="598031"/>
    <s v="Kolkata"/>
    <d v="2013-04-26T00:00:00"/>
    <s v="JH Kallis"/>
    <x v="4"/>
    <n v="0"/>
    <s v="Kolkata Knight Riders"/>
    <s v="Kings XI Punjab"/>
    <s v="Kings XI Punjab"/>
    <s v="bat"/>
    <x v="0"/>
    <s v="wickets"/>
    <n v="6"/>
    <s v="N"/>
    <s v="NA"/>
    <s v="CK Nandan"/>
    <s v="S Ravi"/>
  </r>
  <r>
    <n v="598032"/>
    <s v="Jaipur"/>
    <d v="2013-04-27T00:00:00"/>
    <s v="JP Faulkner"/>
    <x v="5"/>
    <n v="0"/>
    <s v="Rajasthan Royals"/>
    <s v="Sunrisers Hyderabad"/>
    <s v="Sunrisers Hyderabad"/>
    <s v="bat"/>
    <x v="4"/>
    <s v="wickets"/>
    <n v="8"/>
    <s v="N"/>
    <s v="NA"/>
    <s v="VA Kulkarni"/>
    <s v="K Srinath"/>
  </r>
  <r>
    <n v="598033"/>
    <s v="Mumbai"/>
    <d v="2013-04-27T00:00:00"/>
    <s v="DR Smith"/>
    <x v="3"/>
    <n v="0"/>
    <s v="Mumbai Indians"/>
    <s v="Royal Challengers Bangalore"/>
    <s v="Mumbai Indians"/>
    <s v="bat"/>
    <x v="7"/>
    <s v="runs"/>
    <n v="58"/>
    <s v="N"/>
    <s v="NA"/>
    <s v="Asad Rauf"/>
    <s v="S Asnani"/>
  </r>
  <r>
    <n v="598034"/>
    <s v="Chennai"/>
    <d v="2013-04-28T00:00:00"/>
    <s v="MEK Hussey"/>
    <x v="7"/>
    <n v="0"/>
    <s v="Chennai Super Kings"/>
    <s v="Kolkata Knight Riders"/>
    <s v="Kolkata Knight Riders"/>
    <s v="field"/>
    <x v="1"/>
    <s v="runs"/>
    <n v="14"/>
    <s v="N"/>
    <s v="NA"/>
    <s v="Aleem Dar"/>
    <s v="SJA Taufel"/>
  </r>
  <r>
    <n v="598035"/>
    <s v="Raipur"/>
    <d v="2013-04-28T00:00:00"/>
    <s v="DA Warner"/>
    <x v="26"/>
    <n v="0"/>
    <s v="Delhi Daredevils"/>
    <s v="Pune Warriors"/>
    <s v="Pune Warriors"/>
    <s v="field"/>
    <x v="2"/>
    <s v="runs"/>
    <n v="15"/>
    <s v="N"/>
    <s v="NA"/>
    <s v="CK Nandan"/>
    <s v="S Ravi"/>
  </r>
  <r>
    <n v="598036"/>
    <s v="Jaipur"/>
    <d v="2013-04-29T00:00:00"/>
    <s v="SV Samson"/>
    <x v="5"/>
    <n v="0"/>
    <s v="Rajasthan Royals"/>
    <s v="Royal Challengers Bangalore"/>
    <s v="Rajasthan Royals"/>
    <s v="field"/>
    <x v="4"/>
    <s v="wickets"/>
    <n v="4"/>
    <s v="N"/>
    <s v="NA"/>
    <s v="M Erasmus"/>
    <s v="K Srinath"/>
  </r>
  <r>
    <n v="598037"/>
    <s v="Mumbai"/>
    <d v="2013-04-29T00:00:00"/>
    <s v="RG Sharma"/>
    <x v="3"/>
    <n v="0"/>
    <s v="Mumbai Indians"/>
    <s v="Kings XI Punjab"/>
    <s v="Mumbai Indians"/>
    <s v="bat"/>
    <x v="7"/>
    <s v="runs"/>
    <n v="4"/>
    <s v="N"/>
    <s v="NA"/>
    <s v="Asad Rauf"/>
    <s v="AK Chaudhary"/>
  </r>
  <r>
    <n v="598038"/>
    <s v="Pune"/>
    <d v="2013-04-30T00:00:00"/>
    <s v="MS Dhoni"/>
    <x v="25"/>
    <n v="0"/>
    <s v="Pune Warriors"/>
    <s v="Chennai Super Kings"/>
    <s v="Chennai Super Kings"/>
    <s v="bat"/>
    <x v="1"/>
    <s v="runs"/>
    <n v="37"/>
    <s v="N"/>
    <s v="NA"/>
    <s v="S Das"/>
    <s v="SJA Taufel"/>
  </r>
  <r>
    <n v="598039"/>
    <s v="Hyderabad"/>
    <d v="2013-05-01T00:00:00"/>
    <s v="I Sharma"/>
    <x v="6"/>
    <n v="0"/>
    <s v="Sunrisers Hyderabad"/>
    <s v="Mumbai Indians"/>
    <s v="Mumbai Indians"/>
    <s v="bat"/>
    <x v="11"/>
    <s v="wickets"/>
    <n v="7"/>
    <s v="N"/>
    <s v="NA"/>
    <s v="Asad Rauf"/>
    <s v="S Asnani"/>
  </r>
  <r>
    <n v="598040"/>
    <s v="Raipur"/>
    <d v="2013-05-01T00:00:00"/>
    <s v="DA Warner"/>
    <x v="26"/>
    <n v="0"/>
    <s v="Delhi Daredevils"/>
    <s v="Kolkata Knight Riders"/>
    <s v="Kolkata Knight Riders"/>
    <s v="bat"/>
    <x v="2"/>
    <s v="wickets"/>
    <n v="7"/>
    <s v="N"/>
    <s v="NA"/>
    <s v="HDPK Dharmasena"/>
    <s v="CK Nandan"/>
  </r>
  <r>
    <n v="598041"/>
    <s v="Chennai"/>
    <d v="2013-05-02T00:00:00"/>
    <s v="SK Raina"/>
    <x v="7"/>
    <n v="0"/>
    <s v="Chennai Super Kings"/>
    <s v="Kings XI Punjab"/>
    <s v="Chennai Super Kings"/>
    <s v="bat"/>
    <x v="1"/>
    <s v="runs"/>
    <n v="15"/>
    <s v="N"/>
    <s v="NA"/>
    <s v="M Erasmus"/>
    <s v="VA Kulkarni"/>
  </r>
  <r>
    <n v="598042"/>
    <s v="Pune"/>
    <d v="2013-05-02T00:00:00"/>
    <s v="AB de Villiers"/>
    <x v="25"/>
    <n v="0"/>
    <s v="Pune Warriors"/>
    <s v="Royal Challengers Bangalore"/>
    <s v="Royal Challengers Bangalore"/>
    <s v="bat"/>
    <x v="3"/>
    <s v="runs"/>
    <n v="17"/>
    <s v="N"/>
    <s v="NA"/>
    <s v="Aleem Dar"/>
    <s v="C Shamshuddin"/>
  </r>
  <r>
    <n v="598043"/>
    <s v="Kolkata"/>
    <d v="2013-05-03T00:00:00"/>
    <s v="YK Pathan"/>
    <x v="4"/>
    <n v="0"/>
    <s v="Kolkata Knight Riders"/>
    <s v="Rajasthan Royals"/>
    <s v="Rajasthan Royals"/>
    <s v="bat"/>
    <x v="0"/>
    <s v="wickets"/>
    <n v="8"/>
    <s v="N"/>
    <s v="NA"/>
    <s v="HDPK Dharmasena"/>
    <s v="CK Nandan"/>
  </r>
  <r>
    <n v="598044"/>
    <s v="Hyderabad"/>
    <d v="2013-05-04T00:00:00"/>
    <s v="DJG Sammy"/>
    <x v="6"/>
    <n v="0"/>
    <s v="Sunrisers Hyderabad"/>
    <s v="Delhi Daredevils"/>
    <s v="Delhi Daredevils"/>
    <s v="bat"/>
    <x v="11"/>
    <s v="wickets"/>
    <n v="6"/>
    <s v="N"/>
    <s v="NA"/>
    <s v="Asad Rauf"/>
    <s v="S Asnani"/>
  </r>
  <r>
    <n v="598045"/>
    <s v="Bengaluru"/>
    <d v="2013-05-14T00:00:00"/>
    <s v="AC Gilchrist"/>
    <x v="0"/>
    <n v="0"/>
    <s v="Royal Challengers Bangalore"/>
    <s v="Kings XI Punjab"/>
    <s v="Kings XI Punjab"/>
    <s v="field"/>
    <x v="5"/>
    <s v="wickets"/>
    <n v="7"/>
    <s v="N"/>
    <s v="NA"/>
    <s v="HDPK Dharmasena"/>
    <s v="S Ravi"/>
  </r>
  <r>
    <n v="598046"/>
    <s v="Mumbai"/>
    <d v="2013-05-05T00:00:00"/>
    <s v="MG Johnson"/>
    <x v="3"/>
    <n v="0"/>
    <s v="Mumbai Indians"/>
    <s v="Chennai Super Kings"/>
    <s v="Mumbai Indians"/>
    <s v="bat"/>
    <x v="7"/>
    <s v="runs"/>
    <n v="60"/>
    <s v="N"/>
    <s v="NA"/>
    <s v="HDPK Dharmasena"/>
    <s v="CK Nandan"/>
  </r>
  <r>
    <n v="598047"/>
    <s v="Jaipur"/>
    <d v="2013-05-05T00:00:00"/>
    <s v="AM Rahane"/>
    <x v="5"/>
    <n v="0"/>
    <s v="Rajasthan Royals"/>
    <s v="Pune Warriors"/>
    <s v="Pune Warriors"/>
    <s v="bat"/>
    <x v="4"/>
    <s v="wickets"/>
    <n v="5"/>
    <s v="N"/>
    <s v="NA"/>
    <s v="C Shamshuddin"/>
    <s v="RJ Tucker"/>
  </r>
  <r>
    <n v="598048"/>
    <s v="Bengaluru"/>
    <d v="2013-04-09T00:00:00"/>
    <s v="V Kohli"/>
    <x v="0"/>
    <n v="0"/>
    <s v="Royal Challengers Bangalore"/>
    <s v="Sunrisers Hyderabad"/>
    <s v="Sunrisers Hyderabad"/>
    <s v="bat"/>
    <x v="3"/>
    <s v="wickets"/>
    <n v="7"/>
    <s v="N"/>
    <s v="NA"/>
    <s v="S Ravi"/>
    <s v="SJA Taufel"/>
  </r>
  <r>
    <n v="598049"/>
    <s v="Jaipur"/>
    <d v="2013-05-07T00:00:00"/>
    <s v="AM Rahane"/>
    <x v="5"/>
    <n v="0"/>
    <s v="Rajasthan Royals"/>
    <s v="Delhi Daredevils"/>
    <s v="Delhi Daredevils"/>
    <s v="bat"/>
    <x v="4"/>
    <s v="wickets"/>
    <n v="9"/>
    <s v="N"/>
    <s v="NA"/>
    <s v="Aleem Dar"/>
    <s v="RJ Tucker"/>
  </r>
  <r>
    <n v="598050"/>
    <s v="Mumbai"/>
    <d v="2013-05-07T00:00:00"/>
    <s v="SR Tendulkar"/>
    <x v="3"/>
    <n v="0"/>
    <s v="Mumbai Indians"/>
    <s v="Kolkata Knight Riders"/>
    <s v="Mumbai Indians"/>
    <s v="bat"/>
    <x v="7"/>
    <s v="runs"/>
    <n v="65"/>
    <s v="N"/>
    <s v="NA"/>
    <s v="HDPK Dharmasena"/>
    <s v="S Ravi"/>
  </r>
  <r>
    <n v="598051"/>
    <s v="Hyderabad"/>
    <d v="2013-05-08T00:00:00"/>
    <s v="SK Raina"/>
    <x v="6"/>
    <n v="0"/>
    <s v="Sunrisers Hyderabad"/>
    <s v="Chennai Super Kings"/>
    <s v="Sunrisers Hyderabad"/>
    <s v="field"/>
    <x v="1"/>
    <s v="runs"/>
    <n v="77"/>
    <s v="N"/>
    <s v="NA"/>
    <s v="S Das"/>
    <s v="NJ Llong"/>
  </r>
  <r>
    <n v="598052"/>
    <s v="Chandigarh"/>
    <d v="2013-05-09T00:00:00"/>
    <s v="KK Cooper"/>
    <x v="1"/>
    <n v="0"/>
    <s v="Kings XI Punjab"/>
    <s v="Rajasthan Royals"/>
    <s v="Rajasthan Royals"/>
    <s v="field"/>
    <x v="4"/>
    <s v="wickets"/>
    <n v="8"/>
    <s v="N"/>
    <s v="NA"/>
    <s v="HDPK Dharmasena"/>
    <s v="S Ravi"/>
  </r>
  <r>
    <n v="598053"/>
    <s v="Pune"/>
    <d v="2013-05-09T00:00:00"/>
    <s v="G Gambhir"/>
    <x v="25"/>
    <n v="0"/>
    <s v="Pune Warriors"/>
    <s v="Kolkata Knight Riders"/>
    <s v="Kolkata Knight Riders"/>
    <s v="bat"/>
    <x v="0"/>
    <s v="runs"/>
    <n v="46"/>
    <s v="N"/>
    <s v="NA"/>
    <s v="Asad Rauf"/>
    <s v="S Asnani"/>
  </r>
  <r>
    <n v="598054"/>
    <s v="Delhi"/>
    <d v="2013-05-10T00:00:00"/>
    <s v="JD Unadkat"/>
    <x v="2"/>
    <n v="0"/>
    <s v="Delhi Daredevils"/>
    <s v="Royal Challengers Bangalore"/>
    <s v="Delhi Daredevils"/>
    <s v="field"/>
    <x v="3"/>
    <s v="runs"/>
    <n v="4"/>
    <s v="N"/>
    <s v="NA"/>
    <s v="NJ Llong"/>
    <s v="K Srinath"/>
  </r>
  <r>
    <n v="598055"/>
    <s v="Pune"/>
    <d v="2013-05-11T00:00:00"/>
    <s v="MG Johnson"/>
    <x v="25"/>
    <n v="0"/>
    <s v="Pune Warriors"/>
    <s v="Mumbai Indians"/>
    <s v="Pune Warriors"/>
    <s v="bat"/>
    <x v="7"/>
    <s v="wickets"/>
    <n v="5"/>
    <s v="N"/>
    <s v="NA"/>
    <s v="Asad Rauf"/>
    <s v="AK Chaudhary"/>
  </r>
  <r>
    <n v="598056"/>
    <s v="Chandigarh"/>
    <d v="2013-05-11T00:00:00"/>
    <s v="PA Patel"/>
    <x v="1"/>
    <n v="0"/>
    <s v="Kings XI Punjab"/>
    <s v="Sunrisers Hyderabad"/>
    <s v="Kings XI Punjab"/>
    <s v="field"/>
    <x v="11"/>
    <s v="runs"/>
    <n v="30"/>
    <s v="N"/>
    <s v="NA"/>
    <s v="S Das"/>
    <s v="RJ Tucker"/>
  </r>
  <r>
    <n v="598057"/>
    <s v="Ranchi"/>
    <d v="2013-05-12T00:00:00"/>
    <s v="JH Kallis"/>
    <x v="27"/>
    <n v="0"/>
    <s v="Kolkata Knight Riders"/>
    <s v="Royal Challengers Bangalore"/>
    <s v="Kolkata Knight Riders"/>
    <s v="field"/>
    <x v="0"/>
    <s v="wickets"/>
    <n v="5"/>
    <s v="N"/>
    <s v="NA"/>
    <s v="NJ Llong"/>
    <s v="K Srinath"/>
  </r>
  <r>
    <n v="598058"/>
    <s v="Jaipur"/>
    <d v="2013-05-12T00:00:00"/>
    <s v="SR Watson"/>
    <x v="5"/>
    <n v="0"/>
    <s v="Rajasthan Royals"/>
    <s v="Chennai Super Kings"/>
    <s v="Rajasthan Royals"/>
    <s v="field"/>
    <x v="4"/>
    <s v="wickets"/>
    <n v="5"/>
    <s v="N"/>
    <s v="NA"/>
    <s v="HDPK Dharmasena"/>
    <s v="CK Nandan"/>
  </r>
  <r>
    <n v="598059"/>
    <s v="Delhi"/>
    <d v="2013-04-23T00:00:00"/>
    <s v="Harmeet Singh"/>
    <x v="2"/>
    <n v="0"/>
    <s v="Delhi Daredevils"/>
    <s v="Kings XI Punjab"/>
    <s v="Kings XI Punjab"/>
    <s v="field"/>
    <x v="5"/>
    <s v="wickets"/>
    <n v="5"/>
    <s v="N"/>
    <s v="NA"/>
    <s v="VA Kulkarni"/>
    <s v="K Srinath"/>
  </r>
  <r>
    <n v="598060"/>
    <s v="Mumbai"/>
    <d v="2013-05-13T00:00:00"/>
    <s v="KA Pollard"/>
    <x v="3"/>
    <n v="0"/>
    <s v="Mumbai Indians"/>
    <s v="Sunrisers Hyderabad"/>
    <s v="Sunrisers Hyderabad"/>
    <s v="bat"/>
    <x v="7"/>
    <s v="wickets"/>
    <n v="7"/>
    <s v="N"/>
    <s v="NA"/>
    <s v="AK Chaudhary"/>
    <s v="SJA Taufel"/>
  </r>
  <r>
    <n v="598061"/>
    <s v="Ranchi"/>
    <d v="2013-05-15T00:00:00"/>
    <s v="MK Pandey"/>
    <x v="27"/>
    <n v="0"/>
    <s v="Kolkata Knight Riders"/>
    <s v="Pune Warriors"/>
    <s v="Kolkata Knight Riders"/>
    <s v="field"/>
    <x v="8"/>
    <s v="runs"/>
    <n v="7"/>
    <s v="N"/>
    <s v="NA"/>
    <s v="NJ Llong"/>
    <s v="K Srinath"/>
  </r>
  <r>
    <n v="598062"/>
    <s v="Chennai"/>
    <d v="2013-05-14T00:00:00"/>
    <s v="MS Dhoni"/>
    <x v="7"/>
    <n v="0"/>
    <s v="Chennai Super Kings"/>
    <s v="Delhi Daredevils"/>
    <s v="Chennai Super Kings"/>
    <s v="bat"/>
    <x v="1"/>
    <s v="runs"/>
    <n v="33"/>
    <s v="N"/>
    <s v="NA"/>
    <s v="C Shamshuddin"/>
    <s v="RJ Tucker"/>
  </r>
  <r>
    <n v="598063"/>
    <s v="Mumbai"/>
    <d v="2013-05-15T00:00:00"/>
    <s v="AP Tare"/>
    <x v="3"/>
    <n v="0"/>
    <s v="Mumbai Indians"/>
    <s v="Rajasthan Royals"/>
    <s v="Rajasthan Royals"/>
    <s v="field"/>
    <x v="7"/>
    <s v="runs"/>
    <n v="14"/>
    <s v="N"/>
    <s v="NA"/>
    <s v="Asad Rauf"/>
    <s v="S Asnani"/>
  </r>
  <r>
    <n v="598064"/>
    <s v="Chandigarh"/>
    <d v="2013-05-06T00:00:00"/>
    <s v="DA Miller"/>
    <x v="1"/>
    <n v="0"/>
    <s v="Kings XI Punjab"/>
    <s v="Royal Challengers Bangalore"/>
    <s v="Kings XI Punjab"/>
    <s v="field"/>
    <x v="5"/>
    <s v="wickets"/>
    <n v="6"/>
    <s v="N"/>
    <s v="NA"/>
    <s v="VA Kulkarni"/>
    <s v="NJ Llong"/>
  </r>
  <r>
    <n v="598065"/>
    <s v="Hyderabad"/>
    <d v="2013-05-17T00:00:00"/>
    <s v="A Mishra"/>
    <x v="6"/>
    <n v="0"/>
    <s v="Sunrisers Hyderabad"/>
    <s v="Rajasthan Royals"/>
    <s v="Sunrisers Hyderabad"/>
    <s v="bat"/>
    <x v="11"/>
    <s v="runs"/>
    <n v="23"/>
    <s v="N"/>
    <s v="NA"/>
    <s v="Asad Rauf"/>
    <s v="AK Chaudhary"/>
  </r>
  <r>
    <n v="598066"/>
    <s v="Dharamsala"/>
    <d v="2013-05-18T00:00:00"/>
    <s v="Azhar Mahmood"/>
    <x v="21"/>
    <n v="0"/>
    <s v="Kings XI Punjab"/>
    <s v="Mumbai Indians"/>
    <s v="Mumbai Indians"/>
    <s v="field"/>
    <x v="5"/>
    <s v="runs"/>
    <n v="50"/>
    <s v="N"/>
    <s v="NA"/>
    <s v="HDPK Dharmasena"/>
    <s v="CK Nandan"/>
  </r>
  <r>
    <n v="598067"/>
    <s v="Pune"/>
    <d v="2013-05-19T00:00:00"/>
    <s v="LJ Wright"/>
    <x v="25"/>
    <n v="0"/>
    <s v="Pune Warriors"/>
    <s v="Delhi Daredevils"/>
    <s v="Pune Warriors"/>
    <s v="bat"/>
    <x v="8"/>
    <s v="runs"/>
    <n v="38"/>
    <s v="N"/>
    <s v="NA"/>
    <s v="NJ Llong"/>
    <s v="SJA Taufel"/>
  </r>
  <r>
    <n v="598068"/>
    <s v="Bengaluru"/>
    <d v="2013-05-18T00:00:00"/>
    <s v="V Kohli"/>
    <x v="0"/>
    <n v="0"/>
    <s v="Royal Challengers Bangalore"/>
    <s v="Chennai Super Kings"/>
    <s v="Chennai Super Kings"/>
    <s v="field"/>
    <x v="3"/>
    <s v="runs"/>
    <n v="24"/>
    <s v="N"/>
    <s v="NA"/>
    <s v="C Shamshuddin"/>
    <s v="RJ Tucker"/>
  </r>
  <r>
    <n v="598069"/>
    <s v="Hyderabad"/>
    <d v="2013-05-19T00:00:00"/>
    <s v="PA Patel"/>
    <x v="6"/>
    <n v="0"/>
    <s v="Sunrisers Hyderabad"/>
    <s v="Kolkata Knight Riders"/>
    <s v="Kolkata Knight Riders"/>
    <s v="bat"/>
    <x v="11"/>
    <s v="wickets"/>
    <n v="5"/>
    <s v="N"/>
    <s v="NA"/>
    <s v="Asad Rauf"/>
    <s v="S Asnani"/>
  </r>
  <r>
    <n v="598070"/>
    <s v="Delhi"/>
    <d v="2013-05-21T00:00:00"/>
    <s v="MEK Hussey"/>
    <x v="2"/>
    <n v="0"/>
    <s v="Chennai Super Kings"/>
    <s v="Mumbai Indians"/>
    <s v="Chennai Super Kings"/>
    <s v="bat"/>
    <x v="1"/>
    <s v="runs"/>
    <n v="48"/>
    <s v="N"/>
    <s v="NA"/>
    <s v="NJ Llong"/>
    <s v="RJ Tucker"/>
  </r>
  <r>
    <n v="598071"/>
    <s v="Delhi"/>
    <d v="2013-05-22T00:00:00"/>
    <s v="BJ Hodge"/>
    <x v="2"/>
    <n v="0"/>
    <s v="Rajasthan Royals"/>
    <s v="Sunrisers Hyderabad"/>
    <s v="Sunrisers Hyderabad"/>
    <s v="bat"/>
    <x v="4"/>
    <s v="wickets"/>
    <n v="4"/>
    <s v="N"/>
    <s v="NA"/>
    <s v="S Ravi"/>
    <s v="RJ Tucker"/>
  </r>
  <r>
    <n v="598072"/>
    <s v="Kolkata"/>
    <d v="2013-05-24T00:00:00"/>
    <s v="Harbhajan Singh"/>
    <x v="4"/>
    <n v="0"/>
    <s v="Mumbai Indians"/>
    <s v="Rajasthan Royals"/>
    <s v="Rajasthan Royals"/>
    <s v="bat"/>
    <x v="7"/>
    <s v="wickets"/>
    <n v="4"/>
    <s v="N"/>
    <s v="NA"/>
    <s v="C Shamshuddin"/>
    <s v="SJA Taufel"/>
  </r>
  <r>
    <n v="598073"/>
    <s v="Kolkata"/>
    <d v="2013-05-26T00:00:00"/>
    <s v="KA Pollard"/>
    <x v="4"/>
    <n v="0"/>
    <s v="Chennai Super Kings"/>
    <s v="Mumbai Indians"/>
    <s v="Mumbai Indians"/>
    <s v="bat"/>
    <x v="7"/>
    <s v="runs"/>
    <n v="23"/>
    <s v="N"/>
    <s v="NA"/>
    <s v="HDPK Dharmasena"/>
    <s v="SJA Taufel"/>
  </r>
  <r>
    <n v="729279"/>
    <s v="Abu Dhabi"/>
    <d v="2014-04-16T00:00:00"/>
    <s v="JH Kallis"/>
    <x v="28"/>
    <n v="1"/>
    <s v="Mumbai Indians"/>
    <s v="Kolkata Knight Riders"/>
    <s v="Kolkata Knight Riders"/>
    <s v="bat"/>
    <x v="0"/>
    <s v="runs"/>
    <n v="41"/>
    <s v="N"/>
    <s v="NA"/>
    <s v="M Erasmus"/>
    <s v="RK Illingworth"/>
  </r>
  <r>
    <n v="729281"/>
    <s v="Sharjah"/>
    <d v="2014-04-17T00:00:00"/>
    <s v="YS Chahal"/>
    <x v="29"/>
    <n v="1"/>
    <s v="Delhi Daredevils"/>
    <s v="Royal Challengers Bangalore"/>
    <s v="Royal Challengers Bangalore"/>
    <s v="field"/>
    <x v="3"/>
    <s v="wickets"/>
    <n v="8"/>
    <s v="N"/>
    <s v="NA"/>
    <s v="Aleem Dar"/>
    <s v="S Ravi"/>
  </r>
  <r>
    <n v="729283"/>
    <s v="Abu Dhabi"/>
    <d v="2014-04-18T00:00:00"/>
    <s v="GJ Maxwell"/>
    <x v="28"/>
    <n v="1"/>
    <s v="Chennai Super Kings"/>
    <s v="Kings XI Punjab"/>
    <s v="Chennai Super Kings"/>
    <s v="bat"/>
    <x v="5"/>
    <s v="wickets"/>
    <n v="6"/>
    <s v="N"/>
    <s v="NA"/>
    <s v="RK Illingworth"/>
    <s v="C Shamshuddin"/>
  </r>
  <r>
    <n v="729285"/>
    <s v="Abu Dhabi"/>
    <d v="2014-04-18T00:00:00"/>
    <s v="AM Rahane"/>
    <x v="28"/>
    <n v="1"/>
    <s v="Sunrisers Hyderabad"/>
    <s v="Rajasthan Royals"/>
    <s v="Rajasthan Royals"/>
    <s v="field"/>
    <x v="4"/>
    <s v="wickets"/>
    <n v="4"/>
    <s v="N"/>
    <s v="NA"/>
    <s v="BF Bowden"/>
    <s v="RK Illingworth"/>
  </r>
  <r>
    <n v="729287"/>
    <s v="Dubai"/>
    <d v="2014-04-19T00:00:00"/>
    <s v="PA Patel"/>
    <x v="30"/>
    <n v="1"/>
    <s v="Royal Challengers Bangalore"/>
    <s v="Mumbai Indians"/>
    <s v="Royal Challengers Bangalore"/>
    <s v="field"/>
    <x v="3"/>
    <s v="wickets"/>
    <n v="7"/>
    <s v="N"/>
    <s v="NA"/>
    <s v="Aleem Dar"/>
    <s v="AK Chaudhary"/>
  </r>
  <r>
    <n v="729289"/>
    <s v="Dubai"/>
    <d v="2014-04-19T00:00:00"/>
    <s v="JP Duminy"/>
    <x v="30"/>
    <n v="1"/>
    <s v="Kolkata Knight Riders"/>
    <s v="Delhi Daredevils"/>
    <s v="Kolkata Knight Riders"/>
    <s v="bat"/>
    <x v="2"/>
    <s v="wickets"/>
    <n v="4"/>
    <s v="N"/>
    <s v="NA"/>
    <s v="Aleem Dar"/>
    <s v="VA Kulkarni"/>
  </r>
  <r>
    <n v="729291"/>
    <s v="Sharjah"/>
    <d v="2014-04-20T00:00:00"/>
    <s v="GJ Maxwell"/>
    <x v="29"/>
    <n v="1"/>
    <s v="Rajasthan Royals"/>
    <s v="Kings XI Punjab"/>
    <s v="Kings XI Punjab"/>
    <s v="field"/>
    <x v="5"/>
    <s v="wickets"/>
    <n v="7"/>
    <s v="N"/>
    <s v="NA"/>
    <s v="BF Bowden"/>
    <s v="M Erasmus"/>
  </r>
  <r>
    <n v="729293"/>
    <s v="Abu Dhabi"/>
    <d v="2014-04-21T00:00:00"/>
    <s v="SK Raina"/>
    <x v="28"/>
    <n v="1"/>
    <s v="Chennai Super Kings"/>
    <s v="Delhi Daredevils"/>
    <s v="Chennai Super Kings"/>
    <s v="bat"/>
    <x v="1"/>
    <s v="runs"/>
    <n v="93"/>
    <s v="N"/>
    <s v="NA"/>
    <s v="RK Illingworth"/>
    <s v="C Shamshuddin"/>
  </r>
  <r>
    <n v="729295"/>
    <s v="Sharjah"/>
    <d v="2014-04-22T00:00:00"/>
    <s v="GJ Maxwell"/>
    <x v="29"/>
    <n v="1"/>
    <s v="Kings XI Punjab"/>
    <s v="Sunrisers Hyderabad"/>
    <s v="Sunrisers Hyderabad"/>
    <s v="field"/>
    <x v="5"/>
    <s v="runs"/>
    <n v="72"/>
    <s v="N"/>
    <s v="NA"/>
    <s v="M Erasmus"/>
    <s v="S Ravi"/>
  </r>
  <r>
    <n v="729297"/>
    <s v="Dubai"/>
    <d v="2014-04-23T00:00:00"/>
    <s v="RA Jadeja"/>
    <x v="30"/>
    <n v="1"/>
    <s v="Rajasthan Royals"/>
    <s v="Chennai Super Kings"/>
    <s v="Rajasthan Royals"/>
    <s v="field"/>
    <x v="1"/>
    <s v="runs"/>
    <n v="7"/>
    <s v="N"/>
    <s v="NA"/>
    <s v="HDPK Dharmasena"/>
    <s v="RK Illingworth"/>
  </r>
  <r>
    <n v="729299"/>
    <s v="Sharjah"/>
    <d v="2014-04-24T00:00:00"/>
    <s v="CA Lynn"/>
    <x v="29"/>
    <n v="1"/>
    <s v="Royal Challengers Bangalore"/>
    <s v="Kolkata Knight Riders"/>
    <s v="Royal Challengers Bangalore"/>
    <s v="field"/>
    <x v="0"/>
    <s v="runs"/>
    <n v="2"/>
    <s v="N"/>
    <s v="NA"/>
    <s v="Aleem Dar"/>
    <s v="VA Kulkarni"/>
  </r>
  <r>
    <n v="729301"/>
    <s v="Dubai"/>
    <d v="2014-04-25T00:00:00"/>
    <s v="AJ Finch"/>
    <x v="30"/>
    <n v="1"/>
    <s v="Sunrisers Hyderabad"/>
    <s v="Delhi Daredevils"/>
    <s v="Sunrisers Hyderabad"/>
    <s v="bat"/>
    <x v="11"/>
    <s v="runs"/>
    <n v="4"/>
    <s v="N"/>
    <s v="NA"/>
    <s v="M Erasmus"/>
    <s v="S Ravi"/>
  </r>
  <r>
    <n v="729303"/>
    <s v="Dubai"/>
    <d v="2014-04-25T00:00:00"/>
    <s v="MM Sharma"/>
    <x v="30"/>
    <n v="1"/>
    <s v="Chennai Super Kings"/>
    <s v="Mumbai Indians"/>
    <s v="Mumbai Indians"/>
    <s v="bat"/>
    <x v="1"/>
    <s v="wickets"/>
    <n v="7"/>
    <s v="N"/>
    <s v="NA"/>
    <s v="BF Bowden"/>
    <s v="M Erasmus"/>
  </r>
  <r>
    <n v="729305"/>
    <s v="Abu Dhabi"/>
    <d v="2014-04-26T00:00:00"/>
    <s v="PV Tambe"/>
    <x v="28"/>
    <n v="1"/>
    <s v="Rajasthan Royals"/>
    <s v="Royal Challengers Bangalore"/>
    <s v="Rajasthan Royals"/>
    <s v="field"/>
    <x v="4"/>
    <s v="wickets"/>
    <n v="6"/>
    <s v="N"/>
    <s v="NA"/>
    <s v="HDPK Dharmasena"/>
    <s v="C Shamshuddin"/>
  </r>
  <r>
    <n v="729307"/>
    <s v="Abu Dhabi"/>
    <d v="2014-04-26T00:00:00"/>
    <s v="Sandeep Sharma"/>
    <x v="28"/>
    <n v="1"/>
    <s v="Kolkata Knight Riders"/>
    <s v="Kings XI Punjab"/>
    <s v="Kolkata Knight Riders"/>
    <s v="field"/>
    <x v="5"/>
    <s v="runs"/>
    <n v="23"/>
    <s v="N"/>
    <s v="NA"/>
    <s v="HDPK Dharmasena"/>
    <s v="RK Illingworth"/>
  </r>
  <r>
    <n v="729309"/>
    <s v="Sharjah"/>
    <d v="2014-04-27T00:00:00"/>
    <s v="M Vijay"/>
    <x v="29"/>
    <n v="1"/>
    <s v="Delhi Daredevils"/>
    <s v="Mumbai Indians"/>
    <s v="Mumbai Indians"/>
    <s v="bat"/>
    <x v="2"/>
    <s v="wickets"/>
    <n v="6"/>
    <s v="N"/>
    <s v="NA"/>
    <s v="Aleem Dar"/>
    <s v="VA Kulkarni"/>
  </r>
  <r>
    <n v="729311"/>
    <s v="Sharjah"/>
    <d v="2014-04-27T00:00:00"/>
    <s v="DR Smith"/>
    <x v="29"/>
    <n v="1"/>
    <s v="Sunrisers Hyderabad"/>
    <s v="Chennai Super Kings"/>
    <s v="Sunrisers Hyderabad"/>
    <s v="bat"/>
    <x v="1"/>
    <s v="wickets"/>
    <n v="5"/>
    <s v="N"/>
    <s v="NA"/>
    <s v="AK Chaudhary"/>
    <s v="VA Kulkarni"/>
  </r>
  <r>
    <n v="729313"/>
    <s v="Dubai"/>
    <d v="2014-04-28T00:00:00"/>
    <s v="Sandeep Sharma"/>
    <x v="30"/>
    <n v="1"/>
    <s v="Kings XI Punjab"/>
    <s v="Royal Challengers Bangalore"/>
    <s v="Kings XI Punjab"/>
    <s v="field"/>
    <x v="5"/>
    <s v="wickets"/>
    <n v="5"/>
    <s v="N"/>
    <s v="NA"/>
    <s v="BF Bowden"/>
    <s v="S Ravi"/>
  </r>
  <r>
    <n v="729315"/>
    <s v="Abu Dhabi"/>
    <d v="2014-04-29T00:00:00"/>
    <s v="JP Faulkner"/>
    <x v="28"/>
    <n v="1"/>
    <s v="Kolkata Knight Riders"/>
    <s v="Rajasthan Royals"/>
    <s v="Rajasthan Royals"/>
    <s v="bat"/>
    <x v="4"/>
    <s v="tie"/>
    <s v="NA"/>
    <s v="Y"/>
    <s v="NA"/>
    <s v="Aleem Dar"/>
    <s v="AK Chaudhary"/>
  </r>
  <r>
    <n v="729317"/>
    <s v="Dubai"/>
    <d v="2014-04-30T00:00:00"/>
    <s v="B Kumar"/>
    <x v="30"/>
    <n v="1"/>
    <s v="Mumbai Indians"/>
    <s v="Sunrisers Hyderabad"/>
    <s v="Mumbai Indians"/>
    <s v="field"/>
    <x v="11"/>
    <s v="runs"/>
    <n v="15"/>
    <s v="N"/>
    <s v="NA"/>
    <s v="HDPK Dharmasena"/>
    <s v="M Erasmus"/>
  </r>
  <r>
    <n v="733971"/>
    <s v="Ranchi"/>
    <d v="2014-05-02T00:00:00"/>
    <s v="RA Jadeja"/>
    <x v="27"/>
    <n v="0"/>
    <s v="Chennai Super Kings"/>
    <s v="Kolkata Knight Riders"/>
    <s v="Chennai Super Kings"/>
    <s v="bat"/>
    <x v="1"/>
    <s v="runs"/>
    <n v="34"/>
    <s v="N"/>
    <s v="NA"/>
    <s v="AK Chaudhary"/>
    <s v="NJ Llong"/>
  </r>
  <r>
    <n v="733973"/>
    <s v="Mumbai"/>
    <d v="2014-05-03T00:00:00"/>
    <s v="CJ Anderson"/>
    <x v="3"/>
    <n v="0"/>
    <s v="Mumbai Indians"/>
    <s v="Kings XI Punjab"/>
    <s v="Kings XI Punjab"/>
    <s v="bat"/>
    <x v="7"/>
    <s v="wickets"/>
    <n v="5"/>
    <s v="N"/>
    <s v="NA"/>
    <s v="BNJ Oxenford"/>
    <s v="C Shamshuddin"/>
  </r>
  <r>
    <n v="733975"/>
    <s v="Delhi"/>
    <d v="2014-05-03T00:00:00"/>
    <s v="KK Nair"/>
    <x v="2"/>
    <n v="0"/>
    <s v="Delhi Daredevils"/>
    <s v="Rajasthan Royals"/>
    <s v="Rajasthan Royals"/>
    <s v="field"/>
    <x v="4"/>
    <s v="wickets"/>
    <n v="7"/>
    <s v="N"/>
    <s v="NA"/>
    <s v="SS Hazare"/>
    <s v="S Ravi"/>
  </r>
  <r>
    <n v="733977"/>
    <s v="Bengaluru"/>
    <d v="2014-05-04T00:00:00"/>
    <s v="AB de Villiers"/>
    <x v="0"/>
    <n v="0"/>
    <s v="Royal Challengers Bangalore"/>
    <s v="Sunrisers Hyderabad"/>
    <s v="Royal Challengers Bangalore"/>
    <s v="field"/>
    <x v="3"/>
    <s v="wickets"/>
    <n v="4"/>
    <s v="N"/>
    <s v="NA"/>
    <s v="HDPK Dharmasena"/>
    <s v="VA Kulkarni"/>
  </r>
  <r>
    <n v="733979"/>
    <s v="Ahmedabad"/>
    <d v="2014-05-05T00:00:00"/>
    <s v="PV Tambe"/>
    <x v="18"/>
    <n v="0"/>
    <s v="Rajasthan Royals"/>
    <s v="Kolkata Knight Riders"/>
    <s v="Kolkata Knight Riders"/>
    <s v="field"/>
    <x v="4"/>
    <s v="runs"/>
    <n v="10"/>
    <s v="N"/>
    <s v="NA"/>
    <s v="NJ Llong"/>
    <s v="CK Nandan"/>
  </r>
  <r>
    <n v="733981"/>
    <s v="Delhi"/>
    <d v="2014-05-05T00:00:00"/>
    <s v="DR Smith"/>
    <x v="2"/>
    <n v="0"/>
    <s v="Delhi Daredevils"/>
    <s v="Chennai Super Kings"/>
    <s v="Chennai Super Kings"/>
    <s v="field"/>
    <x v="1"/>
    <s v="wickets"/>
    <n v="8"/>
    <s v="N"/>
    <s v="NA"/>
    <s v="RM Deshpande"/>
    <s v="BNJ Oxenford"/>
  </r>
  <r>
    <n v="733983"/>
    <s v="Mumbai"/>
    <d v="2014-05-06T00:00:00"/>
    <s v="RG Sharma"/>
    <x v="3"/>
    <n v="0"/>
    <s v="Mumbai Indians"/>
    <s v="Royal Challengers Bangalore"/>
    <s v="Royal Challengers Bangalore"/>
    <s v="field"/>
    <x v="7"/>
    <s v="runs"/>
    <n v="19"/>
    <s v="N"/>
    <s v="NA"/>
    <s v="S Ravi"/>
    <s v="K Srinath"/>
  </r>
  <r>
    <n v="733985"/>
    <s v="Delhi"/>
    <d v="2014-05-07T00:00:00"/>
    <s v="G Gambhir"/>
    <x v="2"/>
    <n v="0"/>
    <s v="Delhi Daredevils"/>
    <s v="Kolkata Knight Riders"/>
    <s v="Delhi Daredevils"/>
    <s v="bat"/>
    <x v="0"/>
    <s v="wickets"/>
    <n v="8"/>
    <s v="N"/>
    <s v="NA"/>
    <s v="BNJ Oxenford"/>
    <s v="C Shamshuddin"/>
  </r>
  <r>
    <n v="733987"/>
    <s v="Cuttack"/>
    <d v="2014-05-07T00:00:00"/>
    <s v="GJ Maxwell"/>
    <x v="19"/>
    <n v="0"/>
    <s v="Kings XI Punjab"/>
    <s v="Chennai Super Kings"/>
    <s v="Chennai Super Kings"/>
    <s v="field"/>
    <x v="5"/>
    <s v="runs"/>
    <n v="44"/>
    <s v="N"/>
    <s v="NA"/>
    <s v="HDPK Dharmasena"/>
    <s v="PG Pathak"/>
  </r>
  <r>
    <n v="733989"/>
    <s v="Ahmedabad"/>
    <d v="2014-05-08T00:00:00"/>
    <s v="B Kumar"/>
    <x v="18"/>
    <n v="0"/>
    <s v="Rajasthan Royals"/>
    <s v="Sunrisers Hyderabad"/>
    <s v="Rajasthan Royals"/>
    <s v="field"/>
    <x v="11"/>
    <s v="runs"/>
    <n v="32"/>
    <s v="N"/>
    <s v="NA"/>
    <s v="AK Chaudhary"/>
    <s v="NJ Llong"/>
  </r>
  <r>
    <n v="733991"/>
    <s v="Bengaluru"/>
    <d v="2014-05-09T00:00:00"/>
    <s v="Sandeep Sharma"/>
    <x v="0"/>
    <n v="0"/>
    <s v="Royal Challengers Bangalore"/>
    <s v="Kings XI Punjab"/>
    <s v="Royal Challengers Bangalore"/>
    <s v="field"/>
    <x v="5"/>
    <s v="runs"/>
    <n v="32"/>
    <s v="N"/>
    <s v="NA"/>
    <s v="S Ravi"/>
    <s v="K Srinath"/>
  </r>
  <r>
    <n v="733993"/>
    <s v="Delhi"/>
    <d v="2014-05-10T00:00:00"/>
    <s v="DW Steyn"/>
    <x v="2"/>
    <n v="0"/>
    <s v="Delhi Daredevils"/>
    <s v="Sunrisers Hyderabad"/>
    <s v="Sunrisers Hyderabad"/>
    <s v="field"/>
    <x v="11"/>
    <s v="wickets"/>
    <n v="8"/>
    <s v="N"/>
    <s v="D/L"/>
    <s v="RM Deshpande"/>
    <s v="BNJ Oxenford"/>
  </r>
  <r>
    <n v="733995"/>
    <s v="Mumbai"/>
    <d v="2014-05-10T00:00:00"/>
    <s v="DR Smith"/>
    <x v="3"/>
    <n v="0"/>
    <s v="Mumbai Indians"/>
    <s v="Chennai Super Kings"/>
    <s v="Chennai Super Kings"/>
    <s v="field"/>
    <x v="1"/>
    <s v="wickets"/>
    <n v="4"/>
    <s v="N"/>
    <s v="NA"/>
    <s v="HDPK Dharmasena"/>
    <s v="VA Kulkarni"/>
  </r>
  <r>
    <n v="733997"/>
    <s v="Cuttack"/>
    <d v="2014-05-11T00:00:00"/>
    <s v="G Gambhir"/>
    <x v="19"/>
    <n v="0"/>
    <s v="Kings XI Punjab"/>
    <s v="Kolkata Knight Riders"/>
    <s v="Kolkata Knight Riders"/>
    <s v="field"/>
    <x v="0"/>
    <s v="wickets"/>
    <n v="9"/>
    <s v="N"/>
    <s v="NA"/>
    <s v="NJ Llong"/>
    <s v="CK Nandan"/>
  </r>
  <r>
    <n v="733999"/>
    <s v="Bengaluru"/>
    <d v="2014-05-11T00:00:00"/>
    <s v="JP Faulkner"/>
    <x v="0"/>
    <n v="0"/>
    <s v="Royal Challengers Bangalore"/>
    <s v="Rajasthan Royals"/>
    <s v="Royal Challengers Bangalore"/>
    <s v="bat"/>
    <x v="4"/>
    <s v="wickets"/>
    <n v="5"/>
    <s v="N"/>
    <s v="NA"/>
    <s v="S Ravi"/>
    <s v="RJ Tucker"/>
  </r>
  <r>
    <n v="734001"/>
    <s v="Hyderabad"/>
    <d v="2014-05-12T00:00:00"/>
    <s v="AT Rayudu"/>
    <x v="6"/>
    <n v="0"/>
    <s v="Sunrisers Hyderabad"/>
    <s v="Mumbai Indians"/>
    <s v="Sunrisers Hyderabad"/>
    <s v="bat"/>
    <x v="7"/>
    <s v="wickets"/>
    <n v="7"/>
    <s v="N"/>
    <s v="NA"/>
    <s v="HDPK Dharmasena"/>
    <s v="VA Kulkarni"/>
  </r>
  <r>
    <n v="734003"/>
    <s v="Ranchi"/>
    <d v="2014-05-13T00:00:00"/>
    <s v="RA Jadeja"/>
    <x v="27"/>
    <n v="0"/>
    <s v="Chennai Super Kings"/>
    <s v="Rajasthan Royals"/>
    <s v="Rajasthan Royals"/>
    <s v="bat"/>
    <x v="1"/>
    <s v="wickets"/>
    <n v="5"/>
    <s v="N"/>
    <s v="NA"/>
    <s v="BNJ Oxenford"/>
    <s v="C Shamshuddin"/>
  </r>
  <r>
    <n v="734005"/>
    <s v="Bengaluru"/>
    <d v="2014-05-13T00:00:00"/>
    <s v="Yuvraj Singh"/>
    <x v="0"/>
    <n v="0"/>
    <s v="Royal Challengers Bangalore"/>
    <s v="Delhi Daredevils"/>
    <s v="Delhi Daredevils"/>
    <s v="field"/>
    <x v="3"/>
    <s v="runs"/>
    <n v="16"/>
    <s v="N"/>
    <s v="NA"/>
    <s v="K Srinath"/>
    <s v="RJ Tucker"/>
  </r>
  <r>
    <n v="734007"/>
    <s v="Hyderabad"/>
    <d v="2014-05-14T00:00:00"/>
    <s v="WP Saha"/>
    <x v="6"/>
    <n v="0"/>
    <s v="Sunrisers Hyderabad"/>
    <s v="Kings XI Punjab"/>
    <s v="Kings XI Punjab"/>
    <s v="field"/>
    <x v="5"/>
    <s v="wickets"/>
    <n v="6"/>
    <s v="N"/>
    <s v="NA"/>
    <s v="VA Kulkarni"/>
    <s v="PG Pathak"/>
  </r>
  <r>
    <n v="734009"/>
    <s v="Cuttack"/>
    <d v="2014-05-14T00:00:00"/>
    <s v="RV Uthappa"/>
    <x v="19"/>
    <n v="0"/>
    <s v="Kolkata Knight Riders"/>
    <s v="Mumbai Indians"/>
    <s v="Kolkata Knight Riders"/>
    <s v="field"/>
    <x v="0"/>
    <s v="wickets"/>
    <n v="6"/>
    <s v="N"/>
    <s v="NA"/>
    <s v="AK Chaudhary"/>
    <s v="NJ Llong"/>
  </r>
  <r>
    <n v="734011"/>
    <s v="Ahmedabad"/>
    <d v="2014-05-15T00:00:00"/>
    <s v="AM Rahane"/>
    <x v="18"/>
    <n v="0"/>
    <s v="Rajasthan Royals"/>
    <s v="Delhi Daredevils"/>
    <s v="Delhi Daredevils"/>
    <s v="field"/>
    <x v="4"/>
    <s v="runs"/>
    <n v="62"/>
    <s v="N"/>
    <s v="NA"/>
    <s v="S Ravi"/>
    <s v="RJ Tucker"/>
  </r>
  <r>
    <n v="734013"/>
    <s v="Ranchi"/>
    <d v="2014-05-18T00:00:00"/>
    <s v="AB de Villiers"/>
    <x v="27"/>
    <n v="0"/>
    <s v="Chennai Super Kings"/>
    <s v="Royal Challengers Bangalore"/>
    <s v="Chennai Super Kings"/>
    <s v="bat"/>
    <x v="3"/>
    <s v="wickets"/>
    <n v="5"/>
    <s v="N"/>
    <s v="NA"/>
    <s v="BNJ Oxenford"/>
    <s v="C Shamshuddin"/>
  </r>
  <r>
    <n v="734015"/>
    <s v="Hyderabad"/>
    <d v="2014-05-18T00:00:00"/>
    <s v="UT Yadav"/>
    <x v="6"/>
    <n v="0"/>
    <s v="Sunrisers Hyderabad"/>
    <s v="Kolkata Knight Riders"/>
    <s v="Sunrisers Hyderabad"/>
    <s v="bat"/>
    <x v="0"/>
    <s v="wickets"/>
    <n v="7"/>
    <s v="N"/>
    <s v="NA"/>
    <s v="NJ Llong"/>
    <s v="CK Nandan"/>
  </r>
  <r>
    <n v="734017"/>
    <s v="Ahmedabad"/>
    <d v="2014-05-19T00:00:00"/>
    <s v="MEK Hussey"/>
    <x v="18"/>
    <n v="0"/>
    <s v="Rajasthan Royals"/>
    <s v="Mumbai Indians"/>
    <s v="Mumbai Indians"/>
    <s v="bat"/>
    <x v="7"/>
    <s v="runs"/>
    <n v="25"/>
    <s v="N"/>
    <s v="NA"/>
    <s v="S Ravi"/>
    <s v="RJ Tucker"/>
  </r>
  <r>
    <n v="734019"/>
    <s v="Delhi"/>
    <d v="2014-05-19T00:00:00"/>
    <s v="AR Patel"/>
    <x v="2"/>
    <n v="0"/>
    <s v="Delhi Daredevils"/>
    <s v="Kings XI Punjab"/>
    <s v="Kings XI Punjab"/>
    <s v="field"/>
    <x v="5"/>
    <s v="wickets"/>
    <n v="4"/>
    <s v="N"/>
    <s v="NA"/>
    <s v="HDPK Dharmasena"/>
    <s v="PG Pathak"/>
  </r>
  <r>
    <n v="734021"/>
    <s v="Hyderabad"/>
    <d v="2014-05-20T00:00:00"/>
    <s v="DA Warner"/>
    <x v="6"/>
    <n v="0"/>
    <s v="Sunrisers Hyderabad"/>
    <s v="Royal Challengers Bangalore"/>
    <s v="Royal Challengers Bangalore"/>
    <s v="bat"/>
    <x v="11"/>
    <s v="wickets"/>
    <n v="7"/>
    <s v="N"/>
    <s v="NA"/>
    <s v="AK Chaudhary"/>
    <s v="NJ Llong"/>
  </r>
  <r>
    <n v="734023"/>
    <s v="Kolkata"/>
    <d v="2014-05-20T00:00:00"/>
    <s v="RV Uthappa"/>
    <x v="4"/>
    <n v="0"/>
    <s v="Kolkata Knight Riders"/>
    <s v="Chennai Super Kings"/>
    <s v="Kolkata Knight Riders"/>
    <s v="field"/>
    <x v="0"/>
    <s v="wickets"/>
    <n v="8"/>
    <s v="N"/>
    <s v="NA"/>
    <s v="RM Deshpande"/>
    <s v="C Shamshuddin"/>
  </r>
  <r>
    <n v="734025"/>
    <s v="Chandigarh"/>
    <d v="2014-05-21T00:00:00"/>
    <s v="LMP Simmons"/>
    <x v="1"/>
    <n v="0"/>
    <s v="Kings XI Punjab"/>
    <s v="Mumbai Indians"/>
    <s v="Mumbai Indians"/>
    <s v="field"/>
    <x v="7"/>
    <s v="wickets"/>
    <n v="7"/>
    <s v="N"/>
    <s v="NA"/>
    <s v="HDPK Dharmasena"/>
    <s v="VA Kulkarni"/>
  </r>
  <r>
    <n v="734027"/>
    <s v="Kolkata"/>
    <d v="2014-05-22T00:00:00"/>
    <s v="RV Uthappa"/>
    <x v="4"/>
    <n v="0"/>
    <s v="Kolkata Knight Riders"/>
    <s v="Royal Challengers Bangalore"/>
    <s v="Royal Challengers Bangalore"/>
    <s v="field"/>
    <x v="0"/>
    <s v="runs"/>
    <n v="30"/>
    <s v="N"/>
    <s v="NA"/>
    <s v="AK Chaudhary"/>
    <s v="CK Nandan"/>
  </r>
  <r>
    <n v="734029"/>
    <s v="Ranchi"/>
    <d v="2014-05-22T00:00:00"/>
    <s v="DA Warner"/>
    <x v="27"/>
    <n v="0"/>
    <s v="Chennai Super Kings"/>
    <s v="Sunrisers Hyderabad"/>
    <s v="Sunrisers Hyderabad"/>
    <s v="field"/>
    <x v="11"/>
    <s v="wickets"/>
    <n v="6"/>
    <s v="N"/>
    <s v="NA"/>
    <s v="BNJ Oxenford"/>
    <s v="C Shamshuddin"/>
  </r>
  <r>
    <n v="734031"/>
    <s v="Mumbai"/>
    <d v="2014-05-23T00:00:00"/>
    <s v="MEK Hussey"/>
    <x v="3"/>
    <n v="0"/>
    <s v="Mumbai Indians"/>
    <s v="Delhi Daredevils"/>
    <s v="Delhi Daredevils"/>
    <s v="field"/>
    <x v="7"/>
    <s v="runs"/>
    <n v="15"/>
    <s v="N"/>
    <s v="NA"/>
    <s v="S Ravi"/>
    <s v="RJ Tucker"/>
  </r>
  <r>
    <n v="734033"/>
    <s v="Chandigarh"/>
    <d v="2014-05-23T00:00:00"/>
    <s v="SE Marsh"/>
    <x v="1"/>
    <n v="0"/>
    <s v="Kings XI Punjab"/>
    <s v="Rajasthan Royals"/>
    <s v="Rajasthan Royals"/>
    <s v="field"/>
    <x v="5"/>
    <s v="runs"/>
    <n v="16"/>
    <s v="N"/>
    <s v="NA"/>
    <s v="HDPK Dharmasena"/>
    <s v="PG Pathak"/>
  </r>
  <r>
    <n v="734035"/>
    <s v="Bengaluru"/>
    <d v="2014-05-24T00:00:00"/>
    <s v="MS Dhoni"/>
    <x v="0"/>
    <n v="0"/>
    <s v="Royal Challengers Bangalore"/>
    <s v="Chennai Super Kings"/>
    <s v="Chennai Super Kings"/>
    <s v="field"/>
    <x v="1"/>
    <s v="wickets"/>
    <n v="8"/>
    <s v="N"/>
    <s v="NA"/>
    <s v="AK Chaudhary"/>
    <s v="NJ Llong"/>
  </r>
  <r>
    <n v="734037"/>
    <s v="Kolkata"/>
    <d v="2014-05-24T00:00:00"/>
    <s v="YK Pathan"/>
    <x v="4"/>
    <n v="0"/>
    <s v="Kolkata Knight Riders"/>
    <s v="Sunrisers Hyderabad"/>
    <s v="Kolkata Knight Riders"/>
    <s v="field"/>
    <x v="0"/>
    <s v="wickets"/>
    <n v="4"/>
    <s v="N"/>
    <s v="NA"/>
    <s v="RM Deshpande"/>
    <s v="BNJ Oxenford"/>
  </r>
  <r>
    <n v="734039"/>
    <s v="Chandigarh"/>
    <d v="2014-05-25T00:00:00"/>
    <s v="M Vohra"/>
    <x v="1"/>
    <n v="0"/>
    <s v="Kings XI Punjab"/>
    <s v="Delhi Daredevils"/>
    <s v="Kings XI Punjab"/>
    <s v="field"/>
    <x v="5"/>
    <s v="wickets"/>
    <n v="7"/>
    <s v="N"/>
    <s v="NA"/>
    <s v="HDPK Dharmasena"/>
    <s v="VA Kulkarni"/>
  </r>
  <r>
    <n v="734041"/>
    <s v="Mumbai"/>
    <d v="2014-05-25T00:00:00"/>
    <s v="CJ Anderson"/>
    <x v="3"/>
    <n v="0"/>
    <s v="Mumbai Indians"/>
    <s v="Rajasthan Royals"/>
    <s v="Mumbai Indians"/>
    <s v="field"/>
    <x v="7"/>
    <s v="wickets"/>
    <n v="5"/>
    <s v="N"/>
    <s v="NA"/>
    <s v="K Srinath"/>
    <s v="RJ Tucker"/>
  </r>
  <r>
    <n v="734043"/>
    <s v="Kolkata"/>
    <d v="2014-05-27T00:00:00"/>
    <s v="UT Yadav"/>
    <x v="4"/>
    <n v="0"/>
    <s v="Kings XI Punjab"/>
    <s v="Kolkata Knight Riders"/>
    <s v="Kings XI Punjab"/>
    <s v="field"/>
    <x v="0"/>
    <s v="runs"/>
    <n v="28"/>
    <s v="N"/>
    <s v="NA"/>
    <s v="NJ Llong"/>
    <s v="S Ravi"/>
  </r>
  <r>
    <n v="734045"/>
    <s v="Mumbai"/>
    <d v="2014-05-28T00:00:00"/>
    <s v="SK Raina"/>
    <x v="17"/>
    <n v="0"/>
    <s v="Chennai Super Kings"/>
    <s v="Mumbai Indians"/>
    <s v="Chennai Super Kings"/>
    <s v="field"/>
    <x v="1"/>
    <s v="wickets"/>
    <n v="7"/>
    <s v="N"/>
    <s v="NA"/>
    <s v="VA Kulkarni"/>
    <s v="BNJ Oxenford"/>
  </r>
  <r>
    <n v="734047"/>
    <s v="Mumbai"/>
    <d v="2014-05-30T00:00:00"/>
    <s v="V Sehwag"/>
    <x v="3"/>
    <n v="0"/>
    <s v="Chennai Super Kings"/>
    <s v="Kings XI Punjab"/>
    <s v="Chennai Super Kings"/>
    <s v="field"/>
    <x v="5"/>
    <s v="runs"/>
    <n v="24"/>
    <s v="N"/>
    <s v="NA"/>
    <s v="HDPK Dharmasena"/>
    <s v="RJ Tucker"/>
  </r>
  <r>
    <n v="734049"/>
    <s v="Bengaluru"/>
    <d v="2014-06-01T00:00:00"/>
    <s v="MK Pandey"/>
    <x v="0"/>
    <n v="0"/>
    <s v="Kolkata Knight Riders"/>
    <s v="Kings XI Punjab"/>
    <s v="Kolkata Knight Riders"/>
    <s v="field"/>
    <x v="0"/>
    <s v="wickets"/>
    <n v="3"/>
    <s v="N"/>
    <s v="NA"/>
    <s v="HDPK Dharmasena"/>
    <s v="BNJ Oxenford"/>
  </r>
  <r>
    <n v="829705"/>
    <s v="Kolkata"/>
    <d v="2015-04-08T00:00:00"/>
    <s v="M Morkel"/>
    <x v="4"/>
    <n v="0"/>
    <s v="Kolkata Knight Riders"/>
    <s v="Mumbai Indians"/>
    <s v="Kolkata Knight Riders"/>
    <s v="field"/>
    <x v="0"/>
    <s v="wickets"/>
    <n v="7"/>
    <s v="N"/>
    <s v="NA"/>
    <s v="S Ravi"/>
    <s v="C Shamshuddin"/>
  </r>
  <r>
    <n v="829707"/>
    <s v="Chennai"/>
    <d v="2015-04-09T00:00:00"/>
    <s v="A Nehra"/>
    <x v="7"/>
    <n v="0"/>
    <s v="Chennai Super Kings"/>
    <s v="Delhi Daredevils"/>
    <s v="Delhi Daredevils"/>
    <s v="field"/>
    <x v="1"/>
    <s v="runs"/>
    <n v="1"/>
    <s v="N"/>
    <s v="NA"/>
    <s v="RK Illingworth"/>
    <s v="VA Kulkarni"/>
  </r>
  <r>
    <n v="829709"/>
    <s v="Pune"/>
    <d v="2015-04-10T00:00:00"/>
    <s v="JP Faulkner"/>
    <x v="31"/>
    <n v="0"/>
    <s v="Kings XI Punjab"/>
    <s v="Rajasthan Royals"/>
    <s v="Kings XI Punjab"/>
    <s v="field"/>
    <x v="4"/>
    <s v="runs"/>
    <n v="26"/>
    <s v="N"/>
    <s v="NA"/>
    <s v="SD Fry"/>
    <s v="CB Gaffaney"/>
  </r>
  <r>
    <n v="829711"/>
    <s v="Chennai"/>
    <d v="2015-04-11T00:00:00"/>
    <s v="BB McCullum"/>
    <x v="7"/>
    <n v="0"/>
    <s v="Chennai Super Kings"/>
    <s v="Sunrisers Hyderabad"/>
    <s v="Chennai Super Kings"/>
    <s v="bat"/>
    <x v="1"/>
    <s v="runs"/>
    <n v="45"/>
    <s v="N"/>
    <s v="NA"/>
    <s v="RK Illingworth"/>
    <s v="VA Kulkarni"/>
  </r>
  <r>
    <n v="829713"/>
    <s v="Kolkata"/>
    <d v="2015-04-11T00:00:00"/>
    <s v="CH Gayle"/>
    <x v="4"/>
    <n v="0"/>
    <s v="Kolkata Knight Riders"/>
    <s v="Royal Challengers Bangalore"/>
    <s v="Royal Challengers Bangalore"/>
    <s v="field"/>
    <x v="3"/>
    <s v="wickets"/>
    <n v="3"/>
    <s v="N"/>
    <s v="NA"/>
    <s v="S Ravi"/>
    <s v="C Shamshuddin"/>
  </r>
  <r>
    <n v="829715"/>
    <s v="Delhi"/>
    <d v="2015-04-12T00:00:00"/>
    <s v="DJ Hooda"/>
    <x v="2"/>
    <n v="0"/>
    <s v="Delhi Daredevils"/>
    <s v="Rajasthan Royals"/>
    <s v="Rajasthan Royals"/>
    <s v="field"/>
    <x v="4"/>
    <s v="wickets"/>
    <n v="3"/>
    <s v="N"/>
    <s v="NA"/>
    <s v="SD Fry"/>
    <s v="CB Gaffaney"/>
  </r>
  <r>
    <n v="829717"/>
    <s v="Mumbai"/>
    <d v="2015-04-12T00:00:00"/>
    <s v="GJ Bailey"/>
    <x v="3"/>
    <n v="0"/>
    <s v="Mumbai Indians"/>
    <s v="Kings XI Punjab"/>
    <s v="Mumbai Indians"/>
    <s v="field"/>
    <x v="5"/>
    <s v="runs"/>
    <n v="18"/>
    <s v="N"/>
    <s v="NA"/>
    <s v="AK Chaudhary"/>
    <s v="K Srinivasan"/>
  </r>
  <r>
    <n v="829719"/>
    <s v="Bengaluru"/>
    <d v="2015-04-13T00:00:00"/>
    <s v="DA Warner"/>
    <x v="0"/>
    <n v="0"/>
    <s v="Royal Challengers Bangalore"/>
    <s v="Sunrisers Hyderabad"/>
    <s v="Sunrisers Hyderabad"/>
    <s v="field"/>
    <x v="11"/>
    <s v="wickets"/>
    <n v="8"/>
    <s v="N"/>
    <s v="NA"/>
    <s v="RM Deshpande"/>
    <s v="RK Illingworth"/>
  </r>
  <r>
    <n v="829721"/>
    <s v="Ahmedabad"/>
    <d v="2015-04-14T00:00:00"/>
    <s v="SPD Smith"/>
    <x v="18"/>
    <n v="0"/>
    <s v="Rajasthan Royals"/>
    <s v="Mumbai Indians"/>
    <s v="Mumbai Indians"/>
    <s v="bat"/>
    <x v="4"/>
    <s v="wickets"/>
    <n v="7"/>
    <s v="N"/>
    <s v="NA"/>
    <s v="AK Chaudhary"/>
    <s v="SD Fry"/>
  </r>
  <r>
    <n v="829723"/>
    <s v="Kolkata"/>
    <d v="2015-04-30T00:00:00"/>
    <s v="AD Russell"/>
    <x v="4"/>
    <n v="0"/>
    <s v="Kolkata Knight Riders"/>
    <s v="Chennai Super Kings"/>
    <s v="Kolkata Knight Riders"/>
    <s v="field"/>
    <x v="0"/>
    <s v="wickets"/>
    <n v="7"/>
    <s v="N"/>
    <s v="NA"/>
    <s v="AK Chaudhary"/>
    <s v="M Erasmus"/>
  </r>
  <r>
    <n v="829725"/>
    <s v="Pune"/>
    <d v="2015-04-15T00:00:00"/>
    <s v="MA Agarwal"/>
    <x v="31"/>
    <n v="0"/>
    <s v="Kings XI Punjab"/>
    <s v="Delhi Daredevils"/>
    <s v="Kings XI Punjab"/>
    <s v="bat"/>
    <x v="2"/>
    <s v="wickets"/>
    <n v="5"/>
    <s v="N"/>
    <s v="NA"/>
    <s v="CB Gaffaney"/>
    <s v="K Srinath"/>
  </r>
  <r>
    <n v="829727"/>
    <s v="Visakhapatnam"/>
    <d v="2015-04-16T00:00:00"/>
    <s v="AM Rahane"/>
    <x v="24"/>
    <n v="0"/>
    <s v="Sunrisers Hyderabad"/>
    <s v="Rajasthan Royals"/>
    <s v="Rajasthan Royals"/>
    <s v="field"/>
    <x v="4"/>
    <s v="wickets"/>
    <n v="6"/>
    <s v="N"/>
    <s v="NA"/>
    <s v="PG Pathak"/>
    <s v="S Ravi"/>
  </r>
  <r>
    <n v="829729"/>
    <s v="Mumbai"/>
    <d v="2015-04-17T00:00:00"/>
    <s v="A Nehra"/>
    <x v="3"/>
    <n v="0"/>
    <s v="Mumbai Indians"/>
    <s v="Chennai Super Kings"/>
    <s v="Mumbai Indians"/>
    <s v="bat"/>
    <x v="1"/>
    <s v="wickets"/>
    <n v="6"/>
    <s v="N"/>
    <s v="NA"/>
    <s v="AK Chaudhary"/>
    <s v="M Erasmus"/>
  </r>
  <r>
    <n v="829731"/>
    <s v="Visakhapatnam"/>
    <d v="2015-04-18T00:00:00"/>
    <s v="JP Duminy"/>
    <x v="24"/>
    <n v="0"/>
    <s v="Sunrisers Hyderabad"/>
    <s v="Delhi Daredevils"/>
    <s v="Delhi Daredevils"/>
    <s v="bat"/>
    <x v="2"/>
    <s v="runs"/>
    <n v="4"/>
    <s v="N"/>
    <s v="NA"/>
    <s v="PG Pathak"/>
    <s v="S Ravi"/>
  </r>
  <r>
    <n v="829733"/>
    <s v="Pune"/>
    <d v="2015-04-18T00:00:00"/>
    <s v="AD Russell"/>
    <x v="31"/>
    <n v="0"/>
    <s v="Kings XI Punjab"/>
    <s v="Kolkata Knight Riders"/>
    <s v="Kolkata Knight Riders"/>
    <s v="field"/>
    <x v="0"/>
    <s v="wickets"/>
    <n v="4"/>
    <s v="N"/>
    <s v="NA"/>
    <s v="SD Fry"/>
    <s v="CK Nandan"/>
  </r>
  <r>
    <n v="829735"/>
    <s v="Ahmedabad"/>
    <d v="2015-04-19T00:00:00"/>
    <s v="AM Rahane"/>
    <x v="18"/>
    <n v="0"/>
    <s v="Rajasthan Royals"/>
    <s v="Chennai Super Kings"/>
    <s v="Chennai Super Kings"/>
    <s v="bat"/>
    <x v="4"/>
    <s v="wickets"/>
    <n v="8"/>
    <s v="N"/>
    <s v="NA"/>
    <s v="AK Chaudhary"/>
    <s v="M Erasmus"/>
  </r>
  <r>
    <n v="829737"/>
    <s v="Bengaluru"/>
    <d v="2015-04-19T00:00:00"/>
    <s v="Harbhajan Singh"/>
    <x v="0"/>
    <n v="0"/>
    <s v="Royal Challengers Bangalore"/>
    <s v="Mumbai Indians"/>
    <s v="Royal Challengers Bangalore"/>
    <s v="field"/>
    <x v="7"/>
    <s v="runs"/>
    <n v="18"/>
    <s v="N"/>
    <s v="NA"/>
    <s v="RK Illingworth"/>
    <s v="VA Kulkarni"/>
  </r>
  <r>
    <n v="829739"/>
    <s v="Delhi"/>
    <d v="2015-04-20T00:00:00"/>
    <s v="UT Yadav"/>
    <x v="2"/>
    <n v="0"/>
    <s v="Delhi Daredevils"/>
    <s v="Kolkata Knight Riders"/>
    <s v="Kolkata Knight Riders"/>
    <s v="field"/>
    <x v="0"/>
    <s v="wickets"/>
    <n v="6"/>
    <s v="N"/>
    <s v="NA"/>
    <s v="SD Fry"/>
    <s v="CB Gaffaney"/>
  </r>
  <r>
    <n v="829741"/>
    <s v="Ahmedabad"/>
    <d v="2015-04-21T00:00:00"/>
    <s v="SE Marsh"/>
    <x v="18"/>
    <n v="0"/>
    <s v="Rajasthan Royals"/>
    <s v="Kings XI Punjab"/>
    <s v="Kings XI Punjab"/>
    <s v="field"/>
    <x v="5"/>
    <s v="tie"/>
    <s v="NA"/>
    <s v="Y"/>
    <s v="NA"/>
    <s v="M Erasmus"/>
    <s v="S Ravi"/>
  </r>
  <r>
    <n v="829743"/>
    <s v="Visakhapatnam"/>
    <d v="2015-04-22T00:00:00"/>
    <s v="DA Warner"/>
    <x v="24"/>
    <n v="0"/>
    <s v="Sunrisers Hyderabad"/>
    <s v="Kolkata Knight Riders"/>
    <s v="Kolkata Knight Riders"/>
    <s v="field"/>
    <x v="11"/>
    <s v="runs"/>
    <n v="16"/>
    <s v="N"/>
    <s v="D/L"/>
    <s v="RK Illingworth"/>
    <s v="VA Kulkarni"/>
  </r>
  <r>
    <n v="829745"/>
    <s v="Bengaluru"/>
    <d v="2015-04-22T00:00:00"/>
    <s v="SK Raina"/>
    <x v="0"/>
    <n v="0"/>
    <s v="Royal Challengers Bangalore"/>
    <s v="Chennai Super Kings"/>
    <s v="Royal Challengers Bangalore"/>
    <s v="field"/>
    <x v="1"/>
    <s v="runs"/>
    <n v="27"/>
    <s v="N"/>
    <s v="NA"/>
    <s v="JD Cloete"/>
    <s v="C Shamshuddin"/>
  </r>
  <r>
    <n v="829747"/>
    <s v="Delhi"/>
    <d v="2015-04-23T00:00:00"/>
    <s v="SS Iyer"/>
    <x v="2"/>
    <n v="0"/>
    <s v="Delhi Daredevils"/>
    <s v="Mumbai Indians"/>
    <s v="Mumbai Indians"/>
    <s v="field"/>
    <x v="2"/>
    <s v="runs"/>
    <n v="37"/>
    <s v="N"/>
    <s v="NA"/>
    <s v="SD Fry"/>
    <s v="CK Nandan"/>
  </r>
  <r>
    <n v="829749"/>
    <s v="Ahmedabad"/>
    <d v="2015-04-24T00:00:00"/>
    <s v="MA Starc"/>
    <x v="18"/>
    <n v="0"/>
    <s v="Rajasthan Royals"/>
    <s v="Royal Challengers Bangalore"/>
    <s v="Royal Challengers Bangalore"/>
    <s v="field"/>
    <x v="3"/>
    <s v="wickets"/>
    <n v="9"/>
    <s v="N"/>
    <s v="NA"/>
    <s v="M Erasmus"/>
    <s v="S Ravi"/>
  </r>
  <r>
    <n v="829751"/>
    <s v="Mumbai"/>
    <d v="2015-04-25T00:00:00"/>
    <s v="SL Malinga"/>
    <x v="3"/>
    <n v="0"/>
    <s v="Mumbai Indians"/>
    <s v="Sunrisers Hyderabad"/>
    <s v="Mumbai Indians"/>
    <s v="bat"/>
    <x v="7"/>
    <s v="runs"/>
    <n v="20"/>
    <s v="N"/>
    <s v="NA"/>
    <s v="HDPK Dharmasena"/>
    <s v="CB Gaffaney"/>
  </r>
  <r>
    <n v="829753"/>
    <s v="Chennai"/>
    <d v="2015-04-25T00:00:00"/>
    <s v="BB McCullum"/>
    <x v="7"/>
    <n v="0"/>
    <s v="Chennai Super Kings"/>
    <s v="Kings XI Punjab"/>
    <s v="Chennai Super Kings"/>
    <s v="bat"/>
    <x v="1"/>
    <s v="runs"/>
    <n v="97"/>
    <s v="N"/>
    <s v="NA"/>
    <s v="JD Cloete"/>
    <s v="C Shamshuddin"/>
  </r>
  <r>
    <n v="829757"/>
    <s v="Delhi"/>
    <d v="2015-04-26T00:00:00"/>
    <s v="VR Aaron"/>
    <x v="2"/>
    <n v="0"/>
    <s v="Delhi Daredevils"/>
    <s v="Royal Challengers Bangalore"/>
    <s v="Royal Challengers Bangalore"/>
    <s v="field"/>
    <x v="3"/>
    <s v="wickets"/>
    <n v="10"/>
    <s v="N"/>
    <s v="NA"/>
    <s v="M Erasmus"/>
    <s v="S Ravi"/>
  </r>
  <r>
    <n v="829759"/>
    <s v="Chandigarh"/>
    <d v="2015-04-27T00:00:00"/>
    <s v="TA Boult"/>
    <x v="1"/>
    <n v="0"/>
    <s v="Kings XI Punjab"/>
    <s v="Sunrisers Hyderabad"/>
    <s v="Kings XI Punjab"/>
    <s v="field"/>
    <x v="11"/>
    <s v="runs"/>
    <n v="20"/>
    <s v="N"/>
    <s v="NA"/>
    <s v="HDPK Dharmasena"/>
    <s v="CB Gaffaney"/>
  </r>
  <r>
    <n v="829761"/>
    <s v="Kolkata"/>
    <d v="2015-05-07T00:00:00"/>
    <s v="PP Chawla"/>
    <x v="4"/>
    <n v="0"/>
    <s v="Kolkata Knight Riders"/>
    <s v="Delhi Daredevils"/>
    <s v="Kolkata Knight Riders"/>
    <s v="bat"/>
    <x v="0"/>
    <s v="runs"/>
    <n v="13"/>
    <s v="N"/>
    <s v="NA"/>
    <s v="AK Chaudhary"/>
    <s v="M Erasmus"/>
  </r>
  <r>
    <n v="829763"/>
    <s v="Bengaluru"/>
    <d v="2015-04-29T00:00:00"/>
    <s v="NA"/>
    <x v="0"/>
    <n v="0"/>
    <s v="Royal Challengers Bangalore"/>
    <s v="Rajasthan Royals"/>
    <s v="Rajasthan Royals"/>
    <s v="field"/>
    <x v="10"/>
    <s v="NA"/>
    <s v="NA"/>
    <s v="NA"/>
    <s v="NA"/>
    <s v="JD Cloete"/>
    <s v="PG Pathak"/>
  </r>
  <r>
    <n v="829765"/>
    <s v="Chennai"/>
    <d v="2015-04-28T00:00:00"/>
    <s v="DJ Bravo"/>
    <x v="7"/>
    <n v="0"/>
    <s v="Chennai Super Kings"/>
    <s v="Kolkata Knight Riders"/>
    <s v="Kolkata Knight Riders"/>
    <s v="field"/>
    <x v="1"/>
    <s v="runs"/>
    <n v="2"/>
    <s v="N"/>
    <s v="NA"/>
    <s v="RM Deshpande"/>
    <s v="VA Kulkarni"/>
  </r>
  <r>
    <n v="829767"/>
    <s v="Delhi"/>
    <d v="2015-05-01T00:00:00"/>
    <s v="NM Coulter-Nile"/>
    <x v="2"/>
    <n v="0"/>
    <s v="Delhi Daredevils"/>
    <s v="Kings XI Punjab"/>
    <s v="Delhi Daredevils"/>
    <s v="field"/>
    <x v="2"/>
    <s v="wickets"/>
    <n v="9"/>
    <s v="N"/>
    <s v="NA"/>
    <s v="RK Illingworth"/>
    <s v="S Ravi"/>
  </r>
  <r>
    <n v="829769"/>
    <s v="Mumbai"/>
    <d v="2015-05-01T00:00:00"/>
    <s v="AT Rayudu"/>
    <x v="3"/>
    <n v="0"/>
    <s v="Mumbai Indians"/>
    <s v="Rajasthan Royals"/>
    <s v="Rajasthan Royals"/>
    <s v="field"/>
    <x v="7"/>
    <s v="runs"/>
    <n v="8"/>
    <s v="N"/>
    <s v="NA"/>
    <s v="HDPK Dharmasena"/>
    <s v="CK Nandan"/>
  </r>
  <r>
    <n v="829771"/>
    <s v="Bengaluru"/>
    <d v="2015-05-02T00:00:00"/>
    <s v="Mandeep Singh"/>
    <x v="0"/>
    <n v="0"/>
    <s v="Royal Challengers Bangalore"/>
    <s v="Kolkata Knight Riders"/>
    <s v="Royal Challengers Bangalore"/>
    <s v="field"/>
    <x v="3"/>
    <s v="wickets"/>
    <n v="7"/>
    <s v="N"/>
    <s v="NA"/>
    <s v="JD Cloete"/>
    <s v="PG Pathak"/>
  </r>
  <r>
    <n v="829773"/>
    <s v="Hyderabad"/>
    <d v="2015-05-02T00:00:00"/>
    <s v="DA Warner"/>
    <x v="6"/>
    <n v="0"/>
    <s v="Sunrisers Hyderabad"/>
    <s v="Chennai Super Kings"/>
    <s v="Chennai Super Kings"/>
    <s v="field"/>
    <x v="11"/>
    <s v="runs"/>
    <n v="22"/>
    <s v="N"/>
    <s v="NA"/>
    <s v="AK Chaudhary"/>
    <s v="K Srinivasan"/>
  </r>
  <r>
    <n v="829775"/>
    <s v="Chandigarh"/>
    <d v="2015-05-03T00:00:00"/>
    <s v="LMP Simmons"/>
    <x v="1"/>
    <n v="0"/>
    <s v="Kings XI Punjab"/>
    <s v="Mumbai Indians"/>
    <s v="Mumbai Indians"/>
    <s v="bat"/>
    <x v="7"/>
    <s v="runs"/>
    <n v="23"/>
    <s v="N"/>
    <s v="NA"/>
    <s v="RK Illingworth"/>
    <s v="VA Kulkarni"/>
  </r>
  <r>
    <n v="829777"/>
    <s v="Mumbai"/>
    <d v="2015-05-03T00:00:00"/>
    <s v="AM Rahane"/>
    <x v="17"/>
    <n v="0"/>
    <s v="Rajasthan Royals"/>
    <s v="Delhi Daredevils"/>
    <s v="Delhi Daredevils"/>
    <s v="field"/>
    <x v="4"/>
    <s v="runs"/>
    <n v="14"/>
    <s v="N"/>
    <s v="NA"/>
    <s v="HDPK Dharmasena"/>
    <s v="CB Gaffaney"/>
  </r>
  <r>
    <n v="829779"/>
    <s v="Chennai"/>
    <d v="2015-05-04T00:00:00"/>
    <s v="SK Raina"/>
    <x v="7"/>
    <n v="0"/>
    <s v="Chennai Super Kings"/>
    <s v="Royal Challengers Bangalore"/>
    <s v="Chennai Super Kings"/>
    <s v="bat"/>
    <x v="1"/>
    <s v="runs"/>
    <n v="24"/>
    <s v="N"/>
    <s v="NA"/>
    <s v="C Shamshuddin"/>
    <s v="K Srinath"/>
  </r>
  <r>
    <n v="829781"/>
    <s v="Kolkata"/>
    <d v="2015-05-04T00:00:00"/>
    <s v="UT Yadav"/>
    <x v="4"/>
    <n v="0"/>
    <s v="Kolkata Knight Riders"/>
    <s v="Sunrisers Hyderabad"/>
    <s v="Sunrisers Hyderabad"/>
    <s v="field"/>
    <x v="0"/>
    <s v="runs"/>
    <n v="35"/>
    <s v="N"/>
    <s v="NA"/>
    <s v="AK Chaudhary"/>
    <s v="M Erasmus"/>
  </r>
  <r>
    <n v="829783"/>
    <s v="Mumbai"/>
    <d v="2015-05-05T00:00:00"/>
    <s v="Harbhajan Singh"/>
    <x v="3"/>
    <n v="0"/>
    <s v="Mumbai Indians"/>
    <s v="Delhi Daredevils"/>
    <s v="Delhi Daredevils"/>
    <s v="bat"/>
    <x v="7"/>
    <s v="wickets"/>
    <n v="5"/>
    <s v="N"/>
    <s v="NA"/>
    <s v="HDPK Dharmasena"/>
    <s v="CB Gaffaney"/>
  </r>
  <r>
    <n v="829785"/>
    <s v="Bengaluru"/>
    <d v="2015-05-06T00:00:00"/>
    <s v="CH Gayle"/>
    <x v="0"/>
    <n v="0"/>
    <s v="Royal Challengers Bangalore"/>
    <s v="Kings XI Punjab"/>
    <s v="Kings XI Punjab"/>
    <s v="field"/>
    <x v="3"/>
    <s v="runs"/>
    <n v="138"/>
    <s v="N"/>
    <s v="NA"/>
    <s v="RK Illingworth"/>
    <s v="VA Kulkarni"/>
  </r>
  <r>
    <n v="829787"/>
    <s v="Mumbai"/>
    <d v="2015-05-07T00:00:00"/>
    <s v="EJG Morgan"/>
    <x v="17"/>
    <n v="0"/>
    <s v="Rajasthan Royals"/>
    <s v="Sunrisers Hyderabad"/>
    <s v="Rajasthan Royals"/>
    <s v="field"/>
    <x v="11"/>
    <s v="runs"/>
    <n v="7"/>
    <s v="N"/>
    <s v="NA"/>
    <s v="JD Cloete"/>
    <s v="C Shamshuddin"/>
  </r>
  <r>
    <n v="829789"/>
    <s v="Chennai"/>
    <d v="2015-05-08T00:00:00"/>
    <s v="HH Pandya"/>
    <x v="7"/>
    <n v="0"/>
    <s v="Chennai Super Kings"/>
    <s v="Mumbai Indians"/>
    <s v="Chennai Super Kings"/>
    <s v="bat"/>
    <x v="7"/>
    <s v="wickets"/>
    <n v="6"/>
    <s v="N"/>
    <s v="NA"/>
    <s v="CB Gaffaney"/>
    <s v="CK Nandan"/>
  </r>
  <r>
    <n v="829791"/>
    <s v="Kolkata"/>
    <d v="2015-05-09T00:00:00"/>
    <s v="AD Russell"/>
    <x v="4"/>
    <n v="0"/>
    <s v="Kolkata Knight Riders"/>
    <s v="Kings XI Punjab"/>
    <s v="Kings XI Punjab"/>
    <s v="bat"/>
    <x v="0"/>
    <s v="wickets"/>
    <n v="1"/>
    <s v="N"/>
    <s v="NA"/>
    <s v="AK Chaudhary"/>
    <s v="HDPK Dharmasena"/>
  </r>
  <r>
    <n v="829793"/>
    <s v="Raipur"/>
    <d v="2015-05-09T00:00:00"/>
    <s v="MC Henriques"/>
    <x v="26"/>
    <n v="0"/>
    <s v="Delhi Daredevils"/>
    <s v="Sunrisers Hyderabad"/>
    <s v="Sunrisers Hyderabad"/>
    <s v="bat"/>
    <x v="11"/>
    <s v="runs"/>
    <n v="6"/>
    <s v="N"/>
    <s v="NA"/>
    <s v="VA Kulkarni"/>
    <s v="S Ravi"/>
  </r>
  <r>
    <n v="829795"/>
    <s v="Mumbai"/>
    <d v="2015-05-10T00:00:00"/>
    <s v="AB de Villiers"/>
    <x v="3"/>
    <n v="0"/>
    <s v="Mumbai Indians"/>
    <s v="Royal Challengers Bangalore"/>
    <s v="Royal Challengers Bangalore"/>
    <s v="bat"/>
    <x v="3"/>
    <s v="runs"/>
    <n v="39"/>
    <s v="N"/>
    <s v="NA"/>
    <s v="JD Cloete"/>
    <s v="C Shamshuddin"/>
  </r>
  <r>
    <n v="829797"/>
    <s v="Chennai"/>
    <d v="2015-05-10T00:00:00"/>
    <s v="RA Jadeja"/>
    <x v="7"/>
    <n v="0"/>
    <s v="Chennai Super Kings"/>
    <s v="Rajasthan Royals"/>
    <s v="Chennai Super Kings"/>
    <s v="bat"/>
    <x v="1"/>
    <s v="runs"/>
    <n v="12"/>
    <s v="N"/>
    <s v="NA"/>
    <s v="M Erasmus"/>
    <s v="CK Nandan"/>
  </r>
  <r>
    <n v="829799"/>
    <s v="Hyderabad"/>
    <d v="2015-05-11T00:00:00"/>
    <s v="DA Warner"/>
    <x v="6"/>
    <n v="0"/>
    <s v="Sunrisers Hyderabad"/>
    <s v="Kings XI Punjab"/>
    <s v="Sunrisers Hyderabad"/>
    <s v="bat"/>
    <x v="11"/>
    <s v="runs"/>
    <n v="5"/>
    <s v="N"/>
    <s v="NA"/>
    <s v="AK Chaudhary"/>
    <s v="HDPK Dharmasena"/>
  </r>
  <r>
    <n v="829801"/>
    <s v="Raipur"/>
    <d v="2015-05-12T00:00:00"/>
    <s v="Z Khan"/>
    <x v="26"/>
    <n v="0"/>
    <s v="Delhi Daredevils"/>
    <s v="Chennai Super Kings"/>
    <s v="Chennai Super Kings"/>
    <s v="bat"/>
    <x v="2"/>
    <s v="wickets"/>
    <n v="6"/>
    <s v="N"/>
    <s v="NA"/>
    <s v="RK Illingworth"/>
    <s v="VA Kulkarni"/>
  </r>
  <r>
    <n v="829803"/>
    <s v="Chandigarh"/>
    <d v="2015-05-13T00:00:00"/>
    <s v="AR Patel"/>
    <x v="1"/>
    <n v="0"/>
    <s v="Kings XI Punjab"/>
    <s v="Royal Challengers Bangalore"/>
    <s v="Royal Challengers Bangalore"/>
    <s v="field"/>
    <x v="5"/>
    <s v="runs"/>
    <n v="22"/>
    <s v="N"/>
    <s v="NA"/>
    <s v="JD Cloete"/>
    <s v="C Shamshuddin"/>
  </r>
  <r>
    <n v="829805"/>
    <s v="Mumbai"/>
    <d v="2015-05-14T00:00:00"/>
    <s v="HH Pandya"/>
    <x v="3"/>
    <n v="0"/>
    <s v="Mumbai Indians"/>
    <s v="Kolkata Knight Riders"/>
    <s v="Kolkata Knight Riders"/>
    <s v="field"/>
    <x v="7"/>
    <s v="runs"/>
    <n v="5"/>
    <s v="N"/>
    <s v="NA"/>
    <s v="RK Illingworth"/>
    <s v="VA Kulkarni"/>
  </r>
  <r>
    <n v="829807"/>
    <s v="Hyderabad"/>
    <d v="2015-05-15T00:00:00"/>
    <s v="V Kohli"/>
    <x v="6"/>
    <n v="0"/>
    <s v="Sunrisers Hyderabad"/>
    <s v="Royal Challengers Bangalore"/>
    <s v="Sunrisers Hyderabad"/>
    <s v="bat"/>
    <x v="3"/>
    <s v="wickets"/>
    <n v="6"/>
    <s v="N"/>
    <s v="D/L"/>
    <s v="AK Chaudhary"/>
    <s v="HDPK Dharmasena"/>
  </r>
  <r>
    <n v="829809"/>
    <s v="Chandigarh"/>
    <d v="2015-05-16T00:00:00"/>
    <s v="P Negi"/>
    <x v="1"/>
    <n v="0"/>
    <s v="Kings XI Punjab"/>
    <s v="Chennai Super Kings"/>
    <s v="Kings XI Punjab"/>
    <s v="bat"/>
    <x v="1"/>
    <s v="wickets"/>
    <n v="7"/>
    <s v="N"/>
    <s v="NA"/>
    <s v="CK Nandan"/>
    <s v="C Shamshuddin"/>
  </r>
  <r>
    <n v="829811"/>
    <s v="Mumbai"/>
    <d v="2015-05-16T00:00:00"/>
    <s v="SR Watson"/>
    <x v="17"/>
    <n v="0"/>
    <s v="Rajasthan Royals"/>
    <s v="Kolkata Knight Riders"/>
    <s v="Rajasthan Royals"/>
    <s v="bat"/>
    <x v="4"/>
    <s v="runs"/>
    <n v="9"/>
    <s v="N"/>
    <s v="NA"/>
    <s v="RM Deshpande"/>
    <s v="RK Illingworth"/>
  </r>
  <r>
    <n v="829813"/>
    <s v="Bengaluru"/>
    <d v="2015-05-17T00:00:00"/>
    <s v="NA"/>
    <x v="0"/>
    <n v="0"/>
    <s v="Royal Challengers Bangalore"/>
    <s v="Delhi Daredevils"/>
    <s v="Royal Challengers Bangalore"/>
    <s v="field"/>
    <x v="10"/>
    <s v="NA"/>
    <s v="NA"/>
    <s v="NA"/>
    <s v="NA"/>
    <s v="HDPK Dharmasena"/>
    <s v="K Srinivasan"/>
  </r>
  <r>
    <n v="829815"/>
    <s v="Hyderabad"/>
    <d v="2015-05-17T00:00:00"/>
    <s v="MJ McClenaghan"/>
    <x v="6"/>
    <n v="0"/>
    <s v="Sunrisers Hyderabad"/>
    <s v="Mumbai Indians"/>
    <s v="Sunrisers Hyderabad"/>
    <s v="bat"/>
    <x v="7"/>
    <s v="wickets"/>
    <n v="9"/>
    <s v="N"/>
    <s v="NA"/>
    <s v="CB Gaffaney"/>
    <s v="K Srinath"/>
  </r>
  <r>
    <n v="829817"/>
    <s v="Mumbai"/>
    <d v="2015-05-19T00:00:00"/>
    <s v="KA Pollard"/>
    <x v="3"/>
    <n v="0"/>
    <s v="Chennai Super Kings"/>
    <s v="Mumbai Indians"/>
    <s v="Mumbai Indians"/>
    <s v="bat"/>
    <x v="7"/>
    <s v="runs"/>
    <n v="25"/>
    <s v="N"/>
    <s v="NA"/>
    <s v="HDPK Dharmasena"/>
    <s v="RK Illingworth"/>
  </r>
  <r>
    <n v="829819"/>
    <s v="Pune"/>
    <d v="2015-05-20T00:00:00"/>
    <s v="AB de Villiers"/>
    <x v="31"/>
    <n v="0"/>
    <s v="Royal Challengers Bangalore"/>
    <s v="Rajasthan Royals"/>
    <s v="Royal Challengers Bangalore"/>
    <s v="bat"/>
    <x v="3"/>
    <s v="runs"/>
    <n v="71"/>
    <s v="N"/>
    <s v="NA"/>
    <s v="AK Chaudhary"/>
    <s v="C Shamshuddin"/>
  </r>
  <r>
    <n v="829821"/>
    <s v="Ranchi"/>
    <d v="2015-05-22T00:00:00"/>
    <s v="A Nehra"/>
    <x v="27"/>
    <n v="0"/>
    <s v="Chennai Super Kings"/>
    <s v="Royal Challengers Bangalore"/>
    <s v="Chennai Super Kings"/>
    <s v="field"/>
    <x v="1"/>
    <s v="wickets"/>
    <n v="3"/>
    <s v="N"/>
    <s v="NA"/>
    <s v="AK Chaudhary"/>
    <s v="CB Gaffaney"/>
  </r>
  <r>
    <n v="829823"/>
    <s v="Kolkata"/>
    <d v="2015-05-24T00:00:00"/>
    <s v="RG Sharma"/>
    <x v="4"/>
    <n v="0"/>
    <s v="Mumbai Indians"/>
    <s v="Chennai Super Kings"/>
    <s v="Chennai Super Kings"/>
    <s v="field"/>
    <x v="7"/>
    <s v="runs"/>
    <n v="41"/>
    <s v="N"/>
    <s v="NA"/>
    <s v="HDPK Dharmasena"/>
    <s v="RK Illingworth"/>
  </r>
  <r>
    <n v="980901"/>
    <s v="Mumbai"/>
    <d v="2016-04-09T00:00:00"/>
    <s v="AM Rahane"/>
    <x v="3"/>
    <n v="0"/>
    <s v="Mumbai Indians"/>
    <s v="Rising Pune Supergiants"/>
    <s v="Mumbai Indians"/>
    <s v="bat"/>
    <x v="12"/>
    <s v="wickets"/>
    <n v="9"/>
    <s v="N"/>
    <s v="NA"/>
    <s v="HDPK Dharmasena"/>
    <s v="CK Nandan"/>
  </r>
  <r>
    <n v="980903"/>
    <s v="Kolkata"/>
    <d v="2016-04-10T00:00:00"/>
    <s v="AD Russell"/>
    <x v="4"/>
    <n v="0"/>
    <s v="Kolkata Knight Riders"/>
    <s v="Delhi Daredevils"/>
    <s v="Kolkata Knight Riders"/>
    <s v="field"/>
    <x v="0"/>
    <s v="wickets"/>
    <n v="9"/>
    <s v="N"/>
    <s v="NA"/>
    <s v="S Ravi"/>
    <s v="C Shamshuddin"/>
  </r>
  <r>
    <n v="980905"/>
    <s v="Chandigarh"/>
    <d v="2016-04-11T00:00:00"/>
    <s v="AJ Finch"/>
    <x v="32"/>
    <n v="0"/>
    <s v="Kings XI Punjab"/>
    <s v="Gujarat Lions"/>
    <s v="Gujarat Lions"/>
    <s v="field"/>
    <x v="13"/>
    <s v="wickets"/>
    <n v="5"/>
    <s v="N"/>
    <s v="NA"/>
    <s v="AK Chaudhary"/>
    <s v="VA Kulkarni"/>
  </r>
  <r>
    <n v="980907"/>
    <s v="Bengaluru"/>
    <d v="2016-04-12T00:00:00"/>
    <s v="AB de Villiers"/>
    <x v="0"/>
    <n v="0"/>
    <s v="Royal Challengers Bangalore"/>
    <s v="Sunrisers Hyderabad"/>
    <s v="Sunrisers Hyderabad"/>
    <s v="field"/>
    <x v="3"/>
    <s v="runs"/>
    <n v="45"/>
    <s v="N"/>
    <s v="NA"/>
    <s v="HDPK Dharmasena"/>
    <s v="VK Sharma"/>
  </r>
  <r>
    <n v="980909"/>
    <s v="Kolkata"/>
    <d v="2016-04-13T00:00:00"/>
    <s v="RG Sharma"/>
    <x v="4"/>
    <n v="0"/>
    <s v="Kolkata Knight Riders"/>
    <s v="Mumbai Indians"/>
    <s v="Mumbai Indians"/>
    <s v="field"/>
    <x v="7"/>
    <s v="wickets"/>
    <n v="6"/>
    <s v="N"/>
    <s v="NA"/>
    <s v="Nitin Menon"/>
    <s v="S Ravi"/>
  </r>
  <r>
    <n v="980911"/>
    <s v="Rajkot"/>
    <d v="2016-04-14T00:00:00"/>
    <s v="AJ Finch"/>
    <x v="33"/>
    <n v="0"/>
    <s v="Gujarat Lions"/>
    <s v="Rising Pune Supergiants"/>
    <s v="Rising Pune Supergiants"/>
    <s v="bat"/>
    <x v="13"/>
    <s v="wickets"/>
    <n v="7"/>
    <s v="N"/>
    <s v="NA"/>
    <s v="VA Kulkarni"/>
    <s v="CK Nandan"/>
  </r>
  <r>
    <n v="980913"/>
    <s v="Delhi"/>
    <d v="2016-04-15T00:00:00"/>
    <s v="A Mishra"/>
    <x v="2"/>
    <n v="0"/>
    <s v="Delhi Daredevils"/>
    <s v="Kings XI Punjab"/>
    <s v="Delhi Daredevils"/>
    <s v="field"/>
    <x v="2"/>
    <s v="wickets"/>
    <n v="8"/>
    <s v="N"/>
    <s v="NA"/>
    <s v="S Ravi"/>
    <s v="C Shamshuddin"/>
  </r>
  <r>
    <n v="980915"/>
    <s v="Hyderabad"/>
    <d v="2016-04-16T00:00:00"/>
    <s v="G Gambhir"/>
    <x v="6"/>
    <n v="0"/>
    <s v="Sunrisers Hyderabad"/>
    <s v="Kolkata Knight Riders"/>
    <s v="Sunrisers Hyderabad"/>
    <s v="bat"/>
    <x v="0"/>
    <s v="wickets"/>
    <n v="8"/>
    <s v="N"/>
    <s v="NA"/>
    <s v="AK Chaudhary"/>
    <s v="CK Nandan"/>
  </r>
  <r>
    <n v="980917"/>
    <s v="Mumbai"/>
    <d v="2016-04-16T00:00:00"/>
    <s v="AJ Finch"/>
    <x v="3"/>
    <n v="0"/>
    <s v="Mumbai Indians"/>
    <s v="Gujarat Lions"/>
    <s v="Gujarat Lions"/>
    <s v="field"/>
    <x v="13"/>
    <s v="wickets"/>
    <n v="3"/>
    <s v="N"/>
    <s v="NA"/>
    <s v="HDPK Dharmasena"/>
    <s v="VK Sharma"/>
  </r>
  <r>
    <n v="980919"/>
    <s v="Chandigarh"/>
    <d v="2016-04-17T00:00:00"/>
    <s v="M Vohra"/>
    <x v="32"/>
    <n v="0"/>
    <s v="Kings XI Punjab"/>
    <s v="Rising Pune Supergiants"/>
    <s v="Rising Pune Supergiants"/>
    <s v="bat"/>
    <x v="5"/>
    <s v="wickets"/>
    <n v="6"/>
    <s v="N"/>
    <s v="NA"/>
    <s v="S Ravi"/>
    <s v="C Shamshuddin"/>
  </r>
  <r>
    <n v="980921"/>
    <s v="Bengaluru"/>
    <d v="2016-04-17T00:00:00"/>
    <s v="Q de Kock"/>
    <x v="0"/>
    <n v="0"/>
    <s v="Royal Challengers Bangalore"/>
    <s v="Delhi Daredevils"/>
    <s v="Delhi Daredevils"/>
    <s v="field"/>
    <x v="2"/>
    <s v="wickets"/>
    <n v="7"/>
    <s v="N"/>
    <s v="NA"/>
    <s v="VA Kulkarni"/>
    <s v="A Nand Kishore"/>
  </r>
  <r>
    <n v="980923"/>
    <s v="Hyderabad"/>
    <d v="2016-04-18T00:00:00"/>
    <s v="DA Warner"/>
    <x v="6"/>
    <n v="0"/>
    <s v="Sunrisers Hyderabad"/>
    <s v="Mumbai Indians"/>
    <s v="Sunrisers Hyderabad"/>
    <s v="field"/>
    <x v="11"/>
    <s v="wickets"/>
    <n v="7"/>
    <s v="N"/>
    <s v="NA"/>
    <s v="HDPK Dharmasena"/>
    <s v="VK Sharma"/>
  </r>
  <r>
    <n v="980925"/>
    <s v="Chandigarh"/>
    <d v="2016-04-19T00:00:00"/>
    <s v="RV Uthappa"/>
    <x v="32"/>
    <n v="0"/>
    <s v="Kings XI Punjab"/>
    <s v="Kolkata Knight Riders"/>
    <s v="Kolkata Knight Riders"/>
    <s v="field"/>
    <x v="0"/>
    <s v="wickets"/>
    <n v="6"/>
    <s v="N"/>
    <s v="NA"/>
    <s v="S Ravi"/>
    <s v="C Shamshuddin"/>
  </r>
  <r>
    <n v="980927"/>
    <s v="Mumbai"/>
    <d v="2016-04-20T00:00:00"/>
    <s v="RG Sharma"/>
    <x v="3"/>
    <n v="0"/>
    <s v="Mumbai Indians"/>
    <s v="Royal Challengers Bangalore"/>
    <s v="Mumbai Indians"/>
    <s v="field"/>
    <x v="7"/>
    <s v="wickets"/>
    <n v="6"/>
    <s v="N"/>
    <s v="NA"/>
    <s v="AK Chaudhary"/>
    <s v="CK Nandan"/>
  </r>
  <r>
    <n v="980929"/>
    <s v="Rajkot"/>
    <d v="2016-04-21T00:00:00"/>
    <s v="B Kumar"/>
    <x v="33"/>
    <n v="0"/>
    <s v="Gujarat Lions"/>
    <s v="Sunrisers Hyderabad"/>
    <s v="Sunrisers Hyderabad"/>
    <s v="field"/>
    <x v="11"/>
    <s v="wickets"/>
    <n v="10"/>
    <s v="N"/>
    <s v="NA"/>
    <s v="K Bharatan"/>
    <s v="HDPK Dharmasena"/>
  </r>
  <r>
    <n v="980931"/>
    <s v="Pune"/>
    <d v="2016-04-22T00:00:00"/>
    <s v="AB de Villiers"/>
    <x v="31"/>
    <n v="0"/>
    <s v="Rising Pune Supergiants"/>
    <s v="Royal Challengers Bangalore"/>
    <s v="Rising Pune Supergiants"/>
    <s v="field"/>
    <x v="3"/>
    <s v="runs"/>
    <n v="13"/>
    <s v="N"/>
    <s v="NA"/>
    <s v="CB Gaffaney"/>
    <s v="VK Sharma"/>
  </r>
  <r>
    <n v="980933"/>
    <s v="Delhi"/>
    <d v="2016-04-23T00:00:00"/>
    <s v="SV Samson"/>
    <x v="2"/>
    <n v="0"/>
    <s v="Delhi Daredevils"/>
    <s v="Mumbai Indians"/>
    <s v="Mumbai Indians"/>
    <s v="field"/>
    <x v="2"/>
    <s v="runs"/>
    <n v="10"/>
    <s v="N"/>
    <s v="NA"/>
    <s v="S Ravi"/>
    <s v="C Shamshuddin"/>
  </r>
  <r>
    <n v="980935"/>
    <s v="Hyderabad"/>
    <d v="2016-04-23T00:00:00"/>
    <s v="Mustafizur Rahman"/>
    <x v="6"/>
    <n v="0"/>
    <s v="Sunrisers Hyderabad"/>
    <s v="Kings XI Punjab"/>
    <s v="Sunrisers Hyderabad"/>
    <s v="field"/>
    <x v="11"/>
    <s v="wickets"/>
    <n v="5"/>
    <s v="N"/>
    <s v="NA"/>
    <s v="AK Chaudhary"/>
    <s v="CK Nandan"/>
  </r>
  <r>
    <n v="980937"/>
    <s v="Rajkot"/>
    <d v="2016-04-24T00:00:00"/>
    <s v="V Kohli"/>
    <x v="33"/>
    <n v="0"/>
    <s v="Gujarat Lions"/>
    <s v="Royal Challengers Bangalore"/>
    <s v="Royal Challengers Bangalore"/>
    <s v="bat"/>
    <x v="13"/>
    <s v="wickets"/>
    <n v="6"/>
    <s v="N"/>
    <s v="NA"/>
    <s v="K Bharatan"/>
    <s v="BNJ Oxenford"/>
  </r>
  <r>
    <n v="980939"/>
    <s v="Pune"/>
    <d v="2016-04-24T00:00:00"/>
    <s v="SA Yadav"/>
    <x v="31"/>
    <n v="0"/>
    <s v="Rising Pune Supergiants"/>
    <s v="Kolkata Knight Riders"/>
    <s v="Kolkata Knight Riders"/>
    <s v="field"/>
    <x v="0"/>
    <s v="wickets"/>
    <n v="2"/>
    <s v="N"/>
    <s v="NA"/>
    <s v="CB Gaffaney"/>
    <s v="A Nand Kishore"/>
  </r>
  <r>
    <n v="980941"/>
    <s v="Chandigarh"/>
    <d v="2016-04-25T00:00:00"/>
    <s v="PA Patel"/>
    <x v="32"/>
    <n v="0"/>
    <s v="Kings XI Punjab"/>
    <s v="Mumbai Indians"/>
    <s v="Kings XI Punjab"/>
    <s v="field"/>
    <x v="7"/>
    <s v="runs"/>
    <n v="25"/>
    <s v="N"/>
    <s v="NA"/>
    <s v="Nitin Menon"/>
    <s v="RJ Tucker"/>
  </r>
  <r>
    <n v="980943"/>
    <s v="Hyderabad"/>
    <d v="2016-04-26T00:00:00"/>
    <s v="AB Dinda"/>
    <x v="6"/>
    <n v="0"/>
    <s v="Sunrisers Hyderabad"/>
    <s v="Rising Pune Supergiants"/>
    <s v="Rising Pune Supergiants"/>
    <s v="field"/>
    <x v="12"/>
    <s v="runs"/>
    <n v="34"/>
    <s v="N"/>
    <s v="D/L"/>
    <s v="AY Dandekar"/>
    <s v="CK Nandan"/>
  </r>
  <r>
    <n v="980945"/>
    <s v="Delhi"/>
    <d v="2016-04-27T00:00:00"/>
    <s v="CH Morris"/>
    <x v="2"/>
    <n v="0"/>
    <s v="Delhi Daredevils"/>
    <s v="Gujarat Lions"/>
    <s v="Delhi Daredevils"/>
    <s v="field"/>
    <x v="13"/>
    <s v="runs"/>
    <n v="1"/>
    <s v="N"/>
    <s v="NA"/>
    <s v="M Erasmus"/>
    <s v="S Ravi"/>
  </r>
  <r>
    <n v="980947"/>
    <s v="Mumbai"/>
    <d v="2016-04-28T00:00:00"/>
    <s v="RG Sharma"/>
    <x v="3"/>
    <n v="0"/>
    <s v="Mumbai Indians"/>
    <s v="Kolkata Knight Riders"/>
    <s v="Mumbai Indians"/>
    <s v="field"/>
    <x v="7"/>
    <s v="wickets"/>
    <n v="6"/>
    <s v="N"/>
    <s v="NA"/>
    <s v="Nitin Menon"/>
    <s v="RJ Tucker"/>
  </r>
  <r>
    <n v="980949"/>
    <s v="Pune"/>
    <d v="2016-04-29T00:00:00"/>
    <s v="DR Smith"/>
    <x v="31"/>
    <n v="0"/>
    <s v="Rising Pune Supergiants"/>
    <s v="Gujarat Lions"/>
    <s v="Gujarat Lions"/>
    <s v="field"/>
    <x v="13"/>
    <s v="wickets"/>
    <n v="3"/>
    <s v="N"/>
    <s v="NA"/>
    <s v="CB Gaffaney"/>
    <s v="BNJ Oxenford"/>
  </r>
  <r>
    <n v="980951"/>
    <s v="Delhi"/>
    <d v="2016-04-30T00:00:00"/>
    <s v="CR Brathwaite"/>
    <x v="2"/>
    <n v="0"/>
    <s v="Delhi Daredevils"/>
    <s v="Kolkata Knight Riders"/>
    <s v="Kolkata Knight Riders"/>
    <s v="field"/>
    <x v="2"/>
    <s v="runs"/>
    <n v="27"/>
    <s v="N"/>
    <s v="NA"/>
    <s v="KN Ananthapadmanabhan"/>
    <s v="M Erasmus"/>
  </r>
  <r>
    <n v="980953"/>
    <s v="Hyderabad"/>
    <d v="2016-04-30T00:00:00"/>
    <s v="DA Warner"/>
    <x v="6"/>
    <n v="0"/>
    <s v="Sunrisers Hyderabad"/>
    <s v="Royal Challengers Bangalore"/>
    <s v="Royal Challengers Bangalore"/>
    <s v="field"/>
    <x v="11"/>
    <s v="runs"/>
    <n v="15"/>
    <s v="N"/>
    <s v="NA"/>
    <s v="AK Chaudhary"/>
    <s v="HDPK Dharmasena"/>
  </r>
  <r>
    <n v="980955"/>
    <s v="Rajkot"/>
    <d v="2016-05-01T00:00:00"/>
    <s v="AR Patel"/>
    <x v="33"/>
    <n v="0"/>
    <s v="Gujarat Lions"/>
    <s v="Kings XI Punjab"/>
    <s v="Gujarat Lions"/>
    <s v="field"/>
    <x v="5"/>
    <s v="runs"/>
    <n v="23"/>
    <s v="N"/>
    <s v="NA"/>
    <s v="BNJ Oxenford"/>
    <s v="VK Sharma"/>
  </r>
  <r>
    <n v="980957"/>
    <s v="Pune"/>
    <d v="2016-05-01T00:00:00"/>
    <s v="RG Sharma"/>
    <x v="31"/>
    <n v="0"/>
    <s v="Rising Pune Supergiants"/>
    <s v="Mumbai Indians"/>
    <s v="Mumbai Indians"/>
    <s v="field"/>
    <x v="7"/>
    <s v="wickets"/>
    <n v="8"/>
    <s v="N"/>
    <s v="NA"/>
    <s v="AY Dandekar"/>
    <s v="RJ Tucker"/>
  </r>
  <r>
    <n v="980959"/>
    <s v="Bengaluru"/>
    <d v="2016-05-02T00:00:00"/>
    <s v="AD Russell"/>
    <x v="0"/>
    <n v="0"/>
    <s v="Royal Challengers Bangalore"/>
    <s v="Kolkata Knight Riders"/>
    <s v="Kolkata Knight Riders"/>
    <s v="field"/>
    <x v="0"/>
    <s v="wickets"/>
    <n v="5"/>
    <s v="N"/>
    <s v="NA"/>
    <s v="M Erasmus"/>
    <s v="S Ravi"/>
  </r>
  <r>
    <n v="980961"/>
    <s v="Rajkot"/>
    <d v="2016-05-03T00:00:00"/>
    <s v="RR Pant"/>
    <x v="33"/>
    <n v="0"/>
    <s v="Gujarat Lions"/>
    <s v="Delhi Daredevils"/>
    <s v="Delhi Daredevils"/>
    <s v="field"/>
    <x v="2"/>
    <s v="wickets"/>
    <n v="8"/>
    <s v="N"/>
    <s v="NA"/>
    <s v="CB Gaffaney"/>
    <s v="BNJ Oxenford"/>
  </r>
  <r>
    <n v="980963"/>
    <s v="Kolkata"/>
    <d v="2016-05-04T00:00:00"/>
    <s v="AD Russell"/>
    <x v="4"/>
    <n v="0"/>
    <s v="Kolkata Knight Riders"/>
    <s v="Kings XI Punjab"/>
    <s v="Kings XI Punjab"/>
    <s v="field"/>
    <x v="0"/>
    <s v="runs"/>
    <n v="7"/>
    <s v="N"/>
    <s v="NA"/>
    <s v="AK Chaudhary"/>
    <s v="HDPK Dharmasena"/>
  </r>
  <r>
    <n v="980965"/>
    <s v="Delhi"/>
    <d v="2016-05-05T00:00:00"/>
    <s v="AM Rahane"/>
    <x v="2"/>
    <n v="0"/>
    <s v="Delhi Daredevils"/>
    <s v="Rising Pune Supergiants"/>
    <s v="Rising Pune Supergiants"/>
    <s v="field"/>
    <x v="12"/>
    <s v="wickets"/>
    <n v="7"/>
    <s v="N"/>
    <s v="NA"/>
    <s v="C Shamshuddin"/>
    <s v="RJ Tucker"/>
  </r>
  <r>
    <n v="980967"/>
    <s v="Hyderabad"/>
    <d v="2016-05-06T00:00:00"/>
    <s v="B Kumar"/>
    <x v="6"/>
    <n v="0"/>
    <s v="Sunrisers Hyderabad"/>
    <s v="Gujarat Lions"/>
    <s v="Sunrisers Hyderabad"/>
    <s v="field"/>
    <x v="11"/>
    <s v="wickets"/>
    <n v="5"/>
    <s v="N"/>
    <s v="NA"/>
    <s v="M Erasmus"/>
    <s v="S Ravi"/>
  </r>
  <r>
    <n v="980969"/>
    <s v="Bengaluru"/>
    <d v="2016-05-07T00:00:00"/>
    <s v="V Kohli"/>
    <x v="0"/>
    <n v="0"/>
    <s v="Royal Challengers Bangalore"/>
    <s v="Rising Pune Supergiants"/>
    <s v="Royal Challengers Bangalore"/>
    <s v="field"/>
    <x v="3"/>
    <s v="wickets"/>
    <n v="7"/>
    <s v="N"/>
    <s v="NA"/>
    <s v="CB Gaffaney"/>
    <s v="BNJ Oxenford"/>
  </r>
  <r>
    <n v="980971"/>
    <s v="Chandigarh"/>
    <d v="2016-05-07T00:00:00"/>
    <s v="MP Stoinis"/>
    <x v="32"/>
    <n v="0"/>
    <s v="Kings XI Punjab"/>
    <s v="Delhi Daredevils"/>
    <s v="Delhi Daredevils"/>
    <s v="field"/>
    <x v="5"/>
    <s v="runs"/>
    <n v="9"/>
    <s v="N"/>
    <s v="NA"/>
    <s v="HDPK Dharmasena"/>
    <s v="CK Nandan"/>
  </r>
  <r>
    <n v="980973"/>
    <s v="Visakhapatnam"/>
    <d v="2016-05-08T00:00:00"/>
    <s v="A Nehra"/>
    <x v="24"/>
    <n v="0"/>
    <s v="Mumbai Indians"/>
    <s v="Sunrisers Hyderabad"/>
    <s v="Mumbai Indians"/>
    <s v="field"/>
    <x v="11"/>
    <s v="runs"/>
    <n v="85"/>
    <s v="N"/>
    <s v="NA"/>
    <s v="S Ravi"/>
    <s v="C Shamshuddin"/>
  </r>
  <r>
    <n v="980975"/>
    <s v="Kolkata"/>
    <d v="2016-05-08T00:00:00"/>
    <s v="P Kumar"/>
    <x v="4"/>
    <n v="0"/>
    <s v="Kolkata Knight Riders"/>
    <s v="Gujarat Lions"/>
    <s v="Gujarat Lions"/>
    <s v="field"/>
    <x v="13"/>
    <s v="wickets"/>
    <n v="5"/>
    <s v="N"/>
    <s v="NA"/>
    <s v="M Erasmus"/>
    <s v="RJ Tucker"/>
  </r>
  <r>
    <n v="980977"/>
    <s v="Chandigarh"/>
    <d v="2016-05-09T00:00:00"/>
    <s v="SR Watson"/>
    <x v="32"/>
    <n v="0"/>
    <s v="Kings XI Punjab"/>
    <s v="Royal Challengers Bangalore"/>
    <s v="Kings XI Punjab"/>
    <s v="field"/>
    <x v="3"/>
    <s v="runs"/>
    <n v="1"/>
    <s v="N"/>
    <s v="NA"/>
    <s v="AK Chaudhary"/>
    <s v="HDPK Dharmasena"/>
  </r>
  <r>
    <n v="980979"/>
    <s v="Visakhapatnam"/>
    <d v="2016-05-10T00:00:00"/>
    <s v="A Zampa"/>
    <x v="24"/>
    <n v="0"/>
    <s v="Rising Pune Supergiants"/>
    <s v="Sunrisers Hyderabad"/>
    <s v="Sunrisers Hyderabad"/>
    <s v="bat"/>
    <x v="11"/>
    <s v="runs"/>
    <n v="4"/>
    <s v="N"/>
    <s v="NA"/>
    <s v="CB Gaffaney"/>
    <s v="VK Sharma"/>
  </r>
  <r>
    <n v="980981"/>
    <s v="Bengaluru"/>
    <d v="2016-05-11T00:00:00"/>
    <s v="KH Pandya"/>
    <x v="0"/>
    <n v="0"/>
    <s v="Royal Challengers Bangalore"/>
    <s v="Mumbai Indians"/>
    <s v="Mumbai Indians"/>
    <s v="field"/>
    <x v="7"/>
    <s v="wickets"/>
    <n v="6"/>
    <s v="N"/>
    <s v="NA"/>
    <s v="AY Dandekar"/>
    <s v="C Shamshuddin"/>
  </r>
  <r>
    <n v="980983"/>
    <s v="Hyderabad"/>
    <d v="2016-05-12T00:00:00"/>
    <s v="CH Morris"/>
    <x v="6"/>
    <n v="0"/>
    <s v="Sunrisers Hyderabad"/>
    <s v="Delhi Daredevils"/>
    <s v="Delhi Daredevils"/>
    <s v="field"/>
    <x v="2"/>
    <s v="wickets"/>
    <n v="7"/>
    <s v="N"/>
    <s v="NA"/>
    <s v="K Bharatan"/>
    <s v="M Erasmus"/>
  </r>
  <r>
    <n v="980985"/>
    <s v="Visakhapatnam"/>
    <d v="2016-05-13T00:00:00"/>
    <s v="MP Stoinis"/>
    <x v="24"/>
    <n v="0"/>
    <s v="Mumbai Indians"/>
    <s v="Kings XI Punjab"/>
    <s v="Mumbai Indians"/>
    <s v="bat"/>
    <x v="5"/>
    <s v="wickets"/>
    <n v="7"/>
    <s v="N"/>
    <s v="NA"/>
    <s v="HDPK Dharmasena"/>
    <s v="CK Nandan"/>
  </r>
  <r>
    <n v="980987"/>
    <s v="Bengaluru"/>
    <d v="2016-05-14T00:00:00"/>
    <s v="AB de Villiers"/>
    <x v="0"/>
    <n v="0"/>
    <s v="Royal Challengers Bangalore"/>
    <s v="Gujarat Lions"/>
    <s v="Gujarat Lions"/>
    <s v="field"/>
    <x v="3"/>
    <s v="runs"/>
    <n v="144"/>
    <s v="N"/>
    <s v="NA"/>
    <s v="AY Dandekar"/>
    <s v="VK Sharma"/>
  </r>
  <r>
    <n v="980989"/>
    <s v="Kolkata"/>
    <d v="2016-05-14T00:00:00"/>
    <s v="YK Pathan"/>
    <x v="4"/>
    <n v="0"/>
    <s v="Kolkata Knight Riders"/>
    <s v="Rising Pune Supergiants"/>
    <s v="Rising Pune Supergiants"/>
    <s v="bat"/>
    <x v="0"/>
    <s v="wickets"/>
    <n v="8"/>
    <s v="N"/>
    <s v="D/L"/>
    <s v="A Nand Kishore"/>
    <s v="BNJ Oxenford"/>
  </r>
  <r>
    <n v="980991"/>
    <s v="Chandigarh"/>
    <d v="2016-05-15T00:00:00"/>
    <s v="HM Amla"/>
    <x v="32"/>
    <n v="0"/>
    <s v="Kings XI Punjab"/>
    <s v="Sunrisers Hyderabad"/>
    <s v="Kings XI Punjab"/>
    <s v="bat"/>
    <x v="11"/>
    <s v="wickets"/>
    <n v="7"/>
    <s v="N"/>
    <s v="NA"/>
    <s v="KN Ananthapadmanabhan"/>
    <s v="M Erasmus"/>
  </r>
  <r>
    <n v="980993"/>
    <s v="Visakhapatnam"/>
    <d v="2016-05-15T00:00:00"/>
    <s v="KH Pandya"/>
    <x v="24"/>
    <n v="0"/>
    <s v="Mumbai Indians"/>
    <s v="Delhi Daredevils"/>
    <s v="Delhi Daredevils"/>
    <s v="field"/>
    <x v="7"/>
    <s v="runs"/>
    <n v="80"/>
    <s v="N"/>
    <s v="NA"/>
    <s v="Nitin Menon"/>
    <s v="CK Nandan"/>
  </r>
  <r>
    <n v="980995"/>
    <s v="Kolkata"/>
    <d v="2016-05-16T00:00:00"/>
    <s v="V Kohli"/>
    <x v="4"/>
    <n v="0"/>
    <s v="Kolkata Knight Riders"/>
    <s v="Royal Challengers Bangalore"/>
    <s v="Royal Challengers Bangalore"/>
    <s v="field"/>
    <x v="3"/>
    <s v="wickets"/>
    <n v="9"/>
    <s v="N"/>
    <s v="NA"/>
    <s v="CB Gaffaney"/>
    <s v="A Nand Kishore"/>
  </r>
  <r>
    <n v="980997"/>
    <s v="Visakhapatnam"/>
    <d v="2016-05-17T00:00:00"/>
    <s v="AB Dinda"/>
    <x v="24"/>
    <n v="0"/>
    <s v="Rising Pune Supergiants"/>
    <s v="Delhi Daredevils"/>
    <s v="Rising Pune Supergiants"/>
    <s v="field"/>
    <x v="12"/>
    <s v="runs"/>
    <n v="19"/>
    <s v="N"/>
    <s v="D/L"/>
    <s v="Nitin Menon"/>
    <s v="C Shamshuddin"/>
  </r>
  <r>
    <n v="980999"/>
    <s v="Bengaluru"/>
    <d v="2016-05-18T00:00:00"/>
    <s v="V Kohli"/>
    <x v="0"/>
    <n v="0"/>
    <s v="Royal Challengers Bangalore"/>
    <s v="Kings XI Punjab"/>
    <s v="Kings XI Punjab"/>
    <s v="field"/>
    <x v="3"/>
    <s v="runs"/>
    <n v="82"/>
    <s v="N"/>
    <s v="D/L"/>
    <s v="KN Ananthapadmanabhan"/>
    <s v="M Erasmus"/>
  </r>
  <r>
    <n v="981001"/>
    <s v="Kanpur"/>
    <d v="2016-05-19T00:00:00"/>
    <s v="DR Smith"/>
    <x v="34"/>
    <n v="0"/>
    <s v="Gujarat Lions"/>
    <s v="Kolkata Knight Riders"/>
    <s v="Gujarat Lions"/>
    <s v="field"/>
    <x v="13"/>
    <s v="wickets"/>
    <n v="6"/>
    <s v="N"/>
    <s v="NA"/>
    <s v="AK Chaudhary"/>
    <s v="CK Nandan"/>
  </r>
  <r>
    <n v="981003"/>
    <s v="Raipur"/>
    <d v="2016-05-20T00:00:00"/>
    <s v="KK Nair"/>
    <x v="26"/>
    <n v="0"/>
    <s v="Delhi Daredevils"/>
    <s v="Sunrisers Hyderabad"/>
    <s v="Delhi Daredevils"/>
    <s v="field"/>
    <x v="2"/>
    <s v="wickets"/>
    <n v="6"/>
    <s v="N"/>
    <s v="NA"/>
    <s v="A Nand Kishore"/>
    <s v="BNJ Oxenford"/>
  </r>
  <r>
    <n v="981005"/>
    <s v="Visakhapatnam"/>
    <d v="2016-05-21T00:00:00"/>
    <s v="MS Dhoni"/>
    <x v="24"/>
    <n v="0"/>
    <s v="Rising Pune Supergiants"/>
    <s v="Kings XI Punjab"/>
    <s v="Kings XI Punjab"/>
    <s v="bat"/>
    <x v="12"/>
    <s v="wickets"/>
    <n v="4"/>
    <s v="N"/>
    <s v="NA"/>
    <s v="HDPK Dharmasena"/>
    <s v="Nitin Menon"/>
  </r>
  <r>
    <n v="981007"/>
    <s v="Kanpur"/>
    <d v="2016-05-21T00:00:00"/>
    <s v="SK Raina"/>
    <x v="34"/>
    <n v="0"/>
    <s v="Gujarat Lions"/>
    <s v="Mumbai Indians"/>
    <s v="Gujarat Lions"/>
    <s v="field"/>
    <x v="13"/>
    <s v="wickets"/>
    <n v="6"/>
    <s v="N"/>
    <s v="NA"/>
    <s v="AK Chaudhary"/>
    <s v="CK Nandan"/>
  </r>
  <r>
    <n v="981009"/>
    <s v="Kolkata"/>
    <d v="2016-05-22T00:00:00"/>
    <s v="YK Pathan"/>
    <x v="4"/>
    <n v="0"/>
    <s v="Kolkata Knight Riders"/>
    <s v="Sunrisers Hyderabad"/>
    <s v="Sunrisers Hyderabad"/>
    <s v="field"/>
    <x v="0"/>
    <s v="runs"/>
    <n v="22"/>
    <s v="N"/>
    <s v="NA"/>
    <s v="KN Ananthapadmanabhan"/>
    <s v="M Erasmus"/>
  </r>
  <r>
    <n v="981011"/>
    <s v="Raipur"/>
    <d v="2016-05-22T00:00:00"/>
    <s v="V Kohli"/>
    <x v="26"/>
    <n v="0"/>
    <s v="Delhi Daredevils"/>
    <s v="Royal Challengers Bangalore"/>
    <s v="Royal Challengers Bangalore"/>
    <s v="field"/>
    <x v="3"/>
    <s v="wickets"/>
    <n v="6"/>
    <s v="N"/>
    <s v="NA"/>
    <s v="A Nand Kishore"/>
    <s v="BNJ Oxenford"/>
  </r>
  <r>
    <n v="981013"/>
    <s v="Bengaluru"/>
    <d v="2016-05-24T00:00:00"/>
    <s v="AB de Villiers"/>
    <x v="0"/>
    <n v="0"/>
    <s v="Gujarat Lions"/>
    <s v="Royal Challengers Bangalore"/>
    <s v="Royal Challengers Bangalore"/>
    <s v="field"/>
    <x v="3"/>
    <s v="wickets"/>
    <n v="4"/>
    <s v="N"/>
    <s v="NA"/>
    <s v="AK Chaudhary"/>
    <s v="HDPK Dharmasena"/>
  </r>
  <r>
    <n v="981015"/>
    <s v="Delhi"/>
    <d v="2016-05-25T00:00:00"/>
    <s v="MC Henriques"/>
    <x v="2"/>
    <n v="0"/>
    <s v="Sunrisers Hyderabad"/>
    <s v="Kolkata Knight Riders"/>
    <s v="Kolkata Knight Riders"/>
    <s v="field"/>
    <x v="11"/>
    <s v="runs"/>
    <n v="22"/>
    <s v="N"/>
    <s v="NA"/>
    <s v="M Erasmus"/>
    <s v="C Shamshuddin"/>
  </r>
  <r>
    <n v="981017"/>
    <s v="Delhi"/>
    <d v="2016-05-27T00:00:00"/>
    <s v="DA Warner"/>
    <x v="2"/>
    <n v="0"/>
    <s v="Gujarat Lions"/>
    <s v="Sunrisers Hyderabad"/>
    <s v="Sunrisers Hyderabad"/>
    <s v="field"/>
    <x v="11"/>
    <s v="wickets"/>
    <n v="4"/>
    <s v="N"/>
    <s v="NA"/>
    <s v="M Erasmus"/>
    <s v="CK Nandan"/>
  </r>
  <r>
    <n v="981019"/>
    <s v="Bengaluru"/>
    <d v="2016-05-29T00:00:00"/>
    <s v="BCJ Cutting"/>
    <x v="0"/>
    <n v="0"/>
    <s v="Royal Challengers Bangalore"/>
    <s v="Sunrisers Hyderabad"/>
    <s v="Sunrisers Hyderabad"/>
    <s v="bat"/>
    <x v="11"/>
    <s v="runs"/>
    <n v="8"/>
    <s v="N"/>
    <s v="NA"/>
    <s v="HDPK Dharmasena"/>
    <s v="BNJ Oxenford"/>
  </r>
  <r>
    <n v="1082591"/>
    <s v="Hyderabad"/>
    <d v="2017-04-05T00:00:00"/>
    <s v="Yuvraj Singh"/>
    <x v="6"/>
    <n v="0"/>
    <s v="Sunrisers Hyderabad"/>
    <s v="Royal Challengers Bangalore"/>
    <s v="Royal Challengers Bangalore"/>
    <s v="field"/>
    <x v="11"/>
    <s v="runs"/>
    <n v="35"/>
    <s v="N"/>
    <s v="NA"/>
    <s v="AY Dandekar"/>
    <s v="NJ Llong"/>
  </r>
  <r>
    <n v="1082592"/>
    <s v="Pune"/>
    <d v="2017-04-06T00:00:00"/>
    <s v="SPD Smith"/>
    <x v="31"/>
    <n v="0"/>
    <s v="Rising Pune Supergiant"/>
    <s v="Mumbai Indians"/>
    <s v="Rising Pune Supergiant"/>
    <s v="field"/>
    <x v="14"/>
    <s v="wickets"/>
    <n v="7"/>
    <s v="N"/>
    <s v="NA"/>
    <s v="A Nand Kishore"/>
    <s v="S Ravi"/>
  </r>
  <r>
    <n v="1082593"/>
    <s v="Rajkot"/>
    <d v="2017-04-07T00:00:00"/>
    <s v="CA Lynn"/>
    <x v="33"/>
    <n v="0"/>
    <s v="Gujarat Lions"/>
    <s v="Kolkata Knight Riders"/>
    <s v="Kolkata Knight Riders"/>
    <s v="field"/>
    <x v="0"/>
    <s v="wickets"/>
    <n v="10"/>
    <s v="N"/>
    <s v="NA"/>
    <s v="Nitin Menon"/>
    <s v="CK Nandan"/>
  </r>
  <r>
    <n v="1082594"/>
    <s v="Indore"/>
    <d v="2017-04-08T00:00:00"/>
    <s v="GJ Maxwell"/>
    <x v="23"/>
    <n v="0"/>
    <s v="Kings XI Punjab"/>
    <s v="Rising Pune Supergiant"/>
    <s v="Kings XI Punjab"/>
    <s v="field"/>
    <x v="5"/>
    <s v="wickets"/>
    <n v="6"/>
    <s v="N"/>
    <s v="NA"/>
    <s v="AK Chaudhary"/>
    <s v="C Shamshuddin"/>
  </r>
  <r>
    <n v="1082595"/>
    <s v="Bengaluru"/>
    <d v="2017-04-08T00:00:00"/>
    <s v="KM Jadhav"/>
    <x v="35"/>
    <n v="0"/>
    <s v="Royal Challengers Bangalore"/>
    <s v="Delhi Daredevils"/>
    <s v="Royal Challengers Bangalore"/>
    <s v="bat"/>
    <x v="3"/>
    <s v="runs"/>
    <n v="15"/>
    <s v="N"/>
    <s v="NA"/>
    <s v="S Ravi"/>
    <s v="VK Sharma"/>
  </r>
  <r>
    <n v="1082596"/>
    <s v="Hyderabad"/>
    <d v="2017-04-09T00:00:00"/>
    <s v="Rashid Khan"/>
    <x v="6"/>
    <n v="0"/>
    <s v="Sunrisers Hyderabad"/>
    <s v="Gujarat Lions"/>
    <s v="Sunrisers Hyderabad"/>
    <s v="field"/>
    <x v="11"/>
    <s v="wickets"/>
    <n v="9"/>
    <s v="N"/>
    <s v="NA"/>
    <s v="A Deshmukh"/>
    <s v="NJ Llong"/>
  </r>
  <r>
    <n v="1082597"/>
    <s v="Mumbai"/>
    <d v="2017-04-09T00:00:00"/>
    <s v="N Rana"/>
    <x v="3"/>
    <n v="0"/>
    <s v="Mumbai Indians"/>
    <s v="Kolkata Knight Riders"/>
    <s v="Mumbai Indians"/>
    <s v="field"/>
    <x v="7"/>
    <s v="wickets"/>
    <n v="4"/>
    <s v="N"/>
    <s v="NA"/>
    <s v="Nitin Menon"/>
    <s v="CK Nandan"/>
  </r>
  <r>
    <n v="1082598"/>
    <s v="Indore"/>
    <d v="2017-04-10T00:00:00"/>
    <s v="AR Patel"/>
    <x v="23"/>
    <n v="0"/>
    <s v="Kings XI Punjab"/>
    <s v="Royal Challengers Bangalore"/>
    <s v="Royal Challengers Bangalore"/>
    <s v="bat"/>
    <x v="5"/>
    <s v="wickets"/>
    <n v="8"/>
    <s v="N"/>
    <s v="NA"/>
    <s v="AK Chaudhary"/>
    <s v="C Shamshuddin"/>
  </r>
  <r>
    <n v="1082599"/>
    <s v="Pune"/>
    <d v="2017-04-11T00:00:00"/>
    <s v="SV Samson"/>
    <x v="31"/>
    <n v="0"/>
    <s v="Rising Pune Supergiant"/>
    <s v="Delhi Daredevils"/>
    <s v="Rising Pune Supergiant"/>
    <s v="field"/>
    <x v="2"/>
    <s v="runs"/>
    <n v="97"/>
    <s v="N"/>
    <s v="NA"/>
    <s v="AY Dandekar"/>
    <s v="S Ravi"/>
  </r>
  <r>
    <n v="1082600"/>
    <s v="Mumbai"/>
    <d v="2017-04-12T00:00:00"/>
    <s v="JJ Bumrah"/>
    <x v="3"/>
    <n v="0"/>
    <s v="Mumbai Indians"/>
    <s v="Sunrisers Hyderabad"/>
    <s v="Mumbai Indians"/>
    <s v="field"/>
    <x v="7"/>
    <s v="wickets"/>
    <n v="4"/>
    <s v="N"/>
    <s v="NA"/>
    <s v="Nitin Menon"/>
    <s v="CK Nandan"/>
  </r>
  <r>
    <n v="1082601"/>
    <s v="Kolkata"/>
    <d v="2017-04-13T00:00:00"/>
    <s v="SP Narine"/>
    <x v="4"/>
    <n v="0"/>
    <s v="Kolkata Knight Riders"/>
    <s v="Kings XI Punjab"/>
    <s v="Kolkata Knight Riders"/>
    <s v="field"/>
    <x v="0"/>
    <s v="wickets"/>
    <n v="8"/>
    <s v="N"/>
    <s v="NA"/>
    <s v="A Deshmukh"/>
    <s v="NJ Llong"/>
  </r>
  <r>
    <n v="1082602"/>
    <s v="Bengaluru"/>
    <d v="2017-04-14T00:00:00"/>
    <s v="KA Pollard"/>
    <x v="0"/>
    <n v="0"/>
    <s v="Royal Challengers Bangalore"/>
    <s v="Mumbai Indians"/>
    <s v="Mumbai Indians"/>
    <s v="field"/>
    <x v="7"/>
    <s v="wickets"/>
    <n v="4"/>
    <s v="N"/>
    <s v="NA"/>
    <s v="KN Ananthapadmanabhan"/>
    <s v="AK Chaudhary"/>
  </r>
  <r>
    <n v="1082603"/>
    <s v="Rajkot"/>
    <d v="2017-04-14T00:00:00"/>
    <s v="AJ Tye"/>
    <x v="33"/>
    <n v="0"/>
    <s v="Gujarat Lions"/>
    <s v="Rising Pune Supergiant"/>
    <s v="Gujarat Lions"/>
    <s v="field"/>
    <x v="13"/>
    <s v="wickets"/>
    <n v="7"/>
    <s v="N"/>
    <s v="NA"/>
    <s v="A Nand Kishore"/>
    <s v="S Ravi"/>
  </r>
  <r>
    <n v="1082604"/>
    <s v="Kolkata"/>
    <d v="2017-04-15T00:00:00"/>
    <s v="RV Uthappa"/>
    <x v="4"/>
    <n v="0"/>
    <s v="Kolkata Knight Riders"/>
    <s v="Sunrisers Hyderabad"/>
    <s v="Sunrisers Hyderabad"/>
    <s v="field"/>
    <x v="0"/>
    <s v="runs"/>
    <n v="17"/>
    <s v="N"/>
    <s v="NA"/>
    <s v="AY Dandekar"/>
    <s v="NJ Llong"/>
  </r>
  <r>
    <n v="1082605"/>
    <s v="Delhi"/>
    <d v="2017-04-15T00:00:00"/>
    <s v="CJ Anderson"/>
    <x v="2"/>
    <n v="0"/>
    <s v="Delhi Daredevils"/>
    <s v="Kings XI Punjab"/>
    <s v="Delhi Daredevils"/>
    <s v="bat"/>
    <x v="2"/>
    <s v="runs"/>
    <n v="51"/>
    <s v="N"/>
    <s v="NA"/>
    <s v="YC Barde"/>
    <s v="Nitin Menon"/>
  </r>
  <r>
    <n v="1082606"/>
    <s v="Mumbai"/>
    <d v="2017-04-16T00:00:00"/>
    <s v="N Rana"/>
    <x v="3"/>
    <n v="0"/>
    <s v="Mumbai Indians"/>
    <s v="Gujarat Lions"/>
    <s v="Mumbai Indians"/>
    <s v="field"/>
    <x v="7"/>
    <s v="wickets"/>
    <n v="6"/>
    <s v="N"/>
    <s v="NA"/>
    <s v="A Nand Kishore"/>
    <s v="S Ravi"/>
  </r>
  <r>
    <n v="1082607"/>
    <s v="Bengaluru"/>
    <d v="2017-04-16T00:00:00"/>
    <s v="BA Stokes"/>
    <x v="0"/>
    <n v="0"/>
    <s v="Royal Challengers Bangalore"/>
    <s v="Rising Pune Supergiant"/>
    <s v="Royal Challengers Bangalore"/>
    <s v="field"/>
    <x v="14"/>
    <s v="runs"/>
    <n v="27"/>
    <s v="N"/>
    <s v="NA"/>
    <s v="KN Ananthapadmanabhan"/>
    <s v="C Shamshuddin"/>
  </r>
  <r>
    <n v="1082608"/>
    <s v="Delhi"/>
    <d v="2017-04-17T00:00:00"/>
    <s v="NM Coulter-Nile"/>
    <x v="2"/>
    <n v="0"/>
    <s v="Delhi Daredevils"/>
    <s v="Kolkata Knight Riders"/>
    <s v="Delhi Daredevils"/>
    <s v="bat"/>
    <x v="0"/>
    <s v="wickets"/>
    <n v="4"/>
    <s v="N"/>
    <s v="NA"/>
    <s v="Nitin Menon"/>
    <s v="CK Nandan"/>
  </r>
  <r>
    <n v="1082609"/>
    <s v="Hyderabad"/>
    <d v="2017-04-17T00:00:00"/>
    <s v="B Kumar"/>
    <x v="6"/>
    <n v="0"/>
    <s v="Sunrisers Hyderabad"/>
    <s v="Kings XI Punjab"/>
    <s v="Kings XI Punjab"/>
    <s v="field"/>
    <x v="11"/>
    <s v="runs"/>
    <n v="5"/>
    <s v="N"/>
    <s v="NA"/>
    <s v="AY Dandekar"/>
    <s v="A Deshmukh"/>
  </r>
  <r>
    <n v="1082610"/>
    <s v="Rajkot"/>
    <d v="2017-04-18T00:00:00"/>
    <s v="CH Gayle"/>
    <x v="33"/>
    <n v="0"/>
    <s v="Gujarat Lions"/>
    <s v="Royal Challengers Bangalore"/>
    <s v="Gujarat Lions"/>
    <s v="field"/>
    <x v="3"/>
    <s v="runs"/>
    <n v="21"/>
    <s v="N"/>
    <s v="NA"/>
    <s v="S Ravi"/>
    <s v="VK Sharma"/>
  </r>
  <r>
    <n v="1082611"/>
    <s v="Hyderabad"/>
    <d v="2017-04-19T00:00:00"/>
    <s v="KS Williamson"/>
    <x v="6"/>
    <n v="0"/>
    <s v="Sunrisers Hyderabad"/>
    <s v="Delhi Daredevils"/>
    <s v="Sunrisers Hyderabad"/>
    <s v="bat"/>
    <x v="11"/>
    <s v="runs"/>
    <n v="15"/>
    <s v="N"/>
    <s v="NA"/>
    <s v="CB Gaffaney"/>
    <s v="NJ Llong"/>
  </r>
  <r>
    <n v="1082612"/>
    <s v="Indore"/>
    <d v="2017-04-20T00:00:00"/>
    <s v="JC Buttler"/>
    <x v="23"/>
    <n v="0"/>
    <s v="Kings XI Punjab"/>
    <s v="Mumbai Indians"/>
    <s v="Mumbai Indians"/>
    <s v="field"/>
    <x v="7"/>
    <s v="wickets"/>
    <n v="8"/>
    <s v="N"/>
    <s v="NA"/>
    <s v="M Erasmus"/>
    <s v="C Shamshuddin"/>
  </r>
  <r>
    <n v="1082613"/>
    <s v="Kolkata"/>
    <d v="2017-04-21T00:00:00"/>
    <s v="SK Raina"/>
    <x v="4"/>
    <n v="0"/>
    <s v="Kolkata Knight Riders"/>
    <s v="Gujarat Lions"/>
    <s v="Gujarat Lions"/>
    <s v="field"/>
    <x v="13"/>
    <s v="wickets"/>
    <n v="4"/>
    <s v="N"/>
    <s v="NA"/>
    <s v="CB Gaffaney"/>
    <s v="Nitin Menon"/>
  </r>
  <r>
    <n v="1082614"/>
    <s v="Mumbai"/>
    <d v="2017-04-22T00:00:00"/>
    <s v="MJ McClenaghan"/>
    <x v="3"/>
    <n v="0"/>
    <s v="Mumbai Indians"/>
    <s v="Delhi Daredevils"/>
    <s v="Delhi Daredevils"/>
    <s v="field"/>
    <x v="7"/>
    <s v="runs"/>
    <n v="14"/>
    <s v="N"/>
    <s v="NA"/>
    <s v="A Nand Kishore"/>
    <s v="S Ravi"/>
  </r>
  <r>
    <n v="1082615"/>
    <s v="Pune"/>
    <d v="2017-04-22T00:00:00"/>
    <s v="MS Dhoni"/>
    <x v="31"/>
    <n v="0"/>
    <s v="Rising Pune Supergiant"/>
    <s v="Sunrisers Hyderabad"/>
    <s v="Rising Pune Supergiant"/>
    <s v="field"/>
    <x v="14"/>
    <s v="wickets"/>
    <n v="6"/>
    <s v="N"/>
    <s v="NA"/>
    <s v="AY Dandekar"/>
    <s v="A Deshmukh"/>
  </r>
  <r>
    <n v="1082616"/>
    <s v="Rajkot"/>
    <d v="2017-04-23T00:00:00"/>
    <s v="HM Amla"/>
    <x v="33"/>
    <n v="0"/>
    <s v="Gujarat Lions"/>
    <s v="Kings XI Punjab"/>
    <s v="Gujarat Lions"/>
    <s v="field"/>
    <x v="5"/>
    <s v="runs"/>
    <n v="26"/>
    <s v="N"/>
    <s v="NA"/>
    <s v="AK Chaudhary"/>
    <s v="M Erasmus"/>
  </r>
  <r>
    <n v="1082617"/>
    <s v="Kolkata"/>
    <d v="2017-04-23T00:00:00"/>
    <s v="NM Coulter-Nile"/>
    <x v="4"/>
    <n v="0"/>
    <s v="Kolkata Knight Riders"/>
    <s v="Royal Challengers Bangalore"/>
    <s v="Royal Challengers Bangalore"/>
    <s v="field"/>
    <x v="0"/>
    <s v="runs"/>
    <n v="82"/>
    <s v="N"/>
    <s v="NA"/>
    <s v="CB Gaffaney"/>
    <s v="CK Nandan"/>
  </r>
  <r>
    <n v="1082618"/>
    <s v="Mumbai"/>
    <d v="2017-04-24T00:00:00"/>
    <s v="BA Stokes"/>
    <x v="3"/>
    <n v="0"/>
    <s v="Mumbai Indians"/>
    <s v="Rising Pune Supergiant"/>
    <s v="Mumbai Indians"/>
    <s v="field"/>
    <x v="14"/>
    <s v="runs"/>
    <n v="3"/>
    <s v="N"/>
    <s v="NA"/>
    <s v="A Nand Kishore"/>
    <s v="S Ravi"/>
  </r>
  <r>
    <n v="1082620"/>
    <s v="Pune"/>
    <d v="2017-04-26T00:00:00"/>
    <s v="RV Uthappa"/>
    <x v="31"/>
    <n v="0"/>
    <s v="Rising Pune Supergiant"/>
    <s v="Kolkata Knight Riders"/>
    <s v="Kolkata Knight Riders"/>
    <s v="field"/>
    <x v="0"/>
    <s v="wickets"/>
    <n v="7"/>
    <s v="N"/>
    <s v="NA"/>
    <s v="AY Dandekar"/>
    <s v="NJ Llong"/>
  </r>
  <r>
    <n v="1082621"/>
    <s v="Bengaluru"/>
    <d v="2017-04-27T00:00:00"/>
    <s v="AJ Tye"/>
    <x v="0"/>
    <n v="0"/>
    <s v="Royal Challengers Bangalore"/>
    <s v="Gujarat Lions"/>
    <s v="Gujarat Lions"/>
    <s v="field"/>
    <x v="13"/>
    <s v="wickets"/>
    <n v="7"/>
    <s v="N"/>
    <s v="NA"/>
    <s v="AK Chaudhary"/>
    <s v="C Shamshuddin"/>
  </r>
  <r>
    <n v="1082622"/>
    <s v="Kolkata"/>
    <d v="2017-04-28T00:00:00"/>
    <s v="G Gambhir"/>
    <x v="4"/>
    <n v="0"/>
    <s v="Kolkata Knight Riders"/>
    <s v="Delhi Daredevils"/>
    <s v="Kolkata Knight Riders"/>
    <s v="field"/>
    <x v="0"/>
    <s v="wickets"/>
    <n v="7"/>
    <s v="N"/>
    <s v="NA"/>
    <s v="NJ Llong"/>
    <s v="S Ravi"/>
  </r>
  <r>
    <n v="1082623"/>
    <s v="Chandigarh"/>
    <d v="2017-04-28T00:00:00"/>
    <s v="Rashid Khan"/>
    <x v="32"/>
    <n v="0"/>
    <s v="Kings XI Punjab"/>
    <s v="Sunrisers Hyderabad"/>
    <s v="Kings XI Punjab"/>
    <s v="field"/>
    <x v="11"/>
    <s v="runs"/>
    <n v="26"/>
    <s v="N"/>
    <s v="NA"/>
    <s v="Nitin Menon"/>
    <s v="CK Nandan"/>
  </r>
  <r>
    <n v="1082624"/>
    <s v="Pune"/>
    <d v="2017-04-29T00:00:00"/>
    <s v="LH Ferguson"/>
    <x v="31"/>
    <n v="0"/>
    <s v="Rising Pune Supergiant"/>
    <s v="Royal Challengers Bangalore"/>
    <s v="Royal Challengers Bangalore"/>
    <s v="field"/>
    <x v="14"/>
    <s v="runs"/>
    <n v="61"/>
    <s v="N"/>
    <s v="NA"/>
    <s v="KN Ananthapadmanabhan"/>
    <s v="M Erasmus"/>
  </r>
  <r>
    <n v="1082625"/>
    <s v="Rajkot"/>
    <d v="2017-04-29T00:00:00"/>
    <s v="KH Pandya"/>
    <x v="33"/>
    <n v="0"/>
    <s v="Gujarat Lions"/>
    <s v="Mumbai Indians"/>
    <s v="Gujarat Lions"/>
    <s v="bat"/>
    <x v="7"/>
    <s v="tie"/>
    <s v="NA"/>
    <s v="Y"/>
    <s v="NA"/>
    <s v="AK Chaudhary"/>
    <s v="CB Gaffaney"/>
  </r>
  <r>
    <n v="1082626"/>
    <s v="Chandigarh"/>
    <d v="2017-04-30T00:00:00"/>
    <s v="Sandeep Sharma"/>
    <x v="32"/>
    <n v="0"/>
    <s v="Kings XI Punjab"/>
    <s v="Delhi Daredevils"/>
    <s v="Kings XI Punjab"/>
    <s v="field"/>
    <x v="5"/>
    <s v="wickets"/>
    <n v="10"/>
    <s v="N"/>
    <s v="NA"/>
    <s v="YC Barde"/>
    <s v="CK Nandan"/>
  </r>
  <r>
    <n v="1082627"/>
    <s v="Hyderabad"/>
    <d v="2017-04-30T00:00:00"/>
    <s v="DA Warner"/>
    <x v="6"/>
    <n v="0"/>
    <s v="Sunrisers Hyderabad"/>
    <s v="Kolkata Knight Riders"/>
    <s v="Kolkata Knight Riders"/>
    <s v="field"/>
    <x v="11"/>
    <s v="runs"/>
    <n v="48"/>
    <s v="N"/>
    <s v="NA"/>
    <s v="AY Dandekar"/>
    <s v="S Ravi"/>
  </r>
  <r>
    <n v="1082628"/>
    <s v="Mumbai"/>
    <d v="2017-05-01T00:00:00"/>
    <s v="RG Sharma"/>
    <x v="3"/>
    <n v="0"/>
    <s v="Mumbai Indians"/>
    <s v="Royal Challengers Bangalore"/>
    <s v="Royal Challengers Bangalore"/>
    <s v="bat"/>
    <x v="7"/>
    <s v="wickets"/>
    <n v="5"/>
    <s v="N"/>
    <s v="NA"/>
    <s v="AK Chaudhary"/>
    <s v="CB Gaffaney"/>
  </r>
  <r>
    <n v="1082629"/>
    <s v="Pune"/>
    <d v="2017-05-01T00:00:00"/>
    <s v="BA Stokes"/>
    <x v="31"/>
    <n v="0"/>
    <s v="Rising Pune Supergiant"/>
    <s v="Gujarat Lions"/>
    <s v="Rising Pune Supergiant"/>
    <s v="field"/>
    <x v="14"/>
    <s v="wickets"/>
    <n v="5"/>
    <s v="N"/>
    <s v="NA"/>
    <s v="M Erasmus"/>
    <s v="C Shamshuddin"/>
  </r>
  <r>
    <n v="1082630"/>
    <s v="Delhi"/>
    <d v="2017-05-02T00:00:00"/>
    <s v="Mohammed Shami"/>
    <x v="2"/>
    <n v="0"/>
    <s v="Delhi Daredevils"/>
    <s v="Sunrisers Hyderabad"/>
    <s v="Delhi Daredevils"/>
    <s v="field"/>
    <x v="2"/>
    <s v="wickets"/>
    <n v="6"/>
    <s v="N"/>
    <s v="NA"/>
    <s v="YC Barde"/>
    <s v="Nitin Menon"/>
  </r>
  <r>
    <n v="1082631"/>
    <s v="Kolkata"/>
    <d v="2017-05-03T00:00:00"/>
    <s v="RA Tripathi"/>
    <x v="4"/>
    <n v="0"/>
    <s v="Kolkata Knight Riders"/>
    <s v="Rising Pune Supergiant"/>
    <s v="Rising Pune Supergiant"/>
    <s v="field"/>
    <x v="14"/>
    <s v="wickets"/>
    <n v="4"/>
    <s v="N"/>
    <s v="NA"/>
    <s v="KN Ananthapadmanabhan"/>
    <s v="A Nand Kishore"/>
  </r>
  <r>
    <n v="1082632"/>
    <s v="Delhi"/>
    <d v="2017-05-04T00:00:00"/>
    <s v="RR Pant"/>
    <x v="2"/>
    <n v="0"/>
    <s v="Delhi Daredevils"/>
    <s v="Gujarat Lions"/>
    <s v="Delhi Daredevils"/>
    <s v="field"/>
    <x v="2"/>
    <s v="wickets"/>
    <n v="7"/>
    <s v="N"/>
    <s v="NA"/>
    <s v="M Erasmus"/>
    <s v="Nitin Menon"/>
  </r>
  <r>
    <n v="1082633"/>
    <s v="Bengaluru"/>
    <d v="2017-05-05T00:00:00"/>
    <s v="Sandeep Sharma"/>
    <x v="0"/>
    <n v="0"/>
    <s v="Royal Challengers Bangalore"/>
    <s v="Kings XI Punjab"/>
    <s v="Royal Challengers Bangalore"/>
    <s v="field"/>
    <x v="5"/>
    <s v="runs"/>
    <n v="19"/>
    <s v="N"/>
    <s v="NA"/>
    <s v="CB Gaffaney"/>
    <s v="C Shamshuddin"/>
  </r>
  <r>
    <n v="1082634"/>
    <s v="Hyderabad"/>
    <d v="2017-05-06T00:00:00"/>
    <s v="JD Unadkat"/>
    <x v="6"/>
    <n v="0"/>
    <s v="Sunrisers Hyderabad"/>
    <s v="Rising Pune Supergiant"/>
    <s v="Sunrisers Hyderabad"/>
    <s v="field"/>
    <x v="14"/>
    <s v="runs"/>
    <n v="12"/>
    <s v="N"/>
    <s v="NA"/>
    <s v="KN Ananthapadmanabhan"/>
    <s v="AK Chaudhary"/>
  </r>
  <r>
    <n v="1082635"/>
    <s v="Delhi"/>
    <d v="2017-05-06T00:00:00"/>
    <s v="LMP Simmons"/>
    <x v="2"/>
    <n v="0"/>
    <s v="Delhi Daredevils"/>
    <s v="Mumbai Indians"/>
    <s v="Delhi Daredevils"/>
    <s v="field"/>
    <x v="7"/>
    <s v="runs"/>
    <n v="146"/>
    <s v="N"/>
    <s v="NA"/>
    <s v="Nitin Menon"/>
    <s v="CK Nandan"/>
  </r>
  <r>
    <n v="1082636"/>
    <s v="Bengaluru"/>
    <d v="2017-05-07T00:00:00"/>
    <s v="SP Narine"/>
    <x v="0"/>
    <n v="0"/>
    <s v="Royal Challengers Bangalore"/>
    <s v="Kolkata Knight Riders"/>
    <s v="Kolkata Knight Riders"/>
    <s v="field"/>
    <x v="0"/>
    <s v="wickets"/>
    <n v="6"/>
    <s v="N"/>
    <s v="NA"/>
    <s v="AY Dandekar"/>
    <s v="C Shamshuddin"/>
  </r>
  <r>
    <n v="1082637"/>
    <s v="Chandigarh"/>
    <d v="2017-05-07T00:00:00"/>
    <s v="DR Smith"/>
    <x v="32"/>
    <n v="0"/>
    <s v="Kings XI Punjab"/>
    <s v="Gujarat Lions"/>
    <s v="Gujarat Lions"/>
    <s v="field"/>
    <x v="13"/>
    <s v="wickets"/>
    <n v="6"/>
    <s v="N"/>
    <s v="NA"/>
    <s v="A Nand Kishore"/>
    <s v="VK Sharma"/>
  </r>
  <r>
    <n v="1082638"/>
    <s v="Hyderabad"/>
    <d v="2017-05-08T00:00:00"/>
    <s v="S Dhawan"/>
    <x v="6"/>
    <n v="0"/>
    <s v="Sunrisers Hyderabad"/>
    <s v="Mumbai Indians"/>
    <s v="Mumbai Indians"/>
    <s v="bat"/>
    <x v="11"/>
    <s v="wickets"/>
    <n v="7"/>
    <s v="N"/>
    <s v="NA"/>
    <s v="KN Ananthapadmanabhan"/>
    <s v="M Erasmus"/>
  </r>
  <r>
    <n v="1082639"/>
    <s v="Chandigarh"/>
    <d v="2017-05-09T00:00:00"/>
    <s v="MM Sharma"/>
    <x v="32"/>
    <n v="0"/>
    <s v="Kings XI Punjab"/>
    <s v="Kolkata Knight Riders"/>
    <s v="Kolkata Knight Riders"/>
    <s v="field"/>
    <x v="5"/>
    <s v="runs"/>
    <n v="14"/>
    <s v="N"/>
    <s v="NA"/>
    <s v="A Nand Kishore"/>
    <s v="S Ravi"/>
  </r>
  <r>
    <n v="1082640"/>
    <s v="Kanpur"/>
    <d v="2017-05-10T00:00:00"/>
    <s v="SS Iyer"/>
    <x v="34"/>
    <n v="0"/>
    <s v="Gujarat Lions"/>
    <s v="Delhi Daredevils"/>
    <s v="Delhi Daredevils"/>
    <s v="field"/>
    <x v="2"/>
    <s v="wickets"/>
    <n v="2"/>
    <s v="N"/>
    <s v="NA"/>
    <s v="YC Barde"/>
    <s v="AK Chaudhary"/>
  </r>
  <r>
    <n v="1082641"/>
    <s v="Mumbai"/>
    <d v="2017-05-11T00:00:00"/>
    <s v="WP Saha"/>
    <x v="3"/>
    <n v="0"/>
    <s v="Mumbai Indians"/>
    <s v="Kings XI Punjab"/>
    <s v="Mumbai Indians"/>
    <s v="field"/>
    <x v="5"/>
    <s v="runs"/>
    <n v="7"/>
    <s v="N"/>
    <s v="NA"/>
    <s v="A Deshmukh"/>
    <s v="A Nand Kishore"/>
  </r>
  <r>
    <n v="1082642"/>
    <s v="Delhi"/>
    <d v="2017-05-12T00:00:00"/>
    <s v="KK Nair"/>
    <x v="2"/>
    <n v="0"/>
    <s v="Delhi Daredevils"/>
    <s v="Rising Pune Supergiant"/>
    <s v="Delhi Daredevils"/>
    <s v="bat"/>
    <x v="2"/>
    <s v="runs"/>
    <n v="7"/>
    <s v="N"/>
    <s v="NA"/>
    <s v="KN Ananthapadmanabhan"/>
    <s v="CK Nandan"/>
  </r>
  <r>
    <n v="1082643"/>
    <s v="Kanpur"/>
    <d v="2017-05-13T00:00:00"/>
    <s v="Mohammed Siraj"/>
    <x v="34"/>
    <n v="0"/>
    <s v="Gujarat Lions"/>
    <s v="Sunrisers Hyderabad"/>
    <s v="Sunrisers Hyderabad"/>
    <s v="field"/>
    <x v="11"/>
    <s v="wickets"/>
    <n v="8"/>
    <s v="N"/>
    <s v="NA"/>
    <s v="AK Chaudhary"/>
    <s v="Nitin Menon"/>
  </r>
  <r>
    <n v="1082644"/>
    <s v="Kolkata"/>
    <d v="2017-05-13T00:00:00"/>
    <s v="AT Rayudu"/>
    <x v="4"/>
    <n v="0"/>
    <s v="Kolkata Knight Riders"/>
    <s v="Mumbai Indians"/>
    <s v="Kolkata Knight Riders"/>
    <s v="field"/>
    <x v="7"/>
    <s v="runs"/>
    <n v="9"/>
    <s v="N"/>
    <s v="NA"/>
    <s v="A Nand Kishore"/>
    <s v="S Ravi"/>
  </r>
  <r>
    <n v="1082645"/>
    <s v="Pune"/>
    <d v="2017-05-14T00:00:00"/>
    <s v="JD Unadkat"/>
    <x v="31"/>
    <n v="0"/>
    <s v="Rising Pune Supergiant"/>
    <s v="Kings XI Punjab"/>
    <s v="Rising Pune Supergiant"/>
    <s v="field"/>
    <x v="14"/>
    <s v="wickets"/>
    <n v="9"/>
    <s v="N"/>
    <s v="NA"/>
    <s v="AY Dandekar"/>
    <s v="A Deshmukh"/>
  </r>
  <r>
    <n v="1082646"/>
    <s v="Delhi"/>
    <d v="2017-05-14T00:00:00"/>
    <s v="HV Patel"/>
    <x v="2"/>
    <n v="0"/>
    <s v="Delhi Daredevils"/>
    <s v="Royal Challengers Bangalore"/>
    <s v="Royal Challengers Bangalore"/>
    <s v="bat"/>
    <x v="3"/>
    <s v="runs"/>
    <n v="10"/>
    <s v="N"/>
    <s v="NA"/>
    <s v="CK Nandan"/>
    <s v="C Shamshuddin"/>
  </r>
  <r>
    <n v="1082647"/>
    <s v="Mumbai"/>
    <d v="2017-05-16T00:00:00"/>
    <s v="Washington Sundar"/>
    <x v="3"/>
    <n v="0"/>
    <s v="Mumbai Indians"/>
    <s v="Rising Pune Supergiant"/>
    <s v="Mumbai Indians"/>
    <s v="field"/>
    <x v="14"/>
    <s v="runs"/>
    <n v="20"/>
    <s v="N"/>
    <s v="NA"/>
    <s v="S Ravi"/>
    <s v="C Shamshuddin"/>
  </r>
  <r>
    <n v="1082648"/>
    <s v="Bengaluru"/>
    <d v="2017-05-17T00:00:00"/>
    <s v="NM Coulter-Nile"/>
    <x v="0"/>
    <n v="0"/>
    <s v="Sunrisers Hyderabad"/>
    <s v="Kolkata Knight Riders"/>
    <s v="Kolkata Knight Riders"/>
    <s v="field"/>
    <x v="0"/>
    <s v="wickets"/>
    <n v="7"/>
    <s v="N"/>
    <s v="D/L"/>
    <s v="AK Chaudhary"/>
    <s v="Nitin Menon"/>
  </r>
  <r>
    <n v="1082649"/>
    <s v="Bengaluru"/>
    <d v="2017-05-19T00:00:00"/>
    <s v="KV Sharma"/>
    <x v="0"/>
    <n v="0"/>
    <s v="Mumbai Indians"/>
    <s v="Kolkata Knight Riders"/>
    <s v="Mumbai Indians"/>
    <s v="field"/>
    <x v="7"/>
    <s v="wickets"/>
    <n v="6"/>
    <s v="N"/>
    <s v="NA"/>
    <s v="NJ Llong"/>
    <s v="Nitin Menon"/>
  </r>
  <r>
    <n v="1082650"/>
    <s v="Hyderabad"/>
    <d v="2017-05-21T00:00:00"/>
    <s v="KH Pandya"/>
    <x v="6"/>
    <n v="0"/>
    <s v="Mumbai Indians"/>
    <s v="Rising Pune Supergiant"/>
    <s v="Mumbai Indians"/>
    <s v="bat"/>
    <x v="7"/>
    <s v="runs"/>
    <n v="1"/>
    <s v="N"/>
    <s v="NA"/>
    <s v="NJ Llong"/>
    <s v="S Ravi"/>
  </r>
  <r>
    <n v="1136561"/>
    <s v="Mumbai"/>
    <d v="2018-04-07T00:00:00"/>
    <s v="DJ Bravo"/>
    <x v="3"/>
    <n v="0"/>
    <s v="Mumbai Indians"/>
    <s v="Chennai Super Kings"/>
    <s v="Chennai Super Kings"/>
    <s v="field"/>
    <x v="1"/>
    <s v="wickets"/>
    <n v="1"/>
    <s v="N"/>
    <s v="NA"/>
    <s v="CB Gaffaney"/>
    <s v="A Nand Kishore"/>
  </r>
  <r>
    <n v="1136562"/>
    <s v="Chandigarh"/>
    <d v="2018-04-08T00:00:00"/>
    <s v="KL Rahul"/>
    <x v="32"/>
    <n v="0"/>
    <s v="Kings XI Punjab"/>
    <s v="Delhi Daredevils"/>
    <s v="Kings XI Punjab"/>
    <s v="field"/>
    <x v="5"/>
    <s v="wickets"/>
    <n v="6"/>
    <s v="N"/>
    <s v="NA"/>
    <s v="KN Ananthapadmanabhan"/>
    <s v="RJ Tucker"/>
  </r>
  <r>
    <n v="1136563"/>
    <s v="Kolkata"/>
    <d v="2018-04-08T00:00:00"/>
    <s v="SP Narine"/>
    <x v="4"/>
    <n v="0"/>
    <s v="Kolkata Knight Riders"/>
    <s v="Royal Challengers Bangalore"/>
    <s v="Kolkata Knight Riders"/>
    <s v="field"/>
    <x v="0"/>
    <s v="wickets"/>
    <n v="4"/>
    <s v="N"/>
    <s v="NA"/>
    <s v="C Shamshuddin"/>
    <s v="A Deshmukh"/>
  </r>
  <r>
    <n v="1136564"/>
    <s v="Hyderabad"/>
    <d v="2018-04-09T00:00:00"/>
    <s v="S Dhawan"/>
    <x v="6"/>
    <n v="0"/>
    <s v="Sunrisers Hyderabad"/>
    <s v="Rajasthan Royals"/>
    <s v="Sunrisers Hyderabad"/>
    <s v="field"/>
    <x v="11"/>
    <s v="wickets"/>
    <n v="9"/>
    <s v="N"/>
    <s v="NA"/>
    <s v="VA Kulkarni"/>
    <s v="NJ Llong"/>
  </r>
  <r>
    <n v="1136565"/>
    <s v="Chennai"/>
    <d v="2018-04-10T00:00:00"/>
    <s v="SW Billings"/>
    <x v="7"/>
    <n v="0"/>
    <s v="Chennai Super Kings"/>
    <s v="Kolkata Knight Riders"/>
    <s v="Chennai Super Kings"/>
    <s v="field"/>
    <x v="1"/>
    <s v="wickets"/>
    <n v="5"/>
    <s v="N"/>
    <s v="NA"/>
    <s v="CB Gaffaney"/>
    <s v="AK Chaudhary"/>
  </r>
  <r>
    <n v="1136566"/>
    <s v="Jaipur"/>
    <d v="2018-04-11T00:00:00"/>
    <s v="SV Samson"/>
    <x v="5"/>
    <n v="0"/>
    <s v="Rajasthan Royals"/>
    <s v="Delhi Daredevils"/>
    <s v="Delhi Daredevils"/>
    <s v="field"/>
    <x v="4"/>
    <s v="runs"/>
    <n v="10"/>
    <s v="N"/>
    <s v="D/L"/>
    <s v="KN Ananthapadmanabhan"/>
    <s v="Nitin Menon"/>
  </r>
  <r>
    <n v="1136567"/>
    <s v="Hyderabad"/>
    <d v="2018-04-12T00:00:00"/>
    <s v="Rashid Khan"/>
    <x v="6"/>
    <n v="0"/>
    <s v="Sunrisers Hyderabad"/>
    <s v="Mumbai Indians"/>
    <s v="Sunrisers Hyderabad"/>
    <s v="field"/>
    <x v="11"/>
    <s v="wickets"/>
    <n v="1"/>
    <s v="N"/>
    <s v="NA"/>
    <s v="NJ Llong"/>
    <s v="CK Nandan"/>
  </r>
  <r>
    <n v="1136568"/>
    <s v="Bengaluru"/>
    <d v="2018-04-13T00:00:00"/>
    <s v="UT Yadav"/>
    <x v="35"/>
    <n v="0"/>
    <s v="Royal Challengers Bangalore"/>
    <s v="Kings XI Punjab"/>
    <s v="Royal Challengers Bangalore"/>
    <s v="field"/>
    <x v="3"/>
    <s v="wickets"/>
    <n v="4"/>
    <s v="N"/>
    <s v="NA"/>
    <s v="A Deshmukh"/>
    <s v="S Ravi"/>
  </r>
  <r>
    <n v="1136569"/>
    <s v="Mumbai"/>
    <d v="2018-04-14T00:00:00"/>
    <s v="JJ Roy"/>
    <x v="3"/>
    <n v="0"/>
    <s v="Mumbai Indians"/>
    <s v="Delhi Daredevils"/>
    <s v="Delhi Daredevils"/>
    <s v="field"/>
    <x v="2"/>
    <s v="wickets"/>
    <n v="7"/>
    <s v="N"/>
    <s v="NA"/>
    <s v="KN Ananthapadmanabhan"/>
    <s v="Nitin Menon"/>
  </r>
  <r>
    <n v="1136570"/>
    <s v="Kolkata"/>
    <d v="2018-04-14T00:00:00"/>
    <s v="B Stanlake"/>
    <x v="4"/>
    <n v="0"/>
    <s v="Kolkata Knight Riders"/>
    <s v="Sunrisers Hyderabad"/>
    <s v="Sunrisers Hyderabad"/>
    <s v="field"/>
    <x v="11"/>
    <s v="wickets"/>
    <n v="5"/>
    <s v="N"/>
    <s v="NA"/>
    <s v="AK Chaudhary"/>
    <s v="A Nand Kishore"/>
  </r>
  <r>
    <n v="1136571"/>
    <s v="Bengaluru"/>
    <d v="2018-04-15T00:00:00"/>
    <s v="SV Samson"/>
    <x v="35"/>
    <n v="0"/>
    <s v="Royal Challengers Bangalore"/>
    <s v="Rajasthan Royals"/>
    <s v="Royal Challengers Bangalore"/>
    <s v="field"/>
    <x v="4"/>
    <s v="runs"/>
    <n v="19"/>
    <s v="N"/>
    <s v="NA"/>
    <s v="C Shamshuddin"/>
    <s v="S Ravi"/>
  </r>
  <r>
    <n v="1136572"/>
    <s v="Chandigarh"/>
    <d v="2018-04-15T00:00:00"/>
    <s v="CH Gayle"/>
    <x v="32"/>
    <n v="0"/>
    <s v="Kings XI Punjab"/>
    <s v="Chennai Super Kings"/>
    <s v="Chennai Super Kings"/>
    <s v="field"/>
    <x v="5"/>
    <s v="runs"/>
    <n v="4"/>
    <s v="N"/>
    <s v="NA"/>
    <s v="VA Kulkarni"/>
    <s v="CK Nandan"/>
  </r>
  <r>
    <n v="1136573"/>
    <s v="Kolkata"/>
    <d v="2018-04-16T00:00:00"/>
    <s v="N Rana"/>
    <x v="4"/>
    <n v="0"/>
    <s v="Kolkata Knight Riders"/>
    <s v="Delhi Daredevils"/>
    <s v="Delhi Daredevils"/>
    <s v="field"/>
    <x v="0"/>
    <s v="runs"/>
    <n v="71"/>
    <s v="N"/>
    <s v="NA"/>
    <s v="AK Chaudhary"/>
    <s v="A Nand Kishore"/>
  </r>
  <r>
    <n v="1136574"/>
    <s v="Mumbai"/>
    <d v="2018-04-17T00:00:00"/>
    <s v="RG Sharma"/>
    <x v="3"/>
    <n v="0"/>
    <s v="Mumbai Indians"/>
    <s v="Royal Challengers Bangalore"/>
    <s v="Royal Challengers Bangalore"/>
    <s v="field"/>
    <x v="7"/>
    <s v="runs"/>
    <n v="46"/>
    <s v="N"/>
    <s v="NA"/>
    <s v="RJ Tucker"/>
    <s v="Nitin Menon"/>
  </r>
  <r>
    <n v="1136575"/>
    <s v="Jaipur"/>
    <d v="2018-04-18T00:00:00"/>
    <s v="N Rana"/>
    <x v="5"/>
    <n v="0"/>
    <s v="Rajasthan Royals"/>
    <s v="Kolkata Knight Riders"/>
    <s v="Kolkata Knight Riders"/>
    <s v="field"/>
    <x v="0"/>
    <s v="wickets"/>
    <n v="7"/>
    <s v="N"/>
    <s v="NA"/>
    <s v="A Deshmukh"/>
    <s v="S Ravi"/>
  </r>
  <r>
    <n v="1136576"/>
    <s v="Chandigarh"/>
    <d v="2018-04-19T00:00:00"/>
    <s v="CH Gayle"/>
    <x v="32"/>
    <n v="0"/>
    <s v="Kings XI Punjab"/>
    <s v="Sunrisers Hyderabad"/>
    <s v="Kings XI Punjab"/>
    <s v="bat"/>
    <x v="5"/>
    <s v="runs"/>
    <n v="15"/>
    <s v="N"/>
    <s v="NA"/>
    <s v="NJ Llong"/>
    <s v="AK Chaudhary"/>
  </r>
  <r>
    <n v="1136577"/>
    <s v="Pune"/>
    <d v="2018-04-20T00:00:00"/>
    <s v="SR Watson"/>
    <x v="31"/>
    <n v="0"/>
    <s v="Chennai Super Kings"/>
    <s v="Rajasthan Royals"/>
    <s v="Rajasthan Royals"/>
    <s v="field"/>
    <x v="1"/>
    <s v="runs"/>
    <n v="64"/>
    <s v="N"/>
    <s v="NA"/>
    <s v="KN Ananthapadmanabhan"/>
    <s v="Nitin Menon"/>
  </r>
  <r>
    <n v="1136578"/>
    <s v="Kolkata"/>
    <d v="2018-04-21T00:00:00"/>
    <s v="KL Rahul"/>
    <x v="4"/>
    <n v="0"/>
    <s v="Kolkata Knight Riders"/>
    <s v="Kings XI Punjab"/>
    <s v="Kings XI Punjab"/>
    <s v="field"/>
    <x v="5"/>
    <s v="wickets"/>
    <n v="9"/>
    <s v="N"/>
    <s v="D/L"/>
    <s v="C Shamshuddin"/>
    <s v="A Deshmukh"/>
  </r>
  <r>
    <n v="1136579"/>
    <s v="Bengaluru"/>
    <d v="2018-04-21T00:00:00"/>
    <s v="AB de Villiers"/>
    <x v="35"/>
    <n v="0"/>
    <s v="Royal Challengers Bangalore"/>
    <s v="Delhi Daredevils"/>
    <s v="Royal Challengers Bangalore"/>
    <s v="field"/>
    <x v="3"/>
    <s v="wickets"/>
    <n v="6"/>
    <s v="N"/>
    <s v="NA"/>
    <s v="CB Gaffaney"/>
    <s v="CK Nandan"/>
  </r>
  <r>
    <n v="1136580"/>
    <s v="Hyderabad"/>
    <d v="2018-04-22T00:00:00"/>
    <s v="AT Rayudu"/>
    <x v="6"/>
    <n v="0"/>
    <s v="Sunrisers Hyderabad"/>
    <s v="Chennai Super Kings"/>
    <s v="Sunrisers Hyderabad"/>
    <s v="field"/>
    <x v="1"/>
    <s v="runs"/>
    <n v="4"/>
    <s v="N"/>
    <s v="NA"/>
    <s v="VA Kulkarni"/>
    <s v="AK Chaudhary"/>
  </r>
  <r>
    <n v="1136581"/>
    <s v="Jaipur"/>
    <d v="2018-04-22T00:00:00"/>
    <s v="JC Archer"/>
    <x v="5"/>
    <n v="0"/>
    <s v="Rajasthan Royals"/>
    <s v="Mumbai Indians"/>
    <s v="Mumbai Indians"/>
    <s v="bat"/>
    <x v="4"/>
    <s v="wickets"/>
    <n v="3"/>
    <s v="N"/>
    <s v="NA"/>
    <s v="KN Ananthapadmanabhan"/>
    <s v="RJ Tucker"/>
  </r>
  <r>
    <n v="1136582"/>
    <s v="Delhi"/>
    <d v="2018-04-23T00:00:00"/>
    <s v="AS Rajpoot"/>
    <x v="2"/>
    <n v="0"/>
    <s v="Delhi Daredevils"/>
    <s v="Kings XI Punjab"/>
    <s v="Delhi Daredevils"/>
    <s v="field"/>
    <x v="5"/>
    <s v="runs"/>
    <n v="4"/>
    <s v="N"/>
    <s v="NA"/>
    <s v="A Nand Kishore"/>
    <s v="CK Nandan"/>
  </r>
  <r>
    <n v="1136583"/>
    <s v="Mumbai"/>
    <d v="2018-04-24T00:00:00"/>
    <s v="Rashid Khan"/>
    <x v="3"/>
    <n v="0"/>
    <s v="Mumbai Indians"/>
    <s v="Sunrisers Hyderabad"/>
    <s v="Mumbai Indians"/>
    <s v="field"/>
    <x v="11"/>
    <s v="runs"/>
    <n v="31"/>
    <s v="N"/>
    <s v="NA"/>
    <s v="C Shamshuddin"/>
    <s v="S Ravi"/>
  </r>
  <r>
    <n v="1136584"/>
    <s v="Bengaluru"/>
    <d v="2018-04-25T00:00:00"/>
    <s v="MS Dhoni"/>
    <x v="35"/>
    <n v="0"/>
    <s v="Royal Challengers Bangalore"/>
    <s v="Chennai Super Kings"/>
    <s v="Chennai Super Kings"/>
    <s v="field"/>
    <x v="1"/>
    <s v="wickets"/>
    <n v="5"/>
    <s v="N"/>
    <s v="NA"/>
    <s v="NJ Llong"/>
    <s v="VK Sharma"/>
  </r>
  <r>
    <n v="1136585"/>
    <s v="Hyderabad"/>
    <d v="2018-04-26T00:00:00"/>
    <s v="AS Rajpoot"/>
    <x v="6"/>
    <n v="0"/>
    <s v="Sunrisers Hyderabad"/>
    <s v="Kings XI Punjab"/>
    <s v="Kings XI Punjab"/>
    <s v="field"/>
    <x v="11"/>
    <s v="runs"/>
    <n v="13"/>
    <s v="N"/>
    <s v="NA"/>
    <s v="YC Barde"/>
    <s v="CK Nandan"/>
  </r>
  <r>
    <n v="1136586"/>
    <s v="Delhi"/>
    <d v="2018-04-27T00:00:00"/>
    <s v="SS Iyer"/>
    <x v="2"/>
    <n v="0"/>
    <s v="Delhi Daredevils"/>
    <s v="Kolkata Knight Riders"/>
    <s v="Kolkata Knight Riders"/>
    <s v="field"/>
    <x v="2"/>
    <s v="runs"/>
    <n v="55"/>
    <s v="N"/>
    <s v="NA"/>
    <s v="C Shamshuddin"/>
    <s v="S Ravi"/>
  </r>
  <r>
    <n v="1136587"/>
    <s v="Pune"/>
    <d v="2018-04-28T00:00:00"/>
    <s v="RG Sharma"/>
    <x v="31"/>
    <n v="0"/>
    <s v="Chennai Super Kings"/>
    <s v="Mumbai Indians"/>
    <s v="Mumbai Indians"/>
    <s v="field"/>
    <x v="7"/>
    <s v="wickets"/>
    <n v="8"/>
    <s v="N"/>
    <s v="NA"/>
    <s v="CB Gaffaney"/>
    <s v="Nitin Menon"/>
  </r>
  <r>
    <n v="1136588"/>
    <s v="Jaipur"/>
    <d v="2018-04-29T00:00:00"/>
    <s v="KS Williamson"/>
    <x v="5"/>
    <n v="0"/>
    <s v="Rajasthan Royals"/>
    <s v="Sunrisers Hyderabad"/>
    <s v="Sunrisers Hyderabad"/>
    <s v="bat"/>
    <x v="11"/>
    <s v="runs"/>
    <n v="11"/>
    <s v="N"/>
    <s v="NA"/>
    <s v="BNJ Oxenford"/>
    <s v="A Nand Kishore"/>
  </r>
  <r>
    <n v="1136589"/>
    <s v="Bengaluru"/>
    <d v="2018-04-29T00:00:00"/>
    <s v="CA Lynn"/>
    <x v="35"/>
    <n v="0"/>
    <s v="Royal Challengers Bangalore"/>
    <s v="Kolkata Knight Riders"/>
    <s v="Kolkata Knight Riders"/>
    <s v="field"/>
    <x v="0"/>
    <s v="wickets"/>
    <n v="6"/>
    <s v="N"/>
    <s v="NA"/>
    <s v="NJ Llong"/>
    <s v="AK Chaudhary"/>
  </r>
  <r>
    <n v="1136590"/>
    <s v="Pune"/>
    <d v="2018-04-30T00:00:00"/>
    <s v="SR Watson"/>
    <x v="31"/>
    <n v="0"/>
    <s v="Chennai Super Kings"/>
    <s v="Delhi Daredevils"/>
    <s v="Delhi Daredevils"/>
    <s v="field"/>
    <x v="1"/>
    <s v="runs"/>
    <n v="13"/>
    <s v="N"/>
    <s v="NA"/>
    <s v="AY Dandekar"/>
    <s v="C Shamshuddin"/>
  </r>
  <r>
    <n v="1136591"/>
    <s v="Bengaluru"/>
    <d v="2018-05-01T00:00:00"/>
    <s v="TG Southee"/>
    <x v="35"/>
    <n v="0"/>
    <s v="Royal Challengers Bangalore"/>
    <s v="Mumbai Indians"/>
    <s v="Mumbai Indians"/>
    <s v="field"/>
    <x v="3"/>
    <s v="runs"/>
    <n v="14"/>
    <s v="N"/>
    <s v="NA"/>
    <s v="M Erasmus"/>
    <s v="Nitin Menon"/>
  </r>
  <r>
    <n v="1136592"/>
    <s v="Delhi"/>
    <d v="2018-05-02T00:00:00"/>
    <s v="RR Pant"/>
    <x v="2"/>
    <n v="0"/>
    <s v="Delhi Daredevils"/>
    <s v="Rajasthan Royals"/>
    <s v="Rajasthan Royals"/>
    <s v="field"/>
    <x v="2"/>
    <s v="runs"/>
    <n v="4"/>
    <s v="N"/>
    <s v="D/L"/>
    <s v="VK Sharma"/>
    <s v="CK Nandan"/>
  </r>
  <r>
    <n v="1136593"/>
    <s v="Kolkata"/>
    <d v="2018-05-03T00:00:00"/>
    <s v="SP Narine"/>
    <x v="4"/>
    <n v="0"/>
    <s v="Kolkata Knight Riders"/>
    <s v="Chennai Super Kings"/>
    <s v="Kolkata Knight Riders"/>
    <s v="field"/>
    <x v="0"/>
    <s v="wickets"/>
    <n v="6"/>
    <s v="N"/>
    <s v="NA"/>
    <s v="HDPK Dharmasena"/>
    <s v="A Deshmukh"/>
  </r>
  <r>
    <n v="1136594"/>
    <s v="Indore"/>
    <d v="2018-05-04T00:00:00"/>
    <s v="SA Yadav"/>
    <x v="23"/>
    <n v="0"/>
    <s v="Kings XI Punjab"/>
    <s v="Mumbai Indians"/>
    <s v="Mumbai Indians"/>
    <s v="field"/>
    <x v="7"/>
    <s v="wickets"/>
    <n v="6"/>
    <s v="N"/>
    <s v="NA"/>
    <s v="AY Dandekar"/>
    <s v="S Ravi"/>
  </r>
  <r>
    <n v="1136595"/>
    <s v="Pune"/>
    <d v="2018-05-05T00:00:00"/>
    <s v="RA Jadeja"/>
    <x v="31"/>
    <n v="0"/>
    <s v="Chennai Super Kings"/>
    <s v="Royal Challengers Bangalore"/>
    <s v="Chennai Super Kings"/>
    <s v="field"/>
    <x v="1"/>
    <s v="wickets"/>
    <n v="6"/>
    <s v="N"/>
    <s v="NA"/>
    <s v="Nitin Menon"/>
    <s v="YC Barde"/>
  </r>
  <r>
    <n v="1136596"/>
    <s v="Hyderabad"/>
    <d v="2018-05-05T00:00:00"/>
    <s v="Rashid Khan"/>
    <x v="6"/>
    <n v="0"/>
    <s v="Sunrisers Hyderabad"/>
    <s v="Delhi Daredevils"/>
    <s v="Delhi Daredevils"/>
    <s v="bat"/>
    <x v="11"/>
    <s v="wickets"/>
    <n v="7"/>
    <s v="N"/>
    <s v="NA"/>
    <s v="BNJ Oxenford"/>
    <s v="CK Nandan"/>
  </r>
  <r>
    <n v="1136597"/>
    <s v="Mumbai"/>
    <d v="2018-05-06T00:00:00"/>
    <s v="HH Pandya"/>
    <x v="3"/>
    <n v="0"/>
    <s v="Mumbai Indians"/>
    <s v="Kolkata Knight Riders"/>
    <s v="Kolkata Knight Riders"/>
    <s v="field"/>
    <x v="7"/>
    <s v="runs"/>
    <n v="13"/>
    <s v="N"/>
    <s v="NA"/>
    <s v="HDPK Dharmasena"/>
    <s v="A Deshmukh"/>
  </r>
  <r>
    <n v="1136598"/>
    <s v="Indore"/>
    <d v="2018-05-06T00:00:00"/>
    <s v="Mujeeb Ur Rahman"/>
    <x v="23"/>
    <n v="0"/>
    <s v="Kings XI Punjab"/>
    <s v="Rajasthan Royals"/>
    <s v="Kings XI Punjab"/>
    <s v="field"/>
    <x v="5"/>
    <s v="wickets"/>
    <n v="6"/>
    <s v="N"/>
    <s v="NA"/>
    <s v="C Shamshuddin"/>
    <s v="S Ravi"/>
  </r>
  <r>
    <n v="1136599"/>
    <s v="Hyderabad"/>
    <d v="2018-05-07T00:00:00"/>
    <s v="KS Williamson"/>
    <x v="6"/>
    <n v="0"/>
    <s v="Sunrisers Hyderabad"/>
    <s v="Royal Challengers Bangalore"/>
    <s v="Royal Challengers Bangalore"/>
    <s v="field"/>
    <x v="11"/>
    <s v="runs"/>
    <n v="5"/>
    <s v="N"/>
    <s v="NA"/>
    <s v="BNJ Oxenford"/>
    <s v="VK Sharma"/>
  </r>
  <r>
    <n v="1136600"/>
    <s v="Jaipur"/>
    <d v="2018-05-08T00:00:00"/>
    <s v="JC Buttler"/>
    <x v="5"/>
    <n v="0"/>
    <s v="Rajasthan Royals"/>
    <s v="Kings XI Punjab"/>
    <s v="Rajasthan Royals"/>
    <s v="bat"/>
    <x v="4"/>
    <s v="runs"/>
    <n v="15"/>
    <s v="N"/>
    <s v="NA"/>
    <s v="M Erasmus"/>
    <s v="Nitin Menon"/>
  </r>
  <r>
    <n v="1136601"/>
    <s v="Kolkata"/>
    <d v="2018-05-09T00:00:00"/>
    <s v="Ishan Kishan"/>
    <x v="4"/>
    <n v="0"/>
    <s v="Kolkata Knight Riders"/>
    <s v="Mumbai Indians"/>
    <s v="Kolkata Knight Riders"/>
    <s v="field"/>
    <x v="7"/>
    <s v="runs"/>
    <n v="102"/>
    <s v="N"/>
    <s v="NA"/>
    <s v="KN Ananthapadmanabhan"/>
    <s v="AK Chaudhary"/>
  </r>
  <r>
    <n v="1136602"/>
    <s v="Delhi"/>
    <d v="2018-05-10T00:00:00"/>
    <s v="S Dhawan"/>
    <x v="2"/>
    <n v="0"/>
    <s v="Delhi Daredevils"/>
    <s v="Sunrisers Hyderabad"/>
    <s v="Delhi Daredevils"/>
    <s v="bat"/>
    <x v="11"/>
    <s v="wickets"/>
    <n v="9"/>
    <s v="N"/>
    <s v="NA"/>
    <s v="AY Dandekar"/>
    <s v="C Shamshuddin"/>
  </r>
  <r>
    <n v="1136603"/>
    <s v="Jaipur"/>
    <d v="2018-05-11T00:00:00"/>
    <s v="JC Buttler"/>
    <x v="5"/>
    <n v="0"/>
    <s v="Rajasthan Royals"/>
    <s v="Chennai Super Kings"/>
    <s v="Chennai Super Kings"/>
    <s v="bat"/>
    <x v="4"/>
    <s v="wickets"/>
    <n v="4"/>
    <s v="N"/>
    <s v="NA"/>
    <s v="M Erasmus"/>
    <s v="YC Barde"/>
  </r>
  <r>
    <n v="1136604"/>
    <s v="Indore"/>
    <d v="2018-05-12T00:00:00"/>
    <s v="SP Narine"/>
    <x v="23"/>
    <n v="0"/>
    <s v="Kings XI Punjab"/>
    <s v="Kolkata Knight Riders"/>
    <s v="Kings XI Punjab"/>
    <s v="field"/>
    <x v="0"/>
    <s v="runs"/>
    <n v="31"/>
    <s v="N"/>
    <s v="NA"/>
    <s v="VK Sharma"/>
    <s v="CK Nandan"/>
  </r>
  <r>
    <n v="1136605"/>
    <s v="Delhi"/>
    <d v="2018-05-12T00:00:00"/>
    <s v="AB de Villiers"/>
    <x v="2"/>
    <n v="0"/>
    <s v="Delhi Daredevils"/>
    <s v="Royal Challengers Bangalore"/>
    <s v="Royal Challengers Bangalore"/>
    <s v="field"/>
    <x v="3"/>
    <s v="wickets"/>
    <n v="5"/>
    <s v="N"/>
    <s v="NA"/>
    <s v="KN Ananthapadmanabhan"/>
    <s v="HDPK Dharmasena"/>
  </r>
  <r>
    <n v="1136606"/>
    <s v="Pune"/>
    <d v="2018-05-13T00:00:00"/>
    <s v="AT Rayudu"/>
    <x v="31"/>
    <n v="0"/>
    <s v="Chennai Super Kings"/>
    <s v="Sunrisers Hyderabad"/>
    <s v="Chennai Super Kings"/>
    <s v="field"/>
    <x v="1"/>
    <s v="wickets"/>
    <n v="8"/>
    <s v="N"/>
    <s v="NA"/>
    <s v="M Erasmus"/>
    <s v="YC Barde"/>
  </r>
  <r>
    <n v="1136607"/>
    <s v="Mumbai"/>
    <d v="2018-05-13T00:00:00"/>
    <s v="JC Buttler"/>
    <x v="3"/>
    <n v="0"/>
    <s v="Mumbai Indians"/>
    <s v="Rajasthan Royals"/>
    <s v="Rajasthan Royals"/>
    <s v="field"/>
    <x v="4"/>
    <s v="wickets"/>
    <n v="7"/>
    <s v="N"/>
    <s v="NA"/>
    <s v="Nitin Menon"/>
    <s v="S Ravi"/>
  </r>
  <r>
    <n v="1136608"/>
    <s v="Indore"/>
    <d v="2018-05-14T00:00:00"/>
    <s v="UT Yadav"/>
    <x v="23"/>
    <n v="0"/>
    <s v="Kings XI Punjab"/>
    <s v="Royal Challengers Bangalore"/>
    <s v="Royal Challengers Bangalore"/>
    <s v="field"/>
    <x v="3"/>
    <s v="wickets"/>
    <n v="10"/>
    <s v="N"/>
    <s v="NA"/>
    <s v="BNJ Oxenford"/>
    <s v="VK Sharma"/>
  </r>
  <r>
    <n v="1136609"/>
    <s v="Kolkata"/>
    <d v="2018-05-15T00:00:00"/>
    <s v="Kuldeep Yadav"/>
    <x v="4"/>
    <n v="0"/>
    <s v="Kolkata Knight Riders"/>
    <s v="Rajasthan Royals"/>
    <s v="Kolkata Knight Riders"/>
    <s v="field"/>
    <x v="0"/>
    <s v="wickets"/>
    <n v="6"/>
    <s v="N"/>
    <s v="NA"/>
    <s v="HDPK Dharmasena"/>
    <s v="AK Chaudhary"/>
  </r>
  <r>
    <n v="1136610"/>
    <s v="Mumbai"/>
    <d v="2018-05-16T00:00:00"/>
    <s v="JJ Bumrah"/>
    <x v="3"/>
    <n v="0"/>
    <s v="Mumbai Indians"/>
    <s v="Kings XI Punjab"/>
    <s v="Kings XI Punjab"/>
    <s v="field"/>
    <x v="7"/>
    <s v="runs"/>
    <n v="3"/>
    <s v="N"/>
    <s v="NA"/>
    <s v="M Erasmus"/>
    <s v="Nitin Menon"/>
  </r>
  <r>
    <n v="1136611"/>
    <s v="Bengaluru"/>
    <d v="2018-05-17T00:00:00"/>
    <s v="AB de Villiers"/>
    <x v="35"/>
    <n v="0"/>
    <s v="Royal Challengers Bangalore"/>
    <s v="Sunrisers Hyderabad"/>
    <s v="Sunrisers Hyderabad"/>
    <s v="field"/>
    <x v="3"/>
    <s v="runs"/>
    <n v="14"/>
    <s v="N"/>
    <s v="NA"/>
    <s v="AY Dandekar"/>
    <s v="S Ravi"/>
  </r>
  <r>
    <n v="1136612"/>
    <s v="Delhi"/>
    <d v="2018-05-18T00:00:00"/>
    <s v="HV Patel"/>
    <x v="2"/>
    <n v="0"/>
    <s v="Delhi Daredevils"/>
    <s v="Chennai Super Kings"/>
    <s v="Chennai Super Kings"/>
    <s v="field"/>
    <x v="2"/>
    <s v="runs"/>
    <n v="34"/>
    <s v="N"/>
    <s v="NA"/>
    <s v="VA Kulkarni"/>
    <s v="HDPK Dharmasena"/>
  </r>
  <r>
    <n v="1136613"/>
    <s v="Jaipur"/>
    <d v="2018-05-19T00:00:00"/>
    <s v="S Gopal"/>
    <x v="5"/>
    <n v="0"/>
    <s v="Rajasthan Royals"/>
    <s v="Royal Challengers Bangalore"/>
    <s v="Rajasthan Royals"/>
    <s v="bat"/>
    <x v="4"/>
    <s v="runs"/>
    <n v="30"/>
    <s v="N"/>
    <s v="NA"/>
    <s v="BNJ Oxenford"/>
    <s v="VK Sharma"/>
  </r>
  <r>
    <n v="1136614"/>
    <s v="Hyderabad"/>
    <d v="2018-05-19T00:00:00"/>
    <s v="CA Lynn"/>
    <x v="6"/>
    <n v="0"/>
    <s v="Sunrisers Hyderabad"/>
    <s v="Kolkata Knight Riders"/>
    <s v="Sunrisers Hyderabad"/>
    <s v="bat"/>
    <x v="0"/>
    <s v="wickets"/>
    <n v="5"/>
    <s v="N"/>
    <s v="NA"/>
    <s v="AK Chaudhary"/>
    <s v="S Ravi"/>
  </r>
  <r>
    <n v="1136615"/>
    <s v="Delhi"/>
    <d v="2018-05-20T00:00:00"/>
    <s v="A Mishra"/>
    <x v="2"/>
    <n v="0"/>
    <s v="Delhi Daredevils"/>
    <s v="Mumbai Indians"/>
    <s v="Delhi Daredevils"/>
    <s v="bat"/>
    <x v="2"/>
    <s v="runs"/>
    <n v="11"/>
    <s v="N"/>
    <s v="NA"/>
    <s v="HDPK Dharmasena"/>
    <s v="CK Nandan"/>
  </r>
  <r>
    <n v="1136616"/>
    <s v="Pune"/>
    <d v="2018-05-20T00:00:00"/>
    <s v="L Ngidi"/>
    <x v="31"/>
    <n v="0"/>
    <s v="Chennai Super Kings"/>
    <s v="Kings XI Punjab"/>
    <s v="Chennai Super Kings"/>
    <s v="field"/>
    <x v="1"/>
    <s v="wickets"/>
    <n v="5"/>
    <s v="N"/>
    <s v="NA"/>
    <s v="Nitin Menon"/>
    <s v="YC Barde"/>
  </r>
  <r>
    <n v="1136617"/>
    <s v="Mumbai"/>
    <d v="2018-05-22T00:00:00"/>
    <s v="F du Plessis"/>
    <x v="3"/>
    <n v="0"/>
    <s v="Sunrisers Hyderabad"/>
    <s v="Chennai Super Kings"/>
    <s v="Chennai Super Kings"/>
    <s v="field"/>
    <x v="1"/>
    <s v="wickets"/>
    <n v="2"/>
    <s v="N"/>
    <s v="NA"/>
    <s v="C Shamshuddin"/>
    <s v="M Erasmus"/>
  </r>
  <r>
    <n v="1136618"/>
    <s v="Kolkata"/>
    <d v="2018-05-23T00:00:00"/>
    <s v="AD Russell"/>
    <x v="4"/>
    <n v="0"/>
    <s v="Kolkata Knight Riders"/>
    <s v="Rajasthan Royals"/>
    <s v="Rajasthan Royals"/>
    <s v="field"/>
    <x v="0"/>
    <s v="runs"/>
    <n v="25"/>
    <s v="N"/>
    <s v="NA"/>
    <s v="AK Chaudhary"/>
    <s v="Nitin Menon"/>
  </r>
  <r>
    <n v="1136619"/>
    <s v="Kolkata"/>
    <d v="2018-05-25T00:00:00"/>
    <s v="Rashid Khan"/>
    <x v="4"/>
    <n v="0"/>
    <s v="Kolkata Knight Riders"/>
    <s v="Sunrisers Hyderabad"/>
    <s v="Kolkata Knight Riders"/>
    <s v="field"/>
    <x v="11"/>
    <s v="runs"/>
    <n v="14"/>
    <s v="N"/>
    <s v="NA"/>
    <s v="HDPK Dharmasena"/>
    <s v="Nitin Menon"/>
  </r>
  <r>
    <n v="1136620"/>
    <s v="Mumbai"/>
    <d v="2018-05-27T00:00:00"/>
    <s v="SR Watson"/>
    <x v="3"/>
    <n v="0"/>
    <s v="Chennai Super Kings"/>
    <s v="Sunrisers Hyderabad"/>
    <s v="Chennai Super Kings"/>
    <s v="field"/>
    <x v="1"/>
    <s v="wickets"/>
    <n v="8"/>
    <s v="N"/>
    <s v="NA"/>
    <s v="M Erasmus"/>
    <s v="S Ravi"/>
  </r>
  <r>
    <n v="1175356"/>
    <s v="Chennai"/>
    <d v="2019-03-23T00:00:00"/>
    <s v="Harbhajan Singh"/>
    <x v="7"/>
    <n v="0"/>
    <s v="Chennai Super Kings"/>
    <s v="Royal Challengers Bangalore"/>
    <s v="Chennai Super Kings"/>
    <s v="field"/>
    <x v="1"/>
    <s v="wickets"/>
    <n v="7"/>
    <s v="N"/>
    <s v="NA"/>
    <s v="AY Dandekar"/>
    <s v="BNJ Oxenford"/>
  </r>
  <r>
    <n v="1175357"/>
    <s v="Kolkata"/>
    <d v="2019-03-24T00:00:00"/>
    <s v="AD Russell"/>
    <x v="4"/>
    <n v="0"/>
    <s v="Kolkata Knight Riders"/>
    <s v="Sunrisers Hyderabad"/>
    <s v="Kolkata Knight Riders"/>
    <s v="field"/>
    <x v="0"/>
    <s v="wickets"/>
    <n v="6"/>
    <s v="N"/>
    <s v="NA"/>
    <s v="CB Gaffaney"/>
    <s v="AK Chaudhary"/>
  </r>
  <r>
    <n v="1175358"/>
    <s v="Mumbai"/>
    <d v="2019-03-24T00:00:00"/>
    <s v="RR Pant"/>
    <x v="3"/>
    <n v="0"/>
    <s v="Mumbai Indians"/>
    <s v="Delhi Capitals"/>
    <s v="Mumbai Indians"/>
    <s v="field"/>
    <x v="15"/>
    <s v="runs"/>
    <n v="37"/>
    <s v="N"/>
    <s v="NA"/>
    <s v="YC Barde"/>
    <s v="S Ravi"/>
  </r>
  <r>
    <n v="1175359"/>
    <s v="Jaipur"/>
    <d v="2019-03-25T00:00:00"/>
    <s v="CH Gayle"/>
    <x v="5"/>
    <n v="0"/>
    <s v="Rajasthan Royals"/>
    <s v="Kings XI Punjab"/>
    <s v="Rajasthan Royals"/>
    <s v="field"/>
    <x v="5"/>
    <s v="runs"/>
    <n v="14"/>
    <s v="N"/>
    <s v="NA"/>
    <s v="KN Ananthapadmanabhan"/>
    <s v="C Shamshuddin"/>
  </r>
  <r>
    <n v="1175360"/>
    <s v="Delhi"/>
    <d v="2019-03-26T00:00:00"/>
    <s v="SR Watson"/>
    <x v="2"/>
    <n v="0"/>
    <s v="Delhi Capitals"/>
    <s v="Chennai Super Kings"/>
    <s v="Delhi Capitals"/>
    <s v="bat"/>
    <x v="1"/>
    <s v="wickets"/>
    <n v="6"/>
    <s v="N"/>
    <s v="NA"/>
    <s v="M Erasmus"/>
    <s v="Nitin Menon"/>
  </r>
  <r>
    <n v="1175361"/>
    <s v="Kolkata"/>
    <d v="2019-03-27T00:00:00"/>
    <s v="AD Russell"/>
    <x v="4"/>
    <n v="0"/>
    <s v="Kolkata Knight Riders"/>
    <s v="Kings XI Punjab"/>
    <s v="Kings XI Punjab"/>
    <s v="field"/>
    <x v="0"/>
    <s v="runs"/>
    <n v="28"/>
    <s v="N"/>
    <s v="NA"/>
    <s v="VA Kulkarni"/>
    <s v="AK Chaudhary"/>
  </r>
  <r>
    <n v="1175362"/>
    <s v="Bengaluru"/>
    <d v="2019-03-28T00:00:00"/>
    <s v="JJ Bumrah"/>
    <x v="35"/>
    <n v="0"/>
    <s v="Royal Challengers Bangalore"/>
    <s v="Mumbai Indians"/>
    <s v="Royal Challengers Bangalore"/>
    <s v="field"/>
    <x v="7"/>
    <s v="runs"/>
    <n v="6"/>
    <s v="N"/>
    <s v="NA"/>
    <s v="CK Nandan"/>
    <s v="S Ravi"/>
  </r>
  <r>
    <n v="1175363"/>
    <s v="Hyderabad"/>
    <d v="2019-03-29T00:00:00"/>
    <s v="Rashid Khan"/>
    <x v="6"/>
    <n v="0"/>
    <s v="Sunrisers Hyderabad"/>
    <s v="Rajasthan Royals"/>
    <s v="Rajasthan Royals"/>
    <s v="bat"/>
    <x v="11"/>
    <s v="wickets"/>
    <n v="5"/>
    <s v="N"/>
    <s v="NA"/>
    <s v="C Shamshuddin"/>
    <s v="BNJ Oxenford"/>
  </r>
  <r>
    <n v="1175364"/>
    <s v="Chandigarh"/>
    <d v="2019-03-30T00:00:00"/>
    <s v="MA Agarwal"/>
    <x v="32"/>
    <n v="0"/>
    <s v="Kings XI Punjab"/>
    <s v="Mumbai Indians"/>
    <s v="Kings XI Punjab"/>
    <s v="field"/>
    <x v="5"/>
    <s v="wickets"/>
    <n v="8"/>
    <s v="N"/>
    <s v="NA"/>
    <s v="VA Kulkarni"/>
    <s v="CB Gaffaney"/>
  </r>
  <r>
    <n v="1175365"/>
    <s v="Delhi"/>
    <d v="2019-03-30T00:00:00"/>
    <s v="PP Shaw"/>
    <x v="2"/>
    <n v="0"/>
    <s v="Delhi Capitals"/>
    <s v="Kolkata Knight Riders"/>
    <s v="Delhi Capitals"/>
    <s v="field"/>
    <x v="15"/>
    <s v="tie"/>
    <s v="NA"/>
    <s v="Y"/>
    <s v="NA"/>
    <s v="AY Dandekar"/>
    <s v="Nitin Menon"/>
  </r>
  <r>
    <n v="1175366"/>
    <s v="Hyderabad"/>
    <d v="2019-03-31T00:00:00"/>
    <s v="JM Bairstow"/>
    <x v="6"/>
    <n v="0"/>
    <s v="Sunrisers Hyderabad"/>
    <s v="Royal Challengers Bangalore"/>
    <s v="Royal Challengers Bangalore"/>
    <s v="field"/>
    <x v="11"/>
    <s v="runs"/>
    <n v="118"/>
    <s v="N"/>
    <s v="NA"/>
    <s v="KN Ananthapadmanabhan"/>
    <s v="S Ravi"/>
  </r>
  <r>
    <n v="1175367"/>
    <s v="Chennai"/>
    <d v="2019-03-31T00:00:00"/>
    <s v="MS Dhoni"/>
    <x v="7"/>
    <n v="0"/>
    <s v="Chennai Super Kings"/>
    <s v="Rajasthan Royals"/>
    <s v="Rajasthan Royals"/>
    <s v="field"/>
    <x v="1"/>
    <s v="runs"/>
    <n v="8"/>
    <s v="N"/>
    <s v="NA"/>
    <s v="YC Barde"/>
    <s v="CK Nandan"/>
  </r>
  <r>
    <n v="1175368"/>
    <s v="Chandigarh"/>
    <d v="2019-04-01T00:00:00"/>
    <s v="SM Curran"/>
    <x v="32"/>
    <n v="0"/>
    <s v="Kings XI Punjab"/>
    <s v="Delhi Capitals"/>
    <s v="Delhi Capitals"/>
    <s v="field"/>
    <x v="5"/>
    <s v="runs"/>
    <n v="14"/>
    <s v="N"/>
    <s v="NA"/>
    <s v="CB Gaffaney"/>
    <s v="AK Chaudhary"/>
  </r>
  <r>
    <n v="1175369"/>
    <s v="Jaipur"/>
    <d v="2019-04-02T00:00:00"/>
    <s v="S Gopal"/>
    <x v="5"/>
    <n v="0"/>
    <s v="Rajasthan Royals"/>
    <s v="Royal Challengers Bangalore"/>
    <s v="Rajasthan Royals"/>
    <s v="field"/>
    <x v="4"/>
    <s v="wickets"/>
    <n v="7"/>
    <s v="N"/>
    <s v="NA"/>
    <s v="AY Dandekar"/>
    <s v="M Erasmus"/>
  </r>
  <r>
    <n v="1175370"/>
    <s v="Mumbai"/>
    <d v="2019-04-03T00:00:00"/>
    <s v="HH Pandya"/>
    <x v="3"/>
    <n v="0"/>
    <s v="Mumbai Indians"/>
    <s v="Chennai Super Kings"/>
    <s v="Chennai Super Kings"/>
    <s v="field"/>
    <x v="7"/>
    <s v="runs"/>
    <n v="37"/>
    <s v="N"/>
    <s v="NA"/>
    <s v="RJ Tucker"/>
    <s v="BNJ Oxenford"/>
  </r>
  <r>
    <n v="1175371"/>
    <s v="Delhi"/>
    <d v="2019-04-04T00:00:00"/>
    <s v="JM Bairstow"/>
    <x v="2"/>
    <n v="0"/>
    <s v="Delhi Capitals"/>
    <s v="Sunrisers Hyderabad"/>
    <s v="Sunrisers Hyderabad"/>
    <s v="field"/>
    <x v="11"/>
    <s v="wickets"/>
    <n v="5"/>
    <s v="N"/>
    <s v="NA"/>
    <s v="KN Ananthapadmanabhan"/>
    <s v="C Shamshuddin"/>
  </r>
  <r>
    <n v="1175372"/>
    <s v="Bengaluru"/>
    <d v="2019-04-05T00:00:00"/>
    <s v="AD Russell"/>
    <x v="35"/>
    <n v="0"/>
    <s v="Royal Challengers Bangalore"/>
    <s v="Kolkata Knight Riders"/>
    <s v="Kolkata Knight Riders"/>
    <s v="field"/>
    <x v="0"/>
    <s v="wickets"/>
    <n v="5"/>
    <s v="N"/>
    <s v="NA"/>
    <s v="CB Gaffaney"/>
    <s v="AK Chaudhary"/>
  </r>
  <r>
    <n v="1178393"/>
    <s v="Chennai"/>
    <d v="2019-04-06T00:00:00"/>
    <s v="Harbhajan Singh"/>
    <x v="7"/>
    <n v="0"/>
    <s v="Chennai Super Kings"/>
    <s v="Kings XI Punjab"/>
    <s v="Chennai Super Kings"/>
    <s v="bat"/>
    <x v="1"/>
    <s v="runs"/>
    <n v="22"/>
    <s v="N"/>
    <s v="NA"/>
    <s v="KN Ananthapadmanabhan"/>
    <s v="RJ Tucker"/>
  </r>
  <r>
    <n v="1178394"/>
    <s v="Hyderabad"/>
    <d v="2019-04-06T00:00:00"/>
    <s v="AS Joseph"/>
    <x v="6"/>
    <n v="0"/>
    <s v="Sunrisers Hyderabad"/>
    <s v="Mumbai Indians"/>
    <s v="Sunrisers Hyderabad"/>
    <s v="field"/>
    <x v="7"/>
    <s v="runs"/>
    <n v="40"/>
    <s v="N"/>
    <s v="NA"/>
    <s v="AY Dandekar"/>
    <s v="Nitin Menon"/>
  </r>
  <r>
    <n v="1178395"/>
    <s v="Bengaluru"/>
    <d v="2019-04-07T00:00:00"/>
    <s v="K Rabada"/>
    <x v="35"/>
    <n v="0"/>
    <s v="Royal Challengers Bangalore"/>
    <s v="Delhi Capitals"/>
    <s v="Delhi Capitals"/>
    <s v="field"/>
    <x v="15"/>
    <s v="wickets"/>
    <n v="4"/>
    <s v="N"/>
    <s v="NA"/>
    <s v="YC Barde"/>
    <s v="S Ravi"/>
  </r>
  <r>
    <n v="1178396"/>
    <s v="Jaipur"/>
    <d v="2019-04-07T00:00:00"/>
    <s v="HF Gurney"/>
    <x v="5"/>
    <n v="0"/>
    <s v="Rajasthan Royals"/>
    <s v="Kolkata Knight Riders"/>
    <s v="Kolkata Knight Riders"/>
    <s v="field"/>
    <x v="0"/>
    <s v="wickets"/>
    <n v="8"/>
    <s v="N"/>
    <s v="NA"/>
    <s v="CB Gaffaney"/>
    <s v="AK Chaudhary"/>
  </r>
  <r>
    <n v="1178397"/>
    <s v="Chandigarh"/>
    <d v="2019-04-08T00:00:00"/>
    <s v="KL Rahul"/>
    <x v="32"/>
    <n v="0"/>
    <s v="Kings XI Punjab"/>
    <s v="Sunrisers Hyderabad"/>
    <s v="Kings XI Punjab"/>
    <s v="field"/>
    <x v="5"/>
    <s v="wickets"/>
    <n v="6"/>
    <s v="N"/>
    <s v="NA"/>
    <s v="AY Dandekar"/>
    <s v="M Erasmus"/>
  </r>
  <r>
    <n v="1178398"/>
    <s v="Chennai"/>
    <d v="2019-04-09T00:00:00"/>
    <s v="DL Chahar"/>
    <x v="7"/>
    <n v="0"/>
    <s v="Chennai Super Kings"/>
    <s v="Kolkata Knight Riders"/>
    <s v="Chennai Super Kings"/>
    <s v="field"/>
    <x v="1"/>
    <s v="wickets"/>
    <n v="7"/>
    <s v="N"/>
    <s v="NA"/>
    <s v="RJ Tucker"/>
    <s v="C Shamshuddin"/>
  </r>
  <r>
    <n v="1178399"/>
    <s v="Mumbai"/>
    <d v="2019-04-10T00:00:00"/>
    <s v="KA Pollard"/>
    <x v="3"/>
    <n v="0"/>
    <s v="Mumbai Indians"/>
    <s v="Kings XI Punjab"/>
    <s v="Mumbai Indians"/>
    <s v="field"/>
    <x v="7"/>
    <s v="wickets"/>
    <n v="3"/>
    <s v="N"/>
    <s v="NA"/>
    <s v="YC Barde"/>
    <s v="S Ravi"/>
  </r>
  <r>
    <n v="1178400"/>
    <s v="Jaipur"/>
    <d v="2019-04-11T00:00:00"/>
    <s v="MS Dhoni"/>
    <x v="5"/>
    <n v="0"/>
    <s v="Rajasthan Royals"/>
    <s v="Chennai Super Kings"/>
    <s v="Chennai Super Kings"/>
    <s v="field"/>
    <x v="1"/>
    <s v="wickets"/>
    <n v="4"/>
    <s v="N"/>
    <s v="NA"/>
    <s v="UV Gandhe"/>
    <s v="BNJ Oxenford"/>
  </r>
  <r>
    <n v="1178401"/>
    <s v="Kolkata"/>
    <d v="2019-04-12T00:00:00"/>
    <s v="S Dhawan"/>
    <x v="4"/>
    <n v="0"/>
    <s v="Kolkata Knight Riders"/>
    <s v="Delhi Capitals"/>
    <s v="Delhi Capitals"/>
    <s v="field"/>
    <x v="15"/>
    <s v="wickets"/>
    <n v="7"/>
    <s v="N"/>
    <s v="NA"/>
    <s v="YC Barde"/>
    <s v="CK Nandan"/>
  </r>
  <r>
    <n v="1178402"/>
    <s v="Mumbai"/>
    <d v="2019-04-13T00:00:00"/>
    <s v="JC Buttler"/>
    <x v="3"/>
    <n v="0"/>
    <s v="Mumbai Indians"/>
    <s v="Rajasthan Royals"/>
    <s v="Rajasthan Royals"/>
    <s v="field"/>
    <x v="4"/>
    <s v="wickets"/>
    <n v="4"/>
    <s v="N"/>
    <s v="NA"/>
    <s v="Nitin Menon"/>
    <s v="A Nand Kishore"/>
  </r>
  <r>
    <n v="1178403"/>
    <s v="Chandigarh"/>
    <d v="2019-04-13T00:00:00"/>
    <s v="AB de Villiers"/>
    <x v="32"/>
    <n v="0"/>
    <s v="Kings XI Punjab"/>
    <s v="Royal Challengers Bangalore"/>
    <s v="Royal Challengers Bangalore"/>
    <s v="field"/>
    <x v="3"/>
    <s v="wickets"/>
    <n v="8"/>
    <s v="N"/>
    <s v="NA"/>
    <s v="UV Gandhe"/>
    <s v="S Ravi"/>
  </r>
  <r>
    <n v="1178404"/>
    <s v="Kolkata"/>
    <d v="2019-04-14T00:00:00"/>
    <s v="Imran Tahir"/>
    <x v="4"/>
    <n v="0"/>
    <s v="Kolkata Knight Riders"/>
    <s v="Chennai Super Kings"/>
    <s v="Chennai Super Kings"/>
    <s v="field"/>
    <x v="1"/>
    <s v="wickets"/>
    <n v="5"/>
    <s v="N"/>
    <s v="NA"/>
    <s v="RJ Tucker"/>
    <s v="CK Nandan"/>
  </r>
  <r>
    <n v="1178405"/>
    <s v="Hyderabad"/>
    <d v="2019-04-14T00:00:00"/>
    <s v="KMA Paul"/>
    <x v="6"/>
    <n v="0"/>
    <s v="Sunrisers Hyderabad"/>
    <s v="Delhi Capitals"/>
    <s v="Sunrisers Hyderabad"/>
    <s v="field"/>
    <x v="15"/>
    <s v="runs"/>
    <n v="39"/>
    <s v="N"/>
    <s v="NA"/>
    <s v="BNJ Oxenford"/>
    <s v="AK Chaudhary"/>
  </r>
  <r>
    <n v="1178406"/>
    <s v="Mumbai"/>
    <d v="2019-04-15T00:00:00"/>
    <s v="SL Malinga"/>
    <x v="3"/>
    <n v="0"/>
    <s v="Mumbai Indians"/>
    <s v="Royal Challengers Bangalore"/>
    <s v="Mumbai Indians"/>
    <s v="field"/>
    <x v="7"/>
    <s v="wickets"/>
    <n v="5"/>
    <s v="N"/>
    <s v="NA"/>
    <s v="M Erasmus"/>
    <s v="Nitin Menon"/>
  </r>
  <r>
    <n v="1178407"/>
    <s v="Chandigarh"/>
    <d v="2019-04-16T00:00:00"/>
    <s v="R Ashwin"/>
    <x v="32"/>
    <n v="0"/>
    <s v="Kings XI Punjab"/>
    <s v="Rajasthan Royals"/>
    <s v="Rajasthan Royals"/>
    <s v="field"/>
    <x v="5"/>
    <s v="runs"/>
    <n v="12"/>
    <s v="N"/>
    <s v="NA"/>
    <s v="VA Kulkarni"/>
    <s v="AK Chaudhary"/>
  </r>
  <r>
    <n v="1178408"/>
    <s v="Hyderabad"/>
    <d v="2019-04-17T00:00:00"/>
    <s v="DA Warner"/>
    <x v="6"/>
    <n v="0"/>
    <s v="Sunrisers Hyderabad"/>
    <s v="Chennai Super Kings"/>
    <s v="Chennai Super Kings"/>
    <s v="bat"/>
    <x v="11"/>
    <s v="wickets"/>
    <n v="6"/>
    <s v="N"/>
    <s v="NA"/>
    <s v="UV Gandhe"/>
    <s v="IJ Gould"/>
  </r>
  <r>
    <n v="1178409"/>
    <s v="Delhi"/>
    <d v="2019-04-18T00:00:00"/>
    <s v="HH Pandya"/>
    <x v="2"/>
    <n v="0"/>
    <s v="Delhi Capitals"/>
    <s v="Mumbai Indians"/>
    <s v="Mumbai Indians"/>
    <s v="bat"/>
    <x v="7"/>
    <s v="runs"/>
    <n v="40"/>
    <s v="N"/>
    <s v="NA"/>
    <s v="BNJ Oxenford"/>
    <s v="NJ Llong"/>
  </r>
  <r>
    <n v="1178410"/>
    <s v="Kolkata"/>
    <d v="2019-04-19T00:00:00"/>
    <s v="V Kohli"/>
    <x v="4"/>
    <n v="0"/>
    <s v="Kolkata Knight Riders"/>
    <s v="Royal Challengers Bangalore"/>
    <s v="Kolkata Knight Riders"/>
    <s v="field"/>
    <x v="3"/>
    <s v="runs"/>
    <n v="10"/>
    <s v="N"/>
    <s v="NA"/>
    <s v="IJ Gould"/>
    <s v="Nitin Menon"/>
  </r>
  <r>
    <n v="1178411"/>
    <s v="Jaipur"/>
    <d v="2019-04-20T00:00:00"/>
    <s v="SPD Smith"/>
    <x v="5"/>
    <n v="0"/>
    <s v="Rajasthan Royals"/>
    <s v="Mumbai Indians"/>
    <s v="Rajasthan Royals"/>
    <s v="field"/>
    <x v="4"/>
    <s v="wickets"/>
    <n v="5"/>
    <s v="N"/>
    <s v="NA"/>
    <s v="YC Barde"/>
    <s v="S Ravi"/>
  </r>
  <r>
    <n v="1178412"/>
    <s v="Delhi"/>
    <d v="2019-04-20T00:00:00"/>
    <s v="SS Iyer"/>
    <x v="2"/>
    <n v="0"/>
    <s v="Delhi Capitals"/>
    <s v="Kings XI Punjab"/>
    <s v="Delhi Capitals"/>
    <s v="field"/>
    <x v="15"/>
    <s v="wickets"/>
    <n v="5"/>
    <s v="N"/>
    <s v="NA"/>
    <s v="UV Gandhe"/>
    <s v="C Shamshuddin"/>
  </r>
  <r>
    <n v="1178413"/>
    <s v="Hyderabad"/>
    <d v="2019-04-21T00:00:00"/>
    <s v="KK Ahmed"/>
    <x v="6"/>
    <n v="0"/>
    <s v="Sunrisers Hyderabad"/>
    <s v="Kolkata Knight Riders"/>
    <s v="Sunrisers Hyderabad"/>
    <s v="field"/>
    <x v="11"/>
    <s v="wickets"/>
    <n v="9"/>
    <s v="N"/>
    <s v="NA"/>
    <s v="NJ Llong"/>
    <s v="Nitin Menon"/>
  </r>
  <r>
    <n v="1178414"/>
    <s v="Bengaluru"/>
    <d v="2019-04-21T00:00:00"/>
    <s v="PA Patel"/>
    <x v="35"/>
    <n v="0"/>
    <s v="Royal Challengers Bangalore"/>
    <s v="Chennai Super Kings"/>
    <s v="Chennai Super Kings"/>
    <s v="field"/>
    <x v="3"/>
    <s v="runs"/>
    <n v="1"/>
    <s v="N"/>
    <s v="NA"/>
    <s v="RJ Tucker"/>
    <s v="VA Kulkarni"/>
  </r>
  <r>
    <n v="1178415"/>
    <s v="Jaipur"/>
    <d v="2019-04-22T00:00:00"/>
    <s v="RR Pant"/>
    <x v="5"/>
    <n v="0"/>
    <s v="Rajasthan Royals"/>
    <s v="Delhi Capitals"/>
    <s v="Delhi Capitals"/>
    <s v="field"/>
    <x v="15"/>
    <s v="wickets"/>
    <n v="6"/>
    <s v="N"/>
    <s v="NA"/>
    <s v="A Nand Kishore"/>
    <s v="S Ravi"/>
  </r>
  <r>
    <n v="1178416"/>
    <s v="Chennai"/>
    <d v="2019-04-23T00:00:00"/>
    <s v="SR Watson"/>
    <x v="7"/>
    <n v="0"/>
    <s v="Chennai Super Kings"/>
    <s v="Sunrisers Hyderabad"/>
    <s v="Chennai Super Kings"/>
    <s v="field"/>
    <x v="1"/>
    <s v="wickets"/>
    <n v="6"/>
    <s v="N"/>
    <s v="NA"/>
    <s v="NJ Llong"/>
    <s v="AK Chaudhary"/>
  </r>
  <r>
    <n v="1178417"/>
    <s v="Bengaluru"/>
    <d v="2019-04-24T00:00:00"/>
    <s v="AB de Villiers"/>
    <x v="35"/>
    <n v="0"/>
    <s v="Royal Challengers Bangalore"/>
    <s v="Kings XI Punjab"/>
    <s v="Kings XI Punjab"/>
    <s v="field"/>
    <x v="3"/>
    <s v="runs"/>
    <n v="17"/>
    <s v="N"/>
    <s v="NA"/>
    <s v="C Shamshuddin"/>
    <s v="BNJ Oxenford"/>
  </r>
  <r>
    <n v="1178418"/>
    <s v="Kolkata"/>
    <d v="2019-04-25T00:00:00"/>
    <s v="VR Aaron"/>
    <x v="4"/>
    <n v="0"/>
    <s v="Kolkata Knight Riders"/>
    <s v="Rajasthan Royals"/>
    <s v="Rajasthan Royals"/>
    <s v="field"/>
    <x v="4"/>
    <s v="wickets"/>
    <n v="3"/>
    <s v="N"/>
    <s v="NA"/>
    <s v="AY Dandekar"/>
    <s v="IJ Gould"/>
  </r>
  <r>
    <n v="1178419"/>
    <s v="Chennai"/>
    <d v="2019-04-26T00:00:00"/>
    <s v="RG Sharma"/>
    <x v="7"/>
    <n v="0"/>
    <s v="Chennai Super Kings"/>
    <s v="Mumbai Indians"/>
    <s v="Chennai Super Kings"/>
    <s v="field"/>
    <x v="7"/>
    <s v="runs"/>
    <n v="46"/>
    <s v="N"/>
    <s v="NA"/>
    <s v="NJ Llong"/>
    <s v="AK Chaudhary"/>
  </r>
  <r>
    <n v="1178420"/>
    <s v="Jaipur"/>
    <d v="2019-04-27T00:00:00"/>
    <s v="JD Unadkat"/>
    <x v="5"/>
    <n v="0"/>
    <s v="Rajasthan Royals"/>
    <s v="Sunrisers Hyderabad"/>
    <s v="Rajasthan Royals"/>
    <s v="field"/>
    <x v="4"/>
    <s v="wickets"/>
    <n v="7"/>
    <s v="N"/>
    <s v="NA"/>
    <s v="YC Barde"/>
    <s v="A Nand Kishore"/>
  </r>
  <r>
    <n v="1178421"/>
    <s v="Delhi"/>
    <d v="2019-04-28T00:00:00"/>
    <s v="S Dhawan"/>
    <x v="2"/>
    <n v="0"/>
    <s v="Delhi Capitals"/>
    <s v="Royal Challengers Bangalore"/>
    <s v="Delhi Capitals"/>
    <s v="bat"/>
    <x v="15"/>
    <s v="runs"/>
    <n v="16"/>
    <s v="N"/>
    <s v="NA"/>
    <s v="KN Ananthapadmanabhan"/>
    <s v="BNJ Oxenford"/>
  </r>
  <r>
    <n v="1178422"/>
    <s v="Kolkata"/>
    <d v="2019-04-28T00:00:00"/>
    <s v="AD Russell"/>
    <x v="4"/>
    <n v="0"/>
    <s v="Kolkata Knight Riders"/>
    <s v="Mumbai Indians"/>
    <s v="Mumbai Indians"/>
    <s v="field"/>
    <x v="0"/>
    <s v="runs"/>
    <n v="34"/>
    <s v="N"/>
    <s v="NA"/>
    <s v="IJ Gould"/>
    <s v="Nitin Menon"/>
  </r>
  <r>
    <n v="1178423"/>
    <s v="Hyderabad"/>
    <d v="2019-04-29T00:00:00"/>
    <s v="DA Warner"/>
    <x v="6"/>
    <n v="0"/>
    <s v="Sunrisers Hyderabad"/>
    <s v="Kings XI Punjab"/>
    <s v="Kings XI Punjab"/>
    <s v="field"/>
    <x v="11"/>
    <s v="runs"/>
    <n v="45"/>
    <s v="N"/>
    <s v="NA"/>
    <s v="CK Nandan"/>
    <s v="S Ravi"/>
  </r>
  <r>
    <n v="1178424"/>
    <s v="Bengaluru"/>
    <d v="2019-04-30T00:00:00"/>
    <s v="NA"/>
    <x v="35"/>
    <n v="0"/>
    <s v="Royal Challengers Bangalore"/>
    <s v="Rajasthan Royals"/>
    <s v="Rajasthan Royals"/>
    <s v="field"/>
    <x v="10"/>
    <s v="NA"/>
    <s v="NA"/>
    <s v="NA"/>
    <s v="NA"/>
    <s v="UV Gandhe"/>
    <s v="NJ Llong"/>
  </r>
  <r>
    <n v="1178425"/>
    <s v="Chennai"/>
    <d v="2019-05-01T00:00:00"/>
    <s v="MS Dhoni"/>
    <x v="7"/>
    <n v="0"/>
    <s v="Chennai Super Kings"/>
    <s v="Delhi Capitals"/>
    <s v="Delhi Capitals"/>
    <s v="field"/>
    <x v="1"/>
    <s v="runs"/>
    <n v="80"/>
    <s v="N"/>
    <s v="NA"/>
    <s v="AY Dandekar"/>
    <s v="Nitin Menon"/>
  </r>
  <r>
    <n v="1178426"/>
    <s v="Mumbai"/>
    <d v="2019-05-02T00:00:00"/>
    <s v="JJ Bumrah"/>
    <x v="3"/>
    <n v="0"/>
    <s v="Mumbai Indians"/>
    <s v="Sunrisers Hyderabad"/>
    <s v="Mumbai Indians"/>
    <s v="bat"/>
    <x v="7"/>
    <s v="tie"/>
    <s v="NA"/>
    <s v="Y"/>
    <s v="NA"/>
    <s v="CK Nandan"/>
    <s v="S Ravi"/>
  </r>
  <r>
    <n v="1178427"/>
    <s v="Chandigarh"/>
    <d v="2019-05-03T00:00:00"/>
    <s v="Shubman Gill"/>
    <x v="32"/>
    <n v="0"/>
    <s v="Kings XI Punjab"/>
    <s v="Kolkata Knight Riders"/>
    <s v="Kolkata Knight Riders"/>
    <s v="field"/>
    <x v="0"/>
    <s v="wickets"/>
    <n v="7"/>
    <s v="N"/>
    <s v="NA"/>
    <s v="C Shamshuddin"/>
    <s v="BNJ Oxenford"/>
  </r>
  <r>
    <n v="1178428"/>
    <s v="Delhi"/>
    <d v="2019-05-04T00:00:00"/>
    <s v="A Mishra"/>
    <x v="2"/>
    <n v="0"/>
    <s v="Delhi Capitals"/>
    <s v="Rajasthan Royals"/>
    <s v="Rajasthan Royals"/>
    <s v="bat"/>
    <x v="15"/>
    <s v="wickets"/>
    <n v="5"/>
    <s v="N"/>
    <s v="NA"/>
    <s v="AY Dandekar"/>
    <s v="IJ Gould"/>
  </r>
  <r>
    <n v="1178429"/>
    <s v="Bengaluru"/>
    <d v="2019-05-04T00:00:00"/>
    <s v="SO Hetmyer"/>
    <x v="35"/>
    <n v="0"/>
    <s v="Royal Challengers Bangalore"/>
    <s v="Sunrisers Hyderabad"/>
    <s v="Royal Challengers Bangalore"/>
    <s v="field"/>
    <x v="3"/>
    <s v="wickets"/>
    <n v="4"/>
    <s v="N"/>
    <s v="NA"/>
    <s v="NJ Llong"/>
    <s v="AK Chaudhary"/>
  </r>
  <r>
    <n v="1178430"/>
    <s v="Chandigarh"/>
    <d v="2019-05-05T00:00:00"/>
    <s v="KL Rahul"/>
    <x v="32"/>
    <n v="0"/>
    <s v="Kings XI Punjab"/>
    <s v="Chennai Super Kings"/>
    <s v="Kings XI Punjab"/>
    <s v="field"/>
    <x v="5"/>
    <s v="wickets"/>
    <n v="6"/>
    <s v="N"/>
    <s v="NA"/>
    <s v="KN Ananthapadmanabhan"/>
    <s v="C Shamshuddin"/>
  </r>
  <r>
    <n v="1178431"/>
    <s v="Mumbai"/>
    <d v="2019-05-05T00:00:00"/>
    <s v="HH Pandya"/>
    <x v="3"/>
    <n v="0"/>
    <s v="Mumbai Indians"/>
    <s v="Kolkata Knight Riders"/>
    <s v="Mumbai Indians"/>
    <s v="field"/>
    <x v="7"/>
    <s v="wickets"/>
    <n v="9"/>
    <s v="N"/>
    <s v="NA"/>
    <s v="A Nand Kishore"/>
    <s v="CK Nandan"/>
  </r>
  <r>
    <n v="1181764"/>
    <s v="Chennai"/>
    <d v="2019-05-07T00:00:00"/>
    <s v="SA Yadav"/>
    <x v="7"/>
    <n v="0"/>
    <s v="Mumbai Indians"/>
    <s v="Chennai Super Kings"/>
    <s v="Chennai Super Kings"/>
    <s v="bat"/>
    <x v="7"/>
    <s v="wickets"/>
    <n v="6"/>
    <s v="N"/>
    <s v="NA"/>
    <s v="NJ Llong"/>
    <s v="Nitin Menon"/>
  </r>
  <r>
    <n v="1181766"/>
    <s v="Visakhapatnam"/>
    <d v="2019-05-08T00:00:00"/>
    <s v="RR Pant"/>
    <x v="24"/>
    <n v="0"/>
    <s v="Delhi Capitals"/>
    <s v="Sunrisers Hyderabad"/>
    <s v="Delhi Capitals"/>
    <s v="field"/>
    <x v="15"/>
    <s v="wickets"/>
    <n v="2"/>
    <s v="N"/>
    <s v="NA"/>
    <s v="BNJ Oxenford"/>
    <s v="S Ravi"/>
  </r>
  <r>
    <n v="1181767"/>
    <s v="Visakhapatnam"/>
    <d v="2019-05-10T00:00:00"/>
    <s v="F du Plessis"/>
    <x v="24"/>
    <n v="0"/>
    <s v="Chennai Super Kings"/>
    <s v="Delhi Capitals"/>
    <s v="Chennai Super Kings"/>
    <s v="field"/>
    <x v="1"/>
    <s v="wickets"/>
    <n v="6"/>
    <s v="N"/>
    <s v="NA"/>
    <s v="BNJ Oxenford"/>
    <s v="S Ravi"/>
  </r>
  <r>
    <n v="1181768"/>
    <s v="Hyderabad"/>
    <d v="2019-05-12T00:00:00"/>
    <s v="JJ Bumrah"/>
    <x v="6"/>
    <n v="0"/>
    <s v="Mumbai Indians"/>
    <s v="Chennai Super Kings"/>
    <s v="Mumbai Indians"/>
    <s v="bat"/>
    <x v="7"/>
    <s v="runs"/>
    <n v="1"/>
    <s v="N"/>
    <s v="NA"/>
    <s v="IJ Gould"/>
    <s v="Nitin Menon"/>
  </r>
  <r>
    <n v="1216492"/>
    <s v="Abu Dhabi"/>
    <d v="2020-09-19T00:00:00"/>
    <s v="AT Rayudu"/>
    <x v="28"/>
    <n v="0"/>
    <s v="Mumbai Indians"/>
    <s v="Chennai Super Kings"/>
    <s v="Chennai Super Kings"/>
    <s v="field"/>
    <x v="1"/>
    <s v="wickets"/>
    <n v="5"/>
    <s v="N"/>
    <s v="NA"/>
    <s v="CB Gaffaney"/>
    <s v="VK Sharma"/>
  </r>
  <r>
    <n v="1216493"/>
    <s v="Dubai"/>
    <d v="2020-09-20T00:00:00"/>
    <s v="MP Stoinis"/>
    <x v="30"/>
    <n v="0"/>
    <s v="Delhi Capitals"/>
    <s v="Kings XI Punjab"/>
    <s v="Kings XI Punjab"/>
    <s v="field"/>
    <x v="15"/>
    <s v="tie"/>
    <s v="NA"/>
    <s v="Y"/>
    <s v="NA"/>
    <s v="AK Chaudhary"/>
    <s v="Nitin Menon"/>
  </r>
  <r>
    <n v="1216494"/>
    <s v="Abu Dhabi"/>
    <d v="2020-10-21T00:00:00"/>
    <s v="Mohammed Siraj"/>
    <x v="28"/>
    <n v="0"/>
    <s v="Kolkata Knight Riders"/>
    <s v="Royal Challengers Bangalore"/>
    <s v="Kolkata Knight Riders"/>
    <s v="bat"/>
    <x v="3"/>
    <s v="wickets"/>
    <n v="8"/>
    <s v="N"/>
    <s v="NA"/>
    <s v="VK Sharma"/>
    <s v="S Ravi"/>
  </r>
  <r>
    <n v="1216495"/>
    <s v="Sharjah"/>
    <d v="2020-11-03T00:00:00"/>
    <s v="S Nadeem"/>
    <x v="29"/>
    <n v="0"/>
    <s v="Mumbai Indians"/>
    <s v="Sunrisers Hyderabad"/>
    <s v="Sunrisers Hyderabad"/>
    <s v="field"/>
    <x v="11"/>
    <s v="wickets"/>
    <n v="10"/>
    <s v="N"/>
    <s v="NA"/>
    <s v="C Shamshuddin"/>
    <s v="RK Illingworth"/>
  </r>
  <r>
    <n v="1216496"/>
    <s v="Sharjah"/>
    <d v="2020-09-22T00:00:00"/>
    <s v="SV Samson"/>
    <x v="29"/>
    <n v="0"/>
    <s v="Rajasthan Royals"/>
    <s v="Chennai Super Kings"/>
    <s v="Chennai Super Kings"/>
    <s v="field"/>
    <x v="4"/>
    <s v="runs"/>
    <n v="16"/>
    <s v="N"/>
    <s v="NA"/>
    <s v="C Shamshuddin"/>
    <s v="VA Kulkarni"/>
  </r>
  <r>
    <n v="1216497"/>
    <s v="Abu Dhabi"/>
    <d v="2020-10-24T00:00:00"/>
    <s v="CV Varun"/>
    <x v="28"/>
    <n v="0"/>
    <s v="Kolkata Knight Riders"/>
    <s v="Delhi Capitals"/>
    <s v="Delhi Capitals"/>
    <s v="field"/>
    <x v="0"/>
    <s v="runs"/>
    <n v="59"/>
    <s v="N"/>
    <s v="NA"/>
    <s v="CB Gaffaney"/>
    <s v="PG Pathak"/>
  </r>
  <r>
    <n v="1216498"/>
    <s v="Dubai"/>
    <d v="2020-10-24T00:00:00"/>
    <s v="CJ Jordan"/>
    <x v="30"/>
    <n v="0"/>
    <s v="Kings XI Punjab"/>
    <s v="Sunrisers Hyderabad"/>
    <s v="Sunrisers Hyderabad"/>
    <s v="field"/>
    <x v="5"/>
    <s v="runs"/>
    <n v="12"/>
    <s v="N"/>
    <s v="NA"/>
    <s v="AY Dandekar"/>
    <s v="PR Reiffel"/>
  </r>
  <r>
    <n v="1216499"/>
    <s v="Abu Dhabi"/>
    <d v="2020-10-28T00:00:00"/>
    <s v="SA Yadav"/>
    <x v="28"/>
    <n v="0"/>
    <s v="Royal Challengers Bangalore"/>
    <s v="Mumbai Indians"/>
    <s v="Mumbai Indians"/>
    <s v="field"/>
    <x v="7"/>
    <s v="wickets"/>
    <n v="5"/>
    <s v="N"/>
    <s v="NA"/>
    <s v="UV Gandhe"/>
    <s v="CB Gaffaney"/>
  </r>
  <r>
    <n v="1216500"/>
    <s v="Sharjah"/>
    <d v="2020-10-09T00:00:00"/>
    <s v="R Ashwin"/>
    <x v="29"/>
    <n v="0"/>
    <s v="Delhi Capitals"/>
    <s v="Rajasthan Royals"/>
    <s v="Rajasthan Royals"/>
    <s v="field"/>
    <x v="15"/>
    <s v="runs"/>
    <n v="46"/>
    <s v="N"/>
    <s v="NA"/>
    <s v="KN Ananthapadmanabhan"/>
    <s v="C Shamshuddin"/>
  </r>
  <r>
    <n v="1216501"/>
    <s v="Abu Dhabi"/>
    <d v="2020-10-07T00:00:00"/>
    <s v="RA Tripathi"/>
    <x v="28"/>
    <n v="0"/>
    <s v="Kolkata Knight Riders"/>
    <s v="Chennai Super Kings"/>
    <s v="Kolkata Knight Riders"/>
    <s v="bat"/>
    <x v="0"/>
    <s v="runs"/>
    <n v="10"/>
    <s v="N"/>
    <s v="NA"/>
    <s v="KN Ananthapadmanabhan"/>
    <s v="RK Illingworth"/>
  </r>
  <r>
    <n v="1216502"/>
    <s v="Sharjah"/>
    <d v="2020-10-31T00:00:00"/>
    <s v="Sandeep Sharma"/>
    <x v="29"/>
    <n v="0"/>
    <s v="Royal Challengers Bangalore"/>
    <s v="Sunrisers Hyderabad"/>
    <s v="Sunrisers Hyderabad"/>
    <s v="field"/>
    <x v="11"/>
    <s v="wickets"/>
    <n v="5"/>
    <s v="N"/>
    <s v="NA"/>
    <s v="KN Ananthapadmanabhan"/>
    <s v="K Srinivasan"/>
  </r>
  <r>
    <n v="1216503"/>
    <s v="Abu Dhabi"/>
    <d v="2020-10-01T00:00:00"/>
    <s v="KA Pollard"/>
    <x v="28"/>
    <n v="0"/>
    <s v="Mumbai Indians"/>
    <s v="Kings XI Punjab"/>
    <s v="Kings XI Punjab"/>
    <s v="field"/>
    <x v="7"/>
    <s v="runs"/>
    <n v="48"/>
    <s v="N"/>
    <s v="NA"/>
    <s v="VK Sharma"/>
    <s v="S Ravi"/>
  </r>
  <r>
    <n v="1216504"/>
    <s v="Dubai"/>
    <d v="2020-09-30T00:00:00"/>
    <s v="Shivam Mavi"/>
    <x v="30"/>
    <n v="0"/>
    <s v="Kolkata Knight Riders"/>
    <s v="Rajasthan Royals"/>
    <s v="Rajasthan Royals"/>
    <s v="field"/>
    <x v="0"/>
    <s v="runs"/>
    <n v="37"/>
    <s v="N"/>
    <s v="NA"/>
    <s v="KN Ananthapadmanabhan"/>
    <s v="C Shamshuddin"/>
  </r>
  <r>
    <n v="1216505"/>
    <s v="Abu Dhabi"/>
    <d v="2020-11-02T00:00:00"/>
    <s v="A Nortje"/>
    <x v="28"/>
    <n v="0"/>
    <s v="Royal Challengers Bangalore"/>
    <s v="Delhi Capitals"/>
    <s v="Delhi Capitals"/>
    <s v="field"/>
    <x v="15"/>
    <s v="wickets"/>
    <n v="6"/>
    <s v="N"/>
    <s v="NA"/>
    <s v="CB Gaffaney"/>
    <s v="S Ravi"/>
  </r>
  <r>
    <n v="1216506"/>
    <s v="Abu Dhabi"/>
    <d v="2020-11-01T00:00:00"/>
    <s v="RD Gaikwad"/>
    <x v="28"/>
    <n v="0"/>
    <s v="Kings XI Punjab"/>
    <s v="Chennai Super Kings"/>
    <s v="Chennai Super Kings"/>
    <s v="field"/>
    <x v="1"/>
    <s v="wickets"/>
    <n v="9"/>
    <s v="N"/>
    <s v="NA"/>
    <s v="PG Pathak"/>
    <s v="VK Sharma"/>
  </r>
  <r>
    <n v="1216507"/>
    <s v="Dubai"/>
    <d v="2020-10-11T00:00:00"/>
    <s v="R Tewatia"/>
    <x v="30"/>
    <n v="0"/>
    <s v="Sunrisers Hyderabad"/>
    <s v="Rajasthan Royals"/>
    <s v="Sunrisers Hyderabad"/>
    <s v="bat"/>
    <x v="4"/>
    <s v="wickets"/>
    <n v="5"/>
    <s v="N"/>
    <s v="NA"/>
    <s v="YC Barde"/>
    <s v="PR Reiffel"/>
  </r>
  <r>
    <n v="1216508"/>
    <s v="Abu Dhabi"/>
    <d v="2020-09-23T00:00:00"/>
    <s v="RG Sharma"/>
    <x v="28"/>
    <n v="0"/>
    <s v="Mumbai Indians"/>
    <s v="Kolkata Knight Riders"/>
    <s v="Kolkata Knight Riders"/>
    <s v="field"/>
    <x v="7"/>
    <s v="runs"/>
    <n v="49"/>
    <s v="N"/>
    <s v="NA"/>
    <s v="CB Gaffaney"/>
    <s v="S Ravi"/>
  </r>
  <r>
    <n v="1216509"/>
    <s v="Sharjah"/>
    <d v="2020-10-17T00:00:00"/>
    <s v="S Dhawan"/>
    <x v="29"/>
    <n v="0"/>
    <s v="Chennai Super Kings"/>
    <s v="Delhi Capitals"/>
    <s v="Chennai Super Kings"/>
    <s v="bat"/>
    <x v="15"/>
    <s v="wickets"/>
    <n v="5"/>
    <s v="N"/>
    <s v="NA"/>
    <s v="KN Ananthapadmanabhan"/>
    <s v="RK Illingworth"/>
  </r>
  <r>
    <n v="1216510"/>
    <s v="Dubai"/>
    <d v="2020-09-24T00:00:00"/>
    <s v="KL Rahul"/>
    <x v="30"/>
    <n v="0"/>
    <s v="Kings XI Punjab"/>
    <s v="Royal Challengers Bangalore"/>
    <s v="Royal Challengers Bangalore"/>
    <s v="field"/>
    <x v="5"/>
    <s v="runs"/>
    <n v="97"/>
    <s v="N"/>
    <s v="NA"/>
    <s v="AK Chaudhary"/>
    <s v="PR Reiffel"/>
  </r>
  <r>
    <n v="1216511"/>
    <s v="Abu Dhabi"/>
    <d v="2020-10-06T00:00:00"/>
    <s v="SA Yadav"/>
    <x v="28"/>
    <n v="0"/>
    <s v="Mumbai Indians"/>
    <s v="Rajasthan Royals"/>
    <s v="Mumbai Indians"/>
    <s v="bat"/>
    <x v="7"/>
    <s v="runs"/>
    <n v="57"/>
    <s v="N"/>
    <s v="NA"/>
    <s v="VK Sharma"/>
    <s v="S Ravi"/>
  </r>
  <r>
    <n v="1216512"/>
    <s v="Abu Dhabi"/>
    <d v="2020-10-18T00:00:00"/>
    <s v="LH Ferguson"/>
    <x v="28"/>
    <n v="0"/>
    <s v="Kolkata Knight Riders"/>
    <s v="Sunrisers Hyderabad"/>
    <s v="Sunrisers Hyderabad"/>
    <s v="field"/>
    <x v="0"/>
    <s v="tie"/>
    <s v="NA"/>
    <s v="Y"/>
    <s v="NA"/>
    <s v="PG Pathak"/>
    <s v="S Ravi"/>
  </r>
  <r>
    <n v="1216513"/>
    <s v="Dubai"/>
    <d v="2020-10-04T00:00:00"/>
    <s v="SR Watson"/>
    <x v="30"/>
    <n v="0"/>
    <s v="Kings XI Punjab"/>
    <s v="Chennai Super Kings"/>
    <s v="Kings XI Punjab"/>
    <s v="bat"/>
    <x v="1"/>
    <s v="wickets"/>
    <n v="10"/>
    <s v="N"/>
    <s v="NA"/>
    <s v="AY Dandekar"/>
    <s v="Nitin Menon"/>
  </r>
  <r>
    <n v="1216514"/>
    <s v="Abu Dhabi"/>
    <d v="2020-10-03T00:00:00"/>
    <s v="YS Chahal"/>
    <x v="28"/>
    <n v="0"/>
    <s v="Rajasthan Royals"/>
    <s v="Royal Challengers Bangalore"/>
    <s v="Rajasthan Royals"/>
    <s v="bat"/>
    <x v="3"/>
    <s v="wickets"/>
    <n v="8"/>
    <s v="N"/>
    <s v="NA"/>
    <s v="CB Gaffaney"/>
    <s v="S Ravi"/>
  </r>
  <r>
    <n v="1216515"/>
    <s v="Sharjah"/>
    <d v="2020-10-03T00:00:00"/>
    <s v="SS Iyer"/>
    <x v="29"/>
    <n v="0"/>
    <s v="Delhi Capitals"/>
    <s v="Kolkata Knight Riders"/>
    <s v="Kolkata Knight Riders"/>
    <s v="field"/>
    <x v="15"/>
    <s v="runs"/>
    <n v="18"/>
    <s v="N"/>
    <s v="NA"/>
    <s v="VA Kulkarni"/>
    <s v="RK Illingworth"/>
  </r>
  <r>
    <n v="1216516"/>
    <s v="Dubai"/>
    <d v="2020-10-02T00:00:00"/>
    <s v="PK Garg"/>
    <x v="30"/>
    <n v="0"/>
    <s v="Sunrisers Hyderabad"/>
    <s v="Chennai Super Kings"/>
    <s v="Sunrisers Hyderabad"/>
    <s v="bat"/>
    <x v="11"/>
    <s v="runs"/>
    <n v="7"/>
    <s v="N"/>
    <s v="NA"/>
    <s v="AK Chaudhary"/>
    <s v="PR Reiffel"/>
  </r>
  <r>
    <n v="1216517"/>
    <s v="Dubai"/>
    <d v="2020-10-18T00:00:00"/>
    <s v="KL Rahul"/>
    <x v="30"/>
    <n v="0"/>
    <s v="Mumbai Indians"/>
    <s v="Kings XI Punjab"/>
    <s v="Mumbai Indians"/>
    <s v="bat"/>
    <x v="5"/>
    <s v="tie"/>
    <s v="NA"/>
    <s v="Y"/>
    <s v="NA"/>
    <s v="Nitin Menon"/>
    <s v="PR Reiffel"/>
  </r>
  <r>
    <n v="1216518"/>
    <s v="Dubai"/>
    <d v="2020-10-22T00:00:00"/>
    <s v="MK Pandey"/>
    <x v="30"/>
    <n v="0"/>
    <s v="Rajasthan Royals"/>
    <s v="Sunrisers Hyderabad"/>
    <s v="Sunrisers Hyderabad"/>
    <s v="field"/>
    <x v="11"/>
    <s v="wickets"/>
    <n v="8"/>
    <s v="N"/>
    <s v="NA"/>
    <s v="Nitin Menon"/>
    <s v="PR Reiffel"/>
  </r>
  <r>
    <n v="1216519"/>
    <s v="Dubai"/>
    <d v="2020-10-05T00:00:00"/>
    <s v="AR Patel"/>
    <x v="30"/>
    <n v="0"/>
    <s v="Delhi Capitals"/>
    <s v="Royal Challengers Bangalore"/>
    <s v="Royal Challengers Bangalore"/>
    <s v="field"/>
    <x v="15"/>
    <s v="runs"/>
    <n v="59"/>
    <s v="N"/>
    <s v="NA"/>
    <s v="Nitin Menon"/>
    <s v="YC Barde"/>
  </r>
  <r>
    <n v="1216520"/>
    <s v="Sharjah"/>
    <d v="2020-10-26T00:00:00"/>
    <s v="CH Gayle"/>
    <x v="29"/>
    <n v="0"/>
    <s v="Kolkata Knight Riders"/>
    <s v="Kings XI Punjab"/>
    <s v="Kings XI Punjab"/>
    <s v="field"/>
    <x v="5"/>
    <s v="wickets"/>
    <n v="8"/>
    <s v="N"/>
    <s v="NA"/>
    <s v="KN Ananthapadmanabhan"/>
    <s v="RK Illingworth"/>
  </r>
  <r>
    <n v="1216521"/>
    <s v="Sharjah"/>
    <d v="2020-10-23T00:00:00"/>
    <s v="TA Boult"/>
    <x v="29"/>
    <n v="0"/>
    <s v="Chennai Super Kings"/>
    <s v="Mumbai Indians"/>
    <s v="Mumbai Indians"/>
    <s v="field"/>
    <x v="7"/>
    <s v="wickets"/>
    <n v="10"/>
    <s v="N"/>
    <s v="NA"/>
    <s v="C Shamshuddin"/>
    <s v="VA Kulkarni"/>
  </r>
  <r>
    <n v="1216522"/>
    <s v="Dubai"/>
    <d v="2020-10-17T00:00:00"/>
    <s v="AB de Villiers"/>
    <x v="30"/>
    <n v="0"/>
    <s v="Rajasthan Royals"/>
    <s v="Royal Challengers Bangalore"/>
    <s v="Rajasthan Royals"/>
    <s v="bat"/>
    <x v="3"/>
    <s v="wickets"/>
    <n v="7"/>
    <s v="N"/>
    <s v="NA"/>
    <s v="AK Chaudhary"/>
    <s v="Nitin Menon"/>
  </r>
  <r>
    <n v="1216523"/>
    <s v="Abu Dhabi"/>
    <d v="2020-10-10T00:00:00"/>
    <s v="KD Karthik"/>
    <x v="28"/>
    <n v="0"/>
    <s v="Kolkata Knight Riders"/>
    <s v="Kings XI Punjab"/>
    <s v="Kolkata Knight Riders"/>
    <s v="bat"/>
    <x v="0"/>
    <s v="runs"/>
    <n v="2"/>
    <s v="N"/>
    <s v="NA"/>
    <s v="UV Gandhe"/>
    <s v="CB Gaffaney"/>
  </r>
  <r>
    <n v="1216524"/>
    <s v="Dubai"/>
    <d v="2020-10-27T00:00:00"/>
    <s v="WP Saha"/>
    <x v="30"/>
    <n v="0"/>
    <s v="Sunrisers Hyderabad"/>
    <s v="Delhi Capitals"/>
    <s v="Delhi Capitals"/>
    <s v="field"/>
    <x v="11"/>
    <s v="runs"/>
    <n v="88"/>
    <s v="N"/>
    <s v="NA"/>
    <s v="AK Chaudhary"/>
    <s v="Nitin Menon"/>
  </r>
  <r>
    <n v="1216525"/>
    <s v="Dubai"/>
    <d v="2020-10-10T00:00:00"/>
    <s v="V Kohli"/>
    <x v="30"/>
    <n v="0"/>
    <s v="Royal Challengers Bangalore"/>
    <s v="Chennai Super Kings"/>
    <s v="Royal Challengers Bangalore"/>
    <s v="bat"/>
    <x v="3"/>
    <s v="runs"/>
    <n v="37"/>
    <s v="N"/>
    <s v="NA"/>
    <s v="AK Chaudhary"/>
    <s v="PR Reiffel"/>
  </r>
  <r>
    <n v="1216526"/>
    <s v="Abu Dhabi"/>
    <d v="2020-10-16T00:00:00"/>
    <s v="Q de Kock"/>
    <x v="28"/>
    <n v="0"/>
    <s v="Kolkata Knight Riders"/>
    <s v="Mumbai Indians"/>
    <s v="Kolkata Knight Riders"/>
    <s v="bat"/>
    <x v="7"/>
    <s v="wickets"/>
    <n v="8"/>
    <s v="N"/>
    <s v="NA"/>
    <s v="CB Gaffaney"/>
    <s v="VK Sharma"/>
  </r>
  <r>
    <n v="1216527"/>
    <s v="Sharjah"/>
    <d v="2020-09-27T00:00:00"/>
    <s v="SV Samson"/>
    <x v="29"/>
    <n v="0"/>
    <s v="Kings XI Punjab"/>
    <s v="Rajasthan Royals"/>
    <s v="Rajasthan Royals"/>
    <s v="field"/>
    <x v="4"/>
    <s v="wickets"/>
    <n v="4"/>
    <s v="N"/>
    <s v="NA"/>
    <s v="RK Illingworth"/>
    <s v="K Srinivasan"/>
  </r>
  <r>
    <n v="1216528"/>
    <s v="Dubai"/>
    <d v="2020-10-13T00:00:00"/>
    <s v="RA Jadeja"/>
    <x v="30"/>
    <n v="0"/>
    <s v="Chennai Super Kings"/>
    <s v="Sunrisers Hyderabad"/>
    <s v="Chennai Super Kings"/>
    <s v="bat"/>
    <x v="1"/>
    <s v="runs"/>
    <n v="20"/>
    <s v="N"/>
    <s v="NA"/>
    <s v="AK Chaudhary"/>
    <s v="PR Reiffel"/>
  </r>
  <r>
    <n v="1216529"/>
    <s v="Abu Dhabi"/>
    <d v="2020-10-11T00:00:00"/>
    <s v="Q de Kock"/>
    <x v="28"/>
    <n v="0"/>
    <s v="Delhi Capitals"/>
    <s v="Mumbai Indians"/>
    <s v="Delhi Capitals"/>
    <s v="bat"/>
    <x v="7"/>
    <s v="wickets"/>
    <n v="5"/>
    <s v="N"/>
    <s v="NA"/>
    <s v="CB Gaffaney"/>
    <s v="S Ravi"/>
  </r>
  <r>
    <n v="1216530"/>
    <s v="Dubai"/>
    <d v="2020-11-01T00:00:00"/>
    <s v="PJ Cummins"/>
    <x v="30"/>
    <n v="0"/>
    <s v="Kolkata Knight Riders"/>
    <s v="Rajasthan Royals"/>
    <s v="Rajasthan Royals"/>
    <s v="field"/>
    <x v="0"/>
    <s v="runs"/>
    <n v="60"/>
    <s v="N"/>
    <s v="NA"/>
    <s v="Nitin Menon"/>
    <s v="PR Reiffel"/>
  </r>
  <r>
    <n v="1216531"/>
    <s v="Sharjah"/>
    <d v="2020-10-15T00:00:00"/>
    <s v="KL Rahul"/>
    <x v="29"/>
    <n v="0"/>
    <s v="Royal Challengers Bangalore"/>
    <s v="Kings XI Punjab"/>
    <s v="Royal Challengers Bangalore"/>
    <s v="bat"/>
    <x v="5"/>
    <s v="wickets"/>
    <n v="8"/>
    <s v="N"/>
    <s v="NA"/>
    <s v="KN Ananthapadmanabhan"/>
    <s v="C Shamshuddin"/>
  </r>
  <r>
    <n v="1216532"/>
    <s v="Abu Dhabi"/>
    <d v="2020-09-29T00:00:00"/>
    <s v="Rashid Khan"/>
    <x v="28"/>
    <n v="0"/>
    <s v="Sunrisers Hyderabad"/>
    <s v="Delhi Capitals"/>
    <s v="Delhi Capitals"/>
    <s v="field"/>
    <x v="11"/>
    <s v="runs"/>
    <n v="15"/>
    <s v="N"/>
    <s v="NA"/>
    <s v="VK Sharma"/>
    <s v="S Ravi"/>
  </r>
  <r>
    <n v="1216533"/>
    <s v="Abu Dhabi"/>
    <d v="2020-10-19T00:00:00"/>
    <s v="JC Buttler"/>
    <x v="28"/>
    <n v="0"/>
    <s v="Chennai Super Kings"/>
    <s v="Rajasthan Royals"/>
    <s v="Chennai Super Kings"/>
    <s v="bat"/>
    <x v="4"/>
    <s v="wickets"/>
    <n v="7"/>
    <s v="N"/>
    <s v="NA"/>
    <s v="CB Gaffaney"/>
    <s v="VK Sharma"/>
  </r>
  <r>
    <n v="1216534"/>
    <s v="Dubai"/>
    <d v="2020-09-21T00:00:00"/>
    <s v="YS Chahal"/>
    <x v="30"/>
    <n v="0"/>
    <s v="Royal Challengers Bangalore"/>
    <s v="Sunrisers Hyderabad"/>
    <s v="Sunrisers Hyderabad"/>
    <s v="field"/>
    <x v="3"/>
    <s v="runs"/>
    <n v="10"/>
    <s v="N"/>
    <s v="NA"/>
    <s v="AY Dandekar"/>
    <s v="Nitin Menon"/>
  </r>
  <r>
    <n v="1216535"/>
    <s v="Dubai"/>
    <d v="2020-10-31T00:00:00"/>
    <s v="Ishan Kishan"/>
    <x v="30"/>
    <n v="0"/>
    <s v="Delhi Capitals"/>
    <s v="Mumbai Indians"/>
    <s v="Mumbai Indians"/>
    <s v="field"/>
    <x v="7"/>
    <s v="wickets"/>
    <n v="9"/>
    <s v="N"/>
    <s v="NA"/>
    <s v="YC Barde"/>
    <s v="PR Reiffel"/>
  </r>
  <r>
    <n v="1216536"/>
    <s v="Dubai"/>
    <d v="2020-10-29T00:00:00"/>
    <s v="RD Gaikwad"/>
    <x v="30"/>
    <n v="0"/>
    <s v="Kolkata Knight Riders"/>
    <s v="Chennai Super Kings"/>
    <s v="Chennai Super Kings"/>
    <s v="field"/>
    <x v="1"/>
    <s v="wickets"/>
    <n v="6"/>
    <s v="N"/>
    <s v="NA"/>
    <s v="C Shamshuddin"/>
    <s v="RK Illingworth"/>
  </r>
  <r>
    <n v="1216537"/>
    <s v="Abu Dhabi"/>
    <d v="2020-10-30T00:00:00"/>
    <s v="BA Stokes"/>
    <x v="28"/>
    <n v="0"/>
    <s v="Kings XI Punjab"/>
    <s v="Rajasthan Royals"/>
    <s v="Rajasthan Royals"/>
    <s v="field"/>
    <x v="4"/>
    <s v="wickets"/>
    <n v="7"/>
    <s v="N"/>
    <s v="NA"/>
    <s v="CB Gaffaney"/>
    <s v="S Ravi"/>
  </r>
  <r>
    <n v="1216538"/>
    <s v="Sharjah"/>
    <d v="2020-10-04T00:00:00"/>
    <s v="TA Boult"/>
    <x v="29"/>
    <n v="0"/>
    <s v="Mumbai Indians"/>
    <s v="Sunrisers Hyderabad"/>
    <s v="Mumbai Indians"/>
    <s v="bat"/>
    <x v="7"/>
    <s v="runs"/>
    <n v="34"/>
    <s v="N"/>
    <s v="NA"/>
    <s v="KN Ananthapadmanabhan"/>
    <s v="RK Illingworth"/>
  </r>
  <r>
    <n v="1216539"/>
    <s v="Dubai"/>
    <d v="2020-09-25T00:00:00"/>
    <s v="PP Shaw"/>
    <x v="30"/>
    <n v="0"/>
    <s v="Delhi Capitals"/>
    <s v="Chennai Super Kings"/>
    <s v="Chennai Super Kings"/>
    <s v="field"/>
    <x v="15"/>
    <s v="runs"/>
    <n v="44"/>
    <s v="N"/>
    <s v="NA"/>
    <s v="KN Ananthapadmanabhan"/>
    <s v="RK Illingworth"/>
  </r>
  <r>
    <n v="1216540"/>
    <s v="Sharjah"/>
    <d v="2020-10-12T00:00:00"/>
    <s v="AB de Villiers"/>
    <x v="29"/>
    <n v="0"/>
    <s v="Royal Challengers Bangalore"/>
    <s v="Kolkata Knight Riders"/>
    <s v="Royal Challengers Bangalore"/>
    <s v="bat"/>
    <x v="3"/>
    <s v="runs"/>
    <n v="82"/>
    <s v="N"/>
    <s v="NA"/>
    <s v="RK Illingworth"/>
    <s v="K Srinivasan"/>
  </r>
  <r>
    <n v="1216541"/>
    <s v="Abu Dhabi"/>
    <d v="2020-10-25T00:00:00"/>
    <s v="BA Stokes"/>
    <x v="28"/>
    <n v="0"/>
    <s v="Mumbai Indians"/>
    <s v="Rajasthan Royals"/>
    <s v="Mumbai Indians"/>
    <s v="bat"/>
    <x v="4"/>
    <s v="wickets"/>
    <n v="8"/>
    <s v="N"/>
    <s v="NA"/>
    <s v="UV Gandhe"/>
    <s v="VK Sharma"/>
  </r>
  <r>
    <n v="1216542"/>
    <s v="Dubai"/>
    <d v="2020-10-08T00:00:00"/>
    <s v="JM Bairstow"/>
    <x v="30"/>
    <n v="0"/>
    <s v="Sunrisers Hyderabad"/>
    <s v="Kings XI Punjab"/>
    <s v="Sunrisers Hyderabad"/>
    <s v="bat"/>
    <x v="11"/>
    <s v="runs"/>
    <n v="69"/>
    <s v="N"/>
    <s v="NA"/>
    <s v="AK Chaudhary"/>
    <s v="Nitin Menon"/>
  </r>
  <r>
    <n v="1216543"/>
    <s v="Dubai"/>
    <d v="2020-10-14T00:00:00"/>
    <s v="A Nortje"/>
    <x v="30"/>
    <n v="0"/>
    <s v="Delhi Capitals"/>
    <s v="Rajasthan Royals"/>
    <s v="Delhi Capitals"/>
    <s v="bat"/>
    <x v="15"/>
    <s v="runs"/>
    <n v="13"/>
    <s v="N"/>
    <s v="NA"/>
    <s v="AK Chaudhary"/>
    <s v="Nitin Menon"/>
  </r>
  <r>
    <n v="1216544"/>
    <s v="Dubai"/>
    <d v="2020-10-25T00:00:00"/>
    <s v="RD Gaikwad"/>
    <x v="30"/>
    <n v="0"/>
    <s v="Royal Challengers Bangalore"/>
    <s v="Chennai Super Kings"/>
    <s v="Royal Challengers Bangalore"/>
    <s v="bat"/>
    <x v="1"/>
    <s v="wickets"/>
    <n v="8"/>
    <s v="N"/>
    <s v="NA"/>
    <s v="C Shamshuddin"/>
    <s v="RK Illingworth"/>
  </r>
  <r>
    <n v="1216545"/>
    <s v="Abu Dhabi"/>
    <d v="2020-09-26T00:00:00"/>
    <s v="Shubman Gill"/>
    <x v="28"/>
    <n v="0"/>
    <s v="Sunrisers Hyderabad"/>
    <s v="Kolkata Knight Riders"/>
    <s v="Sunrisers Hyderabad"/>
    <s v="bat"/>
    <x v="0"/>
    <s v="wickets"/>
    <n v="7"/>
    <s v="N"/>
    <s v="NA"/>
    <s v="CB Gaffaney"/>
    <s v="VK Sharma"/>
  </r>
  <r>
    <n v="1216546"/>
    <s v="Dubai"/>
    <d v="2020-10-20T00:00:00"/>
    <s v="S Dhawan"/>
    <x v="30"/>
    <n v="0"/>
    <s v="Delhi Capitals"/>
    <s v="Kings XI Punjab"/>
    <s v="Delhi Capitals"/>
    <s v="bat"/>
    <x v="5"/>
    <s v="wickets"/>
    <n v="5"/>
    <s v="N"/>
    <s v="NA"/>
    <s v="C Shamshuddin"/>
    <s v="RK Illingworth"/>
  </r>
  <r>
    <n v="1216547"/>
    <s v="Dubai"/>
    <d v="2020-09-28T00:00:00"/>
    <s v="AB de Villiers"/>
    <x v="30"/>
    <n v="0"/>
    <s v="Royal Challengers Bangalore"/>
    <s v="Mumbai Indians"/>
    <s v="Mumbai Indians"/>
    <s v="field"/>
    <x v="3"/>
    <s v="tie"/>
    <s v="NA"/>
    <s v="Y"/>
    <s v="NA"/>
    <s v="Nitin Menon"/>
    <s v="PR Reiffel"/>
  </r>
  <r>
    <n v="1237177"/>
    <s v="Dubai"/>
    <d v="2020-11-05T00:00:00"/>
    <s v="JJ Bumrah"/>
    <x v="30"/>
    <n v="0"/>
    <s v="Mumbai Indians"/>
    <s v="Delhi Capitals"/>
    <s v="Delhi Capitals"/>
    <s v="field"/>
    <x v="7"/>
    <s v="runs"/>
    <n v="57"/>
    <s v="N"/>
    <s v="NA"/>
    <s v="CB Gaffaney"/>
    <s v="Nitin Menon"/>
  </r>
  <r>
    <n v="1237178"/>
    <s v="Abu Dhabi"/>
    <d v="2020-11-06T00:00:00"/>
    <s v="KS Williamson"/>
    <x v="28"/>
    <n v="0"/>
    <s v="Royal Challengers Bangalore"/>
    <s v="Sunrisers Hyderabad"/>
    <s v="Sunrisers Hyderabad"/>
    <s v="field"/>
    <x v="11"/>
    <s v="wickets"/>
    <n v="6"/>
    <s v="N"/>
    <s v="NA"/>
    <s v="PR Reiffel"/>
    <s v="S Ravi"/>
  </r>
  <r>
    <n v="1237180"/>
    <s v="Abu Dhabi"/>
    <d v="2020-11-08T00:00:00"/>
    <s v="MP Stoinis"/>
    <x v="28"/>
    <n v="0"/>
    <s v="Delhi Capitals"/>
    <s v="Sunrisers Hyderabad"/>
    <s v="Delhi Capitals"/>
    <s v="bat"/>
    <x v="15"/>
    <s v="runs"/>
    <n v="17"/>
    <s v="N"/>
    <s v="NA"/>
    <s v="PR Reiffel"/>
    <s v="S Ravi"/>
  </r>
  <r>
    <n v="1237181"/>
    <s v="Dubai"/>
    <d v="2020-11-10T00:00:00"/>
    <s v="TA Boult"/>
    <x v="30"/>
    <n v="0"/>
    <s v="Delhi Capitals"/>
    <s v="Mumbai Indians"/>
    <s v="Delhi Capitals"/>
    <s v="bat"/>
    <x v="7"/>
    <s v="wickets"/>
    <n v="5"/>
    <s v="N"/>
    <s v="NA"/>
    <s v="CB Gaffaney"/>
    <s v="Nitin Meno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x v="0"/>
    <d v="2008-04-18T00:00:00"/>
    <s v="BB McCullum"/>
    <s v="M Chinnaswamy Stadium"/>
    <x v="0"/>
    <x v="0"/>
    <x v="0"/>
    <x v="0"/>
    <x v="0"/>
    <x v="0"/>
    <s v="runs"/>
    <n v="140"/>
    <s v="N"/>
    <s v="NA"/>
    <s v="Asad Rauf"/>
    <s v="RE Koertzen"/>
    <x v="0"/>
    <s v="NO"/>
  </r>
  <r>
    <n v="335983"/>
    <x v="1"/>
    <d v="2008-04-19T00:00:00"/>
    <s v="MEK Hussey"/>
    <s v="Punjab Cricket Association Stadium, Mohali"/>
    <x v="0"/>
    <x v="1"/>
    <x v="1"/>
    <x v="1"/>
    <x v="1"/>
    <x v="1"/>
    <s v="runs"/>
    <n v="33"/>
    <s v="N"/>
    <s v="NA"/>
    <s v="MR Benson"/>
    <s v="SL Shastri"/>
    <x v="0"/>
    <s v="NO"/>
  </r>
  <r>
    <n v="335984"/>
    <x v="2"/>
    <d v="2008-04-19T00:00:00"/>
    <s v="MF Maharoof"/>
    <s v="Feroz Shah Kotla"/>
    <x v="0"/>
    <x v="2"/>
    <x v="2"/>
    <x v="2"/>
    <x v="1"/>
    <x v="2"/>
    <s v="wickets"/>
    <n v="9"/>
    <s v="N"/>
    <s v="NA"/>
    <s v="Aleem Dar"/>
    <s v="GA Pratapkumar"/>
    <x v="0"/>
    <s v="NO"/>
  </r>
  <r>
    <n v="335985"/>
    <x v="3"/>
    <d v="2008-04-20T00:00:00"/>
    <s v="MV Boucher"/>
    <s v="Wankhede Stadium"/>
    <x v="0"/>
    <x v="3"/>
    <x v="3"/>
    <x v="3"/>
    <x v="1"/>
    <x v="3"/>
    <s v="wickets"/>
    <n v="5"/>
    <s v="N"/>
    <s v="NA"/>
    <s v="SJ Davis"/>
    <s v="DJ Harper"/>
    <x v="1"/>
    <s v="YES"/>
  </r>
  <r>
    <n v="335986"/>
    <x v="4"/>
    <d v="2008-04-20T00:00:00"/>
    <s v="DJ Hussey"/>
    <s v="Eden Gardens"/>
    <x v="0"/>
    <x v="4"/>
    <x v="4"/>
    <x v="4"/>
    <x v="1"/>
    <x v="0"/>
    <s v="wickets"/>
    <n v="5"/>
    <s v="N"/>
    <s v="NA"/>
    <s v="BF Bowden"/>
    <s v="K Hariharan"/>
    <x v="0"/>
    <s v="NO"/>
  </r>
  <r>
    <n v="335987"/>
    <x v="5"/>
    <d v="2008-04-21T00:00:00"/>
    <s v="SR Watson"/>
    <s v="Sawai Mansingh Stadium"/>
    <x v="0"/>
    <x v="5"/>
    <x v="5"/>
    <x v="5"/>
    <x v="1"/>
    <x v="4"/>
    <s v="wickets"/>
    <n v="6"/>
    <s v="N"/>
    <s v="NA"/>
    <s v="Aleem Dar"/>
    <s v="RB Tiffin"/>
    <x v="0"/>
    <s v="NO"/>
  </r>
  <r>
    <n v="335988"/>
    <x v="6"/>
    <d v="2008-04-22T00:00:00"/>
    <s v="V Sehwag"/>
    <s v="Rajiv Gandhi International Stadium, Uppal"/>
    <x v="0"/>
    <x v="6"/>
    <x v="6"/>
    <x v="4"/>
    <x v="1"/>
    <x v="2"/>
    <s v="wickets"/>
    <n v="9"/>
    <s v="N"/>
    <s v="NA"/>
    <s v="IL Howell"/>
    <s v="AM Saheba"/>
    <x v="0"/>
    <s v="NO"/>
  </r>
  <r>
    <n v="335989"/>
    <x v="7"/>
    <d v="2008-04-23T00:00:00"/>
    <s v="ML Hayden"/>
    <s v="MA Chidambaram Stadium, Chepauk"/>
    <x v="0"/>
    <x v="7"/>
    <x v="7"/>
    <x v="3"/>
    <x v="0"/>
    <x v="1"/>
    <s v="runs"/>
    <n v="6"/>
    <s v="N"/>
    <s v="NA"/>
    <s v="DJ Harper"/>
    <s v="GA Pratapkumar"/>
    <x v="1"/>
    <s v="YES"/>
  </r>
  <r>
    <n v="335990"/>
    <x v="6"/>
    <d v="2008-04-24T00:00:00"/>
    <s v="YK Pathan"/>
    <s v="Rajiv Gandhi International Stadium, Uppal"/>
    <x v="0"/>
    <x v="6"/>
    <x v="2"/>
    <x v="2"/>
    <x v="0"/>
    <x v="4"/>
    <s v="wickets"/>
    <n v="3"/>
    <s v="N"/>
    <s v="NA"/>
    <s v="Asad Rauf"/>
    <s v="MR Benson"/>
    <x v="0"/>
    <s v="NO"/>
  </r>
  <r>
    <n v="335991"/>
    <x v="1"/>
    <d v="2008-04-25T00:00:00"/>
    <s v="KC Sangakkara"/>
    <s v="Punjab Cricket Association Stadium, Mohali"/>
    <x v="0"/>
    <x v="1"/>
    <x v="7"/>
    <x v="3"/>
    <x v="0"/>
    <x v="5"/>
    <s v="runs"/>
    <n v="66"/>
    <s v="N"/>
    <s v="NA"/>
    <s v="Aleem Dar"/>
    <s v="AM Saheba"/>
    <x v="1"/>
    <s v="YES"/>
  </r>
  <r>
    <n v="335992"/>
    <x v="0"/>
    <d v="2008-04-26T00:00:00"/>
    <s v="SR Watson"/>
    <s v="M Chinnaswamy Stadium"/>
    <x v="0"/>
    <x v="0"/>
    <x v="2"/>
    <x v="2"/>
    <x v="0"/>
    <x v="4"/>
    <s v="wickets"/>
    <n v="7"/>
    <s v="N"/>
    <s v="NA"/>
    <s v="MR Benson"/>
    <s v="IL Howell"/>
    <x v="0"/>
    <s v="NO"/>
  </r>
  <r>
    <n v="335993"/>
    <x v="7"/>
    <d v="2008-04-26T00:00:00"/>
    <s v="JDP Oram"/>
    <s v="MA Chidambaram Stadium, Chepauk"/>
    <x v="0"/>
    <x v="7"/>
    <x v="0"/>
    <x v="6"/>
    <x v="1"/>
    <x v="1"/>
    <s v="wickets"/>
    <n v="9"/>
    <s v="N"/>
    <s v="NA"/>
    <s v="BF Bowden"/>
    <s v="AV Jayaprakash"/>
    <x v="0"/>
    <s v="NO"/>
  </r>
  <r>
    <n v="335994"/>
    <x v="3"/>
    <d v="2008-04-27T00:00:00"/>
    <s v="AC Gilchrist"/>
    <s v="Dr DY Patil Sports Academy"/>
    <x v="0"/>
    <x v="3"/>
    <x v="4"/>
    <x v="4"/>
    <x v="0"/>
    <x v="6"/>
    <s v="wickets"/>
    <n v="10"/>
    <s v="N"/>
    <s v="NA"/>
    <s v="Asad Rauf"/>
    <s v="SL Shastri"/>
    <x v="1"/>
    <s v="NO"/>
  </r>
  <r>
    <n v="335995"/>
    <x v="1"/>
    <d v="2008-04-27T00:00:00"/>
    <s v="SM Katich"/>
    <s v="Punjab Cricket Association Stadium, Mohali"/>
    <x v="0"/>
    <x v="1"/>
    <x v="6"/>
    <x v="7"/>
    <x v="1"/>
    <x v="5"/>
    <s v="wickets"/>
    <n v="4"/>
    <s v="N"/>
    <s v="NA"/>
    <s v="RE Koertzen"/>
    <s v="I Shivram"/>
    <x v="0"/>
    <s v="NO"/>
  </r>
  <r>
    <n v="335996"/>
    <x v="0"/>
    <d v="2008-04-28T00:00:00"/>
    <s v="MS Dhoni"/>
    <s v="M Chinnaswamy Stadium"/>
    <x v="0"/>
    <x v="0"/>
    <x v="1"/>
    <x v="1"/>
    <x v="1"/>
    <x v="1"/>
    <s v="runs"/>
    <n v="13"/>
    <s v="N"/>
    <s v="NA"/>
    <s v="BR Doctrove"/>
    <s v="RB Tiffin"/>
    <x v="0"/>
    <s v="NO"/>
  </r>
  <r>
    <n v="335997"/>
    <x v="4"/>
    <d v="2008-04-29T00:00:00"/>
    <s v="ST Jayasuriya"/>
    <s v="Eden Gardens"/>
    <x v="0"/>
    <x v="4"/>
    <x v="7"/>
    <x v="6"/>
    <x v="1"/>
    <x v="7"/>
    <s v="wickets"/>
    <n v="7"/>
    <s v="N"/>
    <s v="NA"/>
    <s v="BF Bowden"/>
    <s v="AV Jayaprakash"/>
    <x v="1"/>
    <s v="NO"/>
  </r>
  <r>
    <n v="335998"/>
    <x v="2"/>
    <d v="2008-04-30T00:00:00"/>
    <s v="GD McGrath"/>
    <s v="Feroz Shah Kotla"/>
    <x v="0"/>
    <x v="2"/>
    <x v="3"/>
    <x v="0"/>
    <x v="0"/>
    <x v="2"/>
    <s v="runs"/>
    <n v="10"/>
    <s v="N"/>
    <s v="NA"/>
    <s v="Aleem Dar"/>
    <s v="I Shivram"/>
    <x v="0"/>
    <s v="NO"/>
  </r>
  <r>
    <n v="335999"/>
    <x v="6"/>
    <d v="2008-05-01T00:00:00"/>
    <s v="SE Marsh"/>
    <s v="Rajiv Gandhi International Stadium, Uppal"/>
    <x v="0"/>
    <x v="6"/>
    <x v="5"/>
    <x v="5"/>
    <x v="0"/>
    <x v="5"/>
    <s v="wickets"/>
    <n v="7"/>
    <s v="N"/>
    <s v="NA"/>
    <s v="BR Doctrove"/>
    <s v="RB Tiffin"/>
    <x v="0"/>
    <s v="NO"/>
  </r>
  <r>
    <n v="336000"/>
    <x v="5"/>
    <d v="2008-05-01T00:00:00"/>
    <s v="SA Asnodkar"/>
    <s v="Sawai Mansingh Stadium"/>
    <x v="0"/>
    <x v="5"/>
    <x v="0"/>
    <x v="2"/>
    <x v="1"/>
    <x v="4"/>
    <s v="runs"/>
    <n v="45"/>
    <s v="N"/>
    <s v="NA"/>
    <s v="RE Koertzen"/>
    <s v="GA Pratapkumar"/>
    <x v="0"/>
    <s v="NO"/>
  </r>
  <r>
    <n v="336001"/>
    <x v="7"/>
    <d v="2008-05-02T00:00:00"/>
    <s v="V Sehwag"/>
    <s v="MA Chidambaram Stadium, Chepauk"/>
    <x v="0"/>
    <x v="7"/>
    <x v="6"/>
    <x v="1"/>
    <x v="1"/>
    <x v="2"/>
    <s v="wickets"/>
    <n v="8"/>
    <s v="N"/>
    <s v="NA"/>
    <s v="BF Bowden"/>
    <s v="K Hariharan"/>
    <x v="0"/>
    <s v="NO"/>
  </r>
  <r>
    <n v="336002"/>
    <x v="6"/>
    <d v="2008-05-25T00:00:00"/>
    <s v="R Vinay Kumar"/>
    <s v="Rajiv Gandhi International Stadium, Uppal"/>
    <x v="0"/>
    <x v="6"/>
    <x v="3"/>
    <x v="4"/>
    <x v="1"/>
    <x v="3"/>
    <s v="wickets"/>
    <n v="5"/>
    <s v="N"/>
    <s v="NA"/>
    <s v="Asad Rauf"/>
    <s v="RE Koertzen"/>
    <x v="0"/>
    <s v="NO"/>
  </r>
  <r>
    <n v="336003"/>
    <x v="1"/>
    <d v="2008-05-03T00:00:00"/>
    <s v="IK Pathan"/>
    <s v="Punjab Cricket Association Stadium, Mohali"/>
    <x v="0"/>
    <x v="1"/>
    <x v="0"/>
    <x v="5"/>
    <x v="1"/>
    <x v="5"/>
    <s v="runs"/>
    <n v="9"/>
    <s v="N"/>
    <s v="NA"/>
    <s v="DJ Harper"/>
    <s v="I Shivram"/>
    <x v="0"/>
    <s v="NO"/>
  </r>
  <r>
    <n v="336004"/>
    <x v="3"/>
    <d v="2008-05-04T00:00:00"/>
    <s v="SM Pollock"/>
    <s v="Dr DY Patil Sports Academy"/>
    <x v="0"/>
    <x v="3"/>
    <x v="6"/>
    <x v="7"/>
    <x v="0"/>
    <x v="7"/>
    <s v="runs"/>
    <n v="29"/>
    <s v="N"/>
    <s v="NA"/>
    <s v="IL Howell"/>
    <s v="RE Koertzen"/>
    <x v="1"/>
    <s v="NO"/>
  </r>
  <r>
    <n v="336005"/>
    <x v="5"/>
    <d v="2008-05-04T00:00:00"/>
    <s v="Sohail Tanvir"/>
    <s v="Sawai Mansingh Stadium"/>
    <x v="0"/>
    <x v="5"/>
    <x v="1"/>
    <x v="1"/>
    <x v="1"/>
    <x v="4"/>
    <s v="wickets"/>
    <n v="8"/>
    <s v="N"/>
    <s v="NA"/>
    <s v="Asad Rauf"/>
    <s v="AV Jayaprakash"/>
    <x v="0"/>
    <s v="NO"/>
  </r>
  <r>
    <n v="336006"/>
    <x v="0"/>
    <d v="2008-05-05T00:00:00"/>
    <s v="S Sreesanth"/>
    <s v="M Chinnaswamy Stadium"/>
    <x v="0"/>
    <x v="0"/>
    <x v="5"/>
    <x v="5"/>
    <x v="0"/>
    <x v="5"/>
    <s v="wickets"/>
    <n v="6"/>
    <s v="N"/>
    <s v="NA"/>
    <s v="SJ Davis"/>
    <s v="BR Doctrove"/>
    <x v="0"/>
    <s v="NO"/>
  </r>
  <r>
    <n v="336007"/>
    <x v="7"/>
    <d v="2008-05-06T00:00:00"/>
    <s v="AC Gilchrist"/>
    <s v="MA Chidambaram Stadium, Chepauk"/>
    <x v="0"/>
    <x v="7"/>
    <x v="4"/>
    <x v="4"/>
    <x v="0"/>
    <x v="6"/>
    <s v="wickets"/>
    <n v="7"/>
    <s v="N"/>
    <s v="NA"/>
    <s v="MR Benson"/>
    <s v="RB Tiffin"/>
    <x v="0"/>
    <s v="NO"/>
  </r>
  <r>
    <n v="336008"/>
    <x v="3"/>
    <d v="2008-05-07T00:00:00"/>
    <s v="A Nehra"/>
    <s v="Dr DY Patil Sports Academy"/>
    <x v="0"/>
    <x v="3"/>
    <x v="2"/>
    <x v="3"/>
    <x v="0"/>
    <x v="7"/>
    <s v="wickets"/>
    <n v="7"/>
    <s v="N"/>
    <s v="NA"/>
    <s v="DJ Harper"/>
    <s v="RE Koertzen"/>
    <x v="1"/>
    <s v="YES"/>
  </r>
  <r>
    <n v="336009"/>
    <x v="2"/>
    <d v="2008-05-08T00:00:00"/>
    <s v="MS Dhoni"/>
    <s v="Feroz Shah Kotla"/>
    <x v="0"/>
    <x v="2"/>
    <x v="1"/>
    <x v="1"/>
    <x v="0"/>
    <x v="1"/>
    <s v="wickets"/>
    <n v="4"/>
    <s v="N"/>
    <s v="NA"/>
    <s v="Aleem Dar"/>
    <s v="RB Tiffin"/>
    <x v="0"/>
    <s v="NO"/>
  </r>
  <r>
    <n v="336010"/>
    <x v="4"/>
    <d v="2008-05-08T00:00:00"/>
    <s v="SC Ganguly"/>
    <s v="Eden Gardens"/>
    <x v="0"/>
    <x v="4"/>
    <x v="3"/>
    <x v="6"/>
    <x v="1"/>
    <x v="0"/>
    <s v="runs"/>
    <n v="5"/>
    <s v="N"/>
    <s v="NA"/>
    <s v="Asad Rauf"/>
    <s v="IL Howell"/>
    <x v="0"/>
    <s v="NO"/>
  </r>
  <r>
    <n v="336011"/>
    <x v="5"/>
    <d v="2008-05-09T00:00:00"/>
    <s v="YK Pathan"/>
    <s v="Sawai Mansingh Stadium"/>
    <x v="0"/>
    <x v="5"/>
    <x v="4"/>
    <x v="2"/>
    <x v="0"/>
    <x v="4"/>
    <s v="wickets"/>
    <n v="8"/>
    <s v="N"/>
    <s v="NA"/>
    <s v="MR Benson"/>
    <s v="AM Saheba"/>
    <x v="0"/>
    <s v="NO"/>
  </r>
  <r>
    <n v="336012"/>
    <x v="0"/>
    <d v="2008-05-28T00:00:00"/>
    <s v="CRD Fernando"/>
    <s v="M Chinnaswamy Stadium"/>
    <x v="0"/>
    <x v="0"/>
    <x v="7"/>
    <x v="3"/>
    <x v="0"/>
    <x v="7"/>
    <s v="wickets"/>
    <n v="9"/>
    <s v="N"/>
    <s v="NA"/>
    <s v="BF Bowden"/>
    <s v="AV Jayaprakash"/>
    <x v="1"/>
    <s v="YES"/>
  </r>
  <r>
    <n v="336013"/>
    <x v="7"/>
    <d v="2008-05-10T00:00:00"/>
    <s v="L Balaji"/>
    <s v="MA Chidambaram Stadium, Chepauk"/>
    <x v="0"/>
    <x v="7"/>
    <x v="5"/>
    <x v="5"/>
    <x v="0"/>
    <x v="1"/>
    <s v="runs"/>
    <n v="18"/>
    <s v="N"/>
    <s v="NA"/>
    <s v="AV Jayaprakash"/>
    <s v="BG Jerling"/>
    <x v="0"/>
    <s v="NO"/>
  </r>
  <r>
    <n v="336014"/>
    <x v="6"/>
    <d v="2008-05-11T00:00:00"/>
    <s v="SC Ganguly"/>
    <s v="Rajiv Gandhi International Stadium, Uppal"/>
    <x v="0"/>
    <x v="6"/>
    <x v="0"/>
    <x v="6"/>
    <x v="1"/>
    <x v="0"/>
    <s v="runs"/>
    <n v="23"/>
    <s v="N"/>
    <s v="NA"/>
    <s v="IL Howell"/>
    <s v="AM Saheba"/>
    <x v="0"/>
    <s v="NO"/>
  </r>
  <r>
    <n v="336015"/>
    <x v="5"/>
    <d v="2008-05-11T00:00:00"/>
    <s v="SR Watson"/>
    <s v="Sawai Mansingh Stadium"/>
    <x v="0"/>
    <x v="5"/>
    <x v="6"/>
    <x v="2"/>
    <x v="0"/>
    <x v="4"/>
    <s v="wickets"/>
    <n v="3"/>
    <s v="N"/>
    <s v="NA"/>
    <s v="SJ Davis"/>
    <s v="RE Koertzen"/>
    <x v="0"/>
    <s v="NO"/>
  </r>
  <r>
    <n v="336016"/>
    <x v="1"/>
    <d v="2008-05-12T00:00:00"/>
    <s v="SE Marsh"/>
    <s v="Punjab Cricket Association Stadium, Mohali"/>
    <x v="0"/>
    <x v="1"/>
    <x v="3"/>
    <x v="0"/>
    <x v="1"/>
    <x v="5"/>
    <s v="wickets"/>
    <n v="9"/>
    <s v="N"/>
    <s v="NA"/>
    <s v="BR Doctrove"/>
    <s v="I Shivram"/>
    <x v="0"/>
    <s v="NO"/>
  </r>
  <r>
    <n v="336017"/>
    <x v="4"/>
    <d v="2008-05-13T00:00:00"/>
    <s v="Shoaib Akhtar"/>
    <s v="Eden Gardens"/>
    <x v="0"/>
    <x v="4"/>
    <x v="6"/>
    <x v="6"/>
    <x v="1"/>
    <x v="0"/>
    <s v="runs"/>
    <n v="23"/>
    <s v="N"/>
    <s v="NA"/>
    <s v="Asad Rauf"/>
    <s v="IL Howell"/>
    <x v="0"/>
    <s v="NO"/>
  </r>
  <r>
    <n v="336018"/>
    <x v="3"/>
    <d v="2008-05-14T00:00:00"/>
    <s v="ST Jayasuriya"/>
    <s v="Wankhede Stadium"/>
    <x v="0"/>
    <x v="3"/>
    <x v="1"/>
    <x v="3"/>
    <x v="0"/>
    <x v="7"/>
    <s v="wickets"/>
    <n v="9"/>
    <s v="N"/>
    <s v="NA"/>
    <s v="BR Doctrove"/>
    <s v="AM Saheba"/>
    <x v="1"/>
    <s v="YES"/>
  </r>
  <r>
    <n v="336019"/>
    <x v="1"/>
    <d v="2008-05-28T00:00:00"/>
    <s v="SE Marsh"/>
    <s v="Punjab Cricket Association Stadium, Mohali"/>
    <x v="0"/>
    <x v="1"/>
    <x v="2"/>
    <x v="2"/>
    <x v="0"/>
    <x v="5"/>
    <s v="runs"/>
    <n v="41"/>
    <s v="N"/>
    <s v="NA"/>
    <s v="SJ Davis"/>
    <s v="K Hariharan"/>
    <x v="0"/>
    <s v="NO"/>
  </r>
  <r>
    <n v="336020"/>
    <x v="2"/>
    <d v="2008-05-15T00:00:00"/>
    <s v="A Mishra"/>
    <s v="Feroz Shah Kotla"/>
    <x v="0"/>
    <x v="2"/>
    <x v="4"/>
    <x v="4"/>
    <x v="0"/>
    <x v="2"/>
    <s v="runs"/>
    <n v="12"/>
    <s v="N"/>
    <s v="NA"/>
    <s v="BG Jerling"/>
    <s v="GA Pratapkumar"/>
    <x v="0"/>
    <s v="NO"/>
  </r>
  <r>
    <n v="336021"/>
    <x v="3"/>
    <d v="2008-05-16T00:00:00"/>
    <s v="SM Pollock"/>
    <s v="Wankhede Stadium"/>
    <x v="0"/>
    <x v="3"/>
    <x v="0"/>
    <x v="3"/>
    <x v="0"/>
    <x v="7"/>
    <s v="wickets"/>
    <n v="8"/>
    <s v="N"/>
    <s v="NA"/>
    <s v="BR Doctrove"/>
    <s v="DJ Harper"/>
    <x v="1"/>
    <s v="YES"/>
  </r>
  <r>
    <n v="336022"/>
    <x v="2"/>
    <d v="2008-05-17T00:00:00"/>
    <s v="DPMD Jayawardene"/>
    <s v="Feroz Shah Kotla"/>
    <x v="0"/>
    <x v="2"/>
    <x v="5"/>
    <x v="7"/>
    <x v="1"/>
    <x v="5"/>
    <s v="runs"/>
    <n v="6"/>
    <s v="N"/>
    <s v="D/L"/>
    <s v="AV Jayaprakash"/>
    <s v="RE Koertzen"/>
    <x v="0"/>
    <s v="NO"/>
  </r>
  <r>
    <n v="336023"/>
    <x v="5"/>
    <d v="2008-05-17T00:00:00"/>
    <s v="GC Smith"/>
    <s v="Sawai Mansingh Stadium"/>
    <x v="0"/>
    <x v="5"/>
    <x v="3"/>
    <x v="0"/>
    <x v="0"/>
    <x v="4"/>
    <s v="runs"/>
    <n v="65"/>
    <s v="N"/>
    <s v="NA"/>
    <s v="BF Bowden"/>
    <s v="SL Shastri"/>
    <x v="0"/>
    <s v="NO"/>
  </r>
  <r>
    <n v="336024"/>
    <x v="6"/>
    <d v="2008-05-18T00:00:00"/>
    <s v="DJ Bravo"/>
    <s v="Rajiv Gandhi International Stadium, Uppal"/>
    <x v="0"/>
    <x v="6"/>
    <x v="7"/>
    <x v="4"/>
    <x v="0"/>
    <x v="7"/>
    <s v="runs"/>
    <n v="25"/>
    <s v="N"/>
    <s v="NA"/>
    <s v="BR Doctrove"/>
    <s v="DJ Harper"/>
    <x v="1"/>
    <s v="NO"/>
  </r>
  <r>
    <n v="336025"/>
    <x v="4"/>
    <d v="2008-05-18T00:00:00"/>
    <s v="M Ntini"/>
    <s v="Eden Gardens"/>
    <x v="0"/>
    <x v="4"/>
    <x v="1"/>
    <x v="6"/>
    <x v="1"/>
    <x v="1"/>
    <s v="runs"/>
    <n v="3"/>
    <s v="N"/>
    <s v="D/L"/>
    <s v="Asad Rauf"/>
    <s v="K Hariharan"/>
    <x v="0"/>
    <s v="NO"/>
  </r>
  <r>
    <n v="336026"/>
    <x v="0"/>
    <d v="2008-05-19T00:00:00"/>
    <s v="SP Goswami"/>
    <s v="M Chinnaswamy Stadium"/>
    <x v="0"/>
    <x v="0"/>
    <x v="6"/>
    <x v="7"/>
    <x v="0"/>
    <x v="2"/>
    <s v="wickets"/>
    <n v="5"/>
    <s v="N"/>
    <s v="NA"/>
    <s v="SJ Davis"/>
    <s v="GA Pratapkumar"/>
    <x v="0"/>
    <s v="NO"/>
  </r>
  <r>
    <n v="336027"/>
    <x v="4"/>
    <d v="2008-05-20T00:00:00"/>
    <s v="YK Pathan"/>
    <s v="Eden Gardens"/>
    <x v="0"/>
    <x v="4"/>
    <x v="2"/>
    <x v="2"/>
    <x v="0"/>
    <x v="4"/>
    <s v="wickets"/>
    <n v="6"/>
    <s v="N"/>
    <s v="NA"/>
    <s v="BG Jerling"/>
    <s v="RE Koertzen"/>
    <x v="0"/>
    <s v="NO"/>
  </r>
  <r>
    <n v="336028"/>
    <x v="3"/>
    <d v="2008-05-21T00:00:00"/>
    <s v="SE Marsh"/>
    <s v="Wankhede Stadium"/>
    <x v="0"/>
    <x v="3"/>
    <x v="5"/>
    <x v="3"/>
    <x v="0"/>
    <x v="5"/>
    <s v="runs"/>
    <n v="1"/>
    <s v="N"/>
    <s v="NA"/>
    <s v="BF Bowden"/>
    <s v="GA Pratapkumar"/>
    <x v="1"/>
    <s v="YES"/>
  </r>
  <r>
    <n v="336029"/>
    <x v="7"/>
    <d v="2008-05-21T00:00:00"/>
    <s v="A Kumble"/>
    <s v="MA Chidambaram Stadium, Chepauk"/>
    <x v="0"/>
    <x v="7"/>
    <x v="3"/>
    <x v="0"/>
    <x v="1"/>
    <x v="3"/>
    <s v="runs"/>
    <n v="14"/>
    <s v="N"/>
    <s v="NA"/>
    <s v="DJ Harper"/>
    <s v="I Shivram"/>
    <x v="0"/>
    <s v="NO"/>
  </r>
  <r>
    <n v="336031"/>
    <x v="1"/>
    <d v="2008-05-23T00:00:00"/>
    <s v="SE Marsh"/>
    <s v="Punjab Cricket Association Stadium, Mohali"/>
    <x v="0"/>
    <x v="1"/>
    <x v="4"/>
    <x v="5"/>
    <x v="0"/>
    <x v="5"/>
    <s v="wickets"/>
    <n v="6"/>
    <s v="N"/>
    <s v="NA"/>
    <s v="Asad Rauf"/>
    <s v="SJ Davis"/>
    <x v="0"/>
    <s v="NO"/>
  </r>
  <r>
    <n v="336032"/>
    <x v="2"/>
    <d v="2008-05-24T00:00:00"/>
    <s v="KD Karthik"/>
    <s v="Feroz Shah Kotla"/>
    <x v="0"/>
    <x v="2"/>
    <x v="7"/>
    <x v="7"/>
    <x v="0"/>
    <x v="2"/>
    <s v="wickets"/>
    <n v="5"/>
    <s v="N"/>
    <s v="NA"/>
    <s v="BF Bowden"/>
    <s v="K Hariharan"/>
    <x v="1"/>
    <s v="NO"/>
  </r>
  <r>
    <n v="336033"/>
    <x v="7"/>
    <d v="2008-05-24T00:00:00"/>
    <s v="JA Morkel"/>
    <s v="MA Chidambaram Stadium, Chepauk"/>
    <x v="0"/>
    <x v="7"/>
    <x v="2"/>
    <x v="2"/>
    <x v="1"/>
    <x v="4"/>
    <s v="runs"/>
    <n v="10"/>
    <s v="N"/>
    <s v="NA"/>
    <s v="DJ Harper"/>
    <s v="SL Shastri"/>
    <x v="0"/>
    <s v="NO"/>
  </r>
  <r>
    <n v="336034"/>
    <x v="0"/>
    <d v="2008-05-03T00:00:00"/>
    <s v="P Kumar"/>
    <s v="M Chinnaswamy Stadium"/>
    <x v="0"/>
    <x v="0"/>
    <x v="4"/>
    <x v="4"/>
    <x v="0"/>
    <x v="3"/>
    <s v="runs"/>
    <n v="3"/>
    <s v="N"/>
    <s v="NA"/>
    <s v="BR Doctrove"/>
    <s v="SL Shastri"/>
    <x v="0"/>
    <s v="NO"/>
  </r>
  <r>
    <n v="336035"/>
    <x v="4"/>
    <d v="2008-05-25T00:00:00"/>
    <s v="Umar Gul"/>
    <s v="Eden Gardens"/>
    <x v="0"/>
    <x v="4"/>
    <x v="5"/>
    <x v="5"/>
    <x v="1"/>
    <x v="0"/>
    <s v="wickets"/>
    <n v="3"/>
    <s v="N"/>
    <s v="NA"/>
    <s v="SJ Davis"/>
    <s v="I Shivram"/>
    <x v="0"/>
    <s v="NO"/>
  </r>
  <r>
    <n v="336036"/>
    <x v="5"/>
    <d v="2008-05-26T00:00:00"/>
    <s v="Sohail Tanvir"/>
    <s v="Sawai Mansingh Stadium"/>
    <x v="0"/>
    <x v="5"/>
    <x v="7"/>
    <x v="2"/>
    <x v="0"/>
    <x v="4"/>
    <s v="wickets"/>
    <n v="5"/>
    <s v="N"/>
    <s v="NA"/>
    <s v="BF Bowden"/>
    <s v="K Hariharan"/>
    <x v="1"/>
    <s v="NO"/>
  </r>
  <r>
    <n v="336037"/>
    <x v="6"/>
    <d v="2008-05-27T00:00:00"/>
    <s v="SK Raina"/>
    <s v="Rajiv Gandhi International Stadium, Uppal"/>
    <x v="0"/>
    <x v="6"/>
    <x v="1"/>
    <x v="4"/>
    <x v="1"/>
    <x v="1"/>
    <s v="wickets"/>
    <n v="7"/>
    <s v="N"/>
    <s v="NA"/>
    <s v="BG Jerling"/>
    <s v="AM Saheba"/>
    <x v="0"/>
    <s v="NO"/>
  </r>
  <r>
    <n v="336038"/>
    <x v="3"/>
    <d v="2008-05-30T00:00:00"/>
    <s v="SR Watson"/>
    <s v="Wankhede Stadium"/>
    <x v="0"/>
    <x v="2"/>
    <x v="2"/>
    <x v="7"/>
    <x v="0"/>
    <x v="4"/>
    <s v="runs"/>
    <n v="105"/>
    <s v="N"/>
    <s v="NA"/>
    <s v="BF Bowden"/>
    <s v="RE Koertzen"/>
    <x v="0"/>
    <s v="NO"/>
  </r>
  <r>
    <n v="336039"/>
    <x v="3"/>
    <d v="2008-05-31T00:00:00"/>
    <s v="M Ntini"/>
    <s v="Wankhede Stadium"/>
    <x v="0"/>
    <x v="7"/>
    <x v="5"/>
    <x v="5"/>
    <x v="1"/>
    <x v="1"/>
    <s v="wickets"/>
    <n v="9"/>
    <s v="N"/>
    <s v="NA"/>
    <s v="Asad Rauf"/>
    <s v="DJ Harper"/>
    <x v="0"/>
    <s v="NO"/>
  </r>
  <r>
    <n v="336040"/>
    <x v="3"/>
    <d v="2008-06-01T00:00:00"/>
    <s v="YK Pathan"/>
    <s v="Dr DY Patil Sports Academy"/>
    <x v="0"/>
    <x v="7"/>
    <x v="2"/>
    <x v="2"/>
    <x v="0"/>
    <x v="4"/>
    <s v="wickets"/>
    <n v="3"/>
    <s v="N"/>
    <s v="NA"/>
    <s v="BF Bowden"/>
    <s v="RE Koertzen"/>
    <x v="0"/>
    <s v="NO"/>
  </r>
  <r>
    <n v="392181"/>
    <x v="8"/>
    <d v="2009-04-18T00:00:00"/>
    <s v="SR Tendulkar"/>
    <s v="Newlands"/>
    <x v="1"/>
    <x v="7"/>
    <x v="7"/>
    <x v="1"/>
    <x v="0"/>
    <x v="7"/>
    <s v="runs"/>
    <n v="19"/>
    <s v="N"/>
    <s v="NA"/>
    <s v="BR Doctrove"/>
    <s v="K Hariharan"/>
    <x v="1"/>
    <s v="NO"/>
  </r>
  <r>
    <n v="392182"/>
    <x v="8"/>
    <d v="2009-04-18T00:00:00"/>
    <s v="R Dravid"/>
    <s v="Newlands"/>
    <x v="1"/>
    <x v="0"/>
    <x v="2"/>
    <x v="0"/>
    <x v="1"/>
    <x v="3"/>
    <s v="runs"/>
    <n v="75"/>
    <s v="N"/>
    <s v="NA"/>
    <s v="BR Doctrove"/>
    <s v="RB Tiffin"/>
    <x v="0"/>
    <s v="NO"/>
  </r>
  <r>
    <n v="392183"/>
    <x v="8"/>
    <d v="2009-04-19T00:00:00"/>
    <s v="DL Vettori"/>
    <s v="Newlands"/>
    <x v="1"/>
    <x v="2"/>
    <x v="5"/>
    <x v="7"/>
    <x v="0"/>
    <x v="2"/>
    <s v="wickets"/>
    <n v="10"/>
    <s v="N"/>
    <s v="D/L"/>
    <s v="MR Benson"/>
    <s v="SD Ranade"/>
    <x v="0"/>
    <s v="NO"/>
  </r>
  <r>
    <n v="392184"/>
    <x v="8"/>
    <d v="2009-04-19T00:00:00"/>
    <s v="RP Singh"/>
    <s v="Newlands"/>
    <x v="1"/>
    <x v="6"/>
    <x v="0"/>
    <x v="6"/>
    <x v="1"/>
    <x v="6"/>
    <s v="wickets"/>
    <n v="8"/>
    <s v="N"/>
    <s v="NA"/>
    <s v="MR Benson"/>
    <s v="BR Doctrove"/>
    <x v="0"/>
    <s v="NO"/>
  </r>
  <r>
    <n v="392185"/>
    <x v="9"/>
    <d v="2009-04-20T00:00:00"/>
    <s v="M Muralitharan"/>
    <s v="St George's Park"/>
    <x v="1"/>
    <x v="0"/>
    <x v="1"/>
    <x v="1"/>
    <x v="1"/>
    <x v="1"/>
    <s v="runs"/>
    <n v="92"/>
    <s v="N"/>
    <s v="NA"/>
    <s v="BG Jerling"/>
    <s v="SJA Taufel"/>
    <x v="0"/>
    <s v="NO"/>
  </r>
  <r>
    <n v="392186"/>
    <x v="10"/>
    <d v="2009-04-21T00:00:00"/>
    <s v="CH Gayle"/>
    <s v="Kingsmead"/>
    <x v="1"/>
    <x v="1"/>
    <x v="0"/>
    <x v="6"/>
    <x v="0"/>
    <x v="0"/>
    <s v="runs"/>
    <n v="11"/>
    <s v="N"/>
    <s v="D/L"/>
    <s v="DJ Harper"/>
    <s v="SD Ranade"/>
    <x v="0"/>
    <s v="NO"/>
  </r>
  <r>
    <n v="392188"/>
    <x v="8"/>
    <d v="2009-04-22T00:00:00"/>
    <s v="AC Gilchrist"/>
    <s v="Newlands"/>
    <x v="1"/>
    <x v="0"/>
    <x v="4"/>
    <x v="4"/>
    <x v="1"/>
    <x v="6"/>
    <s v="runs"/>
    <n v="24"/>
    <s v="N"/>
    <s v="NA"/>
    <s v="M Erasmus"/>
    <s v="AM Saheba"/>
    <x v="0"/>
    <s v="NO"/>
  </r>
  <r>
    <n v="392189"/>
    <x v="10"/>
    <d v="2009-04-23T00:00:00"/>
    <s v="AB de Villiers"/>
    <s v="Kingsmead"/>
    <x v="1"/>
    <x v="7"/>
    <x v="6"/>
    <x v="7"/>
    <x v="1"/>
    <x v="2"/>
    <s v="runs"/>
    <n v="9"/>
    <s v="N"/>
    <s v="NA"/>
    <s v="BR Doctrove"/>
    <s v="SJA Taufel"/>
    <x v="0"/>
    <s v="NO"/>
  </r>
  <r>
    <n v="392190"/>
    <x v="8"/>
    <d v="2009-04-23T00:00:00"/>
    <s v="YK Pathan"/>
    <s v="Newlands"/>
    <x v="1"/>
    <x v="4"/>
    <x v="2"/>
    <x v="6"/>
    <x v="0"/>
    <x v="4"/>
    <s v="tie"/>
    <s v="NA"/>
    <s v="Y"/>
    <s v="NA"/>
    <s v="MR Benson"/>
    <s v="M Erasmus"/>
    <x v="0"/>
    <s v="NO"/>
  </r>
  <r>
    <n v="392191"/>
    <x v="10"/>
    <d v="2009-04-24T00:00:00"/>
    <s v="RS Bopara"/>
    <s v="Kingsmead"/>
    <x v="1"/>
    <x v="0"/>
    <x v="5"/>
    <x v="0"/>
    <x v="1"/>
    <x v="5"/>
    <s v="wickets"/>
    <n v="7"/>
    <s v="N"/>
    <s v="NA"/>
    <s v="BR Doctrove"/>
    <s v="TH Wijewardene"/>
    <x v="0"/>
    <s v="NO"/>
  </r>
  <r>
    <n v="392192"/>
    <x v="10"/>
    <d v="2009-04-25T00:00:00"/>
    <s v="PP Ojha"/>
    <s v="Kingsmead"/>
    <x v="1"/>
    <x v="6"/>
    <x v="7"/>
    <x v="4"/>
    <x v="1"/>
    <x v="6"/>
    <s v="runs"/>
    <n v="12"/>
    <s v="N"/>
    <s v="NA"/>
    <s v="HDPK Dharmasena"/>
    <s v="SJA Taufel"/>
    <x v="1"/>
    <s v="NO"/>
  </r>
  <r>
    <n v="392194"/>
    <x v="9"/>
    <d v="2009-04-26T00:00:00"/>
    <s v="TM Dilshan"/>
    <s v="St George's Park"/>
    <x v="1"/>
    <x v="0"/>
    <x v="6"/>
    <x v="0"/>
    <x v="1"/>
    <x v="2"/>
    <s v="wickets"/>
    <n v="6"/>
    <s v="N"/>
    <s v="NA"/>
    <s v="S Asnani"/>
    <s v="BG Jerling"/>
    <x v="0"/>
    <s v="NO"/>
  </r>
  <r>
    <n v="392195"/>
    <x v="8"/>
    <d v="2009-04-26T00:00:00"/>
    <s v="KC Sangakkara"/>
    <s v="Newlands"/>
    <x v="1"/>
    <x v="1"/>
    <x v="2"/>
    <x v="5"/>
    <x v="1"/>
    <x v="5"/>
    <s v="runs"/>
    <n v="27"/>
    <s v="N"/>
    <s v="NA"/>
    <s v="M Erasmus"/>
    <s v="K Hariharan"/>
    <x v="0"/>
    <s v="NO"/>
  </r>
  <r>
    <n v="392196"/>
    <x v="10"/>
    <d v="2009-04-27T00:00:00"/>
    <s v="HH Gibbs"/>
    <s v="Kingsmead"/>
    <x v="1"/>
    <x v="7"/>
    <x v="4"/>
    <x v="4"/>
    <x v="0"/>
    <x v="6"/>
    <s v="wickets"/>
    <n v="6"/>
    <s v="N"/>
    <s v="NA"/>
    <s v="IL Howell"/>
    <s v="TH Wijewardene"/>
    <x v="0"/>
    <s v="NO"/>
  </r>
  <r>
    <n v="392197"/>
    <x v="9"/>
    <d v="2009-04-27T00:00:00"/>
    <s v="SR Tendulkar"/>
    <s v="St George's Park"/>
    <x v="1"/>
    <x v="4"/>
    <x v="7"/>
    <x v="3"/>
    <x v="1"/>
    <x v="7"/>
    <s v="runs"/>
    <n v="92"/>
    <s v="N"/>
    <s v="NA"/>
    <s v="BG Jerling"/>
    <s v="RB Tiffin"/>
    <x v="1"/>
    <s v="YES"/>
  </r>
  <r>
    <n v="392198"/>
    <x v="11"/>
    <d v="2009-04-28T00:00:00"/>
    <s v="YK Pathan"/>
    <s v="SuperSport Park"/>
    <x v="1"/>
    <x v="2"/>
    <x v="2"/>
    <x v="7"/>
    <x v="1"/>
    <x v="4"/>
    <s v="wickets"/>
    <n v="5"/>
    <s v="N"/>
    <s v="NA"/>
    <s v="GAV Baxter"/>
    <s v="RE Koertzen"/>
    <x v="0"/>
    <s v="NO"/>
  </r>
  <r>
    <n v="392199"/>
    <x v="10"/>
    <d v="2009-04-29T00:00:00"/>
    <s v="MV Boucher"/>
    <s v="Kingsmead"/>
    <x v="1"/>
    <x v="0"/>
    <x v="0"/>
    <x v="6"/>
    <x v="1"/>
    <x v="3"/>
    <s v="wickets"/>
    <n v="5"/>
    <s v="N"/>
    <s v="NA"/>
    <s v="MR Benson"/>
    <s v="TH Wijewardene"/>
    <x v="0"/>
    <s v="NO"/>
  </r>
  <r>
    <n v="392200"/>
    <x v="10"/>
    <d v="2009-04-29T00:00:00"/>
    <s v="KC Sangakkara"/>
    <s v="Kingsmead"/>
    <x v="1"/>
    <x v="1"/>
    <x v="7"/>
    <x v="5"/>
    <x v="1"/>
    <x v="5"/>
    <s v="runs"/>
    <n v="3"/>
    <s v="N"/>
    <s v="NA"/>
    <s v="MR Benson"/>
    <s v="SL Shastri"/>
    <x v="1"/>
    <s v="NO"/>
  </r>
  <r>
    <n v="392201"/>
    <x v="11"/>
    <d v="2009-04-30T00:00:00"/>
    <s v="DP Nannes"/>
    <s v="SuperSport Park"/>
    <x v="1"/>
    <x v="6"/>
    <x v="6"/>
    <x v="7"/>
    <x v="0"/>
    <x v="2"/>
    <s v="wickets"/>
    <n v="6"/>
    <s v="N"/>
    <s v="NA"/>
    <s v="GAV Baxter"/>
    <s v="AM Saheba"/>
    <x v="0"/>
    <s v="NO"/>
  </r>
  <r>
    <n v="392202"/>
    <x v="11"/>
    <d v="2009-04-30T00:00:00"/>
    <s v="SK Raina"/>
    <s v="SuperSport Park"/>
    <x v="1"/>
    <x v="7"/>
    <x v="2"/>
    <x v="2"/>
    <x v="0"/>
    <x v="1"/>
    <s v="runs"/>
    <n v="38"/>
    <s v="N"/>
    <s v="NA"/>
    <s v="GAV Baxter"/>
    <s v="RE Koertzen"/>
    <x v="0"/>
    <s v="NO"/>
  </r>
  <r>
    <n v="392203"/>
    <x v="12"/>
    <d v="2009-05-01T00:00:00"/>
    <s v="JP Duminy"/>
    <s v="Buffalo Park"/>
    <x v="1"/>
    <x v="4"/>
    <x v="7"/>
    <x v="3"/>
    <x v="1"/>
    <x v="7"/>
    <s v="runs"/>
    <n v="9"/>
    <s v="N"/>
    <s v="NA"/>
    <s v="M Erasmus"/>
    <s v="SK Tarapore"/>
    <x v="1"/>
    <s v="YES"/>
  </r>
  <r>
    <n v="392204"/>
    <x v="10"/>
    <d v="2009-05-01T00:00:00"/>
    <s v="Yuvraj Singh"/>
    <s v="Kingsmead"/>
    <x v="1"/>
    <x v="0"/>
    <x v="5"/>
    <x v="0"/>
    <x v="1"/>
    <x v="3"/>
    <s v="runs"/>
    <n v="8"/>
    <s v="N"/>
    <s v="NA"/>
    <s v="HDPK Dharmasena"/>
    <s v="S Ravi"/>
    <x v="0"/>
    <s v="NO"/>
  </r>
  <r>
    <n v="392205"/>
    <x v="9"/>
    <d v="2009-05-02T00:00:00"/>
    <s v="YK Pathan"/>
    <s v="St George's Park"/>
    <x v="1"/>
    <x v="6"/>
    <x v="2"/>
    <x v="4"/>
    <x v="1"/>
    <x v="4"/>
    <s v="wickets"/>
    <n v="3"/>
    <s v="N"/>
    <s v="NA"/>
    <s v="S Asnani"/>
    <s v="BG Jerling"/>
    <x v="0"/>
    <s v="NO"/>
  </r>
  <r>
    <n v="392206"/>
    <x v="13"/>
    <d v="2009-05-02T00:00:00"/>
    <s v="SB Jakati"/>
    <s v="New Wanderers Stadium"/>
    <x v="1"/>
    <x v="7"/>
    <x v="6"/>
    <x v="7"/>
    <x v="0"/>
    <x v="1"/>
    <s v="runs"/>
    <n v="18"/>
    <s v="N"/>
    <s v="NA"/>
    <s v="DJ Harper"/>
    <s v="RE Koertzen"/>
    <x v="0"/>
    <s v="NO"/>
  </r>
  <r>
    <n v="392207"/>
    <x v="9"/>
    <d v="2009-05-03T00:00:00"/>
    <s v="DPMD Jayawardene"/>
    <s v="St George's Park"/>
    <x v="1"/>
    <x v="1"/>
    <x v="0"/>
    <x v="6"/>
    <x v="1"/>
    <x v="5"/>
    <s v="wickets"/>
    <n v="6"/>
    <s v="N"/>
    <s v="NA"/>
    <s v="S Asnani"/>
    <s v="MR Benson"/>
    <x v="0"/>
    <s v="NO"/>
  </r>
  <r>
    <n v="392208"/>
    <x v="13"/>
    <d v="2009-05-03T00:00:00"/>
    <s v="JH Kallis"/>
    <s v="New Wanderers Stadium"/>
    <x v="1"/>
    <x v="0"/>
    <x v="7"/>
    <x v="3"/>
    <x v="1"/>
    <x v="3"/>
    <s v="wickets"/>
    <n v="9"/>
    <s v="N"/>
    <s v="NA"/>
    <s v="RE Koertzen"/>
    <s v="TH Wijewardene"/>
    <x v="1"/>
    <s v="YES"/>
  </r>
  <r>
    <n v="392209"/>
    <x v="12"/>
    <d v="2009-05-04T00:00:00"/>
    <s v="MS Dhoni"/>
    <s v="Buffalo Park"/>
    <x v="1"/>
    <x v="7"/>
    <x v="4"/>
    <x v="1"/>
    <x v="1"/>
    <x v="1"/>
    <s v="runs"/>
    <n v="78"/>
    <s v="N"/>
    <s v="NA"/>
    <s v="BR Doctrove"/>
    <s v="M Erasmus"/>
    <x v="0"/>
    <s v="NO"/>
  </r>
  <r>
    <n v="392210"/>
    <x v="10"/>
    <d v="2009-05-05T00:00:00"/>
    <s v="GC Smith"/>
    <s v="Kingsmead"/>
    <x v="1"/>
    <x v="1"/>
    <x v="2"/>
    <x v="5"/>
    <x v="0"/>
    <x v="4"/>
    <s v="runs"/>
    <n v="78"/>
    <s v="N"/>
    <s v="NA"/>
    <s v="SS Hazare"/>
    <s v="IL Howell"/>
    <x v="0"/>
    <s v="NO"/>
  </r>
  <r>
    <n v="392211"/>
    <x v="10"/>
    <d v="2009-05-05T00:00:00"/>
    <s v="G Gambhir"/>
    <s v="Kingsmead"/>
    <x v="1"/>
    <x v="2"/>
    <x v="0"/>
    <x v="6"/>
    <x v="1"/>
    <x v="2"/>
    <s v="wickets"/>
    <n v="9"/>
    <s v="N"/>
    <s v="NA"/>
    <s v="GAV Baxter"/>
    <s v="IL Howell"/>
    <x v="0"/>
    <s v="NO"/>
  </r>
  <r>
    <n v="392212"/>
    <x v="11"/>
    <d v="2009-05-06T00:00:00"/>
    <s v="RG Sharma"/>
    <s v="SuperSport Park"/>
    <x v="1"/>
    <x v="6"/>
    <x v="7"/>
    <x v="4"/>
    <x v="1"/>
    <x v="6"/>
    <s v="runs"/>
    <n v="19"/>
    <s v="N"/>
    <s v="NA"/>
    <s v="MR Benson"/>
    <s v="HDPK Dharmasena"/>
    <x v="1"/>
    <s v="NO"/>
  </r>
  <r>
    <n v="392213"/>
    <x v="11"/>
    <d v="2009-05-07T00:00:00"/>
    <s v="A Singh"/>
    <s v="SuperSport Park"/>
    <x v="1"/>
    <x v="0"/>
    <x v="2"/>
    <x v="2"/>
    <x v="0"/>
    <x v="4"/>
    <s v="wickets"/>
    <n v="7"/>
    <s v="N"/>
    <s v="NA"/>
    <s v="K Hariharan"/>
    <s v="DJ Harper"/>
    <x v="0"/>
    <s v="NO"/>
  </r>
  <r>
    <n v="392214"/>
    <x v="11"/>
    <d v="2009-05-07T00:00:00"/>
    <s v="ML Hayden"/>
    <s v="SuperSport Park"/>
    <x v="1"/>
    <x v="7"/>
    <x v="5"/>
    <x v="1"/>
    <x v="1"/>
    <x v="1"/>
    <s v="runs"/>
    <n v="12"/>
    <s v="N"/>
    <s v="D/L"/>
    <s v="DJ Harper"/>
    <s v="TH Wijewardene"/>
    <x v="0"/>
    <s v="NO"/>
  </r>
  <r>
    <n v="392215"/>
    <x v="12"/>
    <d v="2009-05-08T00:00:00"/>
    <s v="A Nehra"/>
    <s v="Buffalo Park"/>
    <x v="1"/>
    <x v="2"/>
    <x v="7"/>
    <x v="3"/>
    <x v="1"/>
    <x v="2"/>
    <s v="wickets"/>
    <n v="7"/>
    <s v="N"/>
    <s v="NA"/>
    <s v="M Erasmus"/>
    <s v="SK Tarapore"/>
    <x v="1"/>
    <s v="YES"/>
  </r>
  <r>
    <n v="392216"/>
    <x v="14"/>
    <d v="2009-05-09T00:00:00"/>
    <s v="DPMD Jayawardene"/>
    <s v="De Beers Diamond Oval"/>
    <x v="1"/>
    <x v="6"/>
    <x v="5"/>
    <x v="5"/>
    <x v="0"/>
    <x v="5"/>
    <s v="wickets"/>
    <n v="3"/>
    <s v="N"/>
    <s v="NA"/>
    <s v="GAV Baxter"/>
    <s v="AM Saheba"/>
    <x v="0"/>
    <s v="NO"/>
  </r>
  <r>
    <n v="392217"/>
    <x v="14"/>
    <d v="2009-05-09T00:00:00"/>
    <s v="S Badrinath"/>
    <s v="De Beers Diamond Oval"/>
    <x v="1"/>
    <x v="7"/>
    <x v="2"/>
    <x v="2"/>
    <x v="1"/>
    <x v="1"/>
    <s v="wickets"/>
    <n v="7"/>
    <s v="N"/>
    <s v="NA"/>
    <s v="GAV Baxter"/>
    <s v="HDPK Dharmasena"/>
    <x v="0"/>
    <s v="NO"/>
  </r>
  <r>
    <n v="392218"/>
    <x v="9"/>
    <d v="2009-05-10T00:00:00"/>
    <s v="JP Duminy"/>
    <s v="St George's Park"/>
    <x v="1"/>
    <x v="0"/>
    <x v="7"/>
    <x v="3"/>
    <x v="1"/>
    <x v="7"/>
    <s v="runs"/>
    <n v="16"/>
    <s v="N"/>
    <s v="NA"/>
    <s v="BR Doctrove"/>
    <s v="BG Jerling"/>
    <x v="1"/>
    <s v="YES"/>
  </r>
  <r>
    <n v="392219"/>
    <x v="13"/>
    <d v="2009-05-10T00:00:00"/>
    <s v="A Mishra"/>
    <s v="New Wanderers Stadium"/>
    <x v="1"/>
    <x v="2"/>
    <x v="0"/>
    <x v="7"/>
    <x v="0"/>
    <x v="2"/>
    <s v="wickets"/>
    <n v="7"/>
    <s v="N"/>
    <s v="NA"/>
    <s v="SL Shastri"/>
    <s v="RB Tiffin"/>
    <x v="0"/>
    <s v="NO"/>
  </r>
  <r>
    <n v="392220"/>
    <x v="14"/>
    <d v="2009-05-11T00:00:00"/>
    <s v="DR Smith"/>
    <s v="De Beers Diamond Oval"/>
    <x v="1"/>
    <x v="6"/>
    <x v="2"/>
    <x v="4"/>
    <x v="1"/>
    <x v="6"/>
    <s v="runs"/>
    <n v="53"/>
    <s v="N"/>
    <s v="NA"/>
    <s v="GAV Baxter"/>
    <s v="HDPK Dharmasena"/>
    <x v="0"/>
    <s v="NO"/>
  </r>
  <r>
    <n v="392221"/>
    <x v="11"/>
    <d v="2009-05-12T00:00:00"/>
    <s v="LRPL Taylor"/>
    <s v="SuperSport Park"/>
    <x v="1"/>
    <x v="0"/>
    <x v="0"/>
    <x v="0"/>
    <x v="0"/>
    <x v="3"/>
    <s v="wickets"/>
    <n v="6"/>
    <s v="N"/>
    <s v="NA"/>
    <s v="M Erasmus"/>
    <s v="SS Hazare"/>
    <x v="0"/>
    <s v="NO"/>
  </r>
  <r>
    <n v="392222"/>
    <x v="11"/>
    <d v="2009-05-12T00:00:00"/>
    <s v="Harbhajan Singh"/>
    <s v="SuperSport Park"/>
    <x v="1"/>
    <x v="1"/>
    <x v="7"/>
    <x v="5"/>
    <x v="1"/>
    <x v="7"/>
    <s v="wickets"/>
    <n v="8"/>
    <s v="N"/>
    <s v="NA"/>
    <s v="SS Hazare"/>
    <s v="RE Koertzen"/>
    <x v="1"/>
    <s v="NO"/>
  </r>
  <r>
    <n v="392223"/>
    <x v="10"/>
    <d v="2009-05-13T00:00:00"/>
    <s v="R Bhatia"/>
    <s v="Kingsmead"/>
    <x v="1"/>
    <x v="6"/>
    <x v="6"/>
    <x v="4"/>
    <x v="0"/>
    <x v="2"/>
    <s v="runs"/>
    <n v="12"/>
    <s v="N"/>
    <s v="NA"/>
    <s v="DJ Harper"/>
    <s v="SL Shastri"/>
    <x v="0"/>
    <s v="NO"/>
  </r>
  <r>
    <n v="392224"/>
    <x v="10"/>
    <d v="2009-05-14T00:00:00"/>
    <s v="LRPL Taylor"/>
    <s v="Kingsmead"/>
    <x v="1"/>
    <x v="0"/>
    <x v="1"/>
    <x v="1"/>
    <x v="1"/>
    <x v="3"/>
    <s v="wickets"/>
    <n v="2"/>
    <s v="N"/>
    <s v="NA"/>
    <s v="BR Doctrove"/>
    <s v="DJ Harper"/>
    <x v="0"/>
    <s v="NO"/>
  </r>
  <r>
    <n v="392225"/>
    <x v="10"/>
    <d v="2009-05-14T00:00:00"/>
    <s v="SK Warne"/>
    <s v="Kingsmead"/>
    <x v="1"/>
    <x v="3"/>
    <x v="2"/>
    <x v="2"/>
    <x v="1"/>
    <x v="4"/>
    <s v="runs"/>
    <n v="2"/>
    <s v="N"/>
    <s v="NA"/>
    <s v="BR Doctrove"/>
    <s v="DJ Harper"/>
    <x v="1"/>
    <s v="NO"/>
  </r>
  <r>
    <n v="392226"/>
    <x v="15"/>
    <d v="2009-05-15T00:00:00"/>
    <s v="B Lee"/>
    <s v="OUTsurance Oval"/>
    <x v="1"/>
    <x v="2"/>
    <x v="5"/>
    <x v="5"/>
    <x v="0"/>
    <x v="5"/>
    <s v="wickets"/>
    <n v="6"/>
    <s v="N"/>
    <s v="NA"/>
    <s v="HDPK Dharmasena"/>
    <s v="IL Howell"/>
    <x v="0"/>
    <s v="NO"/>
  </r>
  <r>
    <n v="392227"/>
    <x v="9"/>
    <d v="2009-05-16T00:00:00"/>
    <s v="ML Hayden"/>
    <s v="St George's Park"/>
    <x v="1"/>
    <x v="7"/>
    <x v="7"/>
    <x v="3"/>
    <x v="1"/>
    <x v="1"/>
    <s v="wickets"/>
    <n v="7"/>
    <s v="N"/>
    <s v="NA"/>
    <s v="SK Tarapore"/>
    <s v="SJA Taufel"/>
    <x v="1"/>
    <s v="YES"/>
  </r>
  <r>
    <n v="392228"/>
    <x v="13"/>
    <d v="2009-05-16T00:00:00"/>
    <s v="RG Sharma"/>
    <s v="New Wanderers Stadium"/>
    <x v="1"/>
    <x v="6"/>
    <x v="0"/>
    <x v="4"/>
    <x v="0"/>
    <x v="6"/>
    <s v="wickets"/>
    <n v="6"/>
    <s v="N"/>
    <s v="NA"/>
    <s v="RE Koertzen"/>
    <s v="S Ravi"/>
    <x v="0"/>
    <s v="NO"/>
  </r>
  <r>
    <n v="392229"/>
    <x v="13"/>
    <d v="2009-05-17T00:00:00"/>
    <s v="Yuvraj Singh"/>
    <s v="New Wanderers Stadium"/>
    <x v="1"/>
    <x v="6"/>
    <x v="5"/>
    <x v="4"/>
    <x v="0"/>
    <x v="5"/>
    <s v="runs"/>
    <n v="1"/>
    <s v="N"/>
    <s v="NA"/>
    <s v="S Ravi"/>
    <s v="RB Tiffin"/>
    <x v="0"/>
    <s v="NO"/>
  </r>
  <r>
    <n v="392230"/>
    <x v="15"/>
    <d v="2009-05-17T00:00:00"/>
    <s v="AB de Villiers"/>
    <s v="OUTsurance Oval"/>
    <x v="1"/>
    <x v="2"/>
    <x v="2"/>
    <x v="7"/>
    <x v="1"/>
    <x v="2"/>
    <s v="runs"/>
    <n v="14"/>
    <s v="N"/>
    <s v="NA"/>
    <s v="SS Hazare"/>
    <s v="IL Howell"/>
    <x v="0"/>
    <s v="NO"/>
  </r>
  <r>
    <n v="392231"/>
    <x v="11"/>
    <d v="2009-05-18T00:00:00"/>
    <s v="BJ Hodge"/>
    <s v="SuperSport Park"/>
    <x v="1"/>
    <x v="7"/>
    <x v="0"/>
    <x v="1"/>
    <x v="1"/>
    <x v="0"/>
    <s v="wickets"/>
    <n v="7"/>
    <s v="N"/>
    <s v="NA"/>
    <s v="SJA Taufel"/>
    <s v="RB Tiffin"/>
    <x v="0"/>
    <s v="NO"/>
  </r>
  <r>
    <n v="392232"/>
    <x v="13"/>
    <d v="2009-05-19T00:00:00"/>
    <s v="JH Kallis"/>
    <s v="New Wanderers Stadium"/>
    <x v="1"/>
    <x v="0"/>
    <x v="6"/>
    <x v="7"/>
    <x v="1"/>
    <x v="3"/>
    <s v="wickets"/>
    <n v="7"/>
    <s v="N"/>
    <s v="NA"/>
    <s v="IL Howell"/>
    <s v="RB Tiffin"/>
    <x v="0"/>
    <s v="NO"/>
  </r>
  <r>
    <n v="392233"/>
    <x v="10"/>
    <d v="2009-05-20T00:00:00"/>
    <s v="LR Shukla"/>
    <s v="Kingsmead"/>
    <x v="1"/>
    <x v="4"/>
    <x v="2"/>
    <x v="6"/>
    <x v="0"/>
    <x v="0"/>
    <s v="wickets"/>
    <n v="4"/>
    <s v="N"/>
    <s v="NA"/>
    <s v="BG Jerling"/>
    <s v="SJA Taufel"/>
    <x v="0"/>
    <s v="NO"/>
  </r>
  <r>
    <n v="392234"/>
    <x v="10"/>
    <d v="2009-05-20T00:00:00"/>
    <s v="M Muralitharan"/>
    <s v="Kingsmead"/>
    <x v="1"/>
    <x v="7"/>
    <x v="5"/>
    <x v="1"/>
    <x v="1"/>
    <x v="1"/>
    <s v="runs"/>
    <n v="24"/>
    <s v="N"/>
    <s v="NA"/>
    <s v="BG Jerling"/>
    <s v="SJA Taufel"/>
    <x v="0"/>
    <s v="NO"/>
  </r>
  <r>
    <n v="392235"/>
    <x v="11"/>
    <d v="2009-05-21T00:00:00"/>
    <s v="V Sehwag"/>
    <s v="SuperSport Park"/>
    <x v="1"/>
    <x v="2"/>
    <x v="7"/>
    <x v="7"/>
    <x v="0"/>
    <x v="2"/>
    <s v="wickets"/>
    <n v="4"/>
    <s v="N"/>
    <s v="NA"/>
    <s v="IL Howell"/>
    <s v="S Ravi"/>
    <x v="1"/>
    <s v="NO"/>
  </r>
  <r>
    <n v="392236"/>
    <x v="11"/>
    <d v="2009-05-21T00:00:00"/>
    <s v="MK Pandey"/>
    <s v="SuperSport Park"/>
    <x v="1"/>
    <x v="0"/>
    <x v="4"/>
    <x v="0"/>
    <x v="1"/>
    <x v="3"/>
    <s v="runs"/>
    <n v="12"/>
    <s v="N"/>
    <s v="NA"/>
    <s v="IL Howell"/>
    <s v="S Ravi"/>
    <x v="0"/>
    <s v="NO"/>
  </r>
  <r>
    <n v="392237"/>
    <x v="11"/>
    <d v="2009-05-22T00:00:00"/>
    <s v="AC Gilchrist"/>
    <s v="SuperSport Park"/>
    <x v="1"/>
    <x v="2"/>
    <x v="4"/>
    <x v="4"/>
    <x v="0"/>
    <x v="6"/>
    <s v="wickets"/>
    <n v="6"/>
    <s v="N"/>
    <s v="NA"/>
    <s v="BR Doctrove"/>
    <s v="DJ Harper"/>
    <x v="0"/>
    <s v="NO"/>
  </r>
  <r>
    <n v="392238"/>
    <x v="13"/>
    <d v="2009-05-23T00:00:00"/>
    <s v="MK Pandey"/>
    <s v="New Wanderers Stadium"/>
    <x v="1"/>
    <x v="0"/>
    <x v="1"/>
    <x v="0"/>
    <x v="0"/>
    <x v="3"/>
    <s v="wickets"/>
    <n v="6"/>
    <s v="N"/>
    <s v="NA"/>
    <s v="RE Koertzen"/>
    <s v="SJA Taufel"/>
    <x v="0"/>
    <s v="NO"/>
  </r>
  <r>
    <n v="392239"/>
    <x v="13"/>
    <d v="2009-05-24T00:00:00"/>
    <s v="A Kumble"/>
    <s v="New Wanderers Stadium"/>
    <x v="1"/>
    <x v="0"/>
    <x v="4"/>
    <x v="0"/>
    <x v="0"/>
    <x v="6"/>
    <s v="runs"/>
    <n v="6"/>
    <s v="N"/>
    <s v="NA"/>
    <s v="RE Koertzen"/>
    <s v="SJA Taufel"/>
    <x v="0"/>
    <s v="NO"/>
  </r>
  <r>
    <n v="419106"/>
    <x v="3"/>
    <d v="2010-03-12T00:00:00"/>
    <s v="AD Mathews"/>
    <s v="Dr DY Patil Sports Academy"/>
    <x v="0"/>
    <x v="6"/>
    <x v="0"/>
    <x v="4"/>
    <x v="0"/>
    <x v="0"/>
    <s v="runs"/>
    <n v="11"/>
    <s v="N"/>
    <s v="NA"/>
    <s v="RE Koertzen"/>
    <s v="RB Tiffin"/>
    <x v="0"/>
    <s v="NO"/>
  </r>
  <r>
    <n v="419107"/>
    <x v="3"/>
    <d v="2010-03-13T00:00:00"/>
    <s v="YK Pathan"/>
    <s v="Brabourne Stadium"/>
    <x v="0"/>
    <x v="3"/>
    <x v="2"/>
    <x v="3"/>
    <x v="1"/>
    <x v="7"/>
    <s v="runs"/>
    <n v="4"/>
    <s v="N"/>
    <s v="NA"/>
    <s v="RE Koertzen"/>
    <s v="RB Tiffin"/>
    <x v="1"/>
    <s v="YES"/>
  </r>
  <r>
    <n v="419108"/>
    <x v="1"/>
    <d v="2010-03-13T00:00:00"/>
    <s v="G Gambhir"/>
    <s v="Punjab Cricket Association Stadium, Mohali"/>
    <x v="0"/>
    <x v="1"/>
    <x v="6"/>
    <x v="7"/>
    <x v="0"/>
    <x v="2"/>
    <s v="wickets"/>
    <n v="5"/>
    <s v="N"/>
    <s v="NA"/>
    <s v="BR Doctrove"/>
    <s v="S Ravi"/>
    <x v="0"/>
    <s v="NO"/>
  </r>
  <r>
    <n v="419109"/>
    <x v="4"/>
    <d v="2010-03-14T00:00:00"/>
    <s v="MK Tiwary"/>
    <s v="Eden Gardens"/>
    <x v="0"/>
    <x v="4"/>
    <x v="3"/>
    <x v="6"/>
    <x v="0"/>
    <x v="0"/>
    <s v="wickets"/>
    <n v="7"/>
    <s v="N"/>
    <s v="NA"/>
    <s v="HDPK Dharmasena"/>
    <s v="AM Saheba"/>
    <x v="0"/>
    <s v="NO"/>
  </r>
  <r>
    <n v="419110"/>
    <x v="7"/>
    <d v="2010-03-14T00:00:00"/>
    <s v="WPUJC Vaas"/>
    <s v="MA Chidambaram Stadium, Chepauk"/>
    <x v="0"/>
    <x v="7"/>
    <x v="4"/>
    <x v="4"/>
    <x v="1"/>
    <x v="6"/>
    <s v="runs"/>
    <n v="31"/>
    <s v="N"/>
    <s v="NA"/>
    <s v="K Hariharan"/>
    <s v="DJ Harper"/>
    <x v="0"/>
    <s v="NO"/>
  </r>
  <r>
    <n v="419111"/>
    <x v="16"/>
    <d v="2010-03-15T00:00:00"/>
    <s v="V Sehwag"/>
    <s v="Sardar Patel Stadium, Motera"/>
    <x v="0"/>
    <x v="5"/>
    <x v="6"/>
    <x v="7"/>
    <x v="0"/>
    <x v="2"/>
    <s v="wickets"/>
    <n v="6"/>
    <s v="N"/>
    <s v="NA"/>
    <s v="BG Jerling"/>
    <s v="RE Koertzen"/>
    <x v="0"/>
    <s v="NO"/>
  </r>
  <r>
    <n v="419112"/>
    <x v="0"/>
    <d v="2010-03-16T00:00:00"/>
    <s v="JH Kallis"/>
    <s v="M Chinnaswamy Stadium"/>
    <x v="0"/>
    <x v="0"/>
    <x v="5"/>
    <x v="5"/>
    <x v="1"/>
    <x v="3"/>
    <s v="wickets"/>
    <n v="8"/>
    <s v="N"/>
    <s v="NA"/>
    <s v="S Das"/>
    <s v="DJ Harper"/>
    <x v="0"/>
    <s v="NO"/>
  </r>
  <r>
    <n v="419113"/>
    <x v="4"/>
    <d v="2010-03-16T00:00:00"/>
    <s v="MS Dhoni"/>
    <s v="Eden Gardens"/>
    <x v="0"/>
    <x v="4"/>
    <x v="1"/>
    <x v="1"/>
    <x v="1"/>
    <x v="1"/>
    <s v="runs"/>
    <n v="55"/>
    <s v="N"/>
    <s v="NA"/>
    <s v="HDPK Dharmasena"/>
    <s v="AM Saheba"/>
    <x v="0"/>
    <s v="NO"/>
  </r>
  <r>
    <n v="419114"/>
    <x v="2"/>
    <d v="2010-03-17T00:00:00"/>
    <s v="SR Tendulkar"/>
    <s v="Feroz Shah Kotla"/>
    <x v="0"/>
    <x v="2"/>
    <x v="7"/>
    <x v="7"/>
    <x v="0"/>
    <x v="7"/>
    <s v="runs"/>
    <n v="98"/>
    <s v="N"/>
    <s v="NA"/>
    <s v="BR Doctrove"/>
    <s v="SK Tarapore"/>
    <x v="1"/>
    <s v="NO"/>
  </r>
  <r>
    <n v="419115"/>
    <x v="0"/>
    <d v="2010-03-18T00:00:00"/>
    <s v="JH Kallis"/>
    <s v="M Chinnaswamy Stadium"/>
    <x v="0"/>
    <x v="0"/>
    <x v="2"/>
    <x v="0"/>
    <x v="0"/>
    <x v="3"/>
    <s v="wickets"/>
    <n v="10"/>
    <s v="N"/>
    <s v="NA"/>
    <s v="K Hariharan"/>
    <s v="DJ Harper"/>
    <x v="0"/>
    <s v="NO"/>
  </r>
  <r>
    <n v="419116"/>
    <x v="2"/>
    <d v="2010-03-19T00:00:00"/>
    <s v="ML Hayden"/>
    <s v="Feroz Shah Kotla"/>
    <x v="0"/>
    <x v="2"/>
    <x v="1"/>
    <x v="7"/>
    <x v="1"/>
    <x v="1"/>
    <s v="wickets"/>
    <n v="5"/>
    <s v="N"/>
    <s v="NA"/>
    <s v="BR Doctrove"/>
    <s v="SK Tarapore"/>
    <x v="0"/>
    <s v="NO"/>
  </r>
  <r>
    <n v="419117"/>
    <x v="17"/>
    <d v="2010-03-19T00:00:00"/>
    <s v="A Symonds"/>
    <s v="Barabati Stadium"/>
    <x v="0"/>
    <x v="6"/>
    <x v="5"/>
    <x v="5"/>
    <x v="0"/>
    <x v="6"/>
    <s v="runs"/>
    <n v="6"/>
    <s v="N"/>
    <s v="NA"/>
    <s v="BF Bowden"/>
    <s v="M Erasmus"/>
    <x v="0"/>
    <s v="NO"/>
  </r>
  <r>
    <n v="419118"/>
    <x v="16"/>
    <d v="2010-03-20T00:00:00"/>
    <s v="AA Jhunjhunwala"/>
    <s v="Sardar Patel Stadium, Motera"/>
    <x v="0"/>
    <x v="5"/>
    <x v="0"/>
    <x v="2"/>
    <x v="1"/>
    <x v="4"/>
    <s v="runs"/>
    <n v="34"/>
    <s v="N"/>
    <s v="NA"/>
    <s v="RE Koertzen"/>
    <s v="RB Tiffin"/>
    <x v="0"/>
    <s v="NO"/>
  </r>
  <r>
    <n v="419119"/>
    <x v="3"/>
    <d v="2010-03-20T00:00:00"/>
    <s v="JH Kallis"/>
    <s v="Brabourne Stadium"/>
    <x v="0"/>
    <x v="3"/>
    <x v="3"/>
    <x v="3"/>
    <x v="1"/>
    <x v="3"/>
    <s v="wickets"/>
    <n v="7"/>
    <s v="N"/>
    <s v="NA"/>
    <s v="HDPK Dharmasena"/>
    <s v="SS Hazare"/>
    <x v="1"/>
    <s v="YES"/>
  </r>
  <r>
    <n v="419120"/>
    <x v="17"/>
    <d v="2010-03-21T00:00:00"/>
    <s v="A Symonds"/>
    <s v="Barabati Stadium"/>
    <x v="0"/>
    <x v="6"/>
    <x v="6"/>
    <x v="4"/>
    <x v="1"/>
    <x v="6"/>
    <s v="runs"/>
    <n v="10"/>
    <s v="N"/>
    <s v="NA"/>
    <s v="BF Bowden"/>
    <s v="M Erasmus"/>
    <x v="0"/>
    <s v="NO"/>
  </r>
  <r>
    <n v="419121"/>
    <x v="7"/>
    <d v="2010-03-21T00:00:00"/>
    <s v="J Theron"/>
    <s v="MA Chidambaram Stadium, Chepauk"/>
    <x v="0"/>
    <x v="7"/>
    <x v="5"/>
    <x v="1"/>
    <x v="0"/>
    <x v="5"/>
    <s v="tie"/>
    <s v="NA"/>
    <s v="Y"/>
    <s v="NA"/>
    <s v="K Hariharan"/>
    <s v="DJ Harper"/>
    <x v="0"/>
    <s v="NO"/>
  </r>
  <r>
    <n v="419122"/>
    <x v="3"/>
    <d v="2010-03-22T00:00:00"/>
    <s v="SR Tendulkar"/>
    <s v="Brabourne Stadium"/>
    <x v="0"/>
    <x v="3"/>
    <x v="0"/>
    <x v="6"/>
    <x v="1"/>
    <x v="7"/>
    <s v="wickets"/>
    <n v="7"/>
    <s v="N"/>
    <s v="NA"/>
    <s v="SS Hazare"/>
    <s v="SJA Taufel"/>
    <x v="1"/>
    <s v="NO"/>
  </r>
  <r>
    <n v="419123"/>
    <x v="0"/>
    <d v="2010-03-23T00:00:00"/>
    <s v="RV Uthappa"/>
    <s v="M Chinnaswamy Stadium"/>
    <x v="0"/>
    <x v="0"/>
    <x v="1"/>
    <x v="1"/>
    <x v="0"/>
    <x v="3"/>
    <s v="runs"/>
    <n v="36"/>
    <s v="N"/>
    <s v="NA"/>
    <s v="RE Koertzen"/>
    <s v="RB Tiffin"/>
    <x v="0"/>
    <s v="NO"/>
  </r>
  <r>
    <n v="419124"/>
    <x v="1"/>
    <d v="2010-03-24T00:00:00"/>
    <s v="AC Voges"/>
    <s v="Punjab Cricket Association Stadium, Mohali"/>
    <x v="0"/>
    <x v="1"/>
    <x v="2"/>
    <x v="5"/>
    <x v="0"/>
    <x v="4"/>
    <s v="runs"/>
    <n v="31"/>
    <s v="N"/>
    <s v="NA"/>
    <s v="BR Doctrove"/>
    <s v="SK Tarapore"/>
    <x v="0"/>
    <s v="NO"/>
  </r>
  <r>
    <n v="419125"/>
    <x v="3"/>
    <d v="2010-03-25T00:00:00"/>
    <s v="SR Tendulkar"/>
    <s v="Brabourne Stadium"/>
    <x v="0"/>
    <x v="3"/>
    <x v="1"/>
    <x v="3"/>
    <x v="0"/>
    <x v="7"/>
    <s v="wickets"/>
    <n v="5"/>
    <s v="N"/>
    <s v="NA"/>
    <s v="BF Bowden"/>
    <s v="AM Saheba"/>
    <x v="1"/>
    <s v="YES"/>
  </r>
  <r>
    <n v="419126"/>
    <x v="16"/>
    <d v="2010-03-26T00:00:00"/>
    <s v="YK Pathan"/>
    <s v="Sardar Patel Stadium, Motera"/>
    <x v="0"/>
    <x v="5"/>
    <x v="4"/>
    <x v="4"/>
    <x v="1"/>
    <x v="4"/>
    <s v="wickets"/>
    <n v="8"/>
    <s v="N"/>
    <s v="NA"/>
    <s v="HDPK Dharmasena"/>
    <s v="SJA Taufel"/>
    <x v="0"/>
    <s v="NO"/>
  </r>
  <r>
    <n v="419127"/>
    <x v="1"/>
    <d v="2010-03-27T00:00:00"/>
    <s v="MK Tiwary"/>
    <s v="Punjab Cricket Association Stadium, Mohali"/>
    <x v="0"/>
    <x v="1"/>
    <x v="0"/>
    <x v="6"/>
    <x v="1"/>
    <x v="0"/>
    <s v="runs"/>
    <n v="39"/>
    <s v="N"/>
    <s v="NA"/>
    <s v="BR Doctrove"/>
    <s v="S Ravi"/>
    <x v="0"/>
    <s v="NO"/>
  </r>
  <r>
    <n v="419128"/>
    <x v="0"/>
    <d v="2010-03-25T00:00:00"/>
    <s v="KM Jadhav"/>
    <s v="M Chinnaswamy Stadium"/>
    <x v="0"/>
    <x v="0"/>
    <x v="6"/>
    <x v="0"/>
    <x v="0"/>
    <x v="2"/>
    <s v="runs"/>
    <n v="17"/>
    <s v="N"/>
    <s v="NA"/>
    <s v="BG Jerling"/>
    <s v="RE Koertzen"/>
    <x v="0"/>
    <s v="NO"/>
  </r>
  <r>
    <n v="419129"/>
    <x v="16"/>
    <d v="2010-03-28T00:00:00"/>
    <s v="NV Ojha"/>
    <s v="Sardar Patel Stadium, Motera"/>
    <x v="0"/>
    <x v="5"/>
    <x v="1"/>
    <x v="2"/>
    <x v="1"/>
    <x v="4"/>
    <s v="runs"/>
    <n v="17"/>
    <s v="N"/>
    <s v="NA"/>
    <s v="SS Hazare"/>
    <s v="SJA Taufel"/>
    <x v="0"/>
    <s v="NO"/>
  </r>
  <r>
    <n v="419130"/>
    <x v="3"/>
    <d v="2010-03-28T00:00:00"/>
    <s v="Harbhajan Singh"/>
    <s v="Dr DY Patil Sports Academy"/>
    <x v="0"/>
    <x v="6"/>
    <x v="7"/>
    <x v="4"/>
    <x v="0"/>
    <x v="7"/>
    <s v="runs"/>
    <n v="41"/>
    <s v="N"/>
    <s v="NA"/>
    <s v="S Das"/>
    <s v="K Hariharan"/>
    <x v="1"/>
    <s v="NO"/>
  </r>
  <r>
    <n v="419131"/>
    <x v="2"/>
    <d v="2010-03-29T00:00:00"/>
    <s v="DA Warner"/>
    <s v="Feroz Shah Kotla"/>
    <x v="0"/>
    <x v="2"/>
    <x v="0"/>
    <x v="7"/>
    <x v="1"/>
    <x v="2"/>
    <s v="runs"/>
    <n v="40"/>
    <s v="N"/>
    <s v="NA"/>
    <s v="SS Hazare"/>
    <s v="SJA Taufel"/>
    <x v="0"/>
    <s v="NO"/>
  </r>
  <r>
    <n v="419132"/>
    <x v="3"/>
    <d v="2010-03-30T00:00:00"/>
    <s v="SL Malinga"/>
    <s v="Brabourne Stadium"/>
    <x v="0"/>
    <x v="3"/>
    <x v="5"/>
    <x v="3"/>
    <x v="0"/>
    <x v="7"/>
    <s v="wickets"/>
    <n v="4"/>
    <s v="N"/>
    <s v="NA"/>
    <s v="BR Doctrove"/>
    <s v="SK Tarapore"/>
    <x v="1"/>
    <s v="YES"/>
  </r>
  <r>
    <n v="419133"/>
    <x v="7"/>
    <d v="2010-03-31T00:00:00"/>
    <s v="M Vijay"/>
    <s v="MA Chidambaram Stadium, Chepauk"/>
    <x v="0"/>
    <x v="7"/>
    <x v="3"/>
    <x v="0"/>
    <x v="1"/>
    <x v="1"/>
    <s v="wickets"/>
    <n v="5"/>
    <s v="N"/>
    <s v="NA"/>
    <s v="BG Jerling"/>
    <s v="RE Koertzen"/>
    <x v="0"/>
    <s v="NO"/>
  </r>
  <r>
    <n v="419134"/>
    <x v="2"/>
    <d v="2010-03-31T00:00:00"/>
    <s v="KD Karthik"/>
    <s v="Feroz Shah Kotla"/>
    <x v="0"/>
    <x v="2"/>
    <x v="2"/>
    <x v="7"/>
    <x v="1"/>
    <x v="2"/>
    <s v="runs"/>
    <n v="67"/>
    <s v="N"/>
    <s v="NA"/>
    <s v="HDPK Dharmasena"/>
    <s v="SJA Taufel"/>
    <x v="0"/>
    <s v="NO"/>
  </r>
  <r>
    <n v="419135"/>
    <x v="4"/>
    <d v="2010-04-01T00:00:00"/>
    <s v="SC Ganguly"/>
    <s v="Eden Gardens"/>
    <x v="0"/>
    <x v="4"/>
    <x v="4"/>
    <x v="6"/>
    <x v="1"/>
    <x v="0"/>
    <s v="runs"/>
    <n v="24"/>
    <s v="N"/>
    <s v="NA"/>
    <s v="K Hariharan"/>
    <s v="DJ Harper"/>
    <x v="0"/>
    <s v="NO"/>
  </r>
  <r>
    <n v="419136"/>
    <x v="1"/>
    <d v="2010-04-02T00:00:00"/>
    <s v="KP Pietersen"/>
    <s v="Punjab Cricket Association Stadium, Mohali"/>
    <x v="0"/>
    <x v="1"/>
    <x v="3"/>
    <x v="5"/>
    <x v="1"/>
    <x v="3"/>
    <s v="wickets"/>
    <n v="6"/>
    <s v="N"/>
    <s v="NA"/>
    <s v="BF Bowden"/>
    <s v="M Erasmus"/>
    <x v="0"/>
    <s v="NO"/>
  </r>
  <r>
    <n v="419137"/>
    <x v="7"/>
    <d v="2010-04-03T00:00:00"/>
    <s v="M Vijay"/>
    <s v="MA Chidambaram Stadium, Chepauk"/>
    <x v="0"/>
    <x v="7"/>
    <x v="2"/>
    <x v="1"/>
    <x v="1"/>
    <x v="1"/>
    <s v="runs"/>
    <n v="23"/>
    <s v="N"/>
    <s v="NA"/>
    <s v="RE Koertzen"/>
    <s v="RB Tiffin"/>
    <x v="0"/>
    <s v="NO"/>
  </r>
  <r>
    <n v="419138"/>
    <x v="3"/>
    <d v="2010-04-03T00:00:00"/>
    <s v="AT Rayudu"/>
    <s v="Brabourne Stadium"/>
    <x v="0"/>
    <x v="3"/>
    <x v="4"/>
    <x v="3"/>
    <x v="1"/>
    <x v="7"/>
    <s v="runs"/>
    <n v="63"/>
    <s v="N"/>
    <s v="NA"/>
    <s v="BR Doctrove"/>
    <s v="S Ravi"/>
    <x v="1"/>
    <s v="YES"/>
  </r>
  <r>
    <n v="419139"/>
    <x v="4"/>
    <d v="2010-04-04T00:00:00"/>
    <s v="DPMD Jayawardene"/>
    <s v="Eden Gardens"/>
    <x v="0"/>
    <x v="4"/>
    <x v="5"/>
    <x v="6"/>
    <x v="1"/>
    <x v="5"/>
    <s v="wickets"/>
    <n v="8"/>
    <s v="N"/>
    <s v="NA"/>
    <s v="S Asnani"/>
    <s v="DJ Harper"/>
    <x v="0"/>
    <s v="NO"/>
  </r>
  <r>
    <n v="419140"/>
    <x v="2"/>
    <d v="2010-04-04T00:00:00"/>
    <s v="PD Collingwood"/>
    <s v="Feroz Shah Kotla"/>
    <x v="0"/>
    <x v="2"/>
    <x v="3"/>
    <x v="7"/>
    <x v="1"/>
    <x v="2"/>
    <s v="runs"/>
    <n v="37"/>
    <s v="N"/>
    <s v="NA"/>
    <s v="BF Bowden"/>
    <s v="M Erasmus"/>
    <x v="0"/>
    <s v="NO"/>
  </r>
  <r>
    <n v="419141"/>
    <x v="18"/>
    <d v="2010-04-05T00:00:00"/>
    <s v="SK Warne"/>
    <s v="Vidarbha Cricket Association Stadium, Jamtha"/>
    <x v="0"/>
    <x v="6"/>
    <x v="2"/>
    <x v="2"/>
    <x v="1"/>
    <x v="4"/>
    <s v="runs"/>
    <n v="2"/>
    <s v="N"/>
    <s v="NA"/>
    <s v="HDPK Dharmasena"/>
    <s v="SJA Taufel"/>
    <x v="0"/>
    <s v="NO"/>
  </r>
  <r>
    <n v="419142"/>
    <x v="7"/>
    <d v="2010-04-06T00:00:00"/>
    <s v="SK Raina"/>
    <s v="MA Chidambaram Stadium, Chepauk"/>
    <x v="0"/>
    <x v="7"/>
    <x v="7"/>
    <x v="1"/>
    <x v="1"/>
    <x v="1"/>
    <s v="runs"/>
    <n v="24"/>
    <s v="N"/>
    <s v="NA"/>
    <s v="S Asnani"/>
    <s v="DJ Harper"/>
    <x v="1"/>
    <s v="NO"/>
  </r>
  <r>
    <n v="419143"/>
    <x v="5"/>
    <d v="2010-04-07T00:00:00"/>
    <s v="MJ Lumb"/>
    <s v="Sawai Mansingh Stadium"/>
    <x v="0"/>
    <x v="5"/>
    <x v="5"/>
    <x v="5"/>
    <x v="1"/>
    <x v="4"/>
    <s v="wickets"/>
    <n v="9"/>
    <s v="N"/>
    <s v="NA"/>
    <s v="S Ravi"/>
    <s v="SK Tarapore"/>
    <x v="0"/>
    <s v="NO"/>
  </r>
  <r>
    <n v="419144"/>
    <x v="4"/>
    <d v="2010-04-07T00:00:00"/>
    <s v="SC Ganguly"/>
    <s v="Eden Gardens"/>
    <x v="0"/>
    <x v="4"/>
    <x v="6"/>
    <x v="6"/>
    <x v="1"/>
    <x v="0"/>
    <s v="runs"/>
    <n v="14"/>
    <s v="N"/>
    <s v="NA"/>
    <s v="BG Jerling"/>
    <s v="RE Koertzen"/>
    <x v="0"/>
    <s v="NO"/>
  </r>
  <r>
    <n v="419145"/>
    <x v="0"/>
    <d v="2010-04-08T00:00:00"/>
    <s v="TL Suman"/>
    <s v="M Chinnaswamy Stadium"/>
    <x v="0"/>
    <x v="0"/>
    <x v="4"/>
    <x v="4"/>
    <x v="0"/>
    <x v="6"/>
    <s v="wickets"/>
    <n v="7"/>
    <s v="N"/>
    <s v="NA"/>
    <s v="S Asnani"/>
    <s v="DJ Harper"/>
    <x v="0"/>
    <s v="NO"/>
  </r>
  <r>
    <n v="419146"/>
    <x v="1"/>
    <d v="2010-04-09T00:00:00"/>
    <s v="KC Sangakkara"/>
    <s v="Punjab Cricket Association Stadium, Mohali"/>
    <x v="0"/>
    <x v="1"/>
    <x v="7"/>
    <x v="3"/>
    <x v="1"/>
    <x v="5"/>
    <s v="wickets"/>
    <n v="6"/>
    <s v="N"/>
    <s v="NA"/>
    <s v="M Erasmus"/>
    <s v="AM Saheba"/>
    <x v="1"/>
    <s v="YES"/>
  </r>
  <r>
    <n v="419147"/>
    <x v="18"/>
    <d v="2010-04-10T00:00:00"/>
    <s v="RJ Harris"/>
    <s v="Vidarbha Cricket Association Stadium, Jamtha"/>
    <x v="0"/>
    <x v="6"/>
    <x v="1"/>
    <x v="1"/>
    <x v="1"/>
    <x v="6"/>
    <s v="wickets"/>
    <n v="6"/>
    <s v="N"/>
    <s v="NA"/>
    <s v="HDPK Dharmasena"/>
    <s v="SJA Taufel"/>
    <x v="0"/>
    <s v="NO"/>
  </r>
  <r>
    <n v="419148"/>
    <x v="0"/>
    <d v="2010-04-10T00:00:00"/>
    <s v="R Vinay Kumar"/>
    <s v="M Chinnaswamy Stadium"/>
    <x v="0"/>
    <x v="0"/>
    <x v="0"/>
    <x v="0"/>
    <x v="0"/>
    <x v="3"/>
    <s v="wickets"/>
    <n v="7"/>
    <s v="N"/>
    <s v="NA"/>
    <s v="K Hariharan"/>
    <s v="DJ Harper"/>
    <x v="0"/>
    <s v="NO"/>
  </r>
  <r>
    <n v="419149"/>
    <x v="2"/>
    <d v="2010-04-11T00:00:00"/>
    <s v="PP Chawla"/>
    <s v="Feroz Shah Kotla"/>
    <x v="0"/>
    <x v="2"/>
    <x v="5"/>
    <x v="7"/>
    <x v="1"/>
    <x v="5"/>
    <s v="wickets"/>
    <n v="7"/>
    <s v="N"/>
    <s v="NA"/>
    <s v="BF Bowden"/>
    <s v="AM Saheba"/>
    <x v="0"/>
    <s v="NO"/>
  </r>
  <r>
    <n v="419150"/>
    <x v="5"/>
    <d v="2010-04-11T00:00:00"/>
    <s v="SR Tendulkar"/>
    <s v="Sawai Mansingh Stadium"/>
    <x v="0"/>
    <x v="5"/>
    <x v="7"/>
    <x v="2"/>
    <x v="0"/>
    <x v="7"/>
    <s v="runs"/>
    <n v="37"/>
    <s v="N"/>
    <s v="NA"/>
    <s v="BR Doctrove"/>
    <s v="SK Tarapore"/>
    <x v="1"/>
    <s v="NO"/>
  </r>
  <r>
    <n v="419151"/>
    <x v="18"/>
    <d v="2010-04-12T00:00:00"/>
    <s v="Harmeet Singh"/>
    <s v="Vidarbha Cricket Association Stadium, Jamtha"/>
    <x v="0"/>
    <x v="6"/>
    <x v="3"/>
    <x v="0"/>
    <x v="0"/>
    <x v="6"/>
    <s v="runs"/>
    <n v="13"/>
    <s v="N"/>
    <s v="NA"/>
    <s v="RE Koertzen"/>
    <s v="RB Tiffin"/>
    <x v="0"/>
    <s v="NO"/>
  </r>
  <r>
    <n v="419152"/>
    <x v="3"/>
    <d v="2010-04-13T00:00:00"/>
    <s v="KA Pollard"/>
    <s v="Brabourne Stadium"/>
    <x v="0"/>
    <x v="3"/>
    <x v="6"/>
    <x v="3"/>
    <x v="1"/>
    <x v="7"/>
    <s v="runs"/>
    <n v="39"/>
    <s v="N"/>
    <s v="NA"/>
    <s v="S Asnani"/>
    <s v="DJ Harper"/>
    <x v="1"/>
    <s v="YES"/>
  </r>
  <r>
    <n v="419153"/>
    <x v="7"/>
    <d v="2010-04-13T00:00:00"/>
    <s v="R Ashwin"/>
    <s v="MA Chidambaram Stadium, Chepauk"/>
    <x v="0"/>
    <x v="7"/>
    <x v="0"/>
    <x v="6"/>
    <x v="1"/>
    <x v="1"/>
    <s v="wickets"/>
    <n v="9"/>
    <s v="N"/>
    <s v="NA"/>
    <s v="SS Hazare"/>
    <s v="SJA Taufel"/>
    <x v="0"/>
    <s v="NO"/>
  </r>
  <r>
    <n v="419154"/>
    <x v="5"/>
    <d v="2010-04-14T00:00:00"/>
    <s v="KP Pietersen"/>
    <s v="Sawai Mansingh Stadium"/>
    <x v="0"/>
    <x v="5"/>
    <x v="3"/>
    <x v="2"/>
    <x v="1"/>
    <x v="3"/>
    <s v="wickets"/>
    <n v="5"/>
    <s v="N"/>
    <s v="NA"/>
    <s v="BR Doctrove"/>
    <s v="S Ravi"/>
    <x v="0"/>
    <s v="NO"/>
  </r>
  <r>
    <n v="419155"/>
    <x v="7"/>
    <d v="2010-04-15T00:00:00"/>
    <s v="G Gambhir"/>
    <s v="MA Chidambaram Stadium, Chepauk"/>
    <x v="0"/>
    <x v="7"/>
    <x v="6"/>
    <x v="1"/>
    <x v="1"/>
    <x v="2"/>
    <s v="wickets"/>
    <n v="6"/>
    <s v="N"/>
    <s v="NA"/>
    <s v="HDPK Dharmasena"/>
    <s v="SS Hazare"/>
    <x v="0"/>
    <s v="NO"/>
  </r>
  <r>
    <n v="419156"/>
    <x v="19"/>
    <d v="2010-04-16T00:00:00"/>
    <s v="RG Sharma"/>
    <s v="Himachal Pradesh Cricket Association Stadium"/>
    <x v="0"/>
    <x v="1"/>
    <x v="4"/>
    <x v="4"/>
    <x v="0"/>
    <x v="6"/>
    <s v="wickets"/>
    <n v="5"/>
    <s v="N"/>
    <s v="NA"/>
    <s v="M Erasmus"/>
    <s v="AM Saheba"/>
    <x v="0"/>
    <s v="NO"/>
  </r>
  <r>
    <n v="419157"/>
    <x v="0"/>
    <d v="2010-04-17T00:00:00"/>
    <s v="R McLaren"/>
    <s v="M Chinnaswamy Stadium"/>
    <x v="0"/>
    <x v="0"/>
    <x v="7"/>
    <x v="0"/>
    <x v="0"/>
    <x v="7"/>
    <s v="runs"/>
    <n v="57"/>
    <s v="N"/>
    <s v="NA"/>
    <s v="HDPK Dharmasena"/>
    <s v="SJA Taufel"/>
    <x v="1"/>
    <s v="NO"/>
  </r>
  <r>
    <n v="419158"/>
    <x v="4"/>
    <d v="2010-04-17T00:00:00"/>
    <s v="JD Unadkat"/>
    <s v="Eden Gardens"/>
    <x v="0"/>
    <x v="4"/>
    <x v="2"/>
    <x v="2"/>
    <x v="1"/>
    <x v="0"/>
    <s v="wickets"/>
    <n v="8"/>
    <s v="N"/>
    <s v="NA"/>
    <s v="BG Jerling"/>
    <s v="RB Tiffin"/>
    <x v="0"/>
    <s v="NO"/>
  </r>
  <r>
    <n v="419159"/>
    <x v="19"/>
    <d v="2010-04-18T00:00:00"/>
    <s v="MS Dhoni"/>
    <s v="Himachal Pradesh Cricket Association Stadium"/>
    <x v="0"/>
    <x v="1"/>
    <x v="1"/>
    <x v="1"/>
    <x v="0"/>
    <x v="1"/>
    <s v="wickets"/>
    <n v="6"/>
    <s v="N"/>
    <s v="NA"/>
    <s v="BF Bowden"/>
    <s v="AM Saheba"/>
    <x v="0"/>
    <s v="NO"/>
  </r>
  <r>
    <n v="419160"/>
    <x v="2"/>
    <d v="2010-04-18T00:00:00"/>
    <s v="A Symonds"/>
    <s v="Feroz Shah Kotla"/>
    <x v="0"/>
    <x v="2"/>
    <x v="4"/>
    <x v="4"/>
    <x v="1"/>
    <x v="6"/>
    <s v="runs"/>
    <n v="11"/>
    <s v="N"/>
    <s v="NA"/>
    <s v="BR Doctrove"/>
    <s v="SK Tarapore"/>
    <x v="0"/>
    <s v="NO"/>
  </r>
  <r>
    <n v="419161"/>
    <x v="4"/>
    <d v="2010-04-19T00:00:00"/>
    <s v="M Kartik"/>
    <s v="Eden Gardens"/>
    <x v="0"/>
    <x v="4"/>
    <x v="7"/>
    <x v="3"/>
    <x v="1"/>
    <x v="0"/>
    <s v="wickets"/>
    <n v="9"/>
    <s v="N"/>
    <s v="NA"/>
    <s v="BG Jerling"/>
    <s v="RE Koertzen"/>
    <x v="1"/>
    <s v="YES"/>
  </r>
  <r>
    <n v="419162"/>
    <x v="3"/>
    <d v="2010-04-21T00:00:00"/>
    <s v="KA Pollard"/>
    <s v="Dr DY Patil Sports Academy"/>
    <x v="0"/>
    <x v="0"/>
    <x v="7"/>
    <x v="3"/>
    <x v="1"/>
    <x v="7"/>
    <s v="runs"/>
    <n v="35"/>
    <s v="N"/>
    <s v="NA"/>
    <s v="BR Doctrove"/>
    <s v="RB Tiffin"/>
    <x v="1"/>
    <s v="YES"/>
  </r>
  <r>
    <n v="419163"/>
    <x v="3"/>
    <d v="2010-04-22T00:00:00"/>
    <s v="DE Bollinger"/>
    <s v="Dr DY Patil Sports Academy"/>
    <x v="0"/>
    <x v="7"/>
    <x v="4"/>
    <x v="1"/>
    <x v="1"/>
    <x v="1"/>
    <s v="runs"/>
    <n v="38"/>
    <s v="N"/>
    <s v="NA"/>
    <s v="BR Doctrove"/>
    <s v="RB Tiffin"/>
    <x v="0"/>
    <s v="NO"/>
  </r>
  <r>
    <n v="419164"/>
    <x v="3"/>
    <d v="2010-04-24T00:00:00"/>
    <s v="A Kumble"/>
    <s v="Dr DY Patil Sports Academy"/>
    <x v="0"/>
    <x v="0"/>
    <x v="4"/>
    <x v="4"/>
    <x v="1"/>
    <x v="3"/>
    <s v="wickets"/>
    <n v="9"/>
    <s v="N"/>
    <s v="NA"/>
    <s v="RE Koertzen"/>
    <s v="SJA Taufel"/>
    <x v="0"/>
    <s v="NO"/>
  </r>
  <r>
    <n v="419165"/>
    <x v="3"/>
    <d v="2010-04-25T00:00:00"/>
    <s v="SK Raina"/>
    <s v="Dr DY Patil Sports Academy"/>
    <x v="0"/>
    <x v="7"/>
    <x v="7"/>
    <x v="1"/>
    <x v="1"/>
    <x v="1"/>
    <s v="runs"/>
    <n v="22"/>
    <s v="N"/>
    <s v="NA"/>
    <s v="RE Koertzen"/>
    <s v="SJA Taufel"/>
    <x v="1"/>
    <s v="NO"/>
  </r>
  <r>
    <n v="501198"/>
    <x v="7"/>
    <d v="2011-04-08T00:00:00"/>
    <s v="S Anirudha"/>
    <s v="MA Chidambaram Stadium, Chepauk"/>
    <x v="0"/>
    <x v="7"/>
    <x v="0"/>
    <x v="1"/>
    <x v="1"/>
    <x v="1"/>
    <s v="runs"/>
    <n v="2"/>
    <s v="N"/>
    <s v="NA"/>
    <s v="BR Doctrove"/>
    <s v="PR Reiffel"/>
    <x v="0"/>
    <s v="NO"/>
  </r>
  <r>
    <n v="501199"/>
    <x v="6"/>
    <d v="2011-04-09T00:00:00"/>
    <s v="SK Trivedi"/>
    <s v="Rajiv Gandhi International Stadium, Uppal"/>
    <x v="0"/>
    <x v="6"/>
    <x v="2"/>
    <x v="2"/>
    <x v="0"/>
    <x v="4"/>
    <s v="wickets"/>
    <n v="8"/>
    <s v="N"/>
    <s v="NA"/>
    <s v="RE Koertzen"/>
    <s v="SK Tarapore"/>
    <x v="0"/>
    <s v="NO"/>
  </r>
  <r>
    <n v="501200"/>
    <x v="20"/>
    <d v="2011-04-09T00:00:00"/>
    <s v="AB de Villiers"/>
    <s v="Nehru Stadium"/>
    <x v="0"/>
    <x v="8"/>
    <x v="3"/>
    <x v="8"/>
    <x v="1"/>
    <x v="3"/>
    <s v="wickets"/>
    <n v="6"/>
    <s v="N"/>
    <s v="NA"/>
    <s v="HDPK Dharmasena"/>
    <s v="K Hariharan"/>
    <x v="0"/>
    <s v="NO"/>
  </r>
  <r>
    <n v="501201"/>
    <x v="2"/>
    <d v="2011-04-10T00:00:00"/>
    <s v="SL Malinga"/>
    <s v="Feroz Shah Kotla"/>
    <x v="0"/>
    <x v="2"/>
    <x v="7"/>
    <x v="7"/>
    <x v="1"/>
    <x v="7"/>
    <s v="wickets"/>
    <n v="8"/>
    <s v="N"/>
    <s v="NA"/>
    <s v="AM Saheba"/>
    <s v="RB Tiffin"/>
    <x v="1"/>
    <s v="NO"/>
  </r>
  <r>
    <n v="501202"/>
    <x v="3"/>
    <d v="2011-04-10T00:00:00"/>
    <s v="SB Wagh"/>
    <s v="Dr DY Patil Sports Academy"/>
    <x v="0"/>
    <x v="9"/>
    <x v="5"/>
    <x v="5"/>
    <x v="1"/>
    <x v="8"/>
    <s v="wickets"/>
    <n v="7"/>
    <s v="N"/>
    <s v="NA"/>
    <s v="BR Doctrove"/>
    <s v="PR Reiffel"/>
    <x v="0"/>
    <s v="NO"/>
  </r>
  <r>
    <n v="501203"/>
    <x v="4"/>
    <d v="2011-04-11T00:00:00"/>
    <s v="JH Kallis"/>
    <s v="Eden Gardens"/>
    <x v="0"/>
    <x v="4"/>
    <x v="4"/>
    <x v="6"/>
    <x v="1"/>
    <x v="0"/>
    <s v="runs"/>
    <n v="9"/>
    <s v="N"/>
    <s v="NA"/>
    <s v="RE Koertzen"/>
    <s v="SK Tarapore"/>
    <x v="0"/>
    <s v="NO"/>
  </r>
  <r>
    <n v="501204"/>
    <x v="5"/>
    <d v="2011-04-12T00:00:00"/>
    <s v="SK Warne"/>
    <s v="Sawai Mansingh Stadium"/>
    <x v="0"/>
    <x v="5"/>
    <x v="6"/>
    <x v="7"/>
    <x v="1"/>
    <x v="4"/>
    <s v="wickets"/>
    <n v="6"/>
    <s v="N"/>
    <s v="NA"/>
    <s v="Aleem Dar"/>
    <s v="RB Tiffin"/>
    <x v="0"/>
    <s v="NO"/>
  </r>
  <r>
    <n v="501205"/>
    <x v="0"/>
    <d v="2011-04-12T00:00:00"/>
    <s v="SR Tendulkar"/>
    <s v="M Chinnaswamy Stadium"/>
    <x v="0"/>
    <x v="0"/>
    <x v="7"/>
    <x v="3"/>
    <x v="0"/>
    <x v="7"/>
    <s v="wickets"/>
    <n v="9"/>
    <s v="N"/>
    <s v="NA"/>
    <s v="HDPK Dharmasena"/>
    <s v="AL Hill"/>
    <x v="1"/>
    <s v="YES"/>
  </r>
  <r>
    <n v="501206"/>
    <x v="1"/>
    <d v="2011-04-13T00:00:00"/>
    <s v="PC Valthaty"/>
    <s v="Punjab Cricket Association Stadium, Mohali"/>
    <x v="0"/>
    <x v="1"/>
    <x v="1"/>
    <x v="5"/>
    <x v="0"/>
    <x v="5"/>
    <s v="wickets"/>
    <n v="6"/>
    <s v="N"/>
    <s v="NA"/>
    <s v="Asad Rauf"/>
    <s v="SL Shastri"/>
    <x v="0"/>
    <s v="NO"/>
  </r>
  <r>
    <n v="501207"/>
    <x v="3"/>
    <d v="2011-04-13T00:00:00"/>
    <s v="MD Mishra"/>
    <s v="Dr DY Patil Sports Academy"/>
    <x v="0"/>
    <x v="9"/>
    <x v="8"/>
    <x v="8"/>
    <x v="1"/>
    <x v="8"/>
    <s v="wickets"/>
    <n v="4"/>
    <s v="N"/>
    <s v="NA"/>
    <s v="S Asnani"/>
    <s v="PR Reiffel"/>
    <x v="0"/>
    <s v="NO"/>
  </r>
  <r>
    <n v="501208"/>
    <x v="6"/>
    <d v="2011-04-14T00:00:00"/>
    <s v="DW Steyn"/>
    <s v="Rajiv Gandhi International Stadium, Uppal"/>
    <x v="0"/>
    <x v="6"/>
    <x v="3"/>
    <x v="0"/>
    <x v="0"/>
    <x v="6"/>
    <s v="runs"/>
    <n v="33"/>
    <s v="N"/>
    <s v="NA"/>
    <s v="RE Koertzen"/>
    <s v="S Ravi"/>
    <x v="0"/>
    <s v="NO"/>
  </r>
  <r>
    <n v="501209"/>
    <x v="5"/>
    <d v="2011-04-15T00:00:00"/>
    <s v="G Gambhir"/>
    <s v="Sawai Mansingh Stadium"/>
    <x v="0"/>
    <x v="5"/>
    <x v="0"/>
    <x v="6"/>
    <x v="0"/>
    <x v="0"/>
    <s v="wickets"/>
    <n v="9"/>
    <s v="N"/>
    <s v="NA"/>
    <s v="Aleem Dar"/>
    <s v="SS Hazare"/>
    <x v="0"/>
    <s v="NO"/>
  </r>
  <r>
    <n v="501210"/>
    <x v="3"/>
    <d v="2011-04-15T00:00:00"/>
    <s v="BB McCullum"/>
    <s v="Wankhede Stadium"/>
    <x v="0"/>
    <x v="3"/>
    <x v="8"/>
    <x v="8"/>
    <x v="0"/>
    <x v="9"/>
    <s v="wickets"/>
    <n v="8"/>
    <s v="N"/>
    <s v="NA"/>
    <s v="BR Doctrove"/>
    <s v="PR Reiffel"/>
    <x v="1"/>
    <s v="NO"/>
  </r>
  <r>
    <n v="501211"/>
    <x v="7"/>
    <d v="2011-04-16T00:00:00"/>
    <s v="MEK Hussey"/>
    <s v="MA Chidambaram Stadium, Chepauk"/>
    <x v="0"/>
    <x v="7"/>
    <x v="3"/>
    <x v="1"/>
    <x v="1"/>
    <x v="1"/>
    <s v="runs"/>
    <n v="21"/>
    <s v="N"/>
    <s v="NA"/>
    <s v="HDPK Dharmasena"/>
    <s v="AL Hill"/>
    <x v="0"/>
    <s v="NO"/>
  </r>
  <r>
    <n v="501212"/>
    <x v="6"/>
    <d v="2011-04-16T00:00:00"/>
    <s v="PC Valthaty"/>
    <s v="Rajiv Gandhi International Stadium, Uppal"/>
    <x v="0"/>
    <x v="6"/>
    <x v="5"/>
    <x v="5"/>
    <x v="0"/>
    <x v="5"/>
    <s v="wickets"/>
    <n v="8"/>
    <s v="N"/>
    <s v="NA"/>
    <s v="RE Koertzen"/>
    <s v="S Ravi"/>
    <x v="0"/>
    <s v="NO"/>
  </r>
  <r>
    <n v="501213"/>
    <x v="3"/>
    <d v="2011-04-17T00:00:00"/>
    <s v="Yuvraj Singh"/>
    <s v="Dr DY Patil Sports Academy"/>
    <x v="0"/>
    <x v="9"/>
    <x v="6"/>
    <x v="7"/>
    <x v="0"/>
    <x v="2"/>
    <s v="wickets"/>
    <n v="3"/>
    <s v="N"/>
    <s v="NA"/>
    <s v="Asad Rauf"/>
    <s v="AM Saheba"/>
    <x v="0"/>
    <s v="NO"/>
  </r>
  <r>
    <n v="501214"/>
    <x v="4"/>
    <d v="2011-04-17T00:00:00"/>
    <s v="L Balaji"/>
    <s v="Eden Gardens"/>
    <x v="0"/>
    <x v="4"/>
    <x v="2"/>
    <x v="6"/>
    <x v="0"/>
    <x v="0"/>
    <s v="wickets"/>
    <n v="8"/>
    <s v="N"/>
    <s v="NA"/>
    <s v="Aleem Dar"/>
    <s v="RB Tiffin"/>
    <x v="0"/>
    <s v="NO"/>
  </r>
  <r>
    <n v="501215"/>
    <x v="20"/>
    <d v="2011-04-18T00:00:00"/>
    <s v="BB McCullum"/>
    <s v="Nehru Stadium"/>
    <x v="0"/>
    <x v="8"/>
    <x v="1"/>
    <x v="8"/>
    <x v="0"/>
    <x v="9"/>
    <s v="wickets"/>
    <n v="7"/>
    <s v="N"/>
    <s v="D/L"/>
    <s v="K Hariharan"/>
    <s v="AL Hill"/>
    <x v="0"/>
    <s v="NO"/>
  </r>
  <r>
    <n v="501216"/>
    <x v="2"/>
    <d v="2011-04-19T00:00:00"/>
    <s v="S Sohal"/>
    <s v="Feroz Shah Kotla"/>
    <x v="0"/>
    <x v="2"/>
    <x v="4"/>
    <x v="4"/>
    <x v="1"/>
    <x v="6"/>
    <s v="runs"/>
    <n v="16"/>
    <s v="N"/>
    <s v="NA"/>
    <s v="PR Reiffel"/>
    <s v="RJ Tucker"/>
    <x v="0"/>
    <s v="NO"/>
  </r>
  <r>
    <n v="501218"/>
    <x v="3"/>
    <d v="2011-04-20T00:00:00"/>
    <s v="MM Patel"/>
    <s v="Wankhede Stadium"/>
    <x v="0"/>
    <x v="3"/>
    <x v="9"/>
    <x v="9"/>
    <x v="1"/>
    <x v="7"/>
    <s v="wickets"/>
    <n v="7"/>
    <s v="N"/>
    <s v="NA"/>
    <s v="Asad Rauf"/>
    <s v="AM Saheba"/>
    <x v="1"/>
    <s v="NO"/>
  </r>
  <r>
    <n v="501219"/>
    <x v="4"/>
    <d v="2011-04-20T00:00:00"/>
    <s v="DPMD Jayawardene"/>
    <s v="Eden Gardens"/>
    <x v="0"/>
    <x v="4"/>
    <x v="8"/>
    <x v="6"/>
    <x v="0"/>
    <x v="9"/>
    <s v="runs"/>
    <n v="6"/>
    <s v="N"/>
    <s v="NA"/>
    <s v="Aleem Dar"/>
    <s v="RB Tiffin"/>
    <x v="0"/>
    <s v="NO"/>
  </r>
  <r>
    <n v="501220"/>
    <x v="1"/>
    <d v="2011-04-21T00:00:00"/>
    <s v="SE Marsh"/>
    <s v="Punjab Cricket Association Stadium, Mohali"/>
    <x v="0"/>
    <x v="1"/>
    <x v="2"/>
    <x v="2"/>
    <x v="0"/>
    <x v="5"/>
    <s v="runs"/>
    <n v="48"/>
    <s v="N"/>
    <s v="NA"/>
    <s v="S Asnani"/>
    <s v="PR Reiffel"/>
    <x v="0"/>
    <s v="NO"/>
  </r>
  <r>
    <n v="501221"/>
    <x v="3"/>
    <d v="2011-04-22T00:00:00"/>
    <s v="Harbhajan Singh"/>
    <s v="Wankhede Stadium"/>
    <x v="0"/>
    <x v="3"/>
    <x v="1"/>
    <x v="1"/>
    <x v="0"/>
    <x v="7"/>
    <s v="runs"/>
    <n v="8"/>
    <s v="N"/>
    <s v="NA"/>
    <s v="Asad Rauf"/>
    <s v="AM Saheba"/>
    <x v="1"/>
    <s v="NO"/>
  </r>
  <r>
    <n v="501222"/>
    <x v="4"/>
    <d v="2011-04-22T00:00:00"/>
    <s v="CH Gayle"/>
    <s v="Eden Gardens"/>
    <x v="0"/>
    <x v="4"/>
    <x v="3"/>
    <x v="0"/>
    <x v="0"/>
    <x v="3"/>
    <s v="wickets"/>
    <n v="9"/>
    <s v="N"/>
    <s v="NA"/>
    <s v="SS Hazare"/>
    <s v="RB Tiffin"/>
    <x v="0"/>
    <s v="NO"/>
  </r>
  <r>
    <n v="501223"/>
    <x v="2"/>
    <d v="2011-04-23T00:00:00"/>
    <s v="DA Warner"/>
    <s v="Feroz Shah Kotla"/>
    <x v="0"/>
    <x v="2"/>
    <x v="5"/>
    <x v="5"/>
    <x v="0"/>
    <x v="2"/>
    <s v="runs"/>
    <n v="29"/>
    <s v="N"/>
    <s v="NA"/>
    <s v="S Asnani"/>
    <s v="RE Koertzen"/>
    <x v="0"/>
    <s v="NO"/>
  </r>
  <r>
    <n v="501224"/>
    <x v="6"/>
    <d v="2011-04-24T00:00:00"/>
    <s v="SL Malinga"/>
    <s v="Rajiv Gandhi International Stadium, Uppal"/>
    <x v="0"/>
    <x v="6"/>
    <x v="7"/>
    <x v="4"/>
    <x v="0"/>
    <x v="7"/>
    <s v="runs"/>
    <n v="37"/>
    <s v="N"/>
    <s v="NA"/>
    <s v="HDPK Dharmasena"/>
    <s v="AL Hill"/>
    <x v="1"/>
    <s v="NO"/>
  </r>
  <r>
    <n v="501225"/>
    <x v="5"/>
    <d v="2011-04-24T00:00:00"/>
    <s v="SK Warne"/>
    <s v="Sawai Mansingh Stadium"/>
    <x v="0"/>
    <x v="5"/>
    <x v="8"/>
    <x v="2"/>
    <x v="0"/>
    <x v="4"/>
    <s v="wickets"/>
    <n v="8"/>
    <s v="N"/>
    <s v="NA"/>
    <s v="BR Doctrove"/>
    <s v="SK Tarapore"/>
    <x v="0"/>
    <s v="NO"/>
  </r>
  <r>
    <n v="501226"/>
    <x v="7"/>
    <d v="2011-04-25T00:00:00"/>
    <s v="MEK Hussey"/>
    <s v="MA Chidambaram Stadium, Chepauk"/>
    <x v="0"/>
    <x v="7"/>
    <x v="9"/>
    <x v="9"/>
    <x v="0"/>
    <x v="1"/>
    <s v="runs"/>
    <n v="25"/>
    <s v="N"/>
    <s v="NA"/>
    <s v="Aleem Dar"/>
    <s v="RB Tiffin"/>
    <x v="0"/>
    <s v="NO"/>
  </r>
  <r>
    <n v="501227"/>
    <x v="2"/>
    <d v="2011-04-26T00:00:00"/>
    <s v="V Kohli"/>
    <s v="Feroz Shah Kotla"/>
    <x v="0"/>
    <x v="2"/>
    <x v="3"/>
    <x v="0"/>
    <x v="0"/>
    <x v="3"/>
    <s v="wickets"/>
    <n v="3"/>
    <s v="N"/>
    <s v="NA"/>
    <s v="S Asnani"/>
    <s v="RJ Tucker"/>
    <x v="0"/>
    <s v="NO"/>
  </r>
  <r>
    <n v="501228"/>
    <x v="3"/>
    <d v="2011-04-27T00:00:00"/>
    <s v="DE Bollinger"/>
    <s v="Dr DY Patil Sports Academy"/>
    <x v="0"/>
    <x v="9"/>
    <x v="1"/>
    <x v="9"/>
    <x v="1"/>
    <x v="1"/>
    <s v="wickets"/>
    <n v="8"/>
    <s v="N"/>
    <s v="NA"/>
    <s v="Asad Rauf"/>
    <s v="SL Shastri"/>
    <x v="0"/>
    <s v="NO"/>
  </r>
  <r>
    <n v="501229"/>
    <x v="20"/>
    <d v="2011-04-27T00:00:00"/>
    <s v="I Sharma"/>
    <s v="Nehru Stadium"/>
    <x v="0"/>
    <x v="8"/>
    <x v="4"/>
    <x v="8"/>
    <x v="0"/>
    <x v="6"/>
    <s v="runs"/>
    <n v="55"/>
    <s v="N"/>
    <s v="NA"/>
    <s v="HDPK Dharmasena"/>
    <s v="AL Hill"/>
    <x v="0"/>
    <s v="NO"/>
  </r>
  <r>
    <n v="501230"/>
    <x v="2"/>
    <d v="2011-04-28T00:00:00"/>
    <s v="MK Tiwary"/>
    <s v="Feroz Shah Kotla"/>
    <x v="0"/>
    <x v="2"/>
    <x v="0"/>
    <x v="7"/>
    <x v="0"/>
    <x v="0"/>
    <s v="runs"/>
    <n v="17"/>
    <s v="N"/>
    <s v="NA"/>
    <s v="PR Reiffel"/>
    <s v="RJ Tucker"/>
    <x v="0"/>
    <s v="NO"/>
  </r>
  <r>
    <n v="501231"/>
    <x v="5"/>
    <d v="2011-04-29T00:00:00"/>
    <s v="J Botha"/>
    <s v="Sawai Mansingh Stadium"/>
    <x v="0"/>
    <x v="5"/>
    <x v="7"/>
    <x v="2"/>
    <x v="0"/>
    <x v="4"/>
    <s v="wickets"/>
    <n v="7"/>
    <s v="N"/>
    <s v="NA"/>
    <s v="Asad Rauf"/>
    <s v="SK Tarapore"/>
    <x v="1"/>
    <s v="NO"/>
  </r>
  <r>
    <n v="501232"/>
    <x v="0"/>
    <d v="2011-04-29T00:00:00"/>
    <s v="V Kohli"/>
    <s v="M Chinnaswamy Stadium"/>
    <x v="0"/>
    <x v="0"/>
    <x v="9"/>
    <x v="9"/>
    <x v="0"/>
    <x v="3"/>
    <s v="runs"/>
    <n v="26"/>
    <s v="N"/>
    <s v="NA"/>
    <s v="Aleem Dar"/>
    <s v="SS Hazare"/>
    <x v="0"/>
    <s v="NO"/>
  </r>
  <r>
    <n v="501233"/>
    <x v="20"/>
    <d v="2011-04-30T00:00:00"/>
    <s v="V Sehwag"/>
    <s v="Nehru Stadium"/>
    <x v="0"/>
    <x v="8"/>
    <x v="6"/>
    <x v="7"/>
    <x v="1"/>
    <x v="2"/>
    <s v="runs"/>
    <n v="38"/>
    <s v="N"/>
    <s v="NA"/>
    <s v="HDPK Dharmasena"/>
    <s v="AL Hill"/>
    <x v="0"/>
    <s v="NO"/>
  </r>
  <r>
    <n v="501234"/>
    <x v="4"/>
    <d v="2011-04-30T00:00:00"/>
    <s v="Iqbal Abdulla"/>
    <s v="Eden Gardens"/>
    <x v="0"/>
    <x v="4"/>
    <x v="5"/>
    <x v="6"/>
    <x v="0"/>
    <x v="0"/>
    <s v="wickets"/>
    <n v="8"/>
    <s v="N"/>
    <s v="NA"/>
    <s v="AM Saheba"/>
    <s v="SL Shastri"/>
    <x v="0"/>
    <s v="NO"/>
  </r>
  <r>
    <n v="501235"/>
    <x v="5"/>
    <d v="2011-05-01T00:00:00"/>
    <s v="LRPL Taylor"/>
    <s v="Sawai Mansingh Stadium"/>
    <x v="0"/>
    <x v="5"/>
    <x v="9"/>
    <x v="2"/>
    <x v="0"/>
    <x v="4"/>
    <s v="wickets"/>
    <n v="6"/>
    <s v="N"/>
    <s v="NA"/>
    <s v="SK Tarapore"/>
    <s v="SJA Taufel"/>
    <x v="0"/>
    <s v="NO"/>
  </r>
  <r>
    <n v="501236"/>
    <x v="7"/>
    <d v="2011-05-01T00:00:00"/>
    <s v="JA Morkel"/>
    <s v="MA Chidambaram Stadium, Chepauk"/>
    <x v="0"/>
    <x v="7"/>
    <x v="4"/>
    <x v="1"/>
    <x v="1"/>
    <x v="1"/>
    <s v="runs"/>
    <n v="19"/>
    <s v="N"/>
    <s v="NA"/>
    <s v="Aleem Dar"/>
    <s v="RB Tiffin"/>
    <x v="0"/>
    <s v="NO"/>
  </r>
  <r>
    <n v="501237"/>
    <x v="3"/>
    <d v="2011-05-02T00:00:00"/>
    <s v="KA Pollard"/>
    <s v="Wankhede Stadium"/>
    <x v="0"/>
    <x v="3"/>
    <x v="5"/>
    <x v="5"/>
    <x v="0"/>
    <x v="7"/>
    <s v="runs"/>
    <n v="23"/>
    <s v="N"/>
    <s v="NA"/>
    <s v="HDPK Dharmasena"/>
    <s v="PR Reiffel"/>
    <x v="1"/>
    <s v="NO"/>
  </r>
  <r>
    <n v="501238"/>
    <x v="2"/>
    <d v="2011-05-02T00:00:00"/>
    <s v="P Parameswaran"/>
    <s v="Feroz Shah Kotla"/>
    <x v="0"/>
    <x v="2"/>
    <x v="8"/>
    <x v="8"/>
    <x v="0"/>
    <x v="9"/>
    <s v="wickets"/>
    <n v="7"/>
    <s v="N"/>
    <s v="NA"/>
    <s v="Asad Rauf"/>
    <s v="SL Shastri"/>
    <x v="0"/>
    <s v="NO"/>
  </r>
  <r>
    <n v="501239"/>
    <x v="6"/>
    <d v="2011-05-03T00:00:00"/>
    <s v="YK Pathan"/>
    <s v="Rajiv Gandhi International Stadium, Uppal"/>
    <x v="0"/>
    <x v="6"/>
    <x v="0"/>
    <x v="4"/>
    <x v="0"/>
    <x v="0"/>
    <s v="runs"/>
    <n v="20"/>
    <s v="N"/>
    <s v="NA"/>
    <s v="S Asnani"/>
    <s v="RJ Tucker"/>
    <x v="0"/>
    <s v="NO"/>
  </r>
  <r>
    <n v="501240"/>
    <x v="7"/>
    <d v="2011-05-04T00:00:00"/>
    <s v="MEK Hussey"/>
    <s v="MA Chidambaram Stadium, Chepauk"/>
    <x v="0"/>
    <x v="7"/>
    <x v="2"/>
    <x v="2"/>
    <x v="1"/>
    <x v="1"/>
    <s v="wickets"/>
    <n v="8"/>
    <s v="N"/>
    <s v="NA"/>
    <s v="SS Hazare"/>
    <s v="RB Tiffin"/>
    <x v="0"/>
    <s v="NO"/>
  </r>
  <r>
    <n v="501241"/>
    <x v="3"/>
    <d v="2011-05-04T00:00:00"/>
    <s v="R Sharma"/>
    <s v="Dr DY Patil Sports Academy"/>
    <x v="0"/>
    <x v="9"/>
    <x v="7"/>
    <x v="9"/>
    <x v="0"/>
    <x v="7"/>
    <s v="runs"/>
    <n v="21"/>
    <s v="N"/>
    <s v="NA"/>
    <s v="HDPK Dharmasena"/>
    <s v="SJA Taufel"/>
    <x v="1"/>
    <s v="NO"/>
  </r>
  <r>
    <n v="501242"/>
    <x v="20"/>
    <d v="2011-05-05T00:00:00"/>
    <s v="BJ Hodge"/>
    <s v="Nehru Stadium"/>
    <x v="0"/>
    <x v="8"/>
    <x v="0"/>
    <x v="6"/>
    <x v="0"/>
    <x v="9"/>
    <s v="runs"/>
    <n v="17"/>
    <s v="N"/>
    <s v="NA"/>
    <s v="S Ravi"/>
    <s v="RJ Tucker"/>
    <x v="0"/>
    <s v="NO"/>
  </r>
  <r>
    <n v="501243"/>
    <x v="6"/>
    <d v="2011-05-05T00:00:00"/>
    <s v="V Sehwag"/>
    <s v="Rajiv Gandhi International Stadium, Uppal"/>
    <x v="0"/>
    <x v="6"/>
    <x v="6"/>
    <x v="7"/>
    <x v="0"/>
    <x v="2"/>
    <s v="wickets"/>
    <n v="4"/>
    <s v="N"/>
    <s v="NA"/>
    <s v="Asad Rauf"/>
    <s v="AM Saheba"/>
    <x v="0"/>
    <s v="NO"/>
  </r>
  <r>
    <n v="501244"/>
    <x v="0"/>
    <d v="2011-05-06T00:00:00"/>
    <s v="CH Gayle"/>
    <s v="M Chinnaswamy Stadium"/>
    <x v="0"/>
    <x v="0"/>
    <x v="5"/>
    <x v="5"/>
    <x v="0"/>
    <x v="3"/>
    <s v="runs"/>
    <n v="85"/>
    <s v="N"/>
    <s v="NA"/>
    <s v="Aleem Dar"/>
    <s v="RB Tiffin"/>
    <x v="0"/>
    <s v="NO"/>
  </r>
  <r>
    <n v="501245"/>
    <x v="4"/>
    <d v="2011-05-07T00:00:00"/>
    <s v="Iqbal Abdulla"/>
    <s v="Eden Gardens"/>
    <x v="0"/>
    <x v="4"/>
    <x v="1"/>
    <x v="1"/>
    <x v="1"/>
    <x v="0"/>
    <s v="runs"/>
    <n v="10"/>
    <s v="N"/>
    <s v="D/L"/>
    <s v="Asad Rauf"/>
    <s v="PR Reiffel"/>
    <x v="0"/>
    <s v="NO"/>
  </r>
  <r>
    <n v="501246"/>
    <x v="3"/>
    <d v="2011-05-07T00:00:00"/>
    <s v="AT Rayudu"/>
    <s v="Wankhede Stadium"/>
    <x v="0"/>
    <x v="3"/>
    <x v="6"/>
    <x v="7"/>
    <x v="0"/>
    <x v="7"/>
    <s v="runs"/>
    <n v="32"/>
    <s v="N"/>
    <s v="NA"/>
    <s v="K Hariharan"/>
    <s v="SJA Taufel"/>
    <x v="1"/>
    <s v="NO"/>
  </r>
  <r>
    <n v="501247"/>
    <x v="0"/>
    <d v="2011-05-08T00:00:00"/>
    <s v="CH Gayle"/>
    <s v="M Chinnaswamy Stadium"/>
    <x v="0"/>
    <x v="0"/>
    <x v="8"/>
    <x v="8"/>
    <x v="1"/>
    <x v="3"/>
    <s v="wickets"/>
    <n v="9"/>
    <s v="N"/>
    <s v="NA"/>
    <s v="Aleem Dar"/>
    <s v="SS Hazare"/>
    <x v="0"/>
    <s v="NO"/>
  </r>
  <r>
    <n v="501248"/>
    <x v="1"/>
    <d v="2011-05-08T00:00:00"/>
    <s v="R Sharma"/>
    <s v="Punjab Cricket Association Stadium, Mohali"/>
    <x v="0"/>
    <x v="1"/>
    <x v="9"/>
    <x v="5"/>
    <x v="1"/>
    <x v="8"/>
    <s v="wickets"/>
    <n v="5"/>
    <s v="N"/>
    <s v="NA"/>
    <s v="SK Tarapore"/>
    <s v="RJ Tucker"/>
    <x v="0"/>
    <s v="NO"/>
  </r>
  <r>
    <n v="501249"/>
    <x v="5"/>
    <d v="2011-05-09T00:00:00"/>
    <s v="M Vijay"/>
    <s v="Sawai Mansingh Stadium"/>
    <x v="0"/>
    <x v="5"/>
    <x v="1"/>
    <x v="2"/>
    <x v="0"/>
    <x v="1"/>
    <s v="runs"/>
    <n v="63"/>
    <s v="N"/>
    <s v="NA"/>
    <s v="K Hariharan"/>
    <s v="SJA Taufel"/>
    <x v="0"/>
    <s v="NO"/>
  </r>
  <r>
    <n v="501250"/>
    <x v="6"/>
    <d v="2011-05-10T00:00:00"/>
    <s v="MR Marsh"/>
    <s v="Rajiv Gandhi International Stadium, Uppal"/>
    <x v="0"/>
    <x v="6"/>
    <x v="9"/>
    <x v="4"/>
    <x v="1"/>
    <x v="8"/>
    <s v="wickets"/>
    <n v="6"/>
    <s v="N"/>
    <s v="NA"/>
    <s v="Asad Rauf"/>
    <s v="AM Saheba"/>
    <x v="0"/>
    <s v="NO"/>
  </r>
  <r>
    <n v="501251"/>
    <x v="1"/>
    <d v="2011-05-10T00:00:00"/>
    <s v="BA Bhatt"/>
    <s v="Punjab Cricket Association Stadium, Mohali"/>
    <x v="0"/>
    <x v="1"/>
    <x v="7"/>
    <x v="3"/>
    <x v="0"/>
    <x v="5"/>
    <s v="runs"/>
    <n v="76"/>
    <s v="N"/>
    <s v="NA"/>
    <s v="SK Tarapore"/>
    <s v="RJ Tucker"/>
    <x v="1"/>
    <s v="YES"/>
  </r>
  <r>
    <n v="501252"/>
    <x v="5"/>
    <d v="2011-05-11T00:00:00"/>
    <s v="S Aravind"/>
    <s v="Sawai Mansingh Stadium"/>
    <x v="0"/>
    <x v="5"/>
    <x v="3"/>
    <x v="0"/>
    <x v="0"/>
    <x v="3"/>
    <s v="wickets"/>
    <n v="9"/>
    <s v="N"/>
    <s v="NA"/>
    <s v="HDPK Dharmasena"/>
    <s v="K Hariharan"/>
    <x v="0"/>
    <s v="NO"/>
  </r>
  <r>
    <n v="501253"/>
    <x v="7"/>
    <d v="2011-05-12T00:00:00"/>
    <s v="MS Dhoni"/>
    <s v="MA Chidambaram Stadium, Chepauk"/>
    <x v="0"/>
    <x v="7"/>
    <x v="6"/>
    <x v="1"/>
    <x v="1"/>
    <x v="1"/>
    <s v="runs"/>
    <n v="18"/>
    <s v="N"/>
    <s v="NA"/>
    <s v="AM Saheba"/>
    <s v="SL Shastri"/>
    <x v="0"/>
    <s v="NO"/>
  </r>
  <r>
    <n v="501254"/>
    <x v="21"/>
    <d v="2011-05-13T00:00:00"/>
    <s v="KD Karthik"/>
    <s v="Holkar Cricket Stadium"/>
    <x v="0"/>
    <x v="8"/>
    <x v="5"/>
    <x v="5"/>
    <x v="0"/>
    <x v="5"/>
    <s v="wickets"/>
    <n v="6"/>
    <s v="N"/>
    <s v="NA"/>
    <s v="S Asnani"/>
    <s v="RJ Tucker"/>
    <x v="0"/>
    <s v="NO"/>
  </r>
  <r>
    <n v="501255"/>
    <x v="0"/>
    <d v="2011-05-14T00:00:00"/>
    <s v="CH Gayle"/>
    <s v="M Chinnaswamy Stadium"/>
    <x v="0"/>
    <x v="0"/>
    <x v="0"/>
    <x v="0"/>
    <x v="0"/>
    <x v="3"/>
    <s v="wickets"/>
    <n v="4"/>
    <s v="N"/>
    <s v="D/L"/>
    <s v="RE Koertzen"/>
    <s v="RB Tiffin"/>
    <x v="0"/>
    <s v="NO"/>
  </r>
  <r>
    <n v="501256"/>
    <x v="3"/>
    <d v="2011-05-14T00:00:00"/>
    <s v="A Mishra"/>
    <s v="Wankhede Stadium"/>
    <x v="0"/>
    <x v="3"/>
    <x v="4"/>
    <x v="4"/>
    <x v="1"/>
    <x v="6"/>
    <s v="runs"/>
    <n v="10"/>
    <s v="N"/>
    <s v="NA"/>
    <s v="S Ravi"/>
    <s v="SK Tarapore"/>
    <x v="1"/>
    <s v="NO"/>
  </r>
  <r>
    <n v="501257"/>
    <x v="19"/>
    <d v="2011-05-15T00:00:00"/>
    <s v="PP Chawla"/>
    <s v="Himachal Pradesh Cricket Association Stadium"/>
    <x v="0"/>
    <x v="1"/>
    <x v="6"/>
    <x v="7"/>
    <x v="0"/>
    <x v="5"/>
    <s v="runs"/>
    <n v="29"/>
    <s v="N"/>
    <s v="NA"/>
    <s v="Asad Rauf"/>
    <s v="SL Shastri"/>
    <x v="0"/>
    <s v="NO"/>
  </r>
  <r>
    <n v="501258"/>
    <x v="21"/>
    <d v="2011-05-15T00:00:00"/>
    <s v="BJ Hodge"/>
    <s v="Holkar Cricket Stadium"/>
    <x v="0"/>
    <x v="8"/>
    <x v="2"/>
    <x v="8"/>
    <x v="0"/>
    <x v="9"/>
    <s v="wickets"/>
    <n v="8"/>
    <s v="N"/>
    <s v="NA"/>
    <s v="PR Reiffel"/>
    <s v="RJ Tucker"/>
    <x v="0"/>
    <s v="NO"/>
  </r>
  <r>
    <n v="501259"/>
    <x v="3"/>
    <d v="2011-05-16T00:00:00"/>
    <s v="A Mishra"/>
    <s v="Dr DY Patil Sports Academy"/>
    <x v="0"/>
    <x v="9"/>
    <x v="4"/>
    <x v="4"/>
    <x v="0"/>
    <x v="6"/>
    <s v="wickets"/>
    <n v="6"/>
    <s v="N"/>
    <s v="NA"/>
    <s v="S Ravi"/>
    <s v="SK Tarapore"/>
    <x v="0"/>
    <s v="NO"/>
  </r>
  <r>
    <n v="501260"/>
    <x v="19"/>
    <d v="2011-05-17T00:00:00"/>
    <s v="AC Gilchrist"/>
    <s v="Himachal Pradesh Cricket Association Stadium"/>
    <x v="0"/>
    <x v="1"/>
    <x v="3"/>
    <x v="5"/>
    <x v="1"/>
    <x v="5"/>
    <s v="runs"/>
    <n v="111"/>
    <s v="N"/>
    <s v="NA"/>
    <s v="Asad Rauf"/>
    <s v="AM Saheba"/>
    <x v="0"/>
    <s v="NO"/>
  </r>
  <r>
    <n v="501261"/>
    <x v="7"/>
    <d v="2011-05-18T00:00:00"/>
    <s v="WP Saha"/>
    <s v="MA Chidambaram Stadium, Chepauk"/>
    <x v="0"/>
    <x v="7"/>
    <x v="8"/>
    <x v="1"/>
    <x v="1"/>
    <x v="1"/>
    <s v="runs"/>
    <n v="11"/>
    <s v="N"/>
    <s v="NA"/>
    <s v="HDPK Dharmasena"/>
    <s v="RE Koertzen"/>
    <x v="0"/>
    <s v="NO"/>
  </r>
  <r>
    <n v="501262"/>
    <x v="3"/>
    <d v="2011-05-19T00:00:00"/>
    <s v="YK Pathan"/>
    <s v="Dr DY Patil Sports Academy"/>
    <x v="0"/>
    <x v="9"/>
    <x v="0"/>
    <x v="6"/>
    <x v="0"/>
    <x v="0"/>
    <s v="wickets"/>
    <n v="7"/>
    <s v="N"/>
    <s v="NA"/>
    <s v="S Ravi"/>
    <s v="SJA Taufel"/>
    <x v="0"/>
    <s v="NO"/>
  </r>
  <r>
    <n v="501263"/>
    <x v="3"/>
    <d v="2011-05-20T00:00:00"/>
    <s v="SR Watson"/>
    <s v="Wankhede Stadium"/>
    <x v="0"/>
    <x v="3"/>
    <x v="2"/>
    <x v="3"/>
    <x v="1"/>
    <x v="4"/>
    <s v="wickets"/>
    <n v="10"/>
    <s v="N"/>
    <s v="NA"/>
    <s v="RE Koertzen"/>
    <s v="PR Reiffel"/>
    <x v="1"/>
    <s v="YES"/>
  </r>
  <r>
    <n v="501264"/>
    <x v="19"/>
    <d v="2011-05-21T00:00:00"/>
    <s v="S Dhawan"/>
    <s v="Himachal Pradesh Cricket Association Stadium"/>
    <x v="0"/>
    <x v="1"/>
    <x v="4"/>
    <x v="5"/>
    <x v="0"/>
    <x v="6"/>
    <s v="runs"/>
    <n v="82"/>
    <s v="N"/>
    <s v="NA"/>
    <s v="Asad Rauf"/>
    <s v="AM Saheba"/>
    <x v="0"/>
    <s v="NO"/>
  </r>
  <r>
    <n v="501265"/>
    <x v="2"/>
    <d v="2011-05-21T00:00:00"/>
    <s v="NA"/>
    <s v="Feroz Shah Kotla"/>
    <x v="0"/>
    <x v="2"/>
    <x v="9"/>
    <x v="7"/>
    <x v="1"/>
    <x v="10"/>
    <s v="NA"/>
    <s v="NA"/>
    <s v="NA"/>
    <s v="NA"/>
    <s v="SS Hazare"/>
    <s v="RJ Tucker"/>
    <x v="0"/>
    <s v="NO"/>
  </r>
  <r>
    <n v="501266"/>
    <x v="0"/>
    <d v="2011-05-22T00:00:00"/>
    <s v="CH Gayle"/>
    <s v="M Chinnaswamy Stadium"/>
    <x v="0"/>
    <x v="0"/>
    <x v="1"/>
    <x v="0"/>
    <x v="0"/>
    <x v="3"/>
    <s v="wickets"/>
    <n v="8"/>
    <s v="N"/>
    <s v="NA"/>
    <s v="K Hariharan"/>
    <s v="RE Koertzen"/>
    <x v="0"/>
    <s v="NO"/>
  </r>
  <r>
    <n v="501267"/>
    <x v="4"/>
    <d v="2011-05-22T00:00:00"/>
    <s v="JEC Franklin"/>
    <s v="Eden Gardens"/>
    <x v="0"/>
    <x v="4"/>
    <x v="7"/>
    <x v="3"/>
    <x v="0"/>
    <x v="7"/>
    <s v="wickets"/>
    <n v="5"/>
    <s v="N"/>
    <s v="NA"/>
    <s v="SK Tarapore"/>
    <s v="SJA Taufel"/>
    <x v="1"/>
    <s v="YES"/>
  </r>
  <r>
    <n v="501268"/>
    <x v="3"/>
    <d v="2011-05-24T00:00:00"/>
    <s v="SK Raina"/>
    <s v="Wankhede Stadium"/>
    <x v="0"/>
    <x v="0"/>
    <x v="1"/>
    <x v="1"/>
    <x v="0"/>
    <x v="1"/>
    <s v="wickets"/>
    <n v="6"/>
    <s v="N"/>
    <s v="NA"/>
    <s v="Asad Rauf"/>
    <s v="SJA Taufel"/>
    <x v="0"/>
    <s v="NO"/>
  </r>
  <r>
    <n v="501269"/>
    <x v="3"/>
    <d v="2011-05-25T00:00:00"/>
    <s v="MM Patel"/>
    <s v="Wankhede Stadium"/>
    <x v="0"/>
    <x v="3"/>
    <x v="0"/>
    <x v="3"/>
    <x v="0"/>
    <x v="7"/>
    <s v="wickets"/>
    <n v="4"/>
    <s v="N"/>
    <s v="NA"/>
    <s v="Asad Rauf"/>
    <s v="SJA Taufel"/>
    <x v="1"/>
    <s v="YES"/>
  </r>
  <r>
    <n v="501270"/>
    <x v="7"/>
    <d v="2011-05-27T00:00:00"/>
    <s v="CH Gayle"/>
    <s v="MA Chidambaram Stadium, Chepauk"/>
    <x v="0"/>
    <x v="0"/>
    <x v="7"/>
    <x v="3"/>
    <x v="0"/>
    <x v="3"/>
    <s v="runs"/>
    <n v="43"/>
    <s v="N"/>
    <s v="NA"/>
    <s v="Asad Rauf"/>
    <s v="SJA Taufel"/>
    <x v="1"/>
    <s v="YES"/>
  </r>
  <r>
    <n v="501271"/>
    <x v="7"/>
    <d v="2011-05-28T00:00:00"/>
    <s v="M Vijay"/>
    <s v="MA Chidambaram Stadium, Chepauk"/>
    <x v="0"/>
    <x v="7"/>
    <x v="3"/>
    <x v="1"/>
    <x v="1"/>
    <x v="1"/>
    <s v="runs"/>
    <n v="58"/>
    <s v="N"/>
    <s v="NA"/>
    <s v="Asad Rauf"/>
    <s v="SJA Taufel"/>
    <x v="0"/>
    <s v="NO"/>
  </r>
  <r>
    <n v="548306"/>
    <x v="7"/>
    <d v="2012-04-04T00:00:00"/>
    <s v="RE Levi"/>
    <s v="MA Chidambaram Stadium, Chepauk"/>
    <x v="0"/>
    <x v="7"/>
    <x v="7"/>
    <x v="3"/>
    <x v="0"/>
    <x v="7"/>
    <s v="wickets"/>
    <n v="8"/>
    <s v="N"/>
    <s v="NA"/>
    <s v="JD Cloete"/>
    <s v="SJA Taufel"/>
    <x v="1"/>
    <s v="YES"/>
  </r>
  <r>
    <n v="548307"/>
    <x v="4"/>
    <d v="2012-04-05T00:00:00"/>
    <s v="IK Pathan"/>
    <s v="Eden Gardens"/>
    <x v="0"/>
    <x v="4"/>
    <x v="6"/>
    <x v="7"/>
    <x v="0"/>
    <x v="2"/>
    <s v="wickets"/>
    <n v="8"/>
    <s v="N"/>
    <s v="NA"/>
    <s v="S Asnani"/>
    <s v="HDPK Dharmasena"/>
    <x v="0"/>
    <s v="NO"/>
  </r>
  <r>
    <n v="548308"/>
    <x v="3"/>
    <d v="2012-04-06T00:00:00"/>
    <s v="SPD Smith"/>
    <s v="Wankhede Stadium"/>
    <x v="0"/>
    <x v="3"/>
    <x v="9"/>
    <x v="3"/>
    <x v="0"/>
    <x v="8"/>
    <s v="runs"/>
    <n v="28"/>
    <s v="N"/>
    <s v="NA"/>
    <s v="AK Chaudhary"/>
    <s v="SJA Taufel"/>
    <x v="1"/>
    <s v="YES"/>
  </r>
  <r>
    <n v="548309"/>
    <x v="5"/>
    <d v="2012-04-06T00:00:00"/>
    <s v="AM Rahane"/>
    <s v="Sawai Mansingh Stadium"/>
    <x v="0"/>
    <x v="5"/>
    <x v="5"/>
    <x v="5"/>
    <x v="0"/>
    <x v="4"/>
    <s v="runs"/>
    <n v="31"/>
    <s v="N"/>
    <s v="NA"/>
    <s v="BF Bowden"/>
    <s v="SK Tarapore"/>
    <x v="0"/>
    <s v="NO"/>
  </r>
  <r>
    <n v="548310"/>
    <x v="0"/>
    <d v="2012-04-07T00:00:00"/>
    <s v="AB de Villiers"/>
    <s v="M Chinnaswamy Stadium"/>
    <x v="0"/>
    <x v="0"/>
    <x v="6"/>
    <x v="7"/>
    <x v="0"/>
    <x v="3"/>
    <s v="runs"/>
    <n v="20"/>
    <s v="N"/>
    <s v="NA"/>
    <s v="S Asnani"/>
    <s v="S Ravi"/>
    <x v="0"/>
    <s v="NO"/>
  </r>
  <r>
    <n v="548311"/>
    <x v="22"/>
    <d v="2012-04-07T00:00:00"/>
    <s v="RA Jadeja"/>
    <s v="Dr. Y.S. Rajasekhara Reddy ACA-VDCA Cricket Stadium"/>
    <x v="0"/>
    <x v="6"/>
    <x v="1"/>
    <x v="4"/>
    <x v="0"/>
    <x v="1"/>
    <s v="runs"/>
    <n v="74"/>
    <s v="N"/>
    <s v="NA"/>
    <s v="JD Cloete"/>
    <s v="HDPK Dharmasena"/>
    <x v="0"/>
    <s v="NO"/>
  </r>
  <r>
    <n v="548312"/>
    <x v="5"/>
    <d v="2012-04-08T00:00:00"/>
    <s v="BJ Hodge"/>
    <s v="Sawai Mansingh Stadium"/>
    <x v="0"/>
    <x v="5"/>
    <x v="0"/>
    <x v="6"/>
    <x v="0"/>
    <x v="4"/>
    <s v="runs"/>
    <n v="22"/>
    <s v="N"/>
    <s v="NA"/>
    <s v="BF Bowden"/>
    <s v="VA Kulkarni"/>
    <x v="0"/>
    <s v="NO"/>
  </r>
  <r>
    <n v="548313"/>
    <x v="23"/>
    <d v="2012-04-08T00:00:00"/>
    <s v="MN Samuels"/>
    <s v="Subrata Roy Sahara Stadium"/>
    <x v="0"/>
    <x v="9"/>
    <x v="5"/>
    <x v="9"/>
    <x v="1"/>
    <x v="8"/>
    <s v="runs"/>
    <n v="22"/>
    <s v="N"/>
    <s v="NA"/>
    <s v="S Das"/>
    <s v="SJA Taufel"/>
    <x v="0"/>
    <s v="NO"/>
  </r>
  <r>
    <n v="548314"/>
    <x v="22"/>
    <d v="2012-04-09T00:00:00"/>
    <s v="RG Sharma"/>
    <s v="Dr. Y.S. Rajasekhara Reddy ACA-VDCA Cricket Stadium"/>
    <x v="0"/>
    <x v="6"/>
    <x v="7"/>
    <x v="4"/>
    <x v="1"/>
    <x v="7"/>
    <s v="wickets"/>
    <n v="5"/>
    <s v="N"/>
    <s v="NA"/>
    <s v="AK Chaudhary"/>
    <s v="JD Cloete"/>
    <x v="1"/>
    <s v="NO"/>
  </r>
  <r>
    <n v="548315"/>
    <x v="0"/>
    <d v="2012-04-10T00:00:00"/>
    <s v="L Balaji"/>
    <s v="M Chinnaswamy Stadium"/>
    <x v="0"/>
    <x v="0"/>
    <x v="0"/>
    <x v="0"/>
    <x v="0"/>
    <x v="0"/>
    <s v="runs"/>
    <n v="42"/>
    <s v="N"/>
    <s v="NA"/>
    <s v="S Ravi"/>
    <s v="RJ Tucker"/>
    <x v="0"/>
    <s v="NO"/>
  </r>
  <r>
    <n v="548316"/>
    <x v="2"/>
    <d v="2012-04-10T00:00:00"/>
    <s v="M Morkel"/>
    <s v="Feroz Shah Kotla"/>
    <x v="0"/>
    <x v="2"/>
    <x v="1"/>
    <x v="7"/>
    <x v="0"/>
    <x v="2"/>
    <s v="wickets"/>
    <n v="8"/>
    <s v="N"/>
    <s v="NA"/>
    <s v="Asad Rauf"/>
    <s v="SK Tarapore"/>
    <x v="0"/>
    <s v="NO"/>
  </r>
  <r>
    <n v="548317"/>
    <x v="3"/>
    <d v="2012-04-11T00:00:00"/>
    <s v="KA Pollard"/>
    <s v="Wankhede Stadium"/>
    <x v="0"/>
    <x v="3"/>
    <x v="2"/>
    <x v="2"/>
    <x v="0"/>
    <x v="7"/>
    <s v="runs"/>
    <n v="27"/>
    <s v="N"/>
    <s v="NA"/>
    <s v="Aleem Dar"/>
    <s v="BNJ Oxenford"/>
    <x v="1"/>
    <s v="NO"/>
  </r>
  <r>
    <n v="548318"/>
    <x v="7"/>
    <d v="2012-04-12T00:00:00"/>
    <s v="F du Plessis"/>
    <s v="MA Chidambaram Stadium, Chepauk"/>
    <x v="0"/>
    <x v="7"/>
    <x v="3"/>
    <x v="0"/>
    <x v="1"/>
    <x v="1"/>
    <s v="wickets"/>
    <n v="5"/>
    <s v="N"/>
    <s v="NA"/>
    <s v="HDPK Dharmasena"/>
    <s v="RJ Tucker"/>
    <x v="0"/>
    <s v="NO"/>
  </r>
  <r>
    <n v="548319"/>
    <x v="1"/>
    <d v="2012-04-12T00:00:00"/>
    <s v="AD Mascarenhas"/>
    <s v="Punjab Cricket Association Stadium, Mohali"/>
    <x v="0"/>
    <x v="1"/>
    <x v="9"/>
    <x v="5"/>
    <x v="0"/>
    <x v="5"/>
    <s v="wickets"/>
    <n v="7"/>
    <s v="N"/>
    <s v="NA"/>
    <s v="VA Kulkarni"/>
    <s v="SK Tarapore"/>
    <x v="0"/>
    <s v="NO"/>
  </r>
  <r>
    <n v="548320"/>
    <x v="4"/>
    <d v="2012-04-13T00:00:00"/>
    <s v="Shakib Al Hasan"/>
    <s v="Eden Gardens"/>
    <x v="0"/>
    <x v="4"/>
    <x v="2"/>
    <x v="2"/>
    <x v="1"/>
    <x v="0"/>
    <s v="wickets"/>
    <n v="5"/>
    <s v="N"/>
    <s v="NA"/>
    <s v="Asad Rauf"/>
    <s v="S Asnani"/>
    <x v="0"/>
    <s v="NO"/>
  </r>
  <r>
    <n v="548321"/>
    <x v="2"/>
    <d v="2012-04-19T00:00:00"/>
    <s v="KP Pietersen"/>
    <s v="Feroz Shah Kotla"/>
    <x v="0"/>
    <x v="2"/>
    <x v="4"/>
    <x v="4"/>
    <x v="1"/>
    <x v="2"/>
    <s v="wickets"/>
    <n v="5"/>
    <s v="N"/>
    <s v="NA"/>
    <s v="BF Bowden"/>
    <s v="SK Tarapore"/>
    <x v="0"/>
    <s v="NO"/>
  </r>
  <r>
    <n v="548322"/>
    <x v="23"/>
    <d v="2012-04-14T00:00:00"/>
    <s v="JD Ryder"/>
    <s v="Subrata Roy Sahara Stadium"/>
    <x v="0"/>
    <x v="9"/>
    <x v="1"/>
    <x v="1"/>
    <x v="1"/>
    <x v="8"/>
    <s v="wickets"/>
    <n v="7"/>
    <s v="N"/>
    <s v="NA"/>
    <s v="Aleem Dar"/>
    <s v="BNJ Oxenford"/>
    <x v="0"/>
    <s v="NO"/>
  </r>
  <r>
    <n v="548323"/>
    <x v="4"/>
    <d v="2012-04-15T00:00:00"/>
    <s v="SP Narine"/>
    <s v="Eden Gardens"/>
    <x v="0"/>
    <x v="4"/>
    <x v="5"/>
    <x v="6"/>
    <x v="0"/>
    <x v="5"/>
    <s v="runs"/>
    <n v="2"/>
    <s v="N"/>
    <s v="NA"/>
    <s v="Asad Rauf"/>
    <s v="S Asnani"/>
    <x v="0"/>
    <s v="NO"/>
  </r>
  <r>
    <n v="548324"/>
    <x v="0"/>
    <d v="2012-04-15T00:00:00"/>
    <s v="AM Rahane"/>
    <s v="M Chinnaswamy Stadium"/>
    <x v="0"/>
    <x v="0"/>
    <x v="2"/>
    <x v="2"/>
    <x v="1"/>
    <x v="4"/>
    <s v="runs"/>
    <n v="59"/>
    <s v="N"/>
    <s v="NA"/>
    <s v="JD Cloete"/>
    <s v="RJ Tucker"/>
    <x v="0"/>
    <s v="NO"/>
  </r>
  <r>
    <n v="548325"/>
    <x v="3"/>
    <d v="2012-04-16T00:00:00"/>
    <s v="S Nadeem"/>
    <s v="Wankhede Stadium"/>
    <x v="0"/>
    <x v="3"/>
    <x v="6"/>
    <x v="7"/>
    <x v="0"/>
    <x v="2"/>
    <s v="wickets"/>
    <n v="7"/>
    <s v="N"/>
    <s v="NA"/>
    <s v="BF Bowden"/>
    <s v="SK Tarapore"/>
    <x v="1"/>
    <s v="NO"/>
  </r>
  <r>
    <n v="548326"/>
    <x v="5"/>
    <d v="2012-04-17T00:00:00"/>
    <s v="BJ Hodge"/>
    <s v="Sawai Mansingh Stadium"/>
    <x v="0"/>
    <x v="5"/>
    <x v="4"/>
    <x v="4"/>
    <x v="1"/>
    <x v="4"/>
    <s v="wickets"/>
    <n v="5"/>
    <s v="N"/>
    <s v="NA"/>
    <s v="Aleem Dar"/>
    <s v="BNJ Oxenford"/>
    <x v="0"/>
    <s v="NO"/>
  </r>
  <r>
    <n v="548327"/>
    <x v="0"/>
    <d v="2012-04-17T00:00:00"/>
    <s v="CH Gayle"/>
    <s v="M Chinnaswamy Stadium"/>
    <x v="0"/>
    <x v="0"/>
    <x v="9"/>
    <x v="9"/>
    <x v="1"/>
    <x v="3"/>
    <s v="wickets"/>
    <n v="6"/>
    <s v="N"/>
    <s v="NA"/>
    <s v="S Asnani"/>
    <s v="S Das"/>
    <x v="0"/>
    <s v="NO"/>
  </r>
  <r>
    <n v="548328"/>
    <x v="1"/>
    <d v="2012-04-18T00:00:00"/>
    <s v="G Gambhir"/>
    <s v="Punjab Cricket Association Stadium, Mohali"/>
    <x v="0"/>
    <x v="1"/>
    <x v="0"/>
    <x v="5"/>
    <x v="1"/>
    <x v="0"/>
    <s v="wickets"/>
    <n v="8"/>
    <s v="N"/>
    <s v="NA"/>
    <s v="JD Cloete"/>
    <s v="RJ Tucker"/>
    <x v="0"/>
    <s v="NO"/>
  </r>
  <r>
    <n v="548329"/>
    <x v="6"/>
    <d v="2012-05-10T00:00:00"/>
    <s v="DA Warner"/>
    <s v="Rajiv Gandhi International Stadium, Uppal"/>
    <x v="0"/>
    <x v="6"/>
    <x v="6"/>
    <x v="4"/>
    <x v="1"/>
    <x v="2"/>
    <s v="wickets"/>
    <n v="9"/>
    <s v="N"/>
    <s v="NA"/>
    <s v="JD Cloete"/>
    <s v="SJA Taufel"/>
    <x v="0"/>
    <s v="NO"/>
  </r>
  <r>
    <n v="548330"/>
    <x v="7"/>
    <d v="2012-04-19T00:00:00"/>
    <s v="KMDN Kulasekara"/>
    <s v="MA Chidambaram Stadium, Chepauk"/>
    <x v="0"/>
    <x v="7"/>
    <x v="9"/>
    <x v="9"/>
    <x v="0"/>
    <x v="1"/>
    <s v="runs"/>
    <n v="13"/>
    <s v="N"/>
    <s v="NA"/>
    <s v="Asad Rauf"/>
    <s v="S Das"/>
    <x v="0"/>
    <s v="NO"/>
  </r>
  <r>
    <n v="548331"/>
    <x v="1"/>
    <d v="2012-04-20T00:00:00"/>
    <s v="CH Gayle"/>
    <s v="Punjab Cricket Association Stadium, Mohali"/>
    <x v="0"/>
    <x v="1"/>
    <x v="3"/>
    <x v="0"/>
    <x v="0"/>
    <x v="3"/>
    <s v="wickets"/>
    <n v="5"/>
    <s v="N"/>
    <s v="NA"/>
    <s v="S Ravi"/>
    <s v="RJ Tucker"/>
    <x v="0"/>
    <s v="NO"/>
  </r>
  <r>
    <n v="548332"/>
    <x v="7"/>
    <d v="2012-04-21T00:00:00"/>
    <s v="F du Plessis"/>
    <s v="MA Chidambaram Stadium, Chepauk"/>
    <x v="0"/>
    <x v="7"/>
    <x v="2"/>
    <x v="2"/>
    <x v="1"/>
    <x v="1"/>
    <s v="wickets"/>
    <n v="7"/>
    <s v="N"/>
    <s v="NA"/>
    <s v="Aleem Dar"/>
    <s v="BNJ Oxenford"/>
    <x v="0"/>
    <s v="NO"/>
  </r>
  <r>
    <n v="548333"/>
    <x v="2"/>
    <d v="2012-04-21T00:00:00"/>
    <s v="SC Ganguly"/>
    <s v="Feroz Shah Kotla"/>
    <x v="0"/>
    <x v="2"/>
    <x v="9"/>
    <x v="7"/>
    <x v="0"/>
    <x v="8"/>
    <s v="runs"/>
    <n v="20"/>
    <s v="N"/>
    <s v="NA"/>
    <s v="Asad Rauf"/>
    <s v="S Das"/>
    <x v="0"/>
    <s v="NO"/>
  </r>
  <r>
    <n v="548334"/>
    <x v="3"/>
    <d v="2012-04-22T00:00:00"/>
    <s v="SE Marsh"/>
    <s v="Wankhede Stadium"/>
    <x v="0"/>
    <x v="3"/>
    <x v="5"/>
    <x v="3"/>
    <x v="1"/>
    <x v="5"/>
    <s v="wickets"/>
    <n v="6"/>
    <s v="N"/>
    <s v="NA"/>
    <s v="S Ravi"/>
    <s v="RJ Tucker"/>
    <x v="1"/>
    <s v="YES"/>
  </r>
  <r>
    <n v="548335"/>
    <x v="17"/>
    <d v="2012-04-22T00:00:00"/>
    <s v="B Lee"/>
    <s v="Barabati Stadium"/>
    <x v="0"/>
    <x v="6"/>
    <x v="0"/>
    <x v="6"/>
    <x v="0"/>
    <x v="0"/>
    <s v="wickets"/>
    <n v="5"/>
    <s v="N"/>
    <s v="NA"/>
    <s v="BF Bowden"/>
    <s v="SK Tarapore"/>
    <x v="0"/>
    <s v="NO"/>
  </r>
  <r>
    <n v="548336"/>
    <x v="5"/>
    <d v="2012-04-23T00:00:00"/>
    <s v="AB de Villiers"/>
    <s v="Sawai Mansingh Stadium"/>
    <x v="0"/>
    <x v="5"/>
    <x v="3"/>
    <x v="2"/>
    <x v="0"/>
    <x v="3"/>
    <s v="runs"/>
    <n v="46"/>
    <s v="N"/>
    <s v="NA"/>
    <s v="Asad Rauf"/>
    <s v="S Asnani"/>
    <x v="0"/>
    <s v="NO"/>
  </r>
  <r>
    <n v="548337"/>
    <x v="23"/>
    <d v="2012-04-24T00:00:00"/>
    <s v="V Sehwag"/>
    <s v="Subrata Roy Sahara Stadium"/>
    <x v="0"/>
    <x v="9"/>
    <x v="6"/>
    <x v="9"/>
    <x v="1"/>
    <x v="2"/>
    <s v="wickets"/>
    <n v="8"/>
    <s v="N"/>
    <s v="NA"/>
    <s v="S Ravi"/>
    <s v="RJ Tucker"/>
    <x v="0"/>
    <s v="NO"/>
  </r>
  <r>
    <n v="548339"/>
    <x v="1"/>
    <d v="2012-04-25T00:00:00"/>
    <s v="AT Rayudu"/>
    <s v="Punjab Cricket Association Stadium, Mohali"/>
    <x v="0"/>
    <x v="1"/>
    <x v="7"/>
    <x v="5"/>
    <x v="1"/>
    <x v="7"/>
    <s v="wickets"/>
    <n v="4"/>
    <s v="N"/>
    <s v="NA"/>
    <s v="Aleem Dar"/>
    <s v="BNJ Oxenford"/>
    <x v="1"/>
    <s v="NO"/>
  </r>
  <r>
    <n v="548341"/>
    <x v="23"/>
    <d v="2012-04-26T00:00:00"/>
    <s v="CL White"/>
    <s v="Subrata Roy Sahara Stadium"/>
    <x v="0"/>
    <x v="9"/>
    <x v="4"/>
    <x v="4"/>
    <x v="1"/>
    <x v="6"/>
    <s v="runs"/>
    <n v="18"/>
    <s v="N"/>
    <s v="NA"/>
    <s v="S Ravi"/>
    <s v="RJ Tucker"/>
    <x v="0"/>
    <s v="NO"/>
  </r>
  <r>
    <n v="548342"/>
    <x v="2"/>
    <d v="2012-04-27T00:00:00"/>
    <s v="V Sehwag"/>
    <s v="Feroz Shah Kotla"/>
    <x v="0"/>
    <x v="2"/>
    <x v="7"/>
    <x v="3"/>
    <x v="0"/>
    <x v="2"/>
    <s v="runs"/>
    <n v="37"/>
    <s v="N"/>
    <s v="NA"/>
    <s v="Aleem Dar"/>
    <s v="BNJ Oxenford"/>
    <x v="1"/>
    <s v="YES"/>
  </r>
  <r>
    <n v="548343"/>
    <x v="7"/>
    <d v="2012-04-28T00:00:00"/>
    <s v="Mandeep Singh"/>
    <s v="MA Chidambaram Stadium, Chepauk"/>
    <x v="0"/>
    <x v="7"/>
    <x v="5"/>
    <x v="5"/>
    <x v="1"/>
    <x v="5"/>
    <s v="runs"/>
    <n v="7"/>
    <s v="N"/>
    <s v="NA"/>
    <s v="BF Bowden"/>
    <s v="SK Tarapore"/>
    <x v="0"/>
    <s v="NO"/>
  </r>
  <r>
    <n v="548344"/>
    <x v="4"/>
    <d v="2012-04-28T00:00:00"/>
    <s v="G Gambhir"/>
    <s v="Eden Gardens"/>
    <x v="0"/>
    <x v="4"/>
    <x v="3"/>
    <x v="6"/>
    <x v="1"/>
    <x v="0"/>
    <s v="runs"/>
    <n v="47"/>
    <s v="N"/>
    <s v="NA"/>
    <s v="Asad Rauf"/>
    <s v="BR Doctrove"/>
    <x v="0"/>
    <s v="NO"/>
  </r>
  <r>
    <n v="548345"/>
    <x v="2"/>
    <d v="2012-04-29T00:00:00"/>
    <s v="V Sehwag"/>
    <s v="Feroz Shah Kotla"/>
    <x v="0"/>
    <x v="2"/>
    <x v="2"/>
    <x v="7"/>
    <x v="1"/>
    <x v="2"/>
    <s v="runs"/>
    <n v="1"/>
    <s v="N"/>
    <s v="NA"/>
    <s v="S Ravi"/>
    <s v="RJ Tucker"/>
    <x v="0"/>
    <s v="NO"/>
  </r>
  <r>
    <n v="548346"/>
    <x v="3"/>
    <d v="2012-04-29T00:00:00"/>
    <s v="DW Steyn"/>
    <s v="Wankhede Stadium"/>
    <x v="0"/>
    <x v="3"/>
    <x v="4"/>
    <x v="3"/>
    <x v="0"/>
    <x v="7"/>
    <s v="wickets"/>
    <n v="5"/>
    <s v="N"/>
    <s v="NA"/>
    <s v="AK Chaudhary"/>
    <s v="BNJ Oxenford"/>
    <x v="1"/>
    <s v="YES"/>
  </r>
  <r>
    <n v="548347"/>
    <x v="7"/>
    <d v="2012-04-30T00:00:00"/>
    <s v="G Gambhir"/>
    <s v="MA Chidambaram Stadium, Chepauk"/>
    <x v="0"/>
    <x v="7"/>
    <x v="0"/>
    <x v="1"/>
    <x v="1"/>
    <x v="0"/>
    <s v="wickets"/>
    <n v="5"/>
    <s v="N"/>
    <s v="NA"/>
    <s v="BF Bowden"/>
    <s v="C Shamshuddin"/>
    <x v="0"/>
    <s v="NO"/>
  </r>
  <r>
    <n v="548348"/>
    <x v="17"/>
    <d v="2012-05-01T00:00:00"/>
    <s v="KC Sangakkara"/>
    <s v="Barabati Stadium"/>
    <x v="0"/>
    <x v="6"/>
    <x v="9"/>
    <x v="4"/>
    <x v="1"/>
    <x v="6"/>
    <s v="runs"/>
    <n v="13"/>
    <s v="N"/>
    <s v="NA"/>
    <s v="Aleem Dar"/>
    <s v="AK Chaudhary"/>
    <x v="0"/>
    <s v="NO"/>
  </r>
  <r>
    <n v="548349"/>
    <x v="5"/>
    <d v="2012-05-01T00:00:00"/>
    <s v="P Negi"/>
    <s v="Sawai Mansingh Stadium"/>
    <x v="0"/>
    <x v="5"/>
    <x v="6"/>
    <x v="2"/>
    <x v="1"/>
    <x v="2"/>
    <s v="wickets"/>
    <n v="6"/>
    <s v="N"/>
    <s v="NA"/>
    <s v="JD Cloete"/>
    <s v="SJA Taufel"/>
    <x v="0"/>
    <s v="NO"/>
  </r>
  <r>
    <n v="548350"/>
    <x v="0"/>
    <d v="2012-05-02T00:00:00"/>
    <s v="Azhar Mahmood"/>
    <s v="M Chinnaswamy Stadium"/>
    <x v="0"/>
    <x v="0"/>
    <x v="5"/>
    <x v="5"/>
    <x v="0"/>
    <x v="5"/>
    <s v="wickets"/>
    <n v="4"/>
    <s v="N"/>
    <s v="NA"/>
    <s v="BF Bowden"/>
    <s v="C Shamshuddin"/>
    <x v="0"/>
    <s v="NO"/>
  </r>
  <r>
    <n v="548351"/>
    <x v="23"/>
    <d v="2012-05-03T00:00:00"/>
    <s v="SL Malinga"/>
    <s v="Subrata Roy Sahara Stadium"/>
    <x v="0"/>
    <x v="9"/>
    <x v="7"/>
    <x v="3"/>
    <x v="1"/>
    <x v="7"/>
    <s v="runs"/>
    <n v="1"/>
    <s v="N"/>
    <s v="NA"/>
    <s v="Asad Rauf"/>
    <s v="S Asnani"/>
    <x v="1"/>
    <s v="YES"/>
  </r>
  <r>
    <n v="548352"/>
    <x v="7"/>
    <d v="2012-05-04T00:00:00"/>
    <s v="SK Raina"/>
    <s v="MA Chidambaram Stadium, Chepauk"/>
    <x v="0"/>
    <x v="7"/>
    <x v="4"/>
    <x v="1"/>
    <x v="1"/>
    <x v="1"/>
    <s v="runs"/>
    <n v="10"/>
    <s v="N"/>
    <s v="NA"/>
    <s v="HDPK Dharmasena"/>
    <s v="BNJ Oxenford"/>
    <x v="0"/>
    <s v="NO"/>
  </r>
  <r>
    <n v="548353"/>
    <x v="4"/>
    <d v="2012-05-05T00:00:00"/>
    <s v="SP Narine"/>
    <s v="Eden Gardens"/>
    <x v="0"/>
    <x v="4"/>
    <x v="9"/>
    <x v="6"/>
    <x v="1"/>
    <x v="0"/>
    <s v="runs"/>
    <n v="7"/>
    <s v="N"/>
    <s v="NA"/>
    <s v="BF Bowden"/>
    <s v="SK Tarapore"/>
    <x v="0"/>
    <s v="NO"/>
  </r>
  <r>
    <n v="548354"/>
    <x v="1"/>
    <d v="2012-05-05T00:00:00"/>
    <s v="SR Watson"/>
    <s v="Punjab Cricket Association Stadium, Mohali"/>
    <x v="0"/>
    <x v="1"/>
    <x v="2"/>
    <x v="2"/>
    <x v="1"/>
    <x v="4"/>
    <s v="runs"/>
    <n v="43"/>
    <s v="N"/>
    <s v="NA"/>
    <s v="JD Cloete"/>
    <s v="SJA Taufel"/>
    <x v="0"/>
    <s v="NO"/>
  </r>
  <r>
    <n v="548355"/>
    <x v="3"/>
    <d v="2012-05-06T00:00:00"/>
    <s v="DR Smith"/>
    <s v="Wankhede Stadium"/>
    <x v="0"/>
    <x v="3"/>
    <x v="1"/>
    <x v="3"/>
    <x v="0"/>
    <x v="7"/>
    <s v="wickets"/>
    <n v="2"/>
    <s v="N"/>
    <s v="NA"/>
    <s v="Asad Rauf"/>
    <s v="S Asnani"/>
    <x v="1"/>
    <s v="YES"/>
  </r>
  <r>
    <n v="548356"/>
    <x v="0"/>
    <d v="2012-05-06T00:00:00"/>
    <s v="AB de Villiers"/>
    <s v="M Chinnaswamy Stadium"/>
    <x v="0"/>
    <x v="0"/>
    <x v="4"/>
    <x v="0"/>
    <x v="0"/>
    <x v="3"/>
    <s v="wickets"/>
    <n v="5"/>
    <s v="N"/>
    <s v="NA"/>
    <s v="HDPK Dharmasena"/>
    <s v="BNJ Oxenford"/>
    <x v="0"/>
    <s v="NO"/>
  </r>
  <r>
    <n v="548357"/>
    <x v="2"/>
    <d v="2012-05-07T00:00:00"/>
    <s v="JH Kallis"/>
    <s v="Feroz Shah Kotla"/>
    <x v="0"/>
    <x v="2"/>
    <x v="0"/>
    <x v="7"/>
    <x v="1"/>
    <x v="0"/>
    <s v="wickets"/>
    <n v="6"/>
    <s v="N"/>
    <s v="NA"/>
    <s v="JD Cloete"/>
    <s v="S Ravi"/>
    <x v="0"/>
    <s v="NO"/>
  </r>
  <r>
    <n v="548358"/>
    <x v="23"/>
    <d v="2012-05-08T00:00:00"/>
    <s v="SR Watson"/>
    <s v="Subrata Roy Sahara Stadium"/>
    <x v="0"/>
    <x v="9"/>
    <x v="2"/>
    <x v="9"/>
    <x v="1"/>
    <x v="4"/>
    <s v="wickets"/>
    <n v="7"/>
    <s v="N"/>
    <s v="NA"/>
    <s v="Asad Rauf"/>
    <s v="BR Doctrove"/>
    <x v="0"/>
    <s v="NO"/>
  </r>
  <r>
    <n v="548359"/>
    <x v="6"/>
    <d v="2012-05-08T00:00:00"/>
    <s v="Mandeep Singh"/>
    <s v="Rajiv Gandhi International Stadium, Uppal"/>
    <x v="0"/>
    <x v="6"/>
    <x v="5"/>
    <x v="4"/>
    <x v="0"/>
    <x v="5"/>
    <s v="runs"/>
    <n v="25"/>
    <s v="N"/>
    <s v="NA"/>
    <s v="HDPK Dharmasena"/>
    <s v="BNJ Oxenford"/>
    <x v="0"/>
    <s v="NO"/>
  </r>
  <r>
    <n v="548360"/>
    <x v="3"/>
    <d v="2012-05-09T00:00:00"/>
    <s v="CH Gayle"/>
    <s v="Wankhede Stadium"/>
    <x v="0"/>
    <x v="3"/>
    <x v="3"/>
    <x v="0"/>
    <x v="0"/>
    <x v="3"/>
    <s v="wickets"/>
    <n v="9"/>
    <s v="N"/>
    <s v="NA"/>
    <s v="BF Bowden"/>
    <s v="VA Kulkarni"/>
    <x v="1"/>
    <s v="NO"/>
  </r>
  <r>
    <n v="548361"/>
    <x v="5"/>
    <d v="2012-05-10T00:00:00"/>
    <s v="BW Hilfenhaus"/>
    <s v="Sawai Mansingh Stadium"/>
    <x v="0"/>
    <x v="5"/>
    <x v="1"/>
    <x v="1"/>
    <x v="0"/>
    <x v="1"/>
    <s v="wickets"/>
    <n v="4"/>
    <s v="N"/>
    <s v="NA"/>
    <s v="BNJ Oxenford"/>
    <s v="C Shamshuddin"/>
    <x v="0"/>
    <s v="NO"/>
  </r>
  <r>
    <n v="548362"/>
    <x v="23"/>
    <d v="2012-05-11T00:00:00"/>
    <s v="CH Gayle"/>
    <s v="Subrata Roy Sahara Stadium"/>
    <x v="0"/>
    <x v="9"/>
    <x v="3"/>
    <x v="9"/>
    <x v="0"/>
    <x v="3"/>
    <s v="runs"/>
    <n v="35"/>
    <s v="N"/>
    <s v="NA"/>
    <s v="BF Bowden"/>
    <s v="SK Tarapore"/>
    <x v="0"/>
    <s v="NO"/>
  </r>
  <r>
    <n v="548363"/>
    <x v="4"/>
    <d v="2012-05-12T00:00:00"/>
    <s v="RG Sharma"/>
    <s v="Eden Gardens"/>
    <x v="0"/>
    <x v="4"/>
    <x v="7"/>
    <x v="3"/>
    <x v="1"/>
    <x v="7"/>
    <s v="runs"/>
    <n v="27"/>
    <s v="N"/>
    <s v="NA"/>
    <s v="S Ravi"/>
    <s v="SJA Taufel"/>
    <x v="1"/>
    <s v="YES"/>
  </r>
  <r>
    <n v="548364"/>
    <x v="7"/>
    <d v="2012-05-12T00:00:00"/>
    <s v="BW Hilfenhaus"/>
    <s v="MA Chidambaram Stadium, Chepauk"/>
    <x v="0"/>
    <x v="7"/>
    <x v="6"/>
    <x v="1"/>
    <x v="0"/>
    <x v="1"/>
    <s v="wickets"/>
    <n v="9"/>
    <s v="N"/>
    <s v="NA"/>
    <s v="S Das"/>
    <s v="BR Doctrove"/>
    <x v="0"/>
    <s v="NO"/>
  </r>
  <r>
    <n v="548365"/>
    <x v="5"/>
    <d v="2012-05-13T00:00:00"/>
    <s v="A Chandila"/>
    <s v="Sawai Mansingh Stadium"/>
    <x v="0"/>
    <x v="5"/>
    <x v="9"/>
    <x v="2"/>
    <x v="1"/>
    <x v="4"/>
    <s v="runs"/>
    <n v="45"/>
    <s v="N"/>
    <s v="NA"/>
    <s v="BF Bowden"/>
    <s v="SK Tarapore"/>
    <x v="0"/>
    <s v="NO"/>
  </r>
  <r>
    <n v="548366"/>
    <x v="1"/>
    <d v="2012-05-13T00:00:00"/>
    <s v="DJ Hussey"/>
    <s v="Punjab Cricket Association Stadium, Mohali"/>
    <x v="0"/>
    <x v="1"/>
    <x v="4"/>
    <x v="4"/>
    <x v="1"/>
    <x v="5"/>
    <s v="wickets"/>
    <n v="4"/>
    <s v="N"/>
    <s v="NA"/>
    <s v="HDPK Dharmasena"/>
    <s v="BNJ Oxenford"/>
    <x v="0"/>
    <s v="NO"/>
  </r>
  <r>
    <n v="548367"/>
    <x v="0"/>
    <d v="2012-05-14T00:00:00"/>
    <s v="AT Rayudu"/>
    <s v="M Chinnaswamy Stadium"/>
    <x v="0"/>
    <x v="0"/>
    <x v="7"/>
    <x v="3"/>
    <x v="0"/>
    <x v="7"/>
    <s v="wickets"/>
    <n v="5"/>
    <s v="N"/>
    <s v="NA"/>
    <s v="S Das"/>
    <s v="BR Doctrove"/>
    <x v="1"/>
    <s v="YES"/>
  </r>
  <r>
    <n v="548368"/>
    <x v="4"/>
    <d v="2012-05-14T00:00:00"/>
    <s v="MEK Hussey"/>
    <s v="Eden Gardens"/>
    <x v="0"/>
    <x v="4"/>
    <x v="1"/>
    <x v="1"/>
    <x v="0"/>
    <x v="1"/>
    <s v="wickets"/>
    <n v="5"/>
    <s v="N"/>
    <s v="NA"/>
    <s v="JD Cloete"/>
    <s v="SJA Taufel"/>
    <x v="0"/>
    <s v="NO"/>
  </r>
  <r>
    <n v="548369"/>
    <x v="2"/>
    <d v="2012-05-15T00:00:00"/>
    <s v="UT Yadav"/>
    <s v="Feroz Shah Kotla"/>
    <x v="0"/>
    <x v="2"/>
    <x v="5"/>
    <x v="5"/>
    <x v="1"/>
    <x v="2"/>
    <s v="wickets"/>
    <n v="5"/>
    <s v="N"/>
    <s v="NA"/>
    <s v="HDPK Dharmasena"/>
    <s v="BNJ Oxenford"/>
    <x v="0"/>
    <s v="NO"/>
  </r>
  <r>
    <n v="548370"/>
    <x v="3"/>
    <d v="2012-05-16T00:00:00"/>
    <s v="SP Narine"/>
    <s v="Wankhede Stadium"/>
    <x v="0"/>
    <x v="3"/>
    <x v="0"/>
    <x v="3"/>
    <x v="0"/>
    <x v="0"/>
    <s v="runs"/>
    <n v="32"/>
    <s v="N"/>
    <s v="NA"/>
    <s v="S Das"/>
    <s v="BR Doctrove"/>
    <x v="1"/>
    <s v="YES"/>
  </r>
  <r>
    <n v="548371"/>
    <x v="19"/>
    <d v="2012-05-17T00:00:00"/>
    <s v="AC Gilchrist"/>
    <s v="Himachal Pradesh Cricket Association Stadium"/>
    <x v="0"/>
    <x v="1"/>
    <x v="1"/>
    <x v="5"/>
    <x v="0"/>
    <x v="5"/>
    <s v="wickets"/>
    <n v="6"/>
    <s v="N"/>
    <s v="NA"/>
    <s v="VA Kulkarni"/>
    <s v="SK Tarapore"/>
    <x v="0"/>
    <s v="NO"/>
  </r>
  <r>
    <n v="548372"/>
    <x v="2"/>
    <d v="2012-05-17T00:00:00"/>
    <s v="CH Gayle"/>
    <s v="Feroz Shah Kotla"/>
    <x v="0"/>
    <x v="2"/>
    <x v="3"/>
    <x v="7"/>
    <x v="0"/>
    <x v="3"/>
    <s v="runs"/>
    <n v="21"/>
    <s v="N"/>
    <s v="NA"/>
    <s v="HDPK Dharmasena"/>
    <s v="C Shamshuddin"/>
    <x v="0"/>
    <s v="NO"/>
  </r>
  <r>
    <n v="548373"/>
    <x v="6"/>
    <d v="2012-05-18T00:00:00"/>
    <s v="DW Steyn"/>
    <s v="Rajiv Gandhi International Stadium, Uppal"/>
    <x v="0"/>
    <x v="6"/>
    <x v="2"/>
    <x v="2"/>
    <x v="1"/>
    <x v="6"/>
    <s v="wickets"/>
    <n v="5"/>
    <s v="N"/>
    <s v="NA"/>
    <s v="S Ravi"/>
    <s v="SJA Taufel"/>
    <x v="0"/>
    <s v="NO"/>
  </r>
  <r>
    <n v="548374"/>
    <x v="19"/>
    <d v="2012-05-19T00:00:00"/>
    <s v="UT Yadav"/>
    <s v="Himachal Pradesh Cricket Association Stadium"/>
    <x v="0"/>
    <x v="1"/>
    <x v="6"/>
    <x v="7"/>
    <x v="0"/>
    <x v="2"/>
    <s v="wickets"/>
    <n v="6"/>
    <s v="N"/>
    <s v="NA"/>
    <s v="BF Bowden"/>
    <s v="VA Kulkarni"/>
    <x v="0"/>
    <s v="NO"/>
  </r>
  <r>
    <n v="548375"/>
    <x v="23"/>
    <d v="2012-05-19T00:00:00"/>
    <s v="Shakib Al Hasan"/>
    <s v="Subrata Roy Sahara Stadium"/>
    <x v="0"/>
    <x v="9"/>
    <x v="0"/>
    <x v="6"/>
    <x v="1"/>
    <x v="0"/>
    <s v="runs"/>
    <n v="34"/>
    <s v="N"/>
    <s v="NA"/>
    <s v="S Asnani"/>
    <s v="BR Doctrove"/>
    <x v="0"/>
    <s v="NO"/>
  </r>
  <r>
    <n v="548376"/>
    <x v="6"/>
    <d v="2012-05-20T00:00:00"/>
    <s v="DW Steyn"/>
    <s v="Rajiv Gandhi International Stadium, Uppal"/>
    <x v="0"/>
    <x v="6"/>
    <x v="3"/>
    <x v="0"/>
    <x v="0"/>
    <x v="6"/>
    <s v="runs"/>
    <n v="9"/>
    <s v="N"/>
    <s v="NA"/>
    <s v="S Ravi"/>
    <s v="SJA Taufel"/>
    <x v="0"/>
    <s v="NO"/>
  </r>
  <r>
    <n v="548377"/>
    <x v="5"/>
    <d v="2012-05-20T00:00:00"/>
    <s v="DR Smith"/>
    <s v="Sawai Mansingh Stadium"/>
    <x v="0"/>
    <x v="5"/>
    <x v="7"/>
    <x v="2"/>
    <x v="1"/>
    <x v="7"/>
    <s v="wickets"/>
    <n v="10"/>
    <s v="N"/>
    <s v="NA"/>
    <s v="HDPK Dharmasena"/>
    <s v="C Shamshuddin"/>
    <x v="1"/>
    <s v="NO"/>
  </r>
  <r>
    <n v="548378"/>
    <x v="23"/>
    <d v="2012-05-22T00:00:00"/>
    <s v="YK Pathan"/>
    <s v="Subrata Roy Sahara Stadium"/>
    <x v="0"/>
    <x v="2"/>
    <x v="0"/>
    <x v="6"/>
    <x v="1"/>
    <x v="0"/>
    <s v="runs"/>
    <n v="18"/>
    <s v="N"/>
    <s v="NA"/>
    <s v="BR Doctrove"/>
    <s v="SJA Taufel"/>
    <x v="0"/>
    <s v="NO"/>
  </r>
  <r>
    <n v="548379"/>
    <x v="0"/>
    <d v="2012-05-23T00:00:00"/>
    <s v="MS Dhoni"/>
    <s v="M Chinnaswamy Stadium"/>
    <x v="0"/>
    <x v="7"/>
    <x v="7"/>
    <x v="3"/>
    <x v="0"/>
    <x v="1"/>
    <s v="runs"/>
    <n v="38"/>
    <s v="N"/>
    <s v="NA"/>
    <s v="BF Bowden"/>
    <s v="HDPK Dharmasena"/>
    <x v="1"/>
    <s v="YES"/>
  </r>
  <r>
    <n v="548380"/>
    <x v="7"/>
    <d v="2012-05-25T00:00:00"/>
    <s v="M Vijay"/>
    <s v="MA Chidambaram Stadium, Chepauk"/>
    <x v="0"/>
    <x v="2"/>
    <x v="1"/>
    <x v="7"/>
    <x v="0"/>
    <x v="1"/>
    <s v="runs"/>
    <n v="86"/>
    <s v="N"/>
    <s v="NA"/>
    <s v="BR Doctrove"/>
    <s v="SJA Taufel"/>
    <x v="0"/>
    <s v="NO"/>
  </r>
  <r>
    <n v="548381"/>
    <x v="7"/>
    <d v="2012-05-27T00:00:00"/>
    <s v="MS Bisla"/>
    <s v="MA Chidambaram Stadium, Chepauk"/>
    <x v="0"/>
    <x v="4"/>
    <x v="1"/>
    <x v="1"/>
    <x v="1"/>
    <x v="0"/>
    <s v="wickets"/>
    <n v="5"/>
    <s v="N"/>
    <s v="NA"/>
    <s v="BF Bowden"/>
    <s v="SJA Taufel"/>
    <x v="0"/>
    <s v="NO"/>
  </r>
  <r>
    <n v="597998"/>
    <x v="4"/>
    <d v="2013-04-03T00:00:00"/>
    <s v="SP Narine"/>
    <s v="Eden Gardens"/>
    <x v="0"/>
    <x v="4"/>
    <x v="6"/>
    <x v="6"/>
    <x v="0"/>
    <x v="0"/>
    <s v="wickets"/>
    <n v="6"/>
    <s v="N"/>
    <s v="NA"/>
    <s v="S Ravi"/>
    <s v="SJA Taufel"/>
    <x v="0"/>
    <s v="NO"/>
  </r>
  <r>
    <n v="597999"/>
    <x v="0"/>
    <d v="2013-04-04T00:00:00"/>
    <s v="CH Gayle"/>
    <s v="M Chinnaswamy Stadium"/>
    <x v="0"/>
    <x v="0"/>
    <x v="7"/>
    <x v="3"/>
    <x v="0"/>
    <x v="3"/>
    <s v="runs"/>
    <n v="2"/>
    <s v="N"/>
    <s v="NA"/>
    <s v="VA Kulkarni"/>
    <s v="C Shamshuddin"/>
    <x v="1"/>
    <s v="YES"/>
  </r>
  <r>
    <n v="598000"/>
    <x v="6"/>
    <d v="2013-04-05T00:00:00"/>
    <s v="A Mishra"/>
    <s v="Rajiv Gandhi International Stadium, Uppal"/>
    <x v="0"/>
    <x v="10"/>
    <x v="9"/>
    <x v="9"/>
    <x v="0"/>
    <x v="11"/>
    <s v="runs"/>
    <n v="22"/>
    <s v="N"/>
    <s v="NA"/>
    <s v="S Ravi"/>
    <s v="SJA Taufel"/>
    <x v="0"/>
    <s v="NO"/>
  </r>
  <r>
    <n v="598001"/>
    <x v="2"/>
    <d v="2013-04-06T00:00:00"/>
    <s v="R Dravid"/>
    <s v="Feroz Shah Kotla"/>
    <x v="0"/>
    <x v="2"/>
    <x v="2"/>
    <x v="2"/>
    <x v="1"/>
    <x v="4"/>
    <s v="runs"/>
    <n v="5"/>
    <s v="N"/>
    <s v="NA"/>
    <s v="S Das"/>
    <s v="C Shamshuddin"/>
    <x v="0"/>
    <s v="NO"/>
  </r>
  <r>
    <n v="598002"/>
    <x v="7"/>
    <d v="2013-04-06T00:00:00"/>
    <s v="KA Pollard"/>
    <s v="MA Chidambaram Stadium, Chepauk"/>
    <x v="0"/>
    <x v="7"/>
    <x v="7"/>
    <x v="3"/>
    <x v="1"/>
    <x v="7"/>
    <s v="runs"/>
    <n v="9"/>
    <s v="N"/>
    <s v="NA"/>
    <s v="M Erasmus"/>
    <s v="VA Kulkarni"/>
    <x v="1"/>
    <s v="YES"/>
  </r>
  <r>
    <n v="598003"/>
    <x v="23"/>
    <d v="2013-04-07T00:00:00"/>
    <s v="M Vohra"/>
    <s v="Subrata Roy Sahara Stadium"/>
    <x v="0"/>
    <x v="9"/>
    <x v="5"/>
    <x v="9"/>
    <x v="1"/>
    <x v="5"/>
    <s v="wickets"/>
    <n v="8"/>
    <s v="N"/>
    <s v="NA"/>
    <s v="S Asnani"/>
    <s v="SJA Taufel"/>
    <x v="0"/>
    <s v="NO"/>
  </r>
  <r>
    <n v="598004"/>
    <x v="6"/>
    <d v="2013-04-07T00:00:00"/>
    <s v="GH Vihari"/>
    <s v="Rajiv Gandhi International Stadium, Uppal"/>
    <x v="0"/>
    <x v="10"/>
    <x v="3"/>
    <x v="0"/>
    <x v="1"/>
    <x v="11"/>
    <s v="tie"/>
    <s v="NA"/>
    <s v="Y"/>
    <s v="NA"/>
    <s v="AK Chaudhary"/>
    <s v="S Ravi"/>
    <x v="0"/>
    <s v="NO"/>
  </r>
  <r>
    <n v="598005"/>
    <x v="5"/>
    <d v="2013-04-08T00:00:00"/>
    <s v="SK Trivedi"/>
    <s v="Sawai Mansingh Stadium"/>
    <x v="0"/>
    <x v="5"/>
    <x v="0"/>
    <x v="6"/>
    <x v="0"/>
    <x v="4"/>
    <s v="runs"/>
    <n v="19"/>
    <s v="N"/>
    <s v="NA"/>
    <s v="Aleem Dar"/>
    <s v="S Das"/>
    <x v="0"/>
    <s v="NO"/>
  </r>
  <r>
    <n v="598006"/>
    <x v="3"/>
    <d v="2013-04-09T00:00:00"/>
    <s v="KD Karthik"/>
    <s v="Wankhede Stadium"/>
    <x v="0"/>
    <x v="3"/>
    <x v="6"/>
    <x v="3"/>
    <x v="1"/>
    <x v="7"/>
    <s v="runs"/>
    <n v="44"/>
    <s v="N"/>
    <s v="NA"/>
    <s v="M Erasmus"/>
    <s v="VA Kulkarni"/>
    <x v="1"/>
    <s v="YES"/>
  </r>
  <r>
    <n v="598007"/>
    <x v="1"/>
    <d v="2013-04-10T00:00:00"/>
    <s v="MEK Hussey"/>
    <s v="Punjab Cricket Association Stadium, Mohali"/>
    <x v="0"/>
    <x v="1"/>
    <x v="1"/>
    <x v="1"/>
    <x v="0"/>
    <x v="1"/>
    <s v="wickets"/>
    <n v="10"/>
    <s v="N"/>
    <s v="NA"/>
    <s v="Aleem Dar"/>
    <s v="C Shamshuddin"/>
    <x v="0"/>
    <s v="NO"/>
  </r>
  <r>
    <n v="598008"/>
    <x v="0"/>
    <d v="2013-04-11T00:00:00"/>
    <s v="CH Gayle"/>
    <s v="M Chinnaswamy Stadium"/>
    <x v="0"/>
    <x v="0"/>
    <x v="0"/>
    <x v="0"/>
    <x v="0"/>
    <x v="3"/>
    <s v="wickets"/>
    <n v="8"/>
    <s v="N"/>
    <s v="NA"/>
    <s v="Asad Rauf"/>
    <s v="AK Chaudhary"/>
    <x v="0"/>
    <s v="NO"/>
  </r>
  <r>
    <n v="598009"/>
    <x v="23"/>
    <d v="2013-04-11T00:00:00"/>
    <s v="AJ Finch"/>
    <s v="Subrata Roy Sahara Stadium"/>
    <x v="0"/>
    <x v="9"/>
    <x v="2"/>
    <x v="2"/>
    <x v="1"/>
    <x v="8"/>
    <s v="wickets"/>
    <n v="7"/>
    <s v="N"/>
    <s v="NA"/>
    <s v="M Erasmus"/>
    <s v="K Srinath"/>
    <x v="0"/>
    <s v="NO"/>
  </r>
  <r>
    <n v="598010"/>
    <x v="2"/>
    <d v="2013-04-12T00:00:00"/>
    <s v="A Mishra"/>
    <s v="Feroz Shah Kotla"/>
    <x v="0"/>
    <x v="2"/>
    <x v="10"/>
    <x v="7"/>
    <x v="1"/>
    <x v="11"/>
    <s v="wickets"/>
    <n v="3"/>
    <s v="N"/>
    <s v="NA"/>
    <s v="Aleem Dar"/>
    <s v="Subroto Das"/>
    <x v="0"/>
    <s v="NO"/>
  </r>
  <r>
    <n v="598011"/>
    <x v="3"/>
    <d v="2013-04-13T00:00:00"/>
    <s v="RG Sharma"/>
    <s v="Wankhede Stadium"/>
    <x v="0"/>
    <x v="3"/>
    <x v="9"/>
    <x v="3"/>
    <x v="1"/>
    <x v="7"/>
    <s v="runs"/>
    <n v="41"/>
    <s v="N"/>
    <s v="NA"/>
    <s v="S Ravi"/>
    <s v="SJA Taufel"/>
    <x v="1"/>
    <s v="YES"/>
  </r>
  <r>
    <n v="598012"/>
    <x v="7"/>
    <d v="2013-04-13T00:00:00"/>
    <s v="RA Jadeja"/>
    <s v="MA Chidambaram Stadium, Chepauk"/>
    <x v="0"/>
    <x v="7"/>
    <x v="3"/>
    <x v="1"/>
    <x v="0"/>
    <x v="1"/>
    <s v="wickets"/>
    <n v="4"/>
    <s v="N"/>
    <s v="NA"/>
    <s v="Asad Rauf"/>
    <s v="AK Chaudhary"/>
    <x v="0"/>
    <s v="NO"/>
  </r>
  <r>
    <n v="598013"/>
    <x v="4"/>
    <d v="2013-04-14T00:00:00"/>
    <s v="G Gambhir"/>
    <s v="Eden Gardens"/>
    <x v="0"/>
    <x v="4"/>
    <x v="10"/>
    <x v="6"/>
    <x v="1"/>
    <x v="0"/>
    <s v="runs"/>
    <n v="48"/>
    <s v="N"/>
    <s v="NA"/>
    <s v="M Erasmus"/>
    <s v="VA Kulkarni"/>
    <x v="0"/>
    <s v="NO"/>
  </r>
  <r>
    <n v="598014"/>
    <x v="5"/>
    <d v="2013-04-14T00:00:00"/>
    <s v="JP Faulkner"/>
    <s v="Sawai Mansingh Stadium"/>
    <x v="0"/>
    <x v="5"/>
    <x v="5"/>
    <x v="2"/>
    <x v="0"/>
    <x v="4"/>
    <s v="wickets"/>
    <n v="6"/>
    <s v="N"/>
    <s v="NA"/>
    <s v="Aleem Dar"/>
    <s v="C Shamshuddin"/>
    <x v="0"/>
    <s v="NO"/>
  </r>
  <r>
    <n v="598015"/>
    <x v="7"/>
    <d v="2013-04-15T00:00:00"/>
    <s v="SPD Smith"/>
    <s v="MA Chidambaram Stadium, Chepauk"/>
    <x v="0"/>
    <x v="7"/>
    <x v="9"/>
    <x v="9"/>
    <x v="1"/>
    <x v="8"/>
    <s v="runs"/>
    <n v="24"/>
    <s v="N"/>
    <s v="NA"/>
    <s v="Asad Rauf"/>
    <s v="AK Chaudhary"/>
    <x v="0"/>
    <s v="NO"/>
  </r>
  <r>
    <n v="598016"/>
    <x v="1"/>
    <d v="2013-04-16T00:00:00"/>
    <s v="MS Gony"/>
    <s v="Punjab Cricket Association Stadium, Mohali"/>
    <x v="0"/>
    <x v="1"/>
    <x v="0"/>
    <x v="6"/>
    <x v="0"/>
    <x v="5"/>
    <s v="runs"/>
    <n v="4"/>
    <s v="N"/>
    <s v="NA"/>
    <s v="CK Nandan"/>
    <s v="SJA Taufel"/>
    <x v="0"/>
    <s v="NO"/>
  </r>
  <r>
    <n v="598017"/>
    <x v="0"/>
    <d v="2013-04-16T00:00:00"/>
    <s v="V Kohli"/>
    <s v="M Chinnaswamy Stadium"/>
    <x v="0"/>
    <x v="0"/>
    <x v="6"/>
    <x v="0"/>
    <x v="0"/>
    <x v="3"/>
    <s v="tie"/>
    <s v="NA"/>
    <s v="Y"/>
    <s v="NA"/>
    <s v="M Erasmus"/>
    <s v="VA Kulkarni"/>
    <x v="0"/>
    <s v="NO"/>
  </r>
  <r>
    <n v="598018"/>
    <x v="23"/>
    <d v="2013-04-17T00:00:00"/>
    <s v="A Mishra"/>
    <s v="Subrata Roy Sahara Stadium"/>
    <x v="0"/>
    <x v="9"/>
    <x v="10"/>
    <x v="9"/>
    <x v="0"/>
    <x v="11"/>
    <s v="runs"/>
    <n v="11"/>
    <s v="N"/>
    <s v="NA"/>
    <s v="Asad Rauf"/>
    <s v="AK Chaudhary"/>
    <x v="0"/>
    <s v="NO"/>
  </r>
  <r>
    <n v="598019"/>
    <x v="5"/>
    <d v="2013-04-17T00:00:00"/>
    <s v="AM Rahane"/>
    <s v="Sawai Mansingh Stadium"/>
    <x v="0"/>
    <x v="5"/>
    <x v="7"/>
    <x v="2"/>
    <x v="1"/>
    <x v="4"/>
    <s v="runs"/>
    <n v="87"/>
    <s v="N"/>
    <s v="NA"/>
    <s v="Aleem Dar"/>
    <s v="C Shamshuddin"/>
    <x v="1"/>
    <s v="NO"/>
  </r>
  <r>
    <n v="598020"/>
    <x v="2"/>
    <d v="2013-04-18T00:00:00"/>
    <s v="MEK Hussey"/>
    <s v="Feroz Shah Kotla"/>
    <x v="0"/>
    <x v="2"/>
    <x v="1"/>
    <x v="1"/>
    <x v="1"/>
    <x v="1"/>
    <s v="runs"/>
    <n v="86"/>
    <s v="N"/>
    <s v="NA"/>
    <s v="M Erasmus"/>
    <s v="VA Kulkarni"/>
    <x v="0"/>
    <s v="NO"/>
  </r>
  <r>
    <n v="598021"/>
    <x v="6"/>
    <d v="2013-04-19T00:00:00"/>
    <s v="GH Vihari"/>
    <s v="Rajiv Gandhi International Stadium, Uppal"/>
    <x v="0"/>
    <x v="10"/>
    <x v="5"/>
    <x v="5"/>
    <x v="1"/>
    <x v="11"/>
    <s v="wickets"/>
    <n v="5"/>
    <s v="N"/>
    <s v="NA"/>
    <s v="HDPK Dharmasena"/>
    <s v="CK Nandan"/>
    <x v="0"/>
    <s v="NO"/>
  </r>
  <r>
    <n v="598022"/>
    <x v="4"/>
    <d v="2013-04-20T00:00:00"/>
    <s v="RA Jadeja"/>
    <s v="Eden Gardens"/>
    <x v="0"/>
    <x v="4"/>
    <x v="1"/>
    <x v="6"/>
    <x v="1"/>
    <x v="1"/>
    <s v="wickets"/>
    <n v="4"/>
    <s v="N"/>
    <s v="NA"/>
    <s v="Asad Rauf"/>
    <s v="AK Chaudhary"/>
    <x v="0"/>
    <s v="NO"/>
  </r>
  <r>
    <n v="598023"/>
    <x v="0"/>
    <d v="2013-04-20T00:00:00"/>
    <s v="R Vinay Kumar"/>
    <s v="M Chinnaswamy Stadium"/>
    <x v="0"/>
    <x v="0"/>
    <x v="2"/>
    <x v="0"/>
    <x v="0"/>
    <x v="3"/>
    <s v="wickets"/>
    <n v="7"/>
    <s v="N"/>
    <s v="NA"/>
    <s v="Aleem Dar"/>
    <s v="C Shamshuddin"/>
    <x v="0"/>
    <s v="NO"/>
  </r>
  <r>
    <n v="598024"/>
    <x v="2"/>
    <d v="2013-04-21T00:00:00"/>
    <s v="V Sehwag"/>
    <s v="Feroz Shah Kotla"/>
    <x v="0"/>
    <x v="2"/>
    <x v="7"/>
    <x v="3"/>
    <x v="1"/>
    <x v="2"/>
    <s v="wickets"/>
    <n v="9"/>
    <s v="N"/>
    <s v="NA"/>
    <s v="HDPK Dharmasena"/>
    <s v="S Ravi"/>
    <x v="1"/>
    <s v="YES"/>
  </r>
  <r>
    <n v="598025"/>
    <x v="1"/>
    <d v="2013-04-21T00:00:00"/>
    <s v="DA Miller"/>
    <s v="Punjab Cricket Association Stadium, Mohali"/>
    <x v="0"/>
    <x v="1"/>
    <x v="9"/>
    <x v="5"/>
    <x v="0"/>
    <x v="5"/>
    <s v="wickets"/>
    <n v="7"/>
    <s v="N"/>
    <s v="NA"/>
    <s v="M Erasmus"/>
    <s v="K Srinath"/>
    <x v="0"/>
    <s v="NO"/>
  </r>
  <r>
    <n v="598026"/>
    <x v="7"/>
    <d v="2013-04-22T00:00:00"/>
    <s v="MEK Hussey"/>
    <s v="MA Chidambaram Stadium, Chepauk"/>
    <x v="0"/>
    <x v="7"/>
    <x v="2"/>
    <x v="2"/>
    <x v="1"/>
    <x v="1"/>
    <s v="wickets"/>
    <n v="5"/>
    <s v="N"/>
    <s v="NA"/>
    <s v="S Asnani"/>
    <s v="AK Chaudhary"/>
    <x v="0"/>
    <s v="NO"/>
  </r>
  <r>
    <n v="598027"/>
    <x v="0"/>
    <d v="2013-04-23T00:00:00"/>
    <s v="CH Gayle"/>
    <s v="M Chinnaswamy Stadium"/>
    <x v="0"/>
    <x v="0"/>
    <x v="9"/>
    <x v="9"/>
    <x v="0"/>
    <x v="3"/>
    <s v="runs"/>
    <n v="130"/>
    <s v="N"/>
    <s v="NA"/>
    <s v="Aleem Dar"/>
    <s v="C Shamshuddin"/>
    <x v="0"/>
    <s v="NO"/>
  </r>
  <r>
    <n v="598028"/>
    <x v="19"/>
    <d v="2013-05-16T00:00:00"/>
    <s v="DA Miller"/>
    <s v="Himachal Pradesh Cricket Association Stadium"/>
    <x v="0"/>
    <x v="1"/>
    <x v="6"/>
    <x v="7"/>
    <x v="0"/>
    <x v="5"/>
    <s v="runs"/>
    <n v="7"/>
    <s v="N"/>
    <s v="NA"/>
    <s v="HDPK Dharmasena"/>
    <s v="S Ravi"/>
    <x v="0"/>
    <s v="NO"/>
  </r>
  <r>
    <n v="598029"/>
    <x v="4"/>
    <d v="2013-04-24T00:00:00"/>
    <s v="DR Smith"/>
    <s v="Eden Gardens"/>
    <x v="0"/>
    <x v="4"/>
    <x v="7"/>
    <x v="6"/>
    <x v="1"/>
    <x v="7"/>
    <s v="wickets"/>
    <n v="5"/>
    <s v="N"/>
    <s v="NA"/>
    <s v="HDPK Dharmasena"/>
    <s v="S Ravi"/>
    <x v="1"/>
    <s v="NO"/>
  </r>
  <r>
    <n v="598030"/>
    <x v="7"/>
    <d v="2013-04-25T00:00:00"/>
    <s v="MS Dhoni"/>
    <s v="MA Chidambaram Stadium, Chepauk"/>
    <x v="0"/>
    <x v="7"/>
    <x v="10"/>
    <x v="10"/>
    <x v="1"/>
    <x v="1"/>
    <s v="wickets"/>
    <n v="5"/>
    <s v="N"/>
    <s v="NA"/>
    <s v="Aleem Dar"/>
    <s v="S Das"/>
    <x v="0"/>
    <s v="NO"/>
  </r>
  <r>
    <n v="598031"/>
    <x v="4"/>
    <d v="2013-04-26T00:00:00"/>
    <s v="JH Kallis"/>
    <s v="Eden Gardens"/>
    <x v="0"/>
    <x v="4"/>
    <x v="5"/>
    <x v="5"/>
    <x v="1"/>
    <x v="0"/>
    <s v="wickets"/>
    <n v="6"/>
    <s v="N"/>
    <s v="NA"/>
    <s v="CK Nandan"/>
    <s v="S Ravi"/>
    <x v="0"/>
    <s v="NO"/>
  </r>
  <r>
    <n v="598032"/>
    <x v="5"/>
    <d v="2013-04-27T00:00:00"/>
    <s v="JP Faulkner"/>
    <s v="Sawai Mansingh Stadium"/>
    <x v="0"/>
    <x v="5"/>
    <x v="10"/>
    <x v="10"/>
    <x v="1"/>
    <x v="4"/>
    <s v="wickets"/>
    <n v="8"/>
    <s v="N"/>
    <s v="NA"/>
    <s v="VA Kulkarni"/>
    <s v="K Srinath"/>
    <x v="0"/>
    <s v="NO"/>
  </r>
  <r>
    <n v="598033"/>
    <x v="3"/>
    <d v="2013-04-27T00:00:00"/>
    <s v="DR Smith"/>
    <s v="Wankhede Stadium"/>
    <x v="0"/>
    <x v="3"/>
    <x v="3"/>
    <x v="3"/>
    <x v="1"/>
    <x v="7"/>
    <s v="runs"/>
    <n v="58"/>
    <s v="N"/>
    <s v="NA"/>
    <s v="Asad Rauf"/>
    <s v="S Asnani"/>
    <x v="1"/>
    <s v="YES"/>
  </r>
  <r>
    <n v="598034"/>
    <x v="7"/>
    <d v="2013-04-28T00:00:00"/>
    <s v="MEK Hussey"/>
    <s v="MA Chidambaram Stadium, Chepauk"/>
    <x v="0"/>
    <x v="7"/>
    <x v="0"/>
    <x v="6"/>
    <x v="0"/>
    <x v="1"/>
    <s v="runs"/>
    <n v="14"/>
    <s v="N"/>
    <s v="NA"/>
    <s v="Aleem Dar"/>
    <s v="SJA Taufel"/>
    <x v="0"/>
    <s v="NO"/>
  </r>
  <r>
    <n v="598035"/>
    <x v="24"/>
    <d v="2013-04-28T00:00:00"/>
    <s v="DA Warner"/>
    <s v="Shaheed Veer Narayan Singh International Stadium"/>
    <x v="0"/>
    <x v="2"/>
    <x v="9"/>
    <x v="9"/>
    <x v="0"/>
    <x v="2"/>
    <s v="runs"/>
    <n v="15"/>
    <s v="N"/>
    <s v="NA"/>
    <s v="CK Nandan"/>
    <s v="S Ravi"/>
    <x v="0"/>
    <s v="NO"/>
  </r>
  <r>
    <n v="598036"/>
    <x v="5"/>
    <d v="2013-04-29T00:00:00"/>
    <s v="SV Samson"/>
    <s v="Sawai Mansingh Stadium"/>
    <x v="0"/>
    <x v="5"/>
    <x v="3"/>
    <x v="2"/>
    <x v="0"/>
    <x v="4"/>
    <s v="wickets"/>
    <n v="4"/>
    <s v="N"/>
    <s v="NA"/>
    <s v="M Erasmus"/>
    <s v="K Srinath"/>
    <x v="0"/>
    <s v="NO"/>
  </r>
  <r>
    <n v="598037"/>
    <x v="3"/>
    <d v="2013-04-29T00:00:00"/>
    <s v="RG Sharma"/>
    <s v="Wankhede Stadium"/>
    <x v="0"/>
    <x v="3"/>
    <x v="5"/>
    <x v="3"/>
    <x v="1"/>
    <x v="7"/>
    <s v="runs"/>
    <n v="4"/>
    <s v="N"/>
    <s v="NA"/>
    <s v="Asad Rauf"/>
    <s v="AK Chaudhary"/>
    <x v="1"/>
    <s v="YES"/>
  </r>
  <r>
    <n v="598038"/>
    <x v="23"/>
    <d v="2013-04-30T00:00:00"/>
    <s v="MS Dhoni"/>
    <s v="Subrata Roy Sahara Stadium"/>
    <x v="0"/>
    <x v="9"/>
    <x v="1"/>
    <x v="1"/>
    <x v="1"/>
    <x v="1"/>
    <s v="runs"/>
    <n v="37"/>
    <s v="N"/>
    <s v="NA"/>
    <s v="S Das"/>
    <s v="SJA Taufel"/>
    <x v="0"/>
    <s v="NO"/>
  </r>
  <r>
    <n v="598039"/>
    <x v="6"/>
    <d v="2013-05-01T00:00:00"/>
    <s v="I Sharma"/>
    <s v="Rajiv Gandhi International Stadium, Uppal"/>
    <x v="0"/>
    <x v="10"/>
    <x v="7"/>
    <x v="3"/>
    <x v="1"/>
    <x v="11"/>
    <s v="wickets"/>
    <n v="7"/>
    <s v="N"/>
    <s v="NA"/>
    <s v="Asad Rauf"/>
    <s v="S Asnani"/>
    <x v="1"/>
    <s v="YES"/>
  </r>
  <r>
    <n v="598040"/>
    <x v="24"/>
    <d v="2013-05-01T00:00:00"/>
    <s v="DA Warner"/>
    <s v="Shaheed Veer Narayan Singh International Stadium"/>
    <x v="0"/>
    <x v="2"/>
    <x v="0"/>
    <x v="6"/>
    <x v="1"/>
    <x v="2"/>
    <s v="wickets"/>
    <n v="7"/>
    <s v="N"/>
    <s v="NA"/>
    <s v="HDPK Dharmasena"/>
    <s v="CK Nandan"/>
    <x v="0"/>
    <s v="NO"/>
  </r>
  <r>
    <n v="598041"/>
    <x v="7"/>
    <d v="2013-05-02T00:00:00"/>
    <s v="SK Raina"/>
    <s v="MA Chidambaram Stadium, Chepauk"/>
    <x v="0"/>
    <x v="7"/>
    <x v="5"/>
    <x v="1"/>
    <x v="1"/>
    <x v="1"/>
    <s v="runs"/>
    <n v="15"/>
    <s v="N"/>
    <s v="NA"/>
    <s v="M Erasmus"/>
    <s v="VA Kulkarni"/>
    <x v="0"/>
    <s v="NO"/>
  </r>
  <r>
    <n v="598042"/>
    <x v="23"/>
    <d v="2013-05-02T00:00:00"/>
    <s v="AB de Villiers"/>
    <s v="Subrata Roy Sahara Stadium"/>
    <x v="0"/>
    <x v="9"/>
    <x v="3"/>
    <x v="0"/>
    <x v="1"/>
    <x v="3"/>
    <s v="runs"/>
    <n v="17"/>
    <s v="N"/>
    <s v="NA"/>
    <s v="Aleem Dar"/>
    <s v="C Shamshuddin"/>
    <x v="0"/>
    <s v="NO"/>
  </r>
  <r>
    <n v="598043"/>
    <x v="4"/>
    <d v="2013-05-03T00:00:00"/>
    <s v="YK Pathan"/>
    <s v="Eden Gardens"/>
    <x v="0"/>
    <x v="4"/>
    <x v="2"/>
    <x v="2"/>
    <x v="1"/>
    <x v="0"/>
    <s v="wickets"/>
    <n v="8"/>
    <s v="N"/>
    <s v="NA"/>
    <s v="HDPK Dharmasena"/>
    <s v="CK Nandan"/>
    <x v="0"/>
    <s v="NO"/>
  </r>
  <r>
    <n v="598044"/>
    <x v="6"/>
    <d v="2013-05-04T00:00:00"/>
    <s v="DJG Sammy"/>
    <s v="Rajiv Gandhi International Stadium, Uppal"/>
    <x v="0"/>
    <x v="10"/>
    <x v="6"/>
    <x v="7"/>
    <x v="1"/>
    <x v="11"/>
    <s v="wickets"/>
    <n v="6"/>
    <s v="N"/>
    <s v="NA"/>
    <s v="Asad Rauf"/>
    <s v="S Asnani"/>
    <x v="0"/>
    <s v="NO"/>
  </r>
  <r>
    <n v="598045"/>
    <x v="0"/>
    <d v="2013-05-14T00:00:00"/>
    <s v="AC Gilchrist"/>
    <s v="M Chinnaswamy Stadium"/>
    <x v="0"/>
    <x v="0"/>
    <x v="5"/>
    <x v="5"/>
    <x v="0"/>
    <x v="5"/>
    <s v="wickets"/>
    <n v="7"/>
    <s v="N"/>
    <s v="NA"/>
    <s v="HDPK Dharmasena"/>
    <s v="S Ravi"/>
    <x v="0"/>
    <s v="NO"/>
  </r>
  <r>
    <n v="598046"/>
    <x v="3"/>
    <d v="2013-05-05T00:00:00"/>
    <s v="MG Johnson"/>
    <s v="Wankhede Stadium"/>
    <x v="0"/>
    <x v="3"/>
    <x v="1"/>
    <x v="3"/>
    <x v="1"/>
    <x v="7"/>
    <s v="runs"/>
    <n v="60"/>
    <s v="N"/>
    <s v="NA"/>
    <s v="HDPK Dharmasena"/>
    <s v="CK Nandan"/>
    <x v="1"/>
    <s v="YES"/>
  </r>
  <r>
    <n v="598047"/>
    <x v="5"/>
    <d v="2013-05-05T00:00:00"/>
    <s v="AM Rahane"/>
    <s v="Sawai Mansingh Stadium"/>
    <x v="0"/>
    <x v="5"/>
    <x v="9"/>
    <x v="9"/>
    <x v="1"/>
    <x v="4"/>
    <s v="wickets"/>
    <n v="5"/>
    <s v="N"/>
    <s v="NA"/>
    <s v="C Shamshuddin"/>
    <s v="RJ Tucker"/>
    <x v="0"/>
    <s v="NO"/>
  </r>
  <r>
    <n v="598048"/>
    <x v="0"/>
    <d v="2013-04-09T00:00:00"/>
    <s v="V Kohli"/>
    <s v="M Chinnaswamy Stadium"/>
    <x v="0"/>
    <x v="0"/>
    <x v="10"/>
    <x v="10"/>
    <x v="1"/>
    <x v="3"/>
    <s v="wickets"/>
    <n v="7"/>
    <s v="N"/>
    <s v="NA"/>
    <s v="S Ravi"/>
    <s v="SJA Taufel"/>
    <x v="0"/>
    <s v="NO"/>
  </r>
  <r>
    <n v="598049"/>
    <x v="5"/>
    <d v="2013-05-07T00:00:00"/>
    <s v="AM Rahane"/>
    <s v="Sawai Mansingh Stadium"/>
    <x v="0"/>
    <x v="5"/>
    <x v="6"/>
    <x v="7"/>
    <x v="1"/>
    <x v="4"/>
    <s v="wickets"/>
    <n v="9"/>
    <s v="N"/>
    <s v="NA"/>
    <s v="Aleem Dar"/>
    <s v="RJ Tucker"/>
    <x v="0"/>
    <s v="NO"/>
  </r>
  <r>
    <n v="598050"/>
    <x v="3"/>
    <d v="2013-05-07T00:00:00"/>
    <s v="SR Tendulkar"/>
    <s v="Wankhede Stadium"/>
    <x v="0"/>
    <x v="3"/>
    <x v="0"/>
    <x v="3"/>
    <x v="1"/>
    <x v="7"/>
    <s v="runs"/>
    <n v="65"/>
    <s v="N"/>
    <s v="NA"/>
    <s v="HDPK Dharmasena"/>
    <s v="S Ravi"/>
    <x v="1"/>
    <s v="YES"/>
  </r>
  <r>
    <n v="598051"/>
    <x v="6"/>
    <d v="2013-05-08T00:00:00"/>
    <s v="SK Raina"/>
    <s v="Rajiv Gandhi International Stadium, Uppal"/>
    <x v="0"/>
    <x v="10"/>
    <x v="1"/>
    <x v="10"/>
    <x v="0"/>
    <x v="1"/>
    <s v="runs"/>
    <n v="77"/>
    <s v="N"/>
    <s v="NA"/>
    <s v="S Das"/>
    <s v="NJ Llong"/>
    <x v="0"/>
    <s v="NO"/>
  </r>
  <r>
    <n v="598052"/>
    <x v="1"/>
    <d v="2013-05-09T00:00:00"/>
    <s v="KK Cooper"/>
    <s v="Punjab Cricket Association Stadium, Mohali"/>
    <x v="0"/>
    <x v="1"/>
    <x v="2"/>
    <x v="2"/>
    <x v="0"/>
    <x v="4"/>
    <s v="wickets"/>
    <n v="8"/>
    <s v="N"/>
    <s v="NA"/>
    <s v="HDPK Dharmasena"/>
    <s v="S Ravi"/>
    <x v="0"/>
    <s v="NO"/>
  </r>
  <r>
    <n v="598053"/>
    <x v="23"/>
    <d v="2013-05-09T00:00:00"/>
    <s v="G Gambhir"/>
    <s v="Subrata Roy Sahara Stadium"/>
    <x v="0"/>
    <x v="9"/>
    <x v="0"/>
    <x v="6"/>
    <x v="1"/>
    <x v="0"/>
    <s v="runs"/>
    <n v="46"/>
    <s v="N"/>
    <s v="NA"/>
    <s v="Asad Rauf"/>
    <s v="S Asnani"/>
    <x v="0"/>
    <s v="NO"/>
  </r>
  <r>
    <n v="598054"/>
    <x v="2"/>
    <d v="2013-05-10T00:00:00"/>
    <s v="JD Unadkat"/>
    <s v="Feroz Shah Kotla"/>
    <x v="0"/>
    <x v="2"/>
    <x v="3"/>
    <x v="7"/>
    <x v="0"/>
    <x v="3"/>
    <s v="runs"/>
    <n v="4"/>
    <s v="N"/>
    <s v="NA"/>
    <s v="NJ Llong"/>
    <s v="K Srinath"/>
    <x v="0"/>
    <s v="NO"/>
  </r>
  <r>
    <n v="598055"/>
    <x v="23"/>
    <d v="2013-05-11T00:00:00"/>
    <s v="MG Johnson"/>
    <s v="Subrata Roy Sahara Stadium"/>
    <x v="0"/>
    <x v="9"/>
    <x v="7"/>
    <x v="9"/>
    <x v="1"/>
    <x v="7"/>
    <s v="wickets"/>
    <n v="5"/>
    <s v="N"/>
    <s v="NA"/>
    <s v="Asad Rauf"/>
    <s v="AK Chaudhary"/>
    <x v="1"/>
    <s v="NO"/>
  </r>
  <r>
    <n v="598056"/>
    <x v="1"/>
    <d v="2013-05-11T00:00:00"/>
    <s v="PA Patel"/>
    <s v="Punjab Cricket Association Stadium, Mohali"/>
    <x v="0"/>
    <x v="1"/>
    <x v="10"/>
    <x v="5"/>
    <x v="0"/>
    <x v="11"/>
    <s v="runs"/>
    <n v="30"/>
    <s v="N"/>
    <s v="NA"/>
    <s v="S Das"/>
    <s v="RJ Tucker"/>
    <x v="0"/>
    <s v="NO"/>
  </r>
  <r>
    <n v="598057"/>
    <x v="25"/>
    <d v="2013-05-12T00:00:00"/>
    <s v="JH Kallis"/>
    <s v="JSCA International Stadium Complex"/>
    <x v="0"/>
    <x v="4"/>
    <x v="3"/>
    <x v="6"/>
    <x v="0"/>
    <x v="0"/>
    <s v="wickets"/>
    <n v="5"/>
    <s v="N"/>
    <s v="NA"/>
    <s v="NJ Llong"/>
    <s v="K Srinath"/>
    <x v="0"/>
    <s v="NO"/>
  </r>
  <r>
    <n v="598058"/>
    <x v="5"/>
    <d v="2013-05-12T00:00:00"/>
    <s v="SR Watson"/>
    <s v="Sawai Mansingh Stadium"/>
    <x v="0"/>
    <x v="5"/>
    <x v="1"/>
    <x v="2"/>
    <x v="0"/>
    <x v="4"/>
    <s v="wickets"/>
    <n v="5"/>
    <s v="N"/>
    <s v="NA"/>
    <s v="HDPK Dharmasena"/>
    <s v="CK Nandan"/>
    <x v="0"/>
    <s v="NO"/>
  </r>
  <r>
    <n v="598059"/>
    <x v="2"/>
    <d v="2013-04-23T00:00:00"/>
    <s v="Harmeet Singh"/>
    <s v="Feroz Shah Kotla"/>
    <x v="0"/>
    <x v="2"/>
    <x v="5"/>
    <x v="5"/>
    <x v="0"/>
    <x v="5"/>
    <s v="wickets"/>
    <n v="5"/>
    <s v="N"/>
    <s v="NA"/>
    <s v="VA Kulkarni"/>
    <s v="K Srinath"/>
    <x v="0"/>
    <s v="NO"/>
  </r>
  <r>
    <n v="598060"/>
    <x v="3"/>
    <d v="2013-05-13T00:00:00"/>
    <s v="KA Pollard"/>
    <s v="Wankhede Stadium"/>
    <x v="0"/>
    <x v="3"/>
    <x v="10"/>
    <x v="10"/>
    <x v="1"/>
    <x v="7"/>
    <s v="wickets"/>
    <n v="7"/>
    <s v="N"/>
    <s v="NA"/>
    <s v="AK Chaudhary"/>
    <s v="SJA Taufel"/>
    <x v="1"/>
    <s v="NO"/>
  </r>
  <r>
    <n v="598061"/>
    <x v="25"/>
    <d v="2013-05-15T00:00:00"/>
    <s v="MK Pandey"/>
    <s v="JSCA International Stadium Complex"/>
    <x v="0"/>
    <x v="4"/>
    <x v="9"/>
    <x v="6"/>
    <x v="0"/>
    <x v="8"/>
    <s v="runs"/>
    <n v="7"/>
    <s v="N"/>
    <s v="NA"/>
    <s v="NJ Llong"/>
    <s v="K Srinath"/>
    <x v="0"/>
    <s v="NO"/>
  </r>
  <r>
    <n v="598062"/>
    <x v="7"/>
    <d v="2013-05-14T00:00:00"/>
    <s v="MS Dhoni"/>
    <s v="MA Chidambaram Stadium, Chepauk"/>
    <x v="0"/>
    <x v="7"/>
    <x v="6"/>
    <x v="1"/>
    <x v="1"/>
    <x v="1"/>
    <s v="runs"/>
    <n v="33"/>
    <s v="N"/>
    <s v="NA"/>
    <s v="C Shamshuddin"/>
    <s v="RJ Tucker"/>
    <x v="0"/>
    <s v="NO"/>
  </r>
  <r>
    <n v="598063"/>
    <x v="3"/>
    <d v="2013-05-15T00:00:00"/>
    <s v="AP Tare"/>
    <s v="Wankhede Stadium"/>
    <x v="0"/>
    <x v="3"/>
    <x v="2"/>
    <x v="2"/>
    <x v="0"/>
    <x v="7"/>
    <s v="runs"/>
    <n v="14"/>
    <s v="N"/>
    <s v="NA"/>
    <s v="Asad Rauf"/>
    <s v="S Asnani"/>
    <x v="1"/>
    <s v="NO"/>
  </r>
  <r>
    <n v="598064"/>
    <x v="1"/>
    <d v="2013-05-06T00:00:00"/>
    <s v="DA Miller"/>
    <s v="Punjab Cricket Association Stadium, Mohali"/>
    <x v="0"/>
    <x v="1"/>
    <x v="3"/>
    <x v="5"/>
    <x v="0"/>
    <x v="5"/>
    <s v="wickets"/>
    <n v="6"/>
    <s v="N"/>
    <s v="NA"/>
    <s v="VA Kulkarni"/>
    <s v="NJ Llong"/>
    <x v="0"/>
    <s v="NO"/>
  </r>
  <r>
    <n v="598065"/>
    <x v="6"/>
    <d v="2013-05-17T00:00:00"/>
    <s v="A Mishra"/>
    <s v="Rajiv Gandhi International Stadium, Uppal"/>
    <x v="0"/>
    <x v="10"/>
    <x v="2"/>
    <x v="10"/>
    <x v="1"/>
    <x v="11"/>
    <s v="runs"/>
    <n v="23"/>
    <s v="N"/>
    <s v="NA"/>
    <s v="Asad Rauf"/>
    <s v="AK Chaudhary"/>
    <x v="0"/>
    <s v="NO"/>
  </r>
  <r>
    <n v="598066"/>
    <x v="19"/>
    <d v="2013-05-18T00:00:00"/>
    <s v="Azhar Mahmood"/>
    <s v="Himachal Pradesh Cricket Association Stadium"/>
    <x v="0"/>
    <x v="1"/>
    <x v="7"/>
    <x v="3"/>
    <x v="0"/>
    <x v="5"/>
    <s v="runs"/>
    <n v="50"/>
    <s v="N"/>
    <s v="NA"/>
    <s v="HDPK Dharmasena"/>
    <s v="CK Nandan"/>
    <x v="1"/>
    <s v="YES"/>
  </r>
  <r>
    <n v="598067"/>
    <x v="23"/>
    <d v="2013-05-19T00:00:00"/>
    <s v="LJ Wright"/>
    <s v="Subrata Roy Sahara Stadium"/>
    <x v="0"/>
    <x v="9"/>
    <x v="6"/>
    <x v="9"/>
    <x v="1"/>
    <x v="8"/>
    <s v="runs"/>
    <n v="38"/>
    <s v="N"/>
    <s v="NA"/>
    <s v="NJ Llong"/>
    <s v="SJA Taufel"/>
    <x v="0"/>
    <s v="NO"/>
  </r>
  <r>
    <n v="598068"/>
    <x v="0"/>
    <d v="2013-05-18T00:00:00"/>
    <s v="V Kohli"/>
    <s v="M Chinnaswamy Stadium"/>
    <x v="0"/>
    <x v="0"/>
    <x v="1"/>
    <x v="1"/>
    <x v="0"/>
    <x v="3"/>
    <s v="runs"/>
    <n v="24"/>
    <s v="N"/>
    <s v="NA"/>
    <s v="C Shamshuddin"/>
    <s v="RJ Tucker"/>
    <x v="0"/>
    <s v="NO"/>
  </r>
  <r>
    <n v="598069"/>
    <x v="6"/>
    <d v="2013-05-19T00:00:00"/>
    <s v="PA Patel"/>
    <s v="Rajiv Gandhi International Stadium, Uppal"/>
    <x v="0"/>
    <x v="10"/>
    <x v="0"/>
    <x v="6"/>
    <x v="1"/>
    <x v="11"/>
    <s v="wickets"/>
    <n v="5"/>
    <s v="N"/>
    <s v="NA"/>
    <s v="Asad Rauf"/>
    <s v="S Asnani"/>
    <x v="0"/>
    <s v="NO"/>
  </r>
  <r>
    <n v="598070"/>
    <x v="2"/>
    <d v="2013-05-21T00:00:00"/>
    <s v="MEK Hussey"/>
    <s v="Feroz Shah Kotla"/>
    <x v="0"/>
    <x v="7"/>
    <x v="7"/>
    <x v="1"/>
    <x v="1"/>
    <x v="1"/>
    <s v="runs"/>
    <n v="48"/>
    <s v="N"/>
    <s v="NA"/>
    <s v="NJ Llong"/>
    <s v="RJ Tucker"/>
    <x v="1"/>
    <s v="NO"/>
  </r>
  <r>
    <n v="598071"/>
    <x v="2"/>
    <d v="2013-05-22T00:00:00"/>
    <s v="BJ Hodge"/>
    <s v="Feroz Shah Kotla"/>
    <x v="0"/>
    <x v="5"/>
    <x v="10"/>
    <x v="10"/>
    <x v="1"/>
    <x v="4"/>
    <s v="wickets"/>
    <n v="4"/>
    <s v="N"/>
    <s v="NA"/>
    <s v="S Ravi"/>
    <s v="RJ Tucker"/>
    <x v="0"/>
    <s v="NO"/>
  </r>
  <r>
    <n v="598072"/>
    <x v="4"/>
    <d v="2013-05-24T00:00:00"/>
    <s v="Harbhajan Singh"/>
    <s v="Eden Gardens"/>
    <x v="0"/>
    <x v="3"/>
    <x v="2"/>
    <x v="2"/>
    <x v="1"/>
    <x v="7"/>
    <s v="wickets"/>
    <n v="4"/>
    <s v="N"/>
    <s v="NA"/>
    <s v="C Shamshuddin"/>
    <s v="SJA Taufel"/>
    <x v="1"/>
    <s v="NO"/>
  </r>
  <r>
    <n v="598073"/>
    <x v="4"/>
    <d v="2013-05-26T00:00:00"/>
    <s v="KA Pollard"/>
    <s v="Eden Gardens"/>
    <x v="0"/>
    <x v="7"/>
    <x v="7"/>
    <x v="3"/>
    <x v="1"/>
    <x v="7"/>
    <s v="runs"/>
    <n v="23"/>
    <s v="N"/>
    <s v="NA"/>
    <s v="HDPK Dharmasena"/>
    <s v="SJA Taufel"/>
    <x v="1"/>
    <s v="YES"/>
  </r>
  <r>
    <n v="729279"/>
    <x v="26"/>
    <d v="2014-04-16T00:00:00"/>
    <s v="JH Kallis"/>
    <s v="Sheikh Zayed Stadium"/>
    <x v="1"/>
    <x v="3"/>
    <x v="0"/>
    <x v="6"/>
    <x v="1"/>
    <x v="0"/>
    <s v="runs"/>
    <n v="41"/>
    <s v="N"/>
    <s v="NA"/>
    <s v="M Erasmus"/>
    <s v="RK Illingworth"/>
    <x v="1"/>
    <s v="NO"/>
  </r>
  <r>
    <n v="729281"/>
    <x v="27"/>
    <d v="2014-04-17T00:00:00"/>
    <s v="YS Chahal"/>
    <s v="Sharjah Cricket Stadium"/>
    <x v="1"/>
    <x v="2"/>
    <x v="3"/>
    <x v="0"/>
    <x v="0"/>
    <x v="3"/>
    <s v="wickets"/>
    <n v="8"/>
    <s v="N"/>
    <s v="NA"/>
    <s v="Aleem Dar"/>
    <s v="S Ravi"/>
    <x v="0"/>
    <s v="NO"/>
  </r>
  <r>
    <n v="729283"/>
    <x v="26"/>
    <d v="2014-04-18T00:00:00"/>
    <s v="GJ Maxwell"/>
    <s v="Sheikh Zayed Stadium"/>
    <x v="1"/>
    <x v="7"/>
    <x v="5"/>
    <x v="1"/>
    <x v="1"/>
    <x v="5"/>
    <s v="wickets"/>
    <n v="6"/>
    <s v="N"/>
    <s v="NA"/>
    <s v="RK Illingworth"/>
    <s v="C Shamshuddin"/>
    <x v="0"/>
    <s v="NO"/>
  </r>
  <r>
    <n v="729285"/>
    <x v="26"/>
    <d v="2014-04-18T00:00:00"/>
    <s v="AM Rahane"/>
    <s v="Sheikh Zayed Stadium"/>
    <x v="1"/>
    <x v="10"/>
    <x v="2"/>
    <x v="2"/>
    <x v="0"/>
    <x v="4"/>
    <s v="wickets"/>
    <n v="4"/>
    <s v="N"/>
    <s v="NA"/>
    <s v="BF Bowden"/>
    <s v="RK Illingworth"/>
    <x v="0"/>
    <s v="NO"/>
  </r>
  <r>
    <n v="729287"/>
    <x v="28"/>
    <d v="2014-04-19T00:00:00"/>
    <s v="PA Patel"/>
    <s v="Dubai International Cricket Stadium"/>
    <x v="1"/>
    <x v="0"/>
    <x v="7"/>
    <x v="0"/>
    <x v="0"/>
    <x v="3"/>
    <s v="wickets"/>
    <n v="7"/>
    <s v="N"/>
    <s v="NA"/>
    <s v="Aleem Dar"/>
    <s v="AK Chaudhary"/>
    <x v="1"/>
    <s v="NO"/>
  </r>
  <r>
    <n v="729289"/>
    <x v="28"/>
    <d v="2014-04-19T00:00:00"/>
    <s v="JP Duminy"/>
    <s v="Dubai International Cricket Stadium"/>
    <x v="1"/>
    <x v="4"/>
    <x v="6"/>
    <x v="6"/>
    <x v="1"/>
    <x v="2"/>
    <s v="wickets"/>
    <n v="4"/>
    <s v="N"/>
    <s v="NA"/>
    <s v="Aleem Dar"/>
    <s v="VA Kulkarni"/>
    <x v="0"/>
    <s v="NO"/>
  </r>
  <r>
    <n v="729291"/>
    <x v="27"/>
    <d v="2014-04-20T00:00:00"/>
    <s v="GJ Maxwell"/>
    <s v="Sharjah Cricket Stadium"/>
    <x v="1"/>
    <x v="5"/>
    <x v="5"/>
    <x v="5"/>
    <x v="0"/>
    <x v="5"/>
    <s v="wickets"/>
    <n v="7"/>
    <s v="N"/>
    <s v="NA"/>
    <s v="BF Bowden"/>
    <s v="M Erasmus"/>
    <x v="0"/>
    <s v="NO"/>
  </r>
  <r>
    <n v="729293"/>
    <x v="26"/>
    <d v="2014-04-21T00:00:00"/>
    <s v="SK Raina"/>
    <s v="Sheikh Zayed Stadium"/>
    <x v="1"/>
    <x v="7"/>
    <x v="6"/>
    <x v="1"/>
    <x v="1"/>
    <x v="1"/>
    <s v="runs"/>
    <n v="93"/>
    <s v="N"/>
    <s v="NA"/>
    <s v="RK Illingworth"/>
    <s v="C Shamshuddin"/>
    <x v="0"/>
    <s v="NO"/>
  </r>
  <r>
    <n v="729295"/>
    <x v="27"/>
    <d v="2014-04-22T00:00:00"/>
    <s v="GJ Maxwell"/>
    <s v="Sharjah Cricket Stadium"/>
    <x v="1"/>
    <x v="1"/>
    <x v="10"/>
    <x v="10"/>
    <x v="0"/>
    <x v="5"/>
    <s v="runs"/>
    <n v="72"/>
    <s v="N"/>
    <s v="NA"/>
    <s v="M Erasmus"/>
    <s v="S Ravi"/>
    <x v="0"/>
    <s v="NO"/>
  </r>
  <r>
    <n v="729297"/>
    <x v="28"/>
    <d v="2014-04-23T00:00:00"/>
    <s v="RA Jadeja"/>
    <s v="Dubai International Cricket Stadium"/>
    <x v="1"/>
    <x v="5"/>
    <x v="1"/>
    <x v="2"/>
    <x v="0"/>
    <x v="1"/>
    <s v="runs"/>
    <n v="7"/>
    <s v="N"/>
    <s v="NA"/>
    <s v="HDPK Dharmasena"/>
    <s v="RK Illingworth"/>
    <x v="0"/>
    <s v="NO"/>
  </r>
  <r>
    <n v="729299"/>
    <x v="27"/>
    <d v="2014-04-24T00:00:00"/>
    <s v="CA Lynn"/>
    <s v="Sharjah Cricket Stadium"/>
    <x v="1"/>
    <x v="0"/>
    <x v="0"/>
    <x v="0"/>
    <x v="0"/>
    <x v="0"/>
    <s v="runs"/>
    <n v="2"/>
    <s v="N"/>
    <s v="NA"/>
    <s v="Aleem Dar"/>
    <s v="VA Kulkarni"/>
    <x v="0"/>
    <s v="NO"/>
  </r>
  <r>
    <n v="729301"/>
    <x v="28"/>
    <d v="2014-04-25T00:00:00"/>
    <s v="AJ Finch"/>
    <s v="Dubai International Cricket Stadium"/>
    <x v="1"/>
    <x v="10"/>
    <x v="6"/>
    <x v="10"/>
    <x v="1"/>
    <x v="11"/>
    <s v="runs"/>
    <n v="4"/>
    <s v="N"/>
    <s v="NA"/>
    <s v="M Erasmus"/>
    <s v="S Ravi"/>
    <x v="0"/>
    <s v="NO"/>
  </r>
  <r>
    <n v="729303"/>
    <x v="28"/>
    <d v="2014-04-25T00:00:00"/>
    <s v="MM Sharma"/>
    <s v="Dubai International Cricket Stadium"/>
    <x v="1"/>
    <x v="7"/>
    <x v="7"/>
    <x v="3"/>
    <x v="1"/>
    <x v="1"/>
    <s v="wickets"/>
    <n v="7"/>
    <s v="N"/>
    <s v="NA"/>
    <s v="BF Bowden"/>
    <s v="M Erasmus"/>
    <x v="1"/>
    <s v="YES"/>
  </r>
  <r>
    <n v="729305"/>
    <x v="26"/>
    <d v="2014-04-26T00:00:00"/>
    <s v="PV Tambe"/>
    <s v="Sheikh Zayed Stadium"/>
    <x v="1"/>
    <x v="5"/>
    <x v="3"/>
    <x v="2"/>
    <x v="0"/>
    <x v="4"/>
    <s v="wickets"/>
    <n v="6"/>
    <s v="N"/>
    <s v="NA"/>
    <s v="HDPK Dharmasena"/>
    <s v="C Shamshuddin"/>
    <x v="0"/>
    <s v="NO"/>
  </r>
  <r>
    <n v="729307"/>
    <x v="26"/>
    <d v="2014-04-26T00:00:00"/>
    <s v="Sandeep Sharma"/>
    <s v="Sheikh Zayed Stadium"/>
    <x v="1"/>
    <x v="4"/>
    <x v="5"/>
    <x v="6"/>
    <x v="0"/>
    <x v="5"/>
    <s v="runs"/>
    <n v="23"/>
    <s v="N"/>
    <s v="NA"/>
    <s v="HDPK Dharmasena"/>
    <s v="RK Illingworth"/>
    <x v="0"/>
    <s v="NO"/>
  </r>
  <r>
    <n v="729309"/>
    <x v="27"/>
    <d v="2014-04-27T00:00:00"/>
    <s v="M Vijay"/>
    <s v="Sharjah Cricket Stadium"/>
    <x v="1"/>
    <x v="2"/>
    <x v="7"/>
    <x v="3"/>
    <x v="1"/>
    <x v="2"/>
    <s v="wickets"/>
    <n v="6"/>
    <s v="N"/>
    <s v="NA"/>
    <s v="Aleem Dar"/>
    <s v="VA Kulkarni"/>
    <x v="1"/>
    <s v="YES"/>
  </r>
  <r>
    <n v="729311"/>
    <x v="27"/>
    <d v="2014-04-27T00:00:00"/>
    <s v="DR Smith"/>
    <s v="Sharjah Cricket Stadium"/>
    <x v="1"/>
    <x v="10"/>
    <x v="1"/>
    <x v="10"/>
    <x v="1"/>
    <x v="1"/>
    <s v="wickets"/>
    <n v="5"/>
    <s v="N"/>
    <s v="NA"/>
    <s v="AK Chaudhary"/>
    <s v="VA Kulkarni"/>
    <x v="0"/>
    <s v="NO"/>
  </r>
  <r>
    <n v="729313"/>
    <x v="28"/>
    <d v="2014-04-28T00:00:00"/>
    <s v="Sandeep Sharma"/>
    <s v="Dubai International Cricket Stadium"/>
    <x v="1"/>
    <x v="1"/>
    <x v="3"/>
    <x v="5"/>
    <x v="0"/>
    <x v="5"/>
    <s v="wickets"/>
    <n v="5"/>
    <s v="N"/>
    <s v="NA"/>
    <s v="BF Bowden"/>
    <s v="S Ravi"/>
    <x v="0"/>
    <s v="NO"/>
  </r>
  <r>
    <n v="729315"/>
    <x v="26"/>
    <d v="2014-04-29T00:00:00"/>
    <s v="JP Faulkner"/>
    <s v="Sheikh Zayed Stadium"/>
    <x v="1"/>
    <x v="4"/>
    <x v="2"/>
    <x v="2"/>
    <x v="1"/>
    <x v="4"/>
    <s v="tie"/>
    <s v="NA"/>
    <s v="Y"/>
    <s v="NA"/>
    <s v="Aleem Dar"/>
    <s v="AK Chaudhary"/>
    <x v="0"/>
    <s v="NO"/>
  </r>
  <r>
    <n v="729317"/>
    <x v="28"/>
    <d v="2014-04-30T00:00:00"/>
    <s v="B Kumar"/>
    <s v="Dubai International Cricket Stadium"/>
    <x v="1"/>
    <x v="3"/>
    <x v="10"/>
    <x v="3"/>
    <x v="0"/>
    <x v="11"/>
    <s v="runs"/>
    <n v="15"/>
    <s v="N"/>
    <s v="NA"/>
    <s v="HDPK Dharmasena"/>
    <s v="M Erasmus"/>
    <x v="1"/>
    <s v="YES"/>
  </r>
  <r>
    <n v="733971"/>
    <x v="25"/>
    <d v="2014-05-02T00:00:00"/>
    <s v="RA Jadeja"/>
    <s v="JSCA International Stadium Complex"/>
    <x v="0"/>
    <x v="7"/>
    <x v="0"/>
    <x v="1"/>
    <x v="1"/>
    <x v="1"/>
    <s v="runs"/>
    <n v="34"/>
    <s v="N"/>
    <s v="NA"/>
    <s v="AK Chaudhary"/>
    <s v="NJ Llong"/>
    <x v="0"/>
    <s v="NO"/>
  </r>
  <r>
    <n v="733973"/>
    <x v="3"/>
    <d v="2014-05-03T00:00:00"/>
    <s v="CJ Anderson"/>
    <s v="Wankhede Stadium"/>
    <x v="0"/>
    <x v="3"/>
    <x v="5"/>
    <x v="5"/>
    <x v="1"/>
    <x v="7"/>
    <s v="wickets"/>
    <n v="5"/>
    <s v="N"/>
    <s v="NA"/>
    <s v="BNJ Oxenford"/>
    <s v="C Shamshuddin"/>
    <x v="1"/>
    <s v="NO"/>
  </r>
  <r>
    <n v="733975"/>
    <x v="2"/>
    <d v="2014-05-03T00:00:00"/>
    <s v="KK Nair"/>
    <s v="Feroz Shah Kotla"/>
    <x v="0"/>
    <x v="2"/>
    <x v="2"/>
    <x v="2"/>
    <x v="0"/>
    <x v="4"/>
    <s v="wickets"/>
    <n v="7"/>
    <s v="N"/>
    <s v="NA"/>
    <s v="SS Hazare"/>
    <s v="S Ravi"/>
    <x v="0"/>
    <s v="NO"/>
  </r>
  <r>
    <n v="733977"/>
    <x v="0"/>
    <d v="2014-05-04T00:00:00"/>
    <s v="AB de Villiers"/>
    <s v="M Chinnaswamy Stadium"/>
    <x v="0"/>
    <x v="0"/>
    <x v="10"/>
    <x v="0"/>
    <x v="0"/>
    <x v="3"/>
    <s v="wickets"/>
    <n v="4"/>
    <s v="N"/>
    <s v="NA"/>
    <s v="HDPK Dharmasena"/>
    <s v="VA Kulkarni"/>
    <x v="0"/>
    <s v="NO"/>
  </r>
  <r>
    <n v="733979"/>
    <x v="16"/>
    <d v="2014-05-05T00:00:00"/>
    <s v="PV Tambe"/>
    <s v="Sardar Patel Stadium, Motera"/>
    <x v="0"/>
    <x v="5"/>
    <x v="0"/>
    <x v="6"/>
    <x v="0"/>
    <x v="4"/>
    <s v="runs"/>
    <n v="10"/>
    <s v="N"/>
    <s v="NA"/>
    <s v="NJ Llong"/>
    <s v="CK Nandan"/>
    <x v="0"/>
    <s v="NO"/>
  </r>
  <r>
    <n v="733981"/>
    <x v="2"/>
    <d v="2014-05-05T00:00:00"/>
    <s v="DR Smith"/>
    <s v="Feroz Shah Kotla"/>
    <x v="0"/>
    <x v="2"/>
    <x v="1"/>
    <x v="1"/>
    <x v="0"/>
    <x v="1"/>
    <s v="wickets"/>
    <n v="8"/>
    <s v="N"/>
    <s v="NA"/>
    <s v="RM Deshpande"/>
    <s v="BNJ Oxenford"/>
    <x v="0"/>
    <s v="NO"/>
  </r>
  <r>
    <n v="733983"/>
    <x v="3"/>
    <d v="2014-05-06T00:00:00"/>
    <s v="RG Sharma"/>
    <s v="Wankhede Stadium"/>
    <x v="0"/>
    <x v="3"/>
    <x v="3"/>
    <x v="0"/>
    <x v="0"/>
    <x v="7"/>
    <s v="runs"/>
    <n v="19"/>
    <s v="N"/>
    <s v="NA"/>
    <s v="S Ravi"/>
    <s v="K Srinath"/>
    <x v="1"/>
    <s v="NO"/>
  </r>
  <r>
    <n v="733985"/>
    <x v="2"/>
    <d v="2014-05-07T00:00:00"/>
    <s v="G Gambhir"/>
    <s v="Feroz Shah Kotla"/>
    <x v="0"/>
    <x v="2"/>
    <x v="0"/>
    <x v="7"/>
    <x v="1"/>
    <x v="0"/>
    <s v="wickets"/>
    <n v="8"/>
    <s v="N"/>
    <s v="NA"/>
    <s v="BNJ Oxenford"/>
    <s v="C Shamshuddin"/>
    <x v="0"/>
    <s v="NO"/>
  </r>
  <r>
    <n v="733987"/>
    <x v="17"/>
    <d v="2014-05-07T00:00:00"/>
    <s v="GJ Maxwell"/>
    <s v="Barabati Stadium"/>
    <x v="0"/>
    <x v="1"/>
    <x v="1"/>
    <x v="1"/>
    <x v="0"/>
    <x v="5"/>
    <s v="runs"/>
    <n v="44"/>
    <s v="N"/>
    <s v="NA"/>
    <s v="HDPK Dharmasena"/>
    <s v="PG Pathak"/>
    <x v="0"/>
    <s v="NO"/>
  </r>
  <r>
    <n v="733989"/>
    <x v="16"/>
    <d v="2014-05-08T00:00:00"/>
    <s v="B Kumar"/>
    <s v="Sardar Patel Stadium, Motera"/>
    <x v="0"/>
    <x v="5"/>
    <x v="10"/>
    <x v="2"/>
    <x v="0"/>
    <x v="11"/>
    <s v="runs"/>
    <n v="32"/>
    <s v="N"/>
    <s v="NA"/>
    <s v="AK Chaudhary"/>
    <s v="NJ Llong"/>
    <x v="0"/>
    <s v="NO"/>
  </r>
  <r>
    <n v="733991"/>
    <x v="0"/>
    <d v="2014-05-09T00:00:00"/>
    <s v="Sandeep Sharma"/>
    <s v="M Chinnaswamy Stadium"/>
    <x v="0"/>
    <x v="0"/>
    <x v="5"/>
    <x v="0"/>
    <x v="0"/>
    <x v="5"/>
    <s v="runs"/>
    <n v="32"/>
    <s v="N"/>
    <s v="NA"/>
    <s v="S Ravi"/>
    <s v="K Srinath"/>
    <x v="0"/>
    <s v="NO"/>
  </r>
  <r>
    <n v="733993"/>
    <x v="2"/>
    <d v="2014-05-10T00:00:00"/>
    <s v="DW Steyn"/>
    <s v="Feroz Shah Kotla"/>
    <x v="0"/>
    <x v="2"/>
    <x v="10"/>
    <x v="10"/>
    <x v="0"/>
    <x v="11"/>
    <s v="wickets"/>
    <n v="8"/>
    <s v="N"/>
    <s v="D/L"/>
    <s v="RM Deshpande"/>
    <s v="BNJ Oxenford"/>
    <x v="0"/>
    <s v="NO"/>
  </r>
  <r>
    <n v="733995"/>
    <x v="3"/>
    <d v="2014-05-10T00:00:00"/>
    <s v="DR Smith"/>
    <s v="Wankhede Stadium"/>
    <x v="0"/>
    <x v="3"/>
    <x v="1"/>
    <x v="1"/>
    <x v="0"/>
    <x v="1"/>
    <s v="wickets"/>
    <n v="4"/>
    <s v="N"/>
    <s v="NA"/>
    <s v="HDPK Dharmasena"/>
    <s v="VA Kulkarni"/>
    <x v="1"/>
    <s v="NO"/>
  </r>
  <r>
    <n v="733997"/>
    <x v="17"/>
    <d v="2014-05-11T00:00:00"/>
    <s v="G Gambhir"/>
    <s v="Barabati Stadium"/>
    <x v="0"/>
    <x v="1"/>
    <x v="0"/>
    <x v="6"/>
    <x v="0"/>
    <x v="0"/>
    <s v="wickets"/>
    <n v="9"/>
    <s v="N"/>
    <s v="NA"/>
    <s v="NJ Llong"/>
    <s v="CK Nandan"/>
    <x v="0"/>
    <s v="NO"/>
  </r>
  <r>
    <n v="733999"/>
    <x v="0"/>
    <d v="2014-05-11T00:00:00"/>
    <s v="JP Faulkner"/>
    <s v="M Chinnaswamy Stadium"/>
    <x v="0"/>
    <x v="0"/>
    <x v="2"/>
    <x v="0"/>
    <x v="1"/>
    <x v="4"/>
    <s v="wickets"/>
    <n v="5"/>
    <s v="N"/>
    <s v="NA"/>
    <s v="S Ravi"/>
    <s v="RJ Tucker"/>
    <x v="0"/>
    <s v="NO"/>
  </r>
  <r>
    <n v="734001"/>
    <x v="6"/>
    <d v="2014-05-12T00:00:00"/>
    <s v="AT Rayudu"/>
    <s v="Rajiv Gandhi International Stadium, Uppal"/>
    <x v="0"/>
    <x v="10"/>
    <x v="7"/>
    <x v="10"/>
    <x v="1"/>
    <x v="7"/>
    <s v="wickets"/>
    <n v="7"/>
    <s v="N"/>
    <s v="NA"/>
    <s v="HDPK Dharmasena"/>
    <s v="VA Kulkarni"/>
    <x v="1"/>
    <s v="NO"/>
  </r>
  <r>
    <n v="734003"/>
    <x v="25"/>
    <d v="2014-05-13T00:00:00"/>
    <s v="RA Jadeja"/>
    <s v="JSCA International Stadium Complex"/>
    <x v="0"/>
    <x v="7"/>
    <x v="2"/>
    <x v="2"/>
    <x v="1"/>
    <x v="1"/>
    <s v="wickets"/>
    <n v="5"/>
    <s v="N"/>
    <s v="NA"/>
    <s v="BNJ Oxenford"/>
    <s v="C Shamshuddin"/>
    <x v="0"/>
    <s v="NO"/>
  </r>
  <r>
    <n v="734005"/>
    <x v="0"/>
    <d v="2014-05-13T00:00:00"/>
    <s v="Yuvraj Singh"/>
    <s v="M Chinnaswamy Stadium"/>
    <x v="0"/>
    <x v="0"/>
    <x v="6"/>
    <x v="7"/>
    <x v="0"/>
    <x v="3"/>
    <s v="runs"/>
    <n v="16"/>
    <s v="N"/>
    <s v="NA"/>
    <s v="K Srinath"/>
    <s v="RJ Tucker"/>
    <x v="0"/>
    <s v="NO"/>
  </r>
  <r>
    <n v="734007"/>
    <x v="6"/>
    <d v="2014-05-14T00:00:00"/>
    <s v="WP Saha"/>
    <s v="Rajiv Gandhi International Stadium, Uppal"/>
    <x v="0"/>
    <x v="10"/>
    <x v="5"/>
    <x v="5"/>
    <x v="0"/>
    <x v="5"/>
    <s v="wickets"/>
    <n v="6"/>
    <s v="N"/>
    <s v="NA"/>
    <s v="VA Kulkarni"/>
    <s v="PG Pathak"/>
    <x v="0"/>
    <s v="NO"/>
  </r>
  <r>
    <n v="734009"/>
    <x v="17"/>
    <d v="2014-05-14T00:00:00"/>
    <s v="RV Uthappa"/>
    <s v="Barabati Stadium"/>
    <x v="0"/>
    <x v="4"/>
    <x v="7"/>
    <x v="6"/>
    <x v="0"/>
    <x v="0"/>
    <s v="wickets"/>
    <n v="6"/>
    <s v="N"/>
    <s v="NA"/>
    <s v="AK Chaudhary"/>
    <s v="NJ Llong"/>
    <x v="1"/>
    <s v="NO"/>
  </r>
  <r>
    <n v="734011"/>
    <x v="16"/>
    <d v="2014-05-15T00:00:00"/>
    <s v="AM Rahane"/>
    <s v="Sardar Patel Stadium, Motera"/>
    <x v="0"/>
    <x v="5"/>
    <x v="6"/>
    <x v="7"/>
    <x v="0"/>
    <x v="4"/>
    <s v="runs"/>
    <n v="62"/>
    <s v="N"/>
    <s v="NA"/>
    <s v="S Ravi"/>
    <s v="RJ Tucker"/>
    <x v="0"/>
    <s v="NO"/>
  </r>
  <r>
    <n v="734013"/>
    <x v="25"/>
    <d v="2014-05-18T00:00:00"/>
    <s v="AB de Villiers"/>
    <s v="JSCA International Stadium Complex"/>
    <x v="0"/>
    <x v="7"/>
    <x v="3"/>
    <x v="1"/>
    <x v="1"/>
    <x v="3"/>
    <s v="wickets"/>
    <n v="5"/>
    <s v="N"/>
    <s v="NA"/>
    <s v="BNJ Oxenford"/>
    <s v="C Shamshuddin"/>
    <x v="0"/>
    <s v="NO"/>
  </r>
  <r>
    <n v="734015"/>
    <x v="6"/>
    <d v="2014-05-18T00:00:00"/>
    <s v="UT Yadav"/>
    <s v="Rajiv Gandhi International Stadium, Uppal"/>
    <x v="0"/>
    <x v="10"/>
    <x v="0"/>
    <x v="10"/>
    <x v="1"/>
    <x v="0"/>
    <s v="wickets"/>
    <n v="7"/>
    <s v="N"/>
    <s v="NA"/>
    <s v="NJ Llong"/>
    <s v="CK Nandan"/>
    <x v="0"/>
    <s v="NO"/>
  </r>
  <r>
    <n v="734017"/>
    <x v="16"/>
    <d v="2014-05-19T00:00:00"/>
    <s v="MEK Hussey"/>
    <s v="Sardar Patel Stadium, Motera"/>
    <x v="0"/>
    <x v="5"/>
    <x v="7"/>
    <x v="3"/>
    <x v="1"/>
    <x v="7"/>
    <s v="runs"/>
    <n v="25"/>
    <s v="N"/>
    <s v="NA"/>
    <s v="S Ravi"/>
    <s v="RJ Tucker"/>
    <x v="1"/>
    <s v="YES"/>
  </r>
  <r>
    <n v="734019"/>
    <x v="2"/>
    <d v="2014-05-19T00:00:00"/>
    <s v="AR Patel"/>
    <s v="Feroz Shah Kotla"/>
    <x v="0"/>
    <x v="2"/>
    <x v="5"/>
    <x v="5"/>
    <x v="0"/>
    <x v="5"/>
    <s v="wickets"/>
    <n v="4"/>
    <s v="N"/>
    <s v="NA"/>
    <s v="HDPK Dharmasena"/>
    <s v="PG Pathak"/>
    <x v="0"/>
    <s v="NO"/>
  </r>
  <r>
    <n v="734021"/>
    <x v="6"/>
    <d v="2014-05-20T00:00:00"/>
    <s v="DA Warner"/>
    <s v="Rajiv Gandhi International Stadium, Uppal"/>
    <x v="0"/>
    <x v="10"/>
    <x v="3"/>
    <x v="0"/>
    <x v="1"/>
    <x v="11"/>
    <s v="wickets"/>
    <n v="7"/>
    <s v="N"/>
    <s v="NA"/>
    <s v="AK Chaudhary"/>
    <s v="NJ Llong"/>
    <x v="0"/>
    <s v="NO"/>
  </r>
  <r>
    <n v="734023"/>
    <x v="4"/>
    <d v="2014-05-20T00:00:00"/>
    <s v="RV Uthappa"/>
    <s v="Eden Gardens"/>
    <x v="0"/>
    <x v="4"/>
    <x v="1"/>
    <x v="6"/>
    <x v="0"/>
    <x v="0"/>
    <s v="wickets"/>
    <n v="8"/>
    <s v="N"/>
    <s v="NA"/>
    <s v="RM Deshpande"/>
    <s v="C Shamshuddin"/>
    <x v="0"/>
    <s v="NO"/>
  </r>
  <r>
    <n v="734025"/>
    <x v="1"/>
    <d v="2014-05-21T00:00:00"/>
    <s v="LMP Simmons"/>
    <s v="Punjab Cricket Association Stadium, Mohali"/>
    <x v="0"/>
    <x v="1"/>
    <x v="7"/>
    <x v="3"/>
    <x v="0"/>
    <x v="7"/>
    <s v="wickets"/>
    <n v="7"/>
    <s v="N"/>
    <s v="NA"/>
    <s v="HDPK Dharmasena"/>
    <s v="VA Kulkarni"/>
    <x v="1"/>
    <s v="YES"/>
  </r>
  <r>
    <n v="734027"/>
    <x v="4"/>
    <d v="2014-05-22T00:00:00"/>
    <s v="RV Uthappa"/>
    <s v="Eden Gardens"/>
    <x v="0"/>
    <x v="4"/>
    <x v="3"/>
    <x v="0"/>
    <x v="0"/>
    <x v="0"/>
    <s v="runs"/>
    <n v="30"/>
    <s v="N"/>
    <s v="NA"/>
    <s v="AK Chaudhary"/>
    <s v="CK Nandan"/>
    <x v="0"/>
    <s v="NO"/>
  </r>
  <r>
    <n v="734029"/>
    <x v="25"/>
    <d v="2014-05-22T00:00:00"/>
    <s v="DA Warner"/>
    <s v="JSCA International Stadium Complex"/>
    <x v="0"/>
    <x v="7"/>
    <x v="10"/>
    <x v="10"/>
    <x v="0"/>
    <x v="11"/>
    <s v="wickets"/>
    <n v="6"/>
    <s v="N"/>
    <s v="NA"/>
    <s v="BNJ Oxenford"/>
    <s v="C Shamshuddin"/>
    <x v="0"/>
    <s v="NO"/>
  </r>
  <r>
    <n v="734031"/>
    <x v="3"/>
    <d v="2014-05-23T00:00:00"/>
    <s v="MEK Hussey"/>
    <s v="Wankhede Stadium"/>
    <x v="0"/>
    <x v="3"/>
    <x v="6"/>
    <x v="7"/>
    <x v="0"/>
    <x v="7"/>
    <s v="runs"/>
    <n v="15"/>
    <s v="N"/>
    <s v="NA"/>
    <s v="S Ravi"/>
    <s v="RJ Tucker"/>
    <x v="1"/>
    <s v="NO"/>
  </r>
  <r>
    <n v="734033"/>
    <x v="1"/>
    <d v="2014-05-23T00:00:00"/>
    <s v="SE Marsh"/>
    <s v="Punjab Cricket Association Stadium, Mohali"/>
    <x v="0"/>
    <x v="1"/>
    <x v="2"/>
    <x v="2"/>
    <x v="0"/>
    <x v="5"/>
    <s v="runs"/>
    <n v="16"/>
    <s v="N"/>
    <s v="NA"/>
    <s v="HDPK Dharmasena"/>
    <s v="PG Pathak"/>
    <x v="0"/>
    <s v="NO"/>
  </r>
  <r>
    <n v="734035"/>
    <x v="0"/>
    <d v="2014-05-24T00:00:00"/>
    <s v="MS Dhoni"/>
    <s v="M Chinnaswamy Stadium"/>
    <x v="0"/>
    <x v="0"/>
    <x v="1"/>
    <x v="1"/>
    <x v="0"/>
    <x v="1"/>
    <s v="wickets"/>
    <n v="8"/>
    <s v="N"/>
    <s v="NA"/>
    <s v="AK Chaudhary"/>
    <s v="NJ Llong"/>
    <x v="0"/>
    <s v="NO"/>
  </r>
  <r>
    <n v="734037"/>
    <x v="4"/>
    <d v="2014-05-24T00:00:00"/>
    <s v="YK Pathan"/>
    <s v="Eden Gardens"/>
    <x v="0"/>
    <x v="4"/>
    <x v="10"/>
    <x v="6"/>
    <x v="0"/>
    <x v="0"/>
    <s v="wickets"/>
    <n v="4"/>
    <s v="N"/>
    <s v="NA"/>
    <s v="RM Deshpande"/>
    <s v="BNJ Oxenford"/>
    <x v="0"/>
    <s v="NO"/>
  </r>
  <r>
    <n v="734039"/>
    <x v="1"/>
    <d v="2014-05-25T00:00:00"/>
    <s v="M Vohra"/>
    <s v="Punjab Cricket Association Stadium, Mohali"/>
    <x v="0"/>
    <x v="1"/>
    <x v="6"/>
    <x v="5"/>
    <x v="0"/>
    <x v="5"/>
    <s v="wickets"/>
    <n v="7"/>
    <s v="N"/>
    <s v="NA"/>
    <s v="HDPK Dharmasena"/>
    <s v="VA Kulkarni"/>
    <x v="0"/>
    <s v="NO"/>
  </r>
  <r>
    <n v="734041"/>
    <x v="3"/>
    <d v="2014-05-25T00:00:00"/>
    <s v="CJ Anderson"/>
    <s v="Wankhede Stadium"/>
    <x v="0"/>
    <x v="3"/>
    <x v="2"/>
    <x v="3"/>
    <x v="0"/>
    <x v="7"/>
    <s v="wickets"/>
    <n v="5"/>
    <s v="N"/>
    <s v="NA"/>
    <s v="K Srinath"/>
    <s v="RJ Tucker"/>
    <x v="1"/>
    <s v="YES"/>
  </r>
  <r>
    <n v="734043"/>
    <x v="4"/>
    <d v="2014-05-27T00:00:00"/>
    <s v="UT Yadav"/>
    <s v="Eden Gardens"/>
    <x v="0"/>
    <x v="1"/>
    <x v="0"/>
    <x v="5"/>
    <x v="0"/>
    <x v="0"/>
    <s v="runs"/>
    <n v="28"/>
    <s v="N"/>
    <s v="NA"/>
    <s v="NJ Llong"/>
    <s v="S Ravi"/>
    <x v="0"/>
    <s v="NO"/>
  </r>
  <r>
    <n v="734045"/>
    <x v="3"/>
    <d v="2014-05-28T00:00:00"/>
    <s v="SK Raina"/>
    <s v="Brabourne Stadium"/>
    <x v="0"/>
    <x v="7"/>
    <x v="7"/>
    <x v="1"/>
    <x v="0"/>
    <x v="1"/>
    <s v="wickets"/>
    <n v="7"/>
    <s v="N"/>
    <s v="NA"/>
    <s v="VA Kulkarni"/>
    <s v="BNJ Oxenford"/>
    <x v="1"/>
    <s v="NO"/>
  </r>
  <r>
    <n v="734047"/>
    <x v="3"/>
    <d v="2014-05-30T00:00:00"/>
    <s v="V Sehwag"/>
    <s v="Wankhede Stadium"/>
    <x v="0"/>
    <x v="7"/>
    <x v="5"/>
    <x v="1"/>
    <x v="0"/>
    <x v="5"/>
    <s v="runs"/>
    <n v="24"/>
    <s v="N"/>
    <s v="NA"/>
    <s v="HDPK Dharmasena"/>
    <s v="RJ Tucker"/>
    <x v="0"/>
    <s v="NO"/>
  </r>
  <r>
    <n v="734049"/>
    <x v="0"/>
    <d v="2014-06-01T00:00:00"/>
    <s v="MK Pandey"/>
    <s v="M Chinnaswamy Stadium"/>
    <x v="0"/>
    <x v="4"/>
    <x v="5"/>
    <x v="6"/>
    <x v="0"/>
    <x v="0"/>
    <s v="wickets"/>
    <n v="3"/>
    <s v="N"/>
    <s v="NA"/>
    <s v="HDPK Dharmasena"/>
    <s v="BNJ Oxenford"/>
    <x v="0"/>
    <s v="NO"/>
  </r>
  <r>
    <n v="829705"/>
    <x v="4"/>
    <d v="2015-04-08T00:00:00"/>
    <s v="M Morkel"/>
    <s v="Eden Gardens"/>
    <x v="0"/>
    <x v="4"/>
    <x v="7"/>
    <x v="6"/>
    <x v="0"/>
    <x v="0"/>
    <s v="wickets"/>
    <n v="7"/>
    <s v="N"/>
    <s v="NA"/>
    <s v="S Ravi"/>
    <s v="C Shamshuddin"/>
    <x v="1"/>
    <s v="NO"/>
  </r>
  <r>
    <n v="829707"/>
    <x v="7"/>
    <d v="2015-04-09T00:00:00"/>
    <s v="A Nehra"/>
    <s v="MA Chidambaram Stadium, Chepauk"/>
    <x v="0"/>
    <x v="7"/>
    <x v="6"/>
    <x v="7"/>
    <x v="0"/>
    <x v="1"/>
    <s v="runs"/>
    <n v="1"/>
    <s v="N"/>
    <s v="NA"/>
    <s v="RK Illingworth"/>
    <s v="VA Kulkarni"/>
    <x v="0"/>
    <s v="NO"/>
  </r>
  <r>
    <n v="829709"/>
    <x v="23"/>
    <d v="2015-04-10T00:00:00"/>
    <s v="JP Faulkner"/>
    <s v="Maharashtra Cricket Association Stadium"/>
    <x v="0"/>
    <x v="1"/>
    <x v="2"/>
    <x v="5"/>
    <x v="0"/>
    <x v="4"/>
    <s v="runs"/>
    <n v="26"/>
    <s v="N"/>
    <s v="NA"/>
    <s v="SD Fry"/>
    <s v="CB Gaffaney"/>
    <x v="0"/>
    <s v="NO"/>
  </r>
  <r>
    <n v="829711"/>
    <x v="7"/>
    <d v="2015-04-11T00:00:00"/>
    <s v="BB McCullum"/>
    <s v="MA Chidambaram Stadium, Chepauk"/>
    <x v="0"/>
    <x v="7"/>
    <x v="10"/>
    <x v="1"/>
    <x v="1"/>
    <x v="1"/>
    <s v="runs"/>
    <n v="45"/>
    <s v="N"/>
    <s v="NA"/>
    <s v="RK Illingworth"/>
    <s v="VA Kulkarni"/>
    <x v="0"/>
    <s v="NO"/>
  </r>
  <r>
    <n v="829713"/>
    <x v="4"/>
    <d v="2015-04-11T00:00:00"/>
    <s v="CH Gayle"/>
    <s v="Eden Gardens"/>
    <x v="0"/>
    <x v="4"/>
    <x v="3"/>
    <x v="0"/>
    <x v="0"/>
    <x v="3"/>
    <s v="wickets"/>
    <n v="3"/>
    <s v="N"/>
    <s v="NA"/>
    <s v="S Ravi"/>
    <s v="C Shamshuddin"/>
    <x v="0"/>
    <s v="NO"/>
  </r>
  <r>
    <n v="829715"/>
    <x v="2"/>
    <d v="2015-04-12T00:00:00"/>
    <s v="DJ Hooda"/>
    <s v="Feroz Shah Kotla"/>
    <x v="0"/>
    <x v="2"/>
    <x v="2"/>
    <x v="2"/>
    <x v="0"/>
    <x v="4"/>
    <s v="wickets"/>
    <n v="3"/>
    <s v="N"/>
    <s v="NA"/>
    <s v="SD Fry"/>
    <s v="CB Gaffaney"/>
    <x v="0"/>
    <s v="NO"/>
  </r>
  <r>
    <n v="829717"/>
    <x v="3"/>
    <d v="2015-04-12T00:00:00"/>
    <s v="GJ Bailey"/>
    <s v="Wankhede Stadium"/>
    <x v="0"/>
    <x v="3"/>
    <x v="5"/>
    <x v="3"/>
    <x v="0"/>
    <x v="5"/>
    <s v="runs"/>
    <n v="18"/>
    <s v="N"/>
    <s v="NA"/>
    <s v="AK Chaudhary"/>
    <s v="K Srinivasan"/>
    <x v="1"/>
    <s v="YES"/>
  </r>
  <r>
    <n v="829719"/>
    <x v="0"/>
    <d v="2015-04-13T00:00:00"/>
    <s v="DA Warner"/>
    <s v="M Chinnaswamy Stadium"/>
    <x v="0"/>
    <x v="0"/>
    <x v="10"/>
    <x v="10"/>
    <x v="0"/>
    <x v="11"/>
    <s v="wickets"/>
    <n v="8"/>
    <s v="N"/>
    <s v="NA"/>
    <s v="RM Deshpande"/>
    <s v="RK Illingworth"/>
    <x v="0"/>
    <s v="NO"/>
  </r>
  <r>
    <n v="829721"/>
    <x v="16"/>
    <d v="2015-04-14T00:00:00"/>
    <s v="SPD Smith"/>
    <s v="Sardar Patel Stadium, Motera"/>
    <x v="0"/>
    <x v="5"/>
    <x v="7"/>
    <x v="3"/>
    <x v="1"/>
    <x v="4"/>
    <s v="wickets"/>
    <n v="7"/>
    <s v="N"/>
    <s v="NA"/>
    <s v="AK Chaudhary"/>
    <s v="SD Fry"/>
    <x v="1"/>
    <s v="YES"/>
  </r>
  <r>
    <n v="829723"/>
    <x v="4"/>
    <d v="2015-04-30T00:00:00"/>
    <s v="AD Russell"/>
    <s v="Eden Gardens"/>
    <x v="0"/>
    <x v="4"/>
    <x v="1"/>
    <x v="6"/>
    <x v="0"/>
    <x v="0"/>
    <s v="wickets"/>
    <n v="7"/>
    <s v="N"/>
    <s v="NA"/>
    <s v="AK Chaudhary"/>
    <s v="M Erasmus"/>
    <x v="0"/>
    <s v="NO"/>
  </r>
  <r>
    <n v="829725"/>
    <x v="23"/>
    <d v="2015-04-15T00:00:00"/>
    <s v="MA Agarwal"/>
    <s v="Maharashtra Cricket Association Stadium"/>
    <x v="0"/>
    <x v="1"/>
    <x v="6"/>
    <x v="5"/>
    <x v="1"/>
    <x v="2"/>
    <s v="wickets"/>
    <n v="5"/>
    <s v="N"/>
    <s v="NA"/>
    <s v="CB Gaffaney"/>
    <s v="K Srinath"/>
    <x v="0"/>
    <s v="NO"/>
  </r>
  <r>
    <n v="829727"/>
    <x v="22"/>
    <d v="2015-04-16T00:00:00"/>
    <s v="AM Rahane"/>
    <s v="Dr. Y.S. Rajasekhara Reddy ACA-VDCA Cricket Stadium"/>
    <x v="0"/>
    <x v="10"/>
    <x v="2"/>
    <x v="2"/>
    <x v="0"/>
    <x v="4"/>
    <s v="wickets"/>
    <n v="6"/>
    <s v="N"/>
    <s v="NA"/>
    <s v="PG Pathak"/>
    <s v="S Ravi"/>
    <x v="0"/>
    <s v="NO"/>
  </r>
  <r>
    <n v="829729"/>
    <x v="3"/>
    <d v="2015-04-17T00:00:00"/>
    <s v="A Nehra"/>
    <s v="Wankhede Stadium"/>
    <x v="0"/>
    <x v="3"/>
    <x v="1"/>
    <x v="3"/>
    <x v="1"/>
    <x v="1"/>
    <s v="wickets"/>
    <n v="6"/>
    <s v="N"/>
    <s v="NA"/>
    <s v="AK Chaudhary"/>
    <s v="M Erasmus"/>
    <x v="1"/>
    <s v="YES"/>
  </r>
  <r>
    <n v="829731"/>
    <x v="22"/>
    <d v="2015-04-18T00:00:00"/>
    <s v="JP Duminy"/>
    <s v="Dr. Y.S. Rajasekhara Reddy ACA-VDCA Cricket Stadium"/>
    <x v="0"/>
    <x v="10"/>
    <x v="6"/>
    <x v="7"/>
    <x v="1"/>
    <x v="2"/>
    <s v="runs"/>
    <n v="4"/>
    <s v="N"/>
    <s v="NA"/>
    <s v="PG Pathak"/>
    <s v="S Ravi"/>
    <x v="0"/>
    <s v="NO"/>
  </r>
  <r>
    <n v="829733"/>
    <x v="23"/>
    <d v="2015-04-18T00:00:00"/>
    <s v="AD Russell"/>
    <s v="Maharashtra Cricket Association Stadium"/>
    <x v="0"/>
    <x v="1"/>
    <x v="0"/>
    <x v="6"/>
    <x v="0"/>
    <x v="0"/>
    <s v="wickets"/>
    <n v="4"/>
    <s v="N"/>
    <s v="NA"/>
    <s v="SD Fry"/>
    <s v="CK Nandan"/>
    <x v="0"/>
    <s v="NO"/>
  </r>
  <r>
    <n v="829735"/>
    <x v="16"/>
    <d v="2015-04-19T00:00:00"/>
    <s v="AM Rahane"/>
    <s v="Sardar Patel Stadium, Motera"/>
    <x v="0"/>
    <x v="5"/>
    <x v="1"/>
    <x v="1"/>
    <x v="1"/>
    <x v="4"/>
    <s v="wickets"/>
    <n v="8"/>
    <s v="N"/>
    <s v="NA"/>
    <s v="AK Chaudhary"/>
    <s v="M Erasmus"/>
    <x v="0"/>
    <s v="NO"/>
  </r>
  <r>
    <n v="829737"/>
    <x v="0"/>
    <d v="2015-04-19T00:00:00"/>
    <s v="Harbhajan Singh"/>
    <s v="M Chinnaswamy Stadium"/>
    <x v="0"/>
    <x v="0"/>
    <x v="7"/>
    <x v="0"/>
    <x v="0"/>
    <x v="7"/>
    <s v="runs"/>
    <n v="18"/>
    <s v="N"/>
    <s v="NA"/>
    <s v="RK Illingworth"/>
    <s v="VA Kulkarni"/>
    <x v="1"/>
    <s v="NO"/>
  </r>
  <r>
    <n v="829739"/>
    <x v="2"/>
    <d v="2015-04-20T00:00:00"/>
    <s v="UT Yadav"/>
    <s v="Feroz Shah Kotla"/>
    <x v="0"/>
    <x v="2"/>
    <x v="0"/>
    <x v="6"/>
    <x v="0"/>
    <x v="0"/>
    <s v="wickets"/>
    <n v="6"/>
    <s v="N"/>
    <s v="NA"/>
    <s v="SD Fry"/>
    <s v="CB Gaffaney"/>
    <x v="0"/>
    <s v="NO"/>
  </r>
  <r>
    <n v="829741"/>
    <x v="16"/>
    <d v="2015-04-21T00:00:00"/>
    <s v="SE Marsh"/>
    <s v="Sardar Patel Stadium, Motera"/>
    <x v="0"/>
    <x v="5"/>
    <x v="5"/>
    <x v="5"/>
    <x v="0"/>
    <x v="5"/>
    <s v="tie"/>
    <s v="NA"/>
    <s v="Y"/>
    <s v="NA"/>
    <s v="M Erasmus"/>
    <s v="S Ravi"/>
    <x v="0"/>
    <s v="NO"/>
  </r>
  <r>
    <n v="829743"/>
    <x v="22"/>
    <d v="2015-04-22T00:00:00"/>
    <s v="DA Warner"/>
    <s v="Dr. Y.S. Rajasekhara Reddy ACA-VDCA Cricket Stadium"/>
    <x v="0"/>
    <x v="10"/>
    <x v="0"/>
    <x v="6"/>
    <x v="0"/>
    <x v="11"/>
    <s v="runs"/>
    <n v="16"/>
    <s v="N"/>
    <s v="D/L"/>
    <s v="RK Illingworth"/>
    <s v="VA Kulkarni"/>
    <x v="0"/>
    <s v="NO"/>
  </r>
  <r>
    <n v="829745"/>
    <x v="0"/>
    <d v="2015-04-22T00:00:00"/>
    <s v="SK Raina"/>
    <s v="M Chinnaswamy Stadium"/>
    <x v="0"/>
    <x v="0"/>
    <x v="1"/>
    <x v="0"/>
    <x v="0"/>
    <x v="1"/>
    <s v="runs"/>
    <n v="27"/>
    <s v="N"/>
    <s v="NA"/>
    <s v="JD Cloete"/>
    <s v="C Shamshuddin"/>
    <x v="0"/>
    <s v="NO"/>
  </r>
  <r>
    <n v="829747"/>
    <x v="2"/>
    <d v="2015-04-23T00:00:00"/>
    <s v="SS Iyer"/>
    <s v="Feroz Shah Kotla"/>
    <x v="0"/>
    <x v="2"/>
    <x v="7"/>
    <x v="3"/>
    <x v="0"/>
    <x v="2"/>
    <s v="runs"/>
    <n v="37"/>
    <s v="N"/>
    <s v="NA"/>
    <s v="SD Fry"/>
    <s v="CK Nandan"/>
    <x v="1"/>
    <s v="YES"/>
  </r>
  <r>
    <n v="829749"/>
    <x v="16"/>
    <d v="2015-04-24T00:00:00"/>
    <s v="MA Starc"/>
    <s v="Sardar Patel Stadium, Motera"/>
    <x v="0"/>
    <x v="5"/>
    <x v="3"/>
    <x v="0"/>
    <x v="0"/>
    <x v="3"/>
    <s v="wickets"/>
    <n v="9"/>
    <s v="N"/>
    <s v="NA"/>
    <s v="M Erasmus"/>
    <s v="S Ravi"/>
    <x v="0"/>
    <s v="NO"/>
  </r>
  <r>
    <n v="829751"/>
    <x v="3"/>
    <d v="2015-04-25T00:00:00"/>
    <s v="SL Malinga"/>
    <s v="Wankhede Stadium"/>
    <x v="0"/>
    <x v="3"/>
    <x v="10"/>
    <x v="3"/>
    <x v="1"/>
    <x v="7"/>
    <s v="runs"/>
    <n v="20"/>
    <s v="N"/>
    <s v="NA"/>
    <s v="HDPK Dharmasena"/>
    <s v="CB Gaffaney"/>
    <x v="1"/>
    <s v="YES"/>
  </r>
  <r>
    <n v="829753"/>
    <x v="7"/>
    <d v="2015-04-25T00:00:00"/>
    <s v="BB McCullum"/>
    <s v="MA Chidambaram Stadium, Chepauk"/>
    <x v="0"/>
    <x v="7"/>
    <x v="5"/>
    <x v="1"/>
    <x v="1"/>
    <x v="1"/>
    <s v="runs"/>
    <n v="97"/>
    <s v="N"/>
    <s v="NA"/>
    <s v="JD Cloete"/>
    <s v="C Shamshuddin"/>
    <x v="0"/>
    <s v="NO"/>
  </r>
  <r>
    <n v="829757"/>
    <x v="2"/>
    <d v="2015-04-26T00:00:00"/>
    <s v="VR Aaron"/>
    <s v="Feroz Shah Kotla"/>
    <x v="0"/>
    <x v="2"/>
    <x v="3"/>
    <x v="0"/>
    <x v="0"/>
    <x v="3"/>
    <s v="wickets"/>
    <n v="10"/>
    <s v="N"/>
    <s v="NA"/>
    <s v="M Erasmus"/>
    <s v="S Ravi"/>
    <x v="0"/>
    <s v="NO"/>
  </r>
  <r>
    <n v="829759"/>
    <x v="1"/>
    <d v="2015-04-27T00:00:00"/>
    <s v="TA Boult"/>
    <s v="Punjab Cricket Association Stadium, Mohali"/>
    <x v="0"/>
    <x v="1"/>
    <x v="10"/>
    <x v="5"/>
    <x v="0"/>
    <x v="11"/>
    <s v="runs"/>
    <n v="20"/>
    <s v="N"/>
    <s v="NA"/>
    <s v="HDPK Dharmasena"/>
    <s v="CB Gaffaney"/>
    <x v="0"/>
    <s v="NO"/>
  </r>
  <r>
    <n v="829761"/>
    <x v="4"/>
    <d v="2015-05-07T00:00:00"/>
    <s v="PP Chawla"/>
    <s v="Eden Gardens"/>
    <x v="0"/>
    <x v="4"/>
    <x v="6"/>
    <x v="6"/>
    <x v="1"/>
    <x v="0"/>
    <s v="runs"/>
    <n v="13"/>
    <s v="N"/>
    <s v="NA"/>
    <s v="AK Chaudhary"/>
    <s v="M Erasmus"/>
    <x v="0"/>
    <s v="NO"/>
  </r>
  <r>
    <n v="829763"/>
    <x v="0"/>
    <d v="2015-04-29T00:00:00"/>
    <s v="NA"/>
    <s v="M Chinnaswamy Stadium"/>
    <x v="0"/>
    <x v="0"/>
    <x v="2"/>
    <x v="2"/>
    <x v="0"/>
    <x v="10"/>
    <s v="NA"/>
    <s v="NA"/>
    <s v="NA"/>
    <s v="NA"/>
    <s v="JD Cloete"/>
    <s v="PG Pathak"/>
    <x v="0"/>
    <s v="NO"/>
  </r>
  <r>
    <n v="829765"/>
    <x v="7"/>
    <d v="2015-04-28T00:00:00"/>
    <s v="DJ Bravo"/>
    <s v="MA Chidambaram Stadium, Chepauk"/>
    <x v="0"/>
    <x v="7"/>
    <x v="0"/>
    <x v="6"/>
    <x v="0"/>
    <x v="1"/>
    <s v="runs"/>
    <n v="2"/>
    <s v="N"/>
    <s v="NA"/>
    <s v="RM Deshpande"/>
    <s v="VA Kulkarni"/>
    <x v="0"/>
    <s v="NO"/>
  </r>
  <r>
    <n v="829767"/>
    <x v="2"/>
    <d v="2015-05-01T00:00:00"/>
    <s v="NM Coulter-Nile"/>
    <s v="Feroz Shah Kotla"/>
    <x v="0"/>
    <x v="2"/>
    <x v="5"/>
    <x v="7"/>
    <x v="0"/>
    <x v="2"/>
    <s v="wickets"/>
    <n v="9"/>
    <s v="N"/>
    <s v="NA"/>
    <s v="RK Illingworth"/>
    <s v="S Ravi"/>
    <x v="0"/>
    <s v="NO"/>
  </r>
  <r>
    <n v="829769"/>
    <x v="3"/>
    <d v="2015-05-01T00:00:00"/>
    <s v="AT Rayudu"/>
    <s v="Wankhede Stadium"/>
    <x v="0"/>
    <x v="3"/>
    <x v="2"/>
    <x v="2"/>
    <x v="0"/>
    <x v="7"/>
    <s v="runs"/>
    <n v="8"/>
    <s v="N"/>
    <s v="NA"/>
    <s v="HDPK Dharmasena"/>
    <s v="CK Nandan"/>
    <x v="1"/>
    <s v="NO"/>
  </r>
  <r>
    <n v="829771"/>
    <x v="0"/>
    <d v="2015-05-02T00:00:00"/>
    <s v="Mandeep Singh"/>
    <s v="M Chinnaswamy Stadium"/>
    <x v="0"/>
    <x v="0"/>
    <x v="0"/>
    <x v="0"/>
    <x v="0"/>
    <x v="3"/>
    <s v="wickets"/>
    <n v="7"/>
    <s v="N"/>
    <s v="NA"/>
    <s v="JD Cloete"/>
    <s v="PG Pathak"/>
    <x v="0"/>
    <s v="NO"/>
  </r>
  <r>
    <n v="829773"/>
    <x v="6"/>
    <d v="2015-05-02T00:00:00"/>
    <s v="DA Warner"/>
    <s v="Rajiv Gandhi International Stadium, Uppal"/>
    <x v="0"/>
    <x v="10"/>
    <x v="1"/>
    <x v="1"/>
    <x v="0"/>
    <x v="11"/>
    <s v="runs"/>
    <n v="22"/>
    <s v="N"/>
    <s v="NA"/>
    <s v="AK Chaudhary"/>
    <s v="K Srinivasan"/>
    <x v="0"/>
    <s v="NO"/>
  </r>
  <r>
    <n v="829775"/>
    <x v="1"/>
    <d v="2015-05-03T00:00:00"/>
    <s v="LMP Simmons"/>
    <s v="Punjab Cricket Association Stadium, Mohali"/>
    <x v="0"/>
    <x v="1"/>
    <x v="7"/>
    <x v="3"/>
    <x v="1"/>
    <x v="7"/>
    <s v="runs"/>
    <n v="23"/>
    <s v="N"/>
    <s v="NA"/>
    <s v="RK Illingworth"/>
    <s v="VA Kulkarni"/>
    <x v="1"/>
    <s v="YES"/>
  </r>
  <r>
    <n v="829777"/>
    <x v="3"/>
    <d v="2015-05-03T00:00:00"/>
    <s v="AM Rahane"/>
    <s v="Brabourne Stadium"/>
    <x v="0"/>
    <x v="5"/>
    <x v="6"/>
    <x v="7"/>
    <x v="0"/>
    <x v="4"/>
    <s v="runs"/>
    <n v="14"/>
    <s v="N"/>
    <s v="NA"/>
    <s v="HDPK Dharmasena"/>
    <s v="CB Gaffaney"/>
    <x v="0"/>
    <s v="NO"/>
  </r>
  <r>
    <n v="829779"/>
    <x v="7"/>
    <d v="2015-05-04T00:00:00"/>
    <s v="SK Raina"/>
    <s v="MA Chidambaram Stadium, Chepauk"/>
    <x v="0"/>
    <x v="7"/>
    <x v="3"/>
    <x v="1"/>
    <x v="1"/>
    <x v="1"/>
    <s v="runs"/>
    <n v="24"/>
    <s v="N"/>
    <s v="NA"/>
    <s v="C Shamshuddin"/>
    <s v="K Srinath"/>
    <x v="0"/>
    <s v="NO"/>
  </r>
  <r>
    <n v="829781"/>
    <x v="4"/>
    <d v="2015-05-04T00:00:00"/>
    <s v="UT Yadav"/>
    <s v="Eden Gardens"/>
    <x v="0"/>
    <x v="4"/>
    <x v="10"/>
    <x v="10"/>
    <x v="0"/>
    <x v="0"/>
    <s v="runs"/>
    <n v="35"/>
    <s v="N"/>
    <s v="NA"/>
    <s v="AK Chaudhary"/>
    <s v="M Erasmus"/>
    <x v="0"/>
    <s v="NO"/>
  </r>
  <r>
    <n v="829783"/>
    <x v="3"/>
    <d v="2015-05-05T00:00:00"/>
    <s v="Harbhajan Singh"/>
    <s v="Wankhede Stadium"/>
    <x v="0"/>
    <x v="3"/>
    <x v="6"/>
    <x v="7"/>
    <x v="1"/>
    <x v="7"/>
    <s v="wickets"/>
    <n v="5"/>
    <s v="N"/>
    <s v="NA"/>
    <s v="HDPK Dharmasena"/>
    <s v="CB Gaffaney"/>
    <x v="1"/>
    <s v="NO"/>
  </r>
  <r>
    <n v="829785"/>
    <x v="0"/>
    <d v="2015-05-06T00:00:00"/>
    <s v="CH Gayle"/>
    <s v="M Chinnaswamy Stadium"/>
    <x v="0"/>
    <x v="0"/>
    <x v="5"/>
    <x v="5"/>
    <x v="0"/>
    <x v="3"/>
    <s v="runs"/>
    <n v="138"/>
    <s v="N"/>
    <s v="NA"/>
    <s v="RK Illingworth"/>
    <s v="VA Kulkarni"/>
    <x v="0"/>
    <s v="NO"/>
  </r>
  <r>
    <n v="829787"/>
    <x v="3"/>
    <d v="2015-05-07T00:00:00"/>
    <s v="EJG Morgan"/>
    <s v="Brabourne Stadium"/>
    <x v="0"/>
    <x v="5"/>
    <x v="10"/>
    <x v="2"/>
    <x v="0"/>
    <x v="11"/>
    <s v="runs"/>
    <n v="7"/>
    <s v="N"/>
    <s v="NA"/>
    <s v="JD Cloete"/>
    <s v="C Shamshuddin"/>
    <x v="0"/>
    <s v="NO"/>
  </r>
  <r>
    <n v="829789"/>
    <x v="7"/>
    <d v="2015-05-08T00:00:00"/>
    <s v="HH Pandya"/>
    <s v="MA Chidambaram Stadium, Chepauk"/>
    <x v="0"/>
    <x v="7"/>
    <x v="7"/>
    <x v="1"/>
    <x v="1"/>
    <x v="7"/>
    <s v="wickets"/>
    <n v="6"/>
    <s v="N"/>
    <s v="NA"/>
    <s v="CB Gaffaney"/>
    <s v="CK Nandan"/>
    <x v="1"/>
    <s v="NO"/>
  </r>
  <r>
    <n v="829791"/>
    <x v="4"/>
    <d v="2015-05-09T00:00:00"/>
    <s v="AD Russell"/>
    <s v="Eden Gardens"/>
    <x v="0"/>
    <x v="4"/>
    <x v="5"/>
    <x v="5"/>
    <x v="1"/>
    <x v="0"/>
    <s v="wickets"/>
    <n v="1"/>
    <s v="N"/>
    <s v="NA"/>
    <s v="AK Chaudhary"/>
    <s v="HDPK Dharmasena"/>
    <x v="0"/>
    <s v="NO"/>
  </r>
  <r>
    <n v="829793"/>
    <x v="24"/>
    <d v="2015-05-09T00:00:00"/>
    <s v="MC Henriques"/>
    <s v="Shaheed Veer Narayan Singh International Stadium"/>
    <x v="0"/>
    <x v="2"/>
    <x v="10"/>
    <x v="10"/>
    <x v="1"/>
    <x v="11"/>
    <s v="runs"/>
    <n v="6"/>
    <s v="N"/>
    <s v="NA"/>
    <s v="VA Kulkarni"/>
    <s v="S Ravi"/>
    <x v="0"/>
    <s v="NO"/>
  </r>
  <r>
    <n v="829795"/>
    <x v="3"/>
    <d v="2015-05-10T00:00:00"/>
    <s v="AB de Villiers"/>
    <s v="Wankhede Stadium"/>
    <x v="0"/>
    <x v="3"/>
    <x v="3"/>
    <x v="0"/>
    <x v="1"/>
    <x v="3"/>
    <s v="runs"/>
    <n v="39"/>
    <s v="N"/>
    <s v="NA"/>
    <s v="JD Cloete"/>
    <s v="C Shamshuddin"/>
    <x v="1"/>
    <s v="NO"/>
  </r>
  <r>
    <n v="829797"/>
    <x v="7"/>
    <d v="2015-05-10T00:00:00"/>
    <s v="RA Jadeja"/>
    <s v="MA Chidambaram Stadium, Chepauk"/>
    <x v="0"/>
    <x v="7"/>
    <x v="2"/>
    <x v="1"/>
    <x v="1"/>
    <x v="1"/>
    <s v="runs"/>
    <n v="12"/>
    <s v="N"/>
    <s v="NA"/>
    <s v="M Erasmus"/>
    <s v="CK Nandan"/>
    <x v="0"/>
    <s v="NO"/>
  </r>
  <r>
    <n v="829799"/>
    <x v="6"/>
    <d v="2015-05-11T00:00:00"/>
    <s v="DA Warner"/>
    <s v="Rajiv Gandhi International Stadium, Uppal"/>
    <x v="0"/>
    <x v="10"/>
    <x v="5"/>
    <x v="10"/>
    <x v="1"/>
    <x v="11"/>
    <s v="runs"/>
    <n v="5"/>
    <s v="N"/>
    <s v="NA"/>
    <s v="AK Chaudhary"/>
    <s v="HDPK Dharmasena"/>
    <x v="0"/>
    <s v="NO"/>
  </r>
  <r>
    <n v="829801"/>
    <x v="24"/>
    <d v="2015-05-12T00:00:00"/>
    <s v="Z Khan"/>
    <s v="Shaheed Veer Narayan Singh International Stadium"/>
    <x v="0"/>
    <x v="2"/>
    <x v="1"/>
    <x v="1"/>
    <x v="1"/>
    <x v="2"/>
    <s v="wickets"/>
    <n v="6"/>
    <s v="N"/>
    <s v="NA"/>
    <s v="RK Illingworth"/>
    <s v="VA Kulkarni"/>
    <x v="0"/>
    <s v="NO"/>
  </r>
  <r>
    <n v="829803"/>
    <x v="1"/>
    <d v="2015-05-13T00:00:00"/>
    <s v="AR Patel"/>
    <s v="Punjab Cricket Association Stadium, Mohali"/>
    <x v="0"/>
    <x v="1"/>
    <x v="3"/>
    <x v="0"/>
    <x v="0"/>
    <x v="5"/>
    <s v="runs"/>
    <n v="22"/>
    <s v="N"/>
    <s v="NA"/>
    <s v="JD Cloete"/>
    <s v="C Shamshuddin"/>
    <x v="0"/>
    <s v="NO"/>
  </r>
  <r>
    <n v="829805"/>
    <x v="3"/>
    <d v="2015-05-14T00:00:00"/>
    <s v="HH Pandya"/>
    <s v="Wankhede Stadium"/>
    <x v="0"/>
    <x v="3"/>
    <x v="0"/>
    <x v="6"/>
    <x v="0"/>
    <x v="7"/>
    <s v="runs"/>
    <n v="5"/>
    <s v="N"/>
    <s v="NA"/>
    <s v="RK Illingworth"/>
    <s v="VA Kulkarni"/>
    <x v="1"/>
    <s v="NO"/>
  </r>
  <r>
    <n v="829807"/>
    <x v="6"/>
    <d v="2015-05-15T00:00:00"/>
    <s v="V Kohli"/>
    <s v="Rajiv Gandhi International Stadium, Uppal"/>
    <x v="0"/>
    <x v="10"/>
    <x v="3"/>
    <x v="10"/>
    <x v="1"/>
    <x v="3"/>
    <s v="wickets"/>
    <n v="6"/>
    <s v="N"/>
    <s v="D/L"/>
    <s v="AK Chaudhary"/>
    <s v="HDPK Dharmasena"/>
    <x v="0"/>
    <s v="NO"/>
  </r>
  <r>
    <n v="829809"/>
    <x v="1"/>
    <d v="2015-05-16T00:00:00"/>
    <s v="P Negi"/>
    <s v="Punjab Cricket Association Stadium, Mohali"/>
    <x v="0"/>
    <x v="1"/>
    <x v="1"/>
    <x v="5"/>
    <x v="1"/>
    <x v="1"/>
    <s v="wickets"/>
    <n v="7"/>
    <s v="N"/>
    <s v="NA"/>
    <s v="CK Nandan"/>
    <s v="C Shamshuddin"/>
    <x v="0"/>
    <s v="NO"/>
  </r>
  <r>
    <n v="829811"/>
    <x v="3"/>
    <d v="2015-05-16T00:00:00"/>
    <s v="SR Watson"/>
    <s v="Brabourne Stadium"/>
    <x v="0"/>
    <x v="5"/>
    <x v="0"/>
    <x v="2"/>
    <x v="1"/>
    <x v="4"/>
    <s v="runs"/>
    <n v="9"/>
    <s v="N"/>
    <s v="NA"/>
    <s v="RM Deshpande"/>
    <s v="RK Illingworth"/>
    <x v="0"/>
    <s v="NO"/>
  </r>
  <r>
    <n v="829813"/>
    <x v="0"/>
    <d v="2015-05-17T00:00:00"/>
    <s v="NA"/>
    <s v="M Chinnaswamy Stadium"/>
    <x v="0"/>
    <x v="0"/>
    <x v="6"/>
    <x v="0"/>
    <x v="0"/>
    <x v="10"/>
    <s v="NA"/>
    <s v="NA"/>
    <s v="NA"/>
    <s v="NA"/>
    <s v="HDPK Dharmasena"/>
    <s v="K Srinivasan"/>
    <x v="0"/>
    <s v="NO"/>
  </r>
  <r>
    <n v="829815"/>
    <x v="6"/>
    <d v="2015-05-17T00:00:00"/>
    <s v="MJ McClenaghan"/>
    <s v="Rajiv Gandhi International Stadium, Uppal"/>
    <x v="0"/>
    <x v="10"/>
    <x v="7"/>
    <x v="10"/>
    <x v="1"/>
    <x v="7"/>
    <s v="wickets"/>
    <n v="9"/>
    <s v="N"/>
    <s v="NA"/>
    <s v="CB Gaffaney"/>
    <s v="K Srinath"/>
    <x v="1"/>
    <s v="NO"/>
  </r>
  <r>
    <n v="829817"/>
    <x v="3"/>
    <d v="2015-05-19T00:00:00"/>
    <s v="KA Pollard"/>
    <s v="Wankhede Stadium"/>
    <x v="0"/>
    <x v="7"/>
    <x v="7"/>
    <x v="3"/>
    <x v="1"/>
    <x v="7"/>
    <s v="runs"/>
    <n v="25"/>
    <s v="N"/>
    <s v="NA"/>
    <s v="HDPK Dharmasena"/>
    <s v="RK Illingworth"/>
    <x v="1"/>
    <s v="YES"/>
  </r>
  <r>
    <n v="829819"/>
    <x v="23"/>
    <d v="2015-05-20T00:00:00"/>
    <s v="AB de Villiers"/>
    <s v="Maharashtra Cricket Association Stadium"/>
    <x v="0"/>
    <x v="0"/>
    <x v="2"/>
    <x v="0"/>
    <x v="1"/>
    <x v="3"/>
    <s v="runs"/>
    <n v="71"/>
    <s v="N"/>
    <s v="NA"/>
    <s v="AK Chaudhary"/>
    <s v="C Shamshuddin"/>
    <x v="0"/>
    <s v="NO"/>
  </r>
  <r>
    <n v="829821"/>
    <x v="25"/>
    <d v="2015-05-22T00:00:00"/>
    <s v="A Nehra"/>
    <s v="JSCA International Stadium Complex"/>
    <x v="0"/>
    <x v="7"/>
    <x v="3"/>
    <x v="1"/>
    <x v="0"/>
    <x v="1"/>
    <s v="wickets"/>
    <n v="3"/>
    <s v="N"/>
    <s v="NA"/>
    <s v="AK Chaudhary"/>
    <s v="CB Gaffaney"/>
    <x v="0"/>
    <s v="NO"/>
  </r>
  <r>
    <n v="829823"/>
    <x v="4"/>
    <d v="2015-05-24T00:00:00"/>
    <s v="RG Sharma"/>
    <s v="Eden Gardens"/>
    <x v="0"/>
    <x v="3"/>
    <x v="1"/>
    <x v="1"/>
    <x v="0"/>
    <x v="7"/>
    <s v="runs"/>
    <n v="41"/>
    <s v="N"/>
    <s v="NA"/>
    <s v="HDPK Dharmasena"/>
    <s v="RK Illingworth"/>
    <x v="1"/>
    <s v="NO"/>
  </r>
  <r>
    <n v="980901"/>
    <x v="3"/>
    <d v="2016-04-09T00:00:00"/>
    <s v="AM Rahane"/>
    <s v="Wankhede Stadium"/>
    <x v="0"/>
    <x v="3"/>
    <x v="11"/>
    <x v="3"/>
    <x v="1"/>
    <x v="12"/>
    <s v="wickets"/>
    <n v="9"/>
    <s v="N"/>
    <s v="NA"/>
    <s v="HDPK Dharmasena"/>
    <s v="CK Nandan"/>
    <x v="1"/>
    <s v="YES"/>
  </r>
  <r>
    <n v="980903"/>
    <x v="4"/>
    <d v="2016-04-10T00:00:00"/>
    <s v="AD Russell"/>
    <s v="Eden Gardens"/>
    <x v="0"/>
    <x v="4"/>
    <x v="6"/>
    <x v="6"/>
    <x v="0"/>
    <x v="0"/>
    <s v="wickets"/>
    <n v="9"/>
    <s v="N"/>
    <s v="NA"/>
    <s v="S Ravi"/>
    <s v="C Shamshuddin"/>
    <x v="0"/>
    <s v="NO"/>
  </r>
  <r>
    <n v="980905"/>
    <x v="1"/>
    <d v="2016-04-11T00:00:00"/>
    <s v="AJ Finch"/>
    <s v="Punjab Cricket Association IS Bindra Stadium, Mohali"/>
    <x v="0"/>
    <x v="1"/>
    <x v="12"/>
    <x v="11"/>
    <x v="0"/>
    <x v="13"/>
    <s v="wickets"/>
    <n v="5"/>
    <s v="N"/>
    <s v="NA"/>
    <s v="AK Chaudhary"/>
    <s v="VA Kulkarni"/>
    <x v="0"/>
    <s v="NO"/>
  </r>
  <r>
    <n v="980907"/>
    <x v="0"/>
    <d v="2016-04-12T00:00:00"/>
    <s v="AB de Villiers"/>
    <s v="M Chinnaswamy Stadium"/>
    <x v="0"/>
    <x v="0"/>
    <x v="10"/>
    <x v="10"/>
    <x v="0"/>
    <x v="3"/>
    <s v="runs"/>
    <n v="45"/>
    <s v="N"/>
    <s v="NA"/>
    <s v="HDPK Dharmasena"/>
    <s v="VK Sharma"/>
    <x v="0"/>
    <s v="NO"/>
  </r>
  <r>
    <n v="980909"/>
    <x v="4"/>
    <d v="2016-04-13T00:00:00"/>
    <s v="RG Sharma"/>
    <s v="Eden Gardens"/>
    <x v="0"/>
    <x v="4"/>
    <x v="7"/>
    <x v="3"/>
    <x v="0"/>
    <x v="7"/>
    <s v="wickets"/>
    <n v="6"/>
    <s v="N"/>
    <s v="NA"/>
    <s v="Nitin Menon"/>
    <s v="S Ravi"/>
    <x v="1"/>
    <s v="YES"/>
  </r>
  <r>
    <n v="980911"/>
    <x v="29"/>
    <d v="2016-04-14T00:00:00"/>
    <s v="AJ Finch"/>
    <s v="Saurashtra Cricket Association Stadium"/>
    <x v="0"/>
    <x v="11"/>
    <x v="11"/>
    <x v="12"/>
    <x v="1"/>
    <x v="13"/>
    <s v="wickets"/>
    <n v="7"/>
    <s v="N"/>
    <s v="NA"/>
    <s v="VA Kulkarni"/>
    <s v="CK Nandan"/>
    <x v="0"/>
    <s v="NO"/>
  </r>
  <r>
    <n v="980913"/>
    <x v="2"/>
    <d v="2016-04-15T00:00:00"/>
    <s v="A Mishra"/>
    <s v="Feroz Shah Kotla"/>
    <x v="0"/>
    <x v="2"/>
    <x v="5"/>
    <x v="7"/>
    <x v="0"/>
    <x v="2"/>
    <s v="wickets"/>
    <n v="8"/>
    <s v="N"/>
    <s v="NA"/>
    <s v="S Ravi"/>
    <s v="C Shamshuddin"/>
    <x v="0"/>
    <s v="NO"/>
  </r>
  <r>
    <n v="980915"/>
    <x v="6"/>
    <d v="2016-04-16T00:00:00"/>
    <s v="G Gambhir"/>
    <s v="Rajiv Gandhi International Stadium, Uppal"/>
    <x v="0"/>
    <x v="10"/>
    <x v="0"/>
    <x v="10"/>
    <x v="1"/>
    <x v="0"/>
    <s v="wickets"/>
    <n v="8"/>
    <s v="N"/>
    <s v="NA"/>
    <s v="AK Chaudhary"/>
    <s v="CK Nandan"/>
    <x v="0"/>
    <s v="NO"/>
  </r>
  <r>
    <n v="980917"/>
    <x v="3"/>
    <d v="2016-04-16T00:00:00"/>
    <s v="AJ Finch"/>
    <s v="Wankhede Stadium"/>
    <x v="0"/>
    <x v="3"/>
    <x v="12"/>
    <x v="11"/>
    <x v="0"/>
    <x v="13"/>
    <s v="wickets"/>
    <n v="3"/>
    <s v="N"/>
    <s v="NA"/>
    <s v="HDPK Dharmasena"/>
    <s v="VK Sharma"/>
    <x v="1"/>
    <s v="NO"/>
  </r>
  <r>
    <n v="980919"/>
    <x v="1"/>
    <d v="2016-04-17T00:00:00"/>
    <s v="M Vohra"/>
    <s v="Punjab Cricket Association IS Bindra Stadium, Mohali"/>
    <x v="0"/>
    <x v="1"/>
    <x v="11"/>
    <x v="12"/>
    <x v="1"/>
    <x v="5"/>
    <s v="wickets"/>
    <n v="6"/>
    <s v="N"/>
    <s v="NA"/>
    <s v="S Ravi"/>
    <s v="C Shamshuddin"/>
    <x v="0"/>
    <s v="NO"/>
  </r>
  <r>
    <n v="980921"/>
    <x v="0"/>
    <d v="2016-04-17T00:00:00"/>
    <s v="Q de Kock"/>
    <s v="M Chinnaswamy Stadium"/>
    <x v="0"/>
    <x v="0"/>
    <x v="6"/>
    <x v="7"/>
    <x v="0"/>
    <x v="2"/>
    <s v="wickets"/>
    <n v="7"/>
    <s v="N"/>
    <s v="NA"/>
    <s v="VA Kulkarni"/>
    <s v="A Nand Kishore"/>
    <x v="0"/>
    <s v="NO"/>
  </r>
  <r>
    <n v="980923"/>
    <x v="6"/>
    <d v="2016-04-18T00:00:00"/>
    <s v="DA Warner"/>
    <s v="Rajiv Gandhi International Stadium, Uppal"/>
    <x v="0"/>
    <x v="10"/>
    <x v="7"/>
    <x v="10"/>
    <x v="0"/>
    <x v="11"/>
    <s v="wickets"/>
    <n v="7"/>
    <s v="N"/>
    <s v="NA"/>
    <s v="HDPK Dharmasena"/>
    <s v="VK Sharma"/>
    <x v="1"/>
    <s v="NO"/>
  </r>
  <r>
    <n v="980925"/>
    <x v="1"/>
    <d v="2016-04-19T00:00:00"/>
    <s v="RV Uthappa"/>
    <s v="Punjab Cricket Association IS Bindra Stadium, Mohali"/>
    <x v="0"/>
    <x v="1"/>
    <x v="0"/>
    <x v="6"/>
    <x v="0"/>
    <x v="0"/>
    <s v="wickets"/>
    <n v="6"/>
    <s v="N"/>
    <s v="NA"/>
    <s v="S Ravi"/>
    <s v="C Shamshuddin"/>
    <x v="0"/>
    <s v="NO"/>
  </r>
  <r>
    <n v="980927"/>
    <x v="3"/>
    <d v="2016-04-20T00:00:00"/>
    <s v="RG Sharma"/>
    <s v="Wankhede Stadium"/>
    <x v="0"/>
    <x v="3"/>
    <x v="3"/>
    <x v="3"/>
    <x v="0"/>
    <x v="7"/>
    <s v="wickets"/>
    <n v="6"/>
    <s v="N"/>
    <s v="NA"/>
    <s v="AK Chaudhary"/>
    <s v="CK Nandan"/>
    <x v="1"/>
    <s v="YES"/>
  </r>
  <r>
    <n v="980929"/>
    <x v="29"/>
    <d v="2016-04-21T00:00:00"/>
    <s v="B Kumar"/>
    <s v="Saurashtra Cricket Association Stadium"/>
    <x v="0"/>
    <x v="11"/>
    <x v="10"/>
    <x v="10"/>
    <x v="0"/>
    <x v="11"/>
    <s v="wickets"/>
    <n v="10"/>
    <s v="N"/>
    <s v="NA"/>
    <s v="K Bharatan"/>
    <s v="HDPK Dharmasena"/>
    <x v="0"/>
    <s v="NO"/>
  </r>
  <r>
    <n v="980931"/>
    <x v="23"/>
    <d v="2016-04-22T00:00:00"/>
    <s v="AB de Villiers"/>
    <s v="Maharashtra Cricket Association Stadium"/>
    <x v="0"/>
    <x v="12"/>
    <x v="3"/>
    <x v="12"/>
    <x v="0"/>
    <x v="3"/>
    <s v="runs"/>
    <n v="13"/>
    <s v="N"/>
    <s v="NA"/>
    <s v="CB Gaffaney"/>
    <s v="VK Sharma"/>
    <x v="0"/>
    <s v="NO"/>
  </r>
  <r>
    <n v="980933"/>
    <x v="2"/>
    <d v="2016-04-23T00:00:00"/>
    <s v="SV Samson"/>
    <s v="Feroz Shah Kotla"/>
    <x v="0"/>
    <x v="2"/>
    <x v="7"/>
    <x v="3"/>
    <x v="0"/>
    <x v="2"/>
    <s v="runs"/>
    <n v="10"/>
    <s v="N"/>
    <s v="NA"/>
    <s v="S Ravi"/>
    <s v="C Shamshuddin"/>
    <x v="1"/>
    <s v="YES"/>
  </r>
  <r>
    <n v="980935"/>
    <x v="6"/>
    <d v="2016-04-23T00:00:00"/>
    <s v="Mustafizur Rahman"/>
    <s v="Rajiv Gandhi International Stadium, Uppal"/>
    <x v="0"/>
    <x v="10"/>
    <x v="5"/>
    <x v="10"/>
    <x v="0"/>
    <x v="11"/>
    <s v="wickets"/>
    <n v="5"/>
    <s v="N"/>
    <s v="NA"/>
    <s v="AK Chaudhary"/>
    <s v="CK Nandan"/>
    <x v="0"/>
    <s v="NO"/>
  </r>
  <r>
    <n v="980937"/>
    <x v="29"/>
    <d v="2016-04-24T00:00:00"/>
    <s v="V Kohli"/>
    <s v="Saurashtra Cricket Association Stadium"/>
    <x v="0"/>
    <x v="11"/>
    <x v="3"/>
    <x v="0"/>
    <x v="1"/>
    <x v="13"/>
    <s v="wickets"/>
    <n v="6"/>
    <s v="N"/>
    <s v="NA"/>
    <s v="K Bharatan"/>
    <s v="BNJ Oxenford"/>
    <x v="0"/>
    <s v="NO"/>
  </r>
  <r>
    <n v="980939"/>
    <x v="23"/>
    <d v="2016-04-24T00:00:00"/>
    <s v="SA Yadav"/>
    <s v="Maharashtra Cricket Association Stadium"/>
    <x v="0"/>
    <x v="12"/>
    <x v="0"/>
    <x v="6"/>
    <x v="0"/>
    <x v="0"/>
    <s v="wickets"/>
    <n v="2"/>
    <s v="N"/>
    <s v="NA"/>
    <s v="CB Gaffaney"/>
    <s v="A Nand Kishore"/>
    <x v="0"/>
    <s v="NO"/>
  </r>
  <r>
    <n v="980941"/>
    <x v="1"/>
    <d v="2016-04-25T00:00:00"/>
    <s v="PA Patel"/>
    <s v="Punjab Cricket Association IS Bindra Stadium, Mohali"/>
    <x v="0"/>
    <x v="1"/>
    <x v="7"/>
    <x v="5"/>
    <x v="0"/>
    <x v="7"/>
    <s v="runs"/>
    <n v="25"/>
    <s v="N"/>
    <s v="NA"/>
    <s v="Nitin Menon"/>
    <s v="RJ Tucker"/>
    <x v="1"/>
    <s v="NO"/>
  </r>
  <r>
    <n v="980943"/>
    <x v="6"/>
    <d v="2016-04-26T00:00:00"/>
    <s v="AB Dinda"/>
    <s v="Rajiv Gandhi International Stadium, Uppal"/>
    <x v="0"/>
    <x v="10"/>
    <x v="11"/>
    <x v="12"/>
    <x v="0"/>
    <x v="12"/>
    <s v="runs"/>
    <n v="34"/>
    <s v="N"/>
    <s v="D/L"/>
    <s v="AY Dandekar"/>
    <s v="CK Nandan"/>
    <x v="0"/>
    <s v="NO"/>
  </r>
  <r>
    <n v="980945"/>
    <x v="2"/>
    <d v="2016-04-27T00:00:00"/>
    <s v="CH Morris"/>
    <s v="Feroz Shah Kotla"/>
    <x v="0"/>
    <x v="2"/>
    <x v="12"/>
    <x v="7"/>
    <x v="0"/>
    <x v="13"/>
    <s v="runs"/>
    <n v="1"/>
    <s v="N"/>
    <s v="NA"/>
    <s v="M Erasmus"/>
    <s v="S Ravi"/>
    <x v="0"/>
    <s v="NO"/>
  </r>
  <r>
    <n v="980947"/>
    <x v="3"/>
    <d v="2016-04-28T00:00:00"/>
    <s v="RG Sharma"/>
    <s v="Wankhede Stadium"/>
    <x v="0"/>
    <x v="3"/>
    <x v="0"/>
    <x v="3"/>
    <x v="0"/>
    <x v="7"/>
    <s v="wickets"/>
    <n v="6"/>
    <s v="N"/>
    <s v="NA"/>
    <s v="Nitin Menon"/>
    <s v="RJ Tucker"/>
    <x v="1"/>
    <s v="YES"/>
  </r>
  <r>
    <n v="980949"/>
    <x v="23"/>
    <d v="2016-04-29T00:00:00"/>
    <s v="DR Smith"/>
    <s v="Maharashtra Cricket Association Stadium"/>
    <x v="0"/>
    <x v="12"/>
    <x v="12"/>
    <x v="11"/>
    <x v="0"/>
    <x v="13"/>
    <s v="wickets"/>
    <n v="3"/>
    <s v="N"/>
    <s v="NA"/>
    <s v="CB Gaffaney"/>
    <s v="BNJ Oxenford"/>
    <x v="0"/>
    <s v="NO"/>
  </r>
  <r>
    <n v="980951"/>
    <x v="2"/>
    <d v="2016-04-30T00:00:00"/>
    <s v="CR Brathwaite"/>
    <s v="Feroz Shah Kotla"/>
    <x v="0"/>
    <x v="2"/>
    <x v="0"/>
    <x v="6"/>
    <x v="0"/>
    <x v="2"/>
    <s v="runs"/>
    <n v="27"/>
    <s v="N"/>
    <s v="NA"/>
    <s v="KN Ananthapadmanabhan"/>
    <s v="M Erasmus"/>
    <x v="0"/>
    <s v="NO"/>
  </r>
  <r>
    <n v="980953"/>
    <x v="6"/>
    <d v="2016-04-30T00:00:00"/>
    <s v="DA Warner"/>
    <s v="Rajiv Gandhi International Stadium, Uppal"/>
    <x v="0"/>
    <x v="10"/>
    <x v="3"/>
    <x v="0"/>
    <x v="0"/>
    <x v="11"/>
    <s v="runs"/>
    <n v="15"/>
    <s v="N"/>
    <s v="NA"/>
    <s v="AK Chaudhary"/>
    <s v="HDPK Dharmasena"/>
    <x v="0"/>
    <s v="NO"/>
  </r>
  <r>
    <n v="980955"/>
    <x v="29"/>
    <d v="2016-05-01T00:00:00"/>
    <s v="AR Patel"/>
    <s v="Saurashtra Cricket Association Stadium"/>
    <x v="0"/>
    <x v="11"/>
    <x v="5"/>
    <x v="11"/>
    <x v="0"/>
    <x v="5"/>
    <s v="runs"/>
    <n v="23"/>
    <s v="N"/>
    <s v="NA"/>
    <s v="BNJ Oxenford"/>
    <s v="VK Sharma"/>
    <x v="0"/>
    <s v="NO"/>
  </r>
  <r>
    <n v="980957"/>
    <x v="23"/>
    <d v="2016-05-01T00:00:00"/>
    <s v="RG Sharma"/>
    <s v="Maharashtra Cricket Association Stadium"/>
    <x v="0"/>
    <x v="12"/>
    <x v="7"/>
    <x v="3"/>
    <x v="0"/>
    <x v="7"/>
    <s v="wickets"/>
    <n v="8"/>
    <s v="N"/>
    <s v="NA"/>
    <s v="AY Dandekar"/>
    <s v="RJ Tucker"/>
    <x v="1"/>
    <s v="YES"/>
  </r>
  <r>
    <n v="980959"/>
    <x v="0"/>
    <d v="2016-05-02T00:00:00"/>
    <s v="AD Russell"/>
    <s v="M Chinnaswamy Stadium"/>
    <x v="0"/>
    <x v="0"/>
    <x v="0"/>
    <x v="6"/>
    <x v="0"/>
    <x v="0"/>
    <s v="wickets"/>
    <n v="5"/>
    <s v="N"/>
    <s v="NA"/>
    <s v="M Erasmus"/>
    <s v="S Ravi"/>
    <x v="0"/>
    <s v="NO"/>
  </r>
  <r>
    <n v="980961"/>
    <x v="29"/>
    <d v="2016-05-03T00:00:00"/>
    <s v="RR Pant"/>
    <s v="Saurashtra Cricket Association Stadium"/>
    <x v="0"/>
    <x v="11"/>
    <x v="6"/>
    <x v="7"/>
    <x v="0"/>
    <x v="2"/>
    <s v="wickets"/>
    <n v="8"/>
    <s v="N"/>
    <s v="NA"/>
    <s v="CB Gaffaney"/>
    <s v="BNJ Oxenford"/>
    <x v="0"/>
    <s v="NO"/>
  </r>
  <r>
    <n v="980963"/>
    <x v="4"/>
    <d v="2016-05-04T00:00:00"/>
    <s v="AD Russell"/>
    <s v="Eden Gardens"/>
    <x v="0"/>
    <x v="4"/>
    <x v="5"/>
    <x v="5"/>
    <x v="0"/>
    <x v="0"/>
    <s v="runs"/>
    <n v="7"/>
    <s v="N"/>
    <s v="NA"/>
    <s v="AK Chaudhary"/>
    <s v="HDPK Dharmasena"/>
    <x v="0"/>
    <s v="NO"/>
  </r>
  <r>
    <n v="980965"/>
    <x v="2"/>
    <d v="2016-05-05T00:00:00"/>
    <s v="AM Rahane"/>
    <s v="Feroz Shah Kotla"/>
    <x v="0"/>
    <x v="2"/>
    <x v="11"/>
    <x v="12"/>
    <x v="0"/>
    <x v="12"/>
    <s v="wickets"/>
    <n v="7"/>
    <s v="N"/>
    <s v="NA"/>
    <s v="C Shamshuddin"/>
    <s v="RJ Tucker"/>
    <x v="0"/>
    <s v="NO"/>
  </r>
  <r>
    <n v="980967"/>
    <x v="6"/>
    <d v="2016-05-06T00:00:00"/>
    <s v="B Kumar"/>
    <s v="Rajiv Gandhi International Stadium, Uppal"/>
    <x v="0"/>
    <x v="10"/>
    <x v="12"/>
    <x v="10"/>
    <x v="0"/>
    <x v="11"/>
    <s v="wickets"/>
    <n v="5"/>
    <s v="N"/>
    <s v="NA"/>
    <s v="M Erasmus"/>
    <s v="S Ravi"/>
    <x v="0"/>
    <s v="NO"/>
  </r>
  <r>
    <n v="980969"/>
    <x v="0"/>
    <d v="2016-05-07T00:00:00"/>
    <s v="V Kohli"/>
    <s v="M Chinnaswamy Stadium"/>
    <x v="0"/>
    <x v="0"/>
    <x v="11"/>
    <x v="0"/>
    <x v="0"/>
    <x v="3"/>
    <s v="wickets"/>
    <n v="7"/>
    <s v="N"/>
    <s v="NA"/>
    <s v="CB Gaffaney"/>
    <s v="BNJ Oxenford"/>
    <x v="0"/>
    <s v="NO"/>
  </r>
  <r>
    <n v="980971"/>
    <x v="1"/>
    <d v="2016-05-07T00:00:00"/>
    <s v="MP Stoinis"/>
    <s v="Punjab Cricket Association IS Bindra Stadium, Mohali"/>
    <x v="0"/>
    <x v="1"/>
    <x v="6"/>
    <x v="7"/>
    <x v="0"/>
    <x v="5"/>
    <s v="runs"/>
    <n v="9"/>
    <s v="N"/>
    <s v="NA"/>
    <s v="HDPK Dharmasena"/>
    <s v="CK Nandan"/>
    <x v="0"/>
    <s v="NO"/>
  </r>
  <r>
    <n v="980973"/>
    <x v="22"/>
    <d v="2016-05-08T00:00:00"/>
    <s v="A Nehra"/>
    <s v="Dr. Y.S. Rajasekhara Reddy ACA-VDCA Cricket Stadium"/>
    <x v="0"/>
    <x v="3"/>
    <x v="10"/>
    <x v="3"/>
    <x v="0"/>
    <x v="11"/>
    <s v="runs"/>
    <n v="85"/>
    <s v="N"/>
    <s v="NA"/>
    <s v="S Ravi"/>
    <s v="C Shamshuddin"/>
    <x v="1"/>
    <s v="YES"/>
  </r>
  <r>
    <n v="980975"/>
    <x v="4"/>
    <d v="2016-05-08T00:00:00"/>
    <s v="P Kumar"/>
    <s v="Eden Gardens"/>
    <x v="0"/>
    <x v="4"/>
    <x v="12"/>
    <x v="11"/>
    <x v="0"/>
    <x v="13"/>
    <s v="wickets"/>
    <n v="5"/>
    <s v="N"/>
    <s v="NA"/>
    <s v="M Erasmus"/>
    <s v="RJ Tucker"/>
    <x v="0"/>
    <s v="NO"/>
  </r>
  <r>
    <n v="980977"/>
    <x v="1"/>
    <d v="2016-05-09T00:00:00"/>
    <s v="SR Watson"/>
    <s v="Punjab Cricket Association IS Bindra Stadium, Mohali"/>
    <x v="0"/>
    <x v="1"/>
    <x v="3"/>
    <x v="5"/>
    <x v="0"/>
    <x v="3"/>
    <s v="runs"/>
    <n v="1"/>
    <s v="N"/>
    <s v="NA"/>
    <s v="AK Chaudhary"/>
    <s v="HDPK Dharmasena"/>
    <x v="0"/>
    <s v="NO"/>
  </r>
  <r>
    <n v="980979"/>
    <x v="22"/>
    <d v="2016-05-10T00:00:00"/>
    <s v="A Zampa"/>
    <s v="Dr. Y.S. Rajasekhara Reddy ACA-VDCA Cricket Stadium"/>
    <x v="0"/>
    <x v="12"/>
    <x v="10"/>
    <x v="10"/>
    <x v="1"/>
    <x v="11"/>
    <s v="runs"/>
    <n v="4"/>
    <s v="N"/>
    <s v="NA"/>
    <s v="CB Gaffaney"/>
    <s v="VK Sharma"/>
    <x v="0"/>
    <s v="NO"/>
  </r>
  <r>
    <n v="980981"/>
    <x v="0"/>
    <d v="2016-05-11T00:00:00"/>
    <s v="KH Pandya"/>
    <s v="M Chinnaswamy Stadium"/>
    <x v="0"/>
    <x v="0"/>
    <x v="7"/>
    <x v="3"/>
    <x v="0"/>
    <x v="7"/>
    <s v="wickets"/>
    <n v="6"/>
    <s v="N"/>
    <s v="NA"/>
    <s v="AY Dandekar"/>
    <s v="C Shamshuddin"/>
    <x v="1"/>
    <s v="YES"/>
  </r>
  <r>
    <n v="980983"/>
    <x v="6"/>
    <d v="2016-05-12T00:00:00"/>
    <s v="CH Morris"/>
    <s v="Rajiv Gandhi International Stadium, Uppal"/>
    <x v="0"/>
    <x v="10"/>
    <x v="6"/>
    <x v="7"/>
    <x v="0"/>
    <x v="2"/>
    <s v="wickets"/>
    <n v="7"/>
    <s v="N"/>
    <s v="NA"/>
    <s v="K Bharatan"/>
    <s v="M Erasmus"/>
    <x v="0"/>
    <s v="NO"/>
  </r>
  <r>
    <n v="980985"/>
    <x v="22"/>
    <d v="2016-05-13T00:00:00"/>
    <s v="MP Stoinis"/>
    <s v="Dr. Y.S. Rajasekhara Reddy ACA-VDCA Cricket Stadium"/>
    <x v="0"/>
    <x v="3"/>
    <x v="5"/>
    <x v="3"/>
    <x v="1"/>
    <x v="5"/>
    <s v="wickets"/>
    <n v="7"/>
    <s v="N"/>
    <s v="NA"/>
    <s v="HDPK Dharmasena"/>
    <s v="CK Nandan"/>
    <x v="1"/>
    <s v="YES"/>
  </r>
  <r>
    <n v="980987"/>
    <x v="0"/>
    <d v="2016-05-14T00:00:00"/>
    <s v="AB de Villiers"/>
    <s v="M Chinnaswamy Stadium"/>
    <x v="0"/>
    <x v="0"/>
    <x v="12"/>
    <x v="11"/>
    <x v="0"/>
    <x v="3"/>
    <s v="runs"/>
    <n v="144"/>
    <s v="N"/>
    <s v="NA"/>
    <s v="AY Dandekar"/>
    <s v="VK Sharma"/>
    <x v="0"/>
    <s v="NO"/>
  </r>
  <r>
    <n v="980989"/>
    <x v="4"/>
    <d v="2016-05-14T00:00:00"/>
    <s v="YK Pathan"/>
    <s v="Eden Gardens"/>
    <x v="0"/>
    <x v="4"/>
    <x v="11"/>
    <x v="12"/>
    <x v="1"/>
    <x v="0"/>
    <s v="wickets"/>
    <n v="8"/>
    <s v="N"/>
    <s v="D/L"/>
    <s v="A Nand Kishore"/>
    <s v="BNJ Oxenford"/>
    <x v="0"/>
    <s v="NO"/>
  </r>
  <r>
    <n v="980991"/>
    <x v="1"/>
    <d v="2016-05-15T00:00:00"/>
    <s v="HM Amla"/>
    <s v="Punjab Cricket Association IS Bindra Stadium, Mohali"/>
    <x v="0"/>
    <x v="1"/>
    <x v="10"/>
    <x v="5"/>
    <x v="1"/>
    <x v="11"/>
    <s v="wickets"/>
    <n v="7"/>
    <s v="N"/>
    <s v="NA"/>
    <s v="KN Ananthapadmanabhan"/>
    <s v="M Erasmus"/>
    <x v="0"/>
    <s v="NO"/>
  </r>
  <r>
    <n v="980993"/>
    <x v="22"/>
    <d v="2016-05-15T00:00:00"/>
    <s v="KH Pandya"/>
    <s v="Dr. Y.S. Rajasekhara Reddy ACA-VDCA Cricket Stadium"/>
    <x v="0"/>
    <x v="3"/>
    <x v="6"/>
    <x v="7"/>
    <x v="0"/>
    <x v="7"/>
    <s v="runs"/>
    <n v="80"/>
    <s v="N"/>
    <s v="NA"/>
    <s v="Nitin Menon"/>
    <s v="CK Nandan"/>
    <x v="1"/>
    <s v="NO"/>
  </r>
  <r>
    <n v="980995"/>
    <x v="4"/>
    <d v="2016-05-16T00:00:00"/>
    <s v="V Kohli"/>
    <s v="Eden Gardens"/>
    <x v="0"/>
    <x v="4"/>
    <x v="3"/>
    <x v="0"/>
    <x v="0"/>
    <x v="3"/>
    <s v="wickets"/>
    <n v="9"/>
    <s v="N"/>
    <s v="NA"/>
    <s v="CB Gaffaney"/>
    <s v="A Nand Kishore"/>
    <x v="0"/>
    <s v="NO"/>
  </r>
  <r>
    <n v="980997"/>
    <x v="22"/>
    <d v="2016-05-17T00:00:00"/>
    <s v="AB Dinda"/>
    <s v="Dr. Y.S. Rajasekhara Reddy ACA-VDCA Cricket Stadium"/>
    <x v="0"/>
    <x v="12"/>
    <x v="6"/>
    <x v="12"/>
    <x v="0"/>
    <x v="12"/>
    <s v="runs"/>
    <n v="19"/>
    <s v="N"/>
    <s v="D/L"/>
    <s v="Nitin Menon"/>
    <s v="C Shamshuddin"/>
    <x v="0"/>
    <s v="NO"/>
  </r>
  <r>
    <n v="980999"/>
    <x v="0"/>
    <d v="2016-05-18T00:00:00"/>
    <s v="V Kohli"/>
    <s v="M Chinnaswamy Stadium"/>
    <x v="0"/>
    <x v="0"/>
    <x v="5"/>
    <x v="5"/>
    <x v="0"/>
    <x v="3"/>
    <s v="runs"/>
    <n v="82"/>
    <s v="N"/>
    <s v="D/L"/>
    <s v="KN Ananthapadmanabhan"/>
    <s v="M Erasmus"/>
    <x v="0"/>
    <s v="NO"/>
  </r>
  <r>
    <n v="981001"/>
    <x v="30"/>
    <d v="2016-05-19T00:00:00"/>
    <s v="DR Smith"/>
    <s v="Green Park"/>
    <x v="0"/>
    <x v="11"/>
    <x v="0"/>
    <x v="11"/>
    <x v="0"/>
    <x v="13"/>
    <s v="wickets"/>
    <n v="6"/>
    <s v="N"/>
    <s v="NA"/>
    <s v="AK Chaudhary"/>
    <s v="CK Nandan"/>
    <x v="0"/>
    <s v="NO"/>
  </r>
  <r>
    <n v="981003"/>
    <x v="24"/>
    <d v="2016-05-20T00:00:00"/>
    <s v="KK Nair"/>
    <s v="Shaheed Veer Narayan Singh International Stadium"/>
    <x v="0"/>
    <x v="2"/>
    <x v="10"/>
    <x v="7"/>
    <x v="0"/>
    <x v="2"/>
    <s v="wickets"/>
    <n v="6"/>
    <s v="N"/>
    <s v="NA"/>
    <s v="A Nand Kishore"/>
    <s v="BNJ Oxenford"/>
    <x v="0"/>
    <s v="NO"/>
  </r>
  <r>
    <n v="981005"/>
    <x v="22"/>
    <d v="2016-05-21T00:00:00"/>
    <s v="MS Dhoni"/>
    <s v="Dr. Y.S. Rajasekhara Reddy ACA-VDCA Cricket Stadium"/>
    <x v="0"/>
    <x v="12"/>
    <x v="5"/>
    <x v="5"/>
    <x v="1"/>
    <x v="12"/>
    <s v="wickets"/>
    <n v="4"/>
    <s v="N"/>
    <s v="NA"/>
    <s v="HDPK Dharmasena"/>
    <s v="Nitin Menon"/>
    <x v="0"/>
    <s v="NO"/>
  </r>
  <r>
    <n v="981007"/>
    <x v="30"/>
    <d v="2016-05-21T00:00:00"/>
    <s v="SK Raina"/>
    <s v="Green Park"/>
    <x v="0"/>
    <x v="11"/>
    <x v="7"/>
    <x v="11"/>
    <x v="0"/>
    <x v="13"/>
    <s v="wickets"/>
    <n v="6"/>
    <s v="N"/>
    <s v="NA"/>
    <s v="AK Chaudhary"/>
    <s v="CK Nandan"/>
    <x v="1"/>
    <s v="NO"/>
  </r>
  <r>
    <n v="981009"/>
    <x v="4"/>
    <d v="2016-05-22T00:00:00"/>
    <s v="YK Pathan"/>
    <s v="Eden Gardens"/>
    <x v="0"/>
    <x v="4"/>
    <x v="10"/>
    <x v="10"/>
    <x v="0"/>
    <x v="0"/>
    <s v="runs"/>
    <n v="22"/>
    <s v="N"/>
    <s v="NA"/>
    <s v="KN Ananthapadmanabhan"/>
    <s v="M Erasmus"/>
    <x v="0"/>
    <s v="NO"/>
  </r>
  <r>
    <n v="981011"/>
    <x v="24"/>
    <d v="2016-05-22T00:00:00"/>
    <s v="V Kohli"/>
    <s v="Shaheed Veer Narayan Singh International Stadium"/>
    <x v="0"/>
    <x v="2"/>
    <x v="3"/>
    <x v="0"/>
    <x v="0"/>
    <x v="3"/>
    <s v="wickets"/>
    <n v="6"/>
    <s v="N"/>
    <s v="NA"/>
    <s v="A Nand Kishore"/>
    <s v="BNJ Oxenford"/>
    <x v="0"/>
    <s v="NO"/>
  </r>
  <r>
    <n v="981013"/>
    <x v="0"/>
    <d v="2016-05-24T00:00:00"/>
    <s v="AB de Villiers"/>
    <s v="M Chinnaswamy Stadium"/>
    <x v="0"/>
    <x v="11"/>
    <x v="3"/>
    <x v="0"/>
    <x v="0"/>
    <x v="3"/>
    <s v="wickets"/>
    <n v="4"/>
    <s v="N"/>
    <s v="NA"/>
    <s v="AK Chaudhary"/>
    <s v="HDPK Dharmasena"/>
    <x v="0"/>
    <s v="NO"/>
  </r>
  <r>
    <n v="981015"/>
    <x v="2"/>
    <d v="2016-05-25T00:00:00"/>
    <s v="MC Henriques"/>
    <s v="Feroz Shah Kotla"/>
    <x v="0"/>
    <x v="10"/>
    <x v="0"/>
    <x v="6"/>
    <x v="0"/>
    <x v="11"/>
    <s v="runs"/>
    <n v="22"/>
    <s v="N"/>
    <s v="NA"/>
    <s v="M Erasmus"/>
    <s v="C Shamshuddin"/>
    <x v="0"/>
    <s v="NO"/>
  </r>
  <r>
    <n v="981017"/>
    <x v="2"/>
    <d v="2016-05-27T00:00:00"/>
    <s v="DA Warner"/>
    <s v="Feroz Shah Kotla"/>
    <x v="0"/>
    <x v="11"/>
    <x v="10"/>
    <x v="10"/>
    <x v="0"/>
    <x v="11"/>
    <s v="wickets"/>
    <n v="4"/>
    <s v="N"/>
    <s v="NA"/>
    <s v="M Erasmus"/>
    <s v="CK Nandan"/>
    <x v="0"/>
    <s v="NO"/>
  </r>
  <r>
    <n v="981019"/>
    <x v="0"/>
    <d v="2016-05-29T00:00:00"/>
    <s v="BCJ Cutting"/>
    <s v="M Chinnaswamy Stadium"/>
    <x v="0"/>
    <x v="0"/>
    <x v="10"/>
    <x v="10"/>
    <x v="1"/>
    <x v="11"/>
    <s v="runs"/>
    <n v="8"/>
    <s v="N"/>
    <s v="NA"/>
    <s v="HDPK Dharmasena"/>
    <s v="BNJ Oxenford"/>
    <x v="0"/>
    <s v="NO"/>
  </r>
  <r>
    <n v="1082591"/>
    <x v="6"/>
    <d v="2017-04-05T00:00:00"/>
    <s v="Yuvraj Singh"/>
    <s v="Rajiv Gandhi International Stadium, Uppal"/>
    <x v="0"/>
    <x v="10"/>
    <x v="3"/>
    <x v="0"/>
    <x v="0"/>
    <x v="11"/>
    <s v="runs"/>
    <n v="35"/>
    <s v="N"/>
    <s v="NA"/>
    <s v="AY Dandekar"/>
    <s v="NJ Llong"/>
    <x v="0"/>
    <s v="NO"/>
  </r>
  <r>
    <n v="1082592"/>
    <x v="23"/>
    <d v="2017-04-06T00:00:00"/>
    <s v="SPD Smith"/>
    <s v="Maharashtra Cricket Association Stadium"/>
    <x v="0"/>
    <x v="13"/>
    <x v="7"/>
    <x v="13"/>
    <x v="0"/>
    <x v="14"/>
    <s v="wickets"/>
    <n v="7"/>
    <s v="N"/>
    <s v="NA"/>
    <s v="A Nand Kishore"/>
    <s v="S Ravi"/>
    <x v="1"/>
    <s v="NO"/>
  </r>
  <r>
    <n v="1082593"/>
    <x v="29"/>
    <d v="2017-04-07T00:00:00"/>
    <s v="CA Lynn"/>
    <s v="Saurashtra Cricket Association Stadium"/>
    <x v="0"/>
    <x v="11"/>
    <x v="0"/>
    <x v="6"/>
    <x v="0"/>
    <x v="0"/>
    <s v="wickets"/>
    <n v="10"/>
    <s v="N"/>
    <s v="NA"/>
    <s v="Nitin Menon"/>
    <s v="CK Nandan"/>
    <x v="0"/>
    <s v="NO"/>
  </r>
  <r>
    <n v="1082594"/>
    <x v="21"/>
    <d v="2017-04-08T00:00:00"/>
    <s v="GJ Maxwell"/>
    <s v="Holkar Cricket Stadium"/>
    <x v="0"/>
    <x v="1"/>
    <x v="13"/>
    <x v="5"/>
    <x v="0"/>
    <x v="5"/>
    <s v="wickets"/>
    <n v="6"/>
    <s v="N"/>
    <s v="NA"/>
    <s v="AK Chaudhary"/>
    <s v="C Shamshuddin"/>
    <x v="0"/>
    <s v="NO"/>
  </r>
  <r>
    <n v="1082595"/>
    <x v="0"/>
    <d v="2017-04-08T00:00:00"/>
    <s v="KM Jadhav"/>
    <s v="M.Chinnaswamy Stadium"/>
    <x v="0"/>
    <x v="0"/>
    <x v="6"/>
    <x v="0"/>
    <x v="1"/>
    <x v="3"/>
    <s v="runs"/>
    <n v="15"/>
    <s v="N"/>
    <s v="NA"/>
    <s v="S Ravi"/>
    <s v="VK Sharma"/>
    <x v="0"/>
    <s v="NO"/>
  </r>
  <r>
    <n v="1082596"/>
    <x v="6"/>
    <d v="2017-04-09T00:00:00"/>
    <s v="Rashid Khan"/>
    <s v="Rajiv Gandhi International Stadium, Uppal"/>
    <x v="0"/>
    <x v="10"/>
    <x v="12"/>
    <x v="10"/>
    <x v="0"/>
    <x v="11"/>
    <s v="wickets"/>
    <n v="9"/>
    <s v="N"/>
    <s v="NA"/>
    <s v="A Deshmukh"/>
    <s v="NJ Llong"/>
    <x v="0"/>
    <s v="NO"/>
  </r>
  <r>
    <n v="1082597"/>
    <x v="3"/>
    <d v="2017-04-09T00:00:00"/>
    <s v="N Rana"/>
    <s v="Wankhede Stadium"/>
    <x v="0"/>
    <x v="3"/>
    <x v="0"/>
    <x v="3"/>
    <x v="0"/>
    <x v="7"/>
    <s v="wickets"/>
    <n v="4"/>
    <s v="N"/>
    <s v="NA"/>
    <s v="Nitin Menon"/>
    <s v="CK Nandan"/>
    <x v="1"/>
    <s v="YES"/>
  </r>
  <r>
    <n v="1082598"/>
    <x v="21"/>
    <d v="2017-04-10T00:00:00"/>
    <s v="AR Patel"/>
    <s v="Holkar Cricket Stadium"/>
    <x v="0"/>
    <x v="1"/>
    <x v="3"/>
    <x v="0"/>
    <x v="1"/>
    <x v="5"/>
    <s v="wickets"/>
    <n v="8"/>
    <s v="N"/>
    <s v="NA"/>
    <s v="AK Chaudhary"/>
    <s v="C Shamshuddin"/>
    <x v="0"/>
    <s v="NO"/>
  </r>
  <r>
    <n v="1082599"/>
    <x v="23"/>
    <d v="2017-04-11T00:00:00"/>
    <s v="SV Samson"/>
    <s v="Maharashtra Cricket Association Stadium"/>
    <x v="0"/>
    <x v="13"/>
    <x v="6"/>
    <x v="13"/>
    <x v="0"/>
    <x v="2"/>
    <s v="runs"/>
    <n v="97"/>
    <s v="N"/>
    <s v="NA"/>
    <s v="AY Dandekar"/>
    <s v="S Ravi"/>
    <x v="0"/>
    <s v="NO"/>
  </r>
  <r>
    <n v="1082600"/>
    <x v="3"/>
    <d v="2017-04-12T00:00:00"/>
    <s v="JJ Bumrah"/>
    <s v="Wankhede Stadium"/>
    <x v="0"/>
    <x v="3"/>
    <x v="10"/>
    <x v="3"/>
    <x v="0"/>
    <x v="7"/>
    <s v="wickets"/>
    <n v="4"/>
    <s v="N"/>
    <s v="NA"/>
    <s v="Nitin Menon"/>
    <s v="CK Nandan"/>
    <x v="1"/>
    <s v="YES"/>
  </r>
  <r>
    <n v="1082601"/>
    <x v="4"/>
    <d v="2017-04-13T00:00:00"/>
    <s v="SP Narine"/>
    <s v="Eden Gardens"/>
    <x v="0"/>
    <x v="4"/>
    <x v="5"/>
    <x v="6"/>
    <x v="0"/>
    <x v="0"/>
    <s v="wickets"/>
    <n v="8"/>
    <s v="N"/>
    <s v="NA"/>
    <s v="A Deshmukh"/>
    <s v="NJ Llong"/>
    <x v="0"/>
    <s v="NO"/>
  </r>
  <r>
    <n v="1082602"/>
    <x v="0"/>
    <d v="2017-04-14T00:00:00"/>
    <s v="KA Pollard"/>
    <s v="M Chinnaswamy Stadium"/>
    <x v="0"/>
    <x v="0"/>
    <x v="7"/>
    <x v="3"/>
    <x v="0"/>
    <x v="7"/>
    <s v="wickets"/>
    <n v="4"/>
    <s v="N"/>
    <s v="NA"/>
    <s v="KN Ananthapadmanabhan"/>
    <s v="AK Chaudhary"/>
    <x v="1"/>
    <s v="YES"/>
  </r>
  <r>
    <n v="1082603"/>
    <x v="29"/>
    <d v="2017-04-14T00:00:00"/>
    <s v="AJ Tye"/>
    <s v="Saurashtra Cricket Association Stadium"/>
    <x v="0"/>
    <x v="11"/>
    <x v="13"/>
    <x v="11"/>
    <x v="0"/>
    <x v="13"/>
    <s v="wickets"/>
    <n v="7"/>
    <s v="N"/>
    <s v="NA"/>
    <s v="A Nand Kishore"/>
    <s v="S Ravi"/>
    <x v="0"/>
    <s v="NO"/>
  </r>
  <r>
    <n v="1082604"/>
    <x v="4"/>
    <d v="2017-04-15T00:00:00"/>
    <s v="RV Uthappa"/>
    <s v="Eden Gardens"/>
    <x v="0"/>
    <x v="4"/>
    <x v="10"/>
    <x v="10"/>
    <x v="0"/>
    <x v="0"/>
    <s v="runs"/>
    <n v="17"/>
    <s v="N"/>
    <s v="NA"/>
    <s v="AY Dandekar"/>
    <s v="NJ Llong"/>
    <x v="0"/>
    <s v="NO"/>
  </r>
  <r>
    <n v="1082605"/>
    <x v="2"/>
    <d v="2017-04-15T00:00:00"/>
    <s v="CJ Anderson"/>
    <s v="Feroz Shah Kotla"/>
    <x v="0"/>
    <x v="2"/>
    <x v="5"/>
    <x v="7"/>
    <x v="1"/>
    <x v="2"/>
    <s v="runs"/>
    <n v="51"/>
    <s v="N"/>
    <s v="NA"/>
    <s v="YC Barde"/>
    <s v="Nitin Menon"/>
    <x v="0"/>
    <s v="NO"/>
  </r>
  <r>
    <n v="1082606"/>
    <x v="3"/>
    <d v="2017-04-16T00:00:00"/>
    <s v="N Rana"/>
    <s v="Wankhede Stadium"/>
    <x v="0"/>
    <x v="3"/>
    <x v="12"/>
    <x v="3"/>
    <x v="0"/>
    <x v="7"/>
    <s v="wickets"/>
    <n v="6"/>
    <s v="N"/>
    <s v="NA"/>
    <s v="A Nand Kishore"/>
    <s v="S Ravi"/>
    <x v="1"/>
    <s v="YES"/>
  </r>
  <r>
    <n v="1082607"/>
    <x v="0"/>
    <d v="2017-04-16T00:00:00"/>
    <s v="BA Stokes"/>
    <s v="M Chinnaswamy Stadium"/>
    <x v="0"/>
    <x v="0"/>
    <x v="13"/>
    <x v="0"/>
    <x v="0"/>
    <x v="14"/>
    <s v="runs"/>
    <n v="27"/>
    <s v="N"/>
    <s v="NA"/>
    <s v="KN Ananthapadmanabhan"/>
    <s v="C Shamshuddin"/>
    <x v="0"/>
    <s v="NO"/>
  </r>
  <r>
    <n v="1082608"/>
    <x v="2"/>
    <d v="2017-04-17T00:00:00"/>
    <s v="NM Coulter-Nile"/>
    <s v="Feroz Shah Kotla"/>
    <x v="0"/>
    <x v="2"/>
    <x v="0"/>
    <x v="7"/>
    <x v="1"/>
    <x v="0"/>
    <s v="wickets"/>
    <n v="4"/>
    <s v="N"/>
    <s v="NA"/>
    <s v="Nitin Menon"/>
    <s v="CK Nandan"/>
    <x v="0"/>
    <s v="NO"/>
  </r>
  <r>
    <n v="1082609"/>
    <x v="6"/>
    <d v="2017-04-17T00:00:00"/>
    <s v="B Kumar"/>
    <s v="Rajiv Gandhi International Stadium, Uppal"/>
    <x v="0"/>
    <x v="10"/>
    <x v="5"/>
    <x v="5"/>
    <x v="0"/>
    <x v="11"/>
    <s v="runs"/>
    <n v="5"/>
    <s v="N"/>
    <s v="NA"/>
    <s v="AY Dandekar"/>
    <s v="A Deshmukh"/>
    <x v="0"/>
    <s v="NO"/>
  </r>
  <r>
    <n v="1082610"/>
    <x v="29"/>
    <d v="2017-04-18T00:00:00"/>
    <s v="CH Gayle"/>
    <s v="Saurashtra Cricket Association Stadium"/>
    <x v="0"/>
    <x v="11"/>
    <x v="3"/>
    <x v="11"/>
    <x v="0"/>
    <x v="3"/>
    <s v="runs"/>
    <n v="21"/>
    <s v="N"/>
    <s v="NA"/>
    <s v="S Ravi"/>
    <s v="VK Sharma"/>
    <x v="0"/>
    <s v="NO"/>
  </r>
  <r>
    <n v="1082611"/>
    <x v="6"/>
    <d v="2017-04-19T00:00:00"/>
    <s v="KS Williamson"/>
    <s v="Rajiv Gandhi International Stadium, Uppal"/>
    <x v="0"/>
    <x v="10"/>
    <x v="6"/>
    <x v="10"/>
    <x v="1"/>
    <x v="11"/>
    <s v="runs"/>
    <n v="15"/>
    <s v="N"/>
    <s v="NA"/>
    <s v="CB Gaffaney"/>
    <s v="NJ Llong"/>
    <x v="0"/>
    <s v="NO"/>
  </r>
  <r>
    <n v="1082612"/>
    <x v="21"/>
    <d v="2017-04-20T00:00:00"/>
    <s v="JC Buttler"/>
    <s v="Holkar Cricket Stadium"/>
    <x v="0"/>
    <x v="1"/>
    <x v="7"/>
    <x v="3"/>
    <x v="0"/>
    <x v="7"/>
    <s v="wickets"/>
    <n v="8"/>
    <s v="N"/>
    <s v="NA"/>
    <s v="M Erasmus"/>
    <s v="C Shamshuddin"/>
    <x v="1"/>
    <s v="YES"/>
  </r>
  <r>
    <n v="1082613"/>
    <x v="4"/>
    <d v="2017-04-21T00:00:00"/>
    <s v="SK Raina"/>
    <s v="Eden Gardens"/>
    <x v="0"/>
    <x v="4"/>
    <x v="12"/>
    <x v="11"/>
    <x v="0"/>
    <x v="13"/>
    <s v="wickets"/>
    <n v="4"/>
    <s v="N"/>
    <s v="NA"/>
    <s v="CB Gaffaney"/>
    <s v="Nitin Menon"/>
    <x v="0"/>
    <s v="NO"/>
  </r>
  <r>
    <n v="1082614"/>
    <x v="3"/>
    <d v="2017-04-22T00:00:00"/>
    <s v="MJ McClenaghan"/>
    <s v="Wankhede Stadium"/>
    <x v="0"/>
    <x v="3"/>
    <x v="6"/>
    <x v="7"/>
    <x v="0"/>
    <x v="7"/>
    <s v="runs"/>
    <n v="14"/>
    <s v="N"/>
    <s v="NA"/>
    <s v="A Nand Kishore"/>
    <s v="S Ravi"/>
    <x v="1"/>
    <s v="NO"/>
  </r>
  <r>
    <n v="1082615"/>
    <x v="23"/>
    <d v="2017-04-22T00:00:00"/>
    <s v="MS Dhoni"/>
    <s v="Maharashtra Cricket Association Stadium"/>
    <x v="0"/>
    <x v="13"/>
    <x v="10"/>
    <x v="13"/>
    <x v="0"/>
    <x v="14"/>
    <s v="wickets"/>
    <n v="6"/>
    <s v="N"/>
    <s v="NA"/>
    <s v="AY Dandekar"/>
    <s v="A Deshmukh"/>
    <x v="0"/>
    <s v="NO"/>
  </r>
  <r>
    <n v="1082616"/>
    <x v="29"/>
    <d v="2017-04-23T00:00:00"/>
    <s v="HM Amla"/>
    <s v="Saurashtra Cricket Association Stadium"/>
    <x v="0"/>
    <x v="11"/>
    <x v="5"/>
    <x v="11"/>
    <x v="0"/>
    <x v="5"/>
    <s v="runs"/>
    <n v="26"/>
    <s v="N"/>
    <s v="NA"/>
    <s v="AK Chaudhary"/>
    <s v="M Erasmus"/>
    <x v="0"/>
    <s v="NO"/>
  </r>
  <r>
    <n v="1082617"/>
    <x v="4"/>
    <d v="2017-04-23T00:00:00"/>
    <s v="NM Coulter-Nile"/>
    <s v="Eden Gardens"/>
    <x v="0"/>
    <x v="4"/>
    <x v="3"/>
    <x v="0"/>
    <x v="0"/>
    <x v="0"/>
    <s v="runs"/>
    <n v="82"/>
    <s v="N"/>
    <s v="NA"/>
    <s v="CB Gaffaney"/>
    <s v="CK Nandan"/>
    <x v="0"/>
    <s v="NO"/>
  </r>
  <r>
    <n v="1082618"/>
    <x v="3"/>
    <d v="2017-04-24T00:00:00"/>
    <s v="BA Stokes"/>
    <s v="Wankhede Stadium"/>
    <x v="0"/>
    <x v="3"/>
    <x v="13"/>
    <x v="3"/>
    <x v="0"/>
    <x v="14"/>
    <s v="runs"/>
    <n v="3"/>
    <s v="N"/>
    <s v="NA"/>
    <s v="A Nand Kishore"/>
    <s v="S Ravi"/>
    <x v="1"/>
    <s v="YES"/>
  </r>
  <r>
    <n v="1082620"/>
    <x v="23"/>
    <d v="2017-04-26T00:00:00"/>
    <s v="RV Uthappa"/>
    <s v="Maharashtra Cricket Association Stadium"/>
    <x v="0"/>
    <x v="13"/>
    <x v="0"/>
    <x v="6"/>
    <x v="0"/>
    <x v="0"/>
    <s v="wickets"/>
    <n v="7"/>
    <s v="N"/>
    <s v="NA"/>
    <s v="AY Dandekar"/>
    <s v="NJ Llong"/>
    <x v="0"/>
    <s v="NO"/>
  </r>
  <r>
    <n v="1082621"/>
    <x v="0"/>
    <d v="2017-04-27T00:00:00"/>
    <s v="AJ Tye"/>
    <s v="M Chinnaswamy Stadium"/>
    <x v="0"/>
    <x v="0"/>
    <x v="12"/>
    <x v="11"/>
    <x v="0"/>
    <x v="13"/>
    <s v="wickets"/>
    <n v="7"/>
    <s v="N"/>
    <s v="NA"/>
    <s v="AK Chaudhary"/>
    <s v="C Shamshuddin"/>
    <x v="0"/>
    <s v="NO"/>
  </r>
  <r>
    <n v="1082622"/>
    <x v="4"/>
    <d v="2017-04-28T00:00:00"/>
    <s v="G Gambhir"/>
    <s v="Eden Gardens"/>
    <x v="0"/>
    <x v="4"/>
    <x v="6"/>
    <x v="6"/>
    <x v="0"/>
    <x v="0"/>
    <s v="wickets"/>
    <n v="7"/>
    <s v="N"/>
    <s v="NA"/>
    <s v="NJ Llong"/>
    <s v="S Ravi"/>
    <x v="0"/>
    <s v="NO"/>
  </r>
  <r>
    <n v="1082623"/>
    <x v="1"/>
    <d v="2017-04-28T00:00:00"/>
    <s v="Rashid Khan"/>
    <s v="Punjab Cricket Association IS Bindra Stadium, Mohali"/>
    <x v="0"/>
    <x v="1"/>
    <x v="10"/>
    <x v="5"/>
    <x v="0"/>
    <x v="11"/>
    <s v="runs"/>
    <n v="26"/>
    <s v="N"/>
    <s v="NA"/>
    <s v="Nitin Menon"/>
    <s v="CK Nandan"/>
    <x v="0"/>
    <s v="NO"/>
  </r>
  <r>
    <n v="1082624"/>
    <x v="23"/>
    <d v="2017-04-29T00:00:00"/>
    <s v="LH Ferguson"/>
    <s v="Maharashtra Cricket Association Stadium"/>
    <x v="0"/>
    <x v="13"/>
    <x v="3"/>
    <x v="0"/>
    <x v="0"/>
    <x v="14"/>
    <s v="runs"/>
    <n v="61"/>
    <s v="N"/>
    <s v="NA"/>
    <s v="KN Ananthapadmanabhan"/>
    <s v="M Erasmus"/>
    <x v="0"/>
    <s v="NO"/>
  </r>
  <r>
    <n v="1082625"/>
    <x v="29"/>
    <d v="2017-04-29T00:00:00"/>
    <s v="KH Pandya"/>
    <s v="Saurashtra Cricket Association Stadium"/>
    <x v="0"/>
    <x v="11"/>
    <x v="7"/>
    <x v="11"/>
    <x v="1"/>
    <x v="7"/>
    <s v="tie"/>
    <s v="NA"/>
    <s v="Y"/>
    <s v="NA"/>
    <s v="AK Chaudhary"/>
    <s v="CB Gaffaney"/>
    <x v="1"/>
    <s v="NO"/>
  </r>
  <r>
    <n v="1082626"/>
    <x v="1"/>
    <d v="2017-04-30T00:00:00"/>
    <s v="Sandeep Sharma"/>
    <s v="Punjab Cricket Association IS Bindra Stadium, Mohali"/>
    <x v="0"/>
    <x v="1"/>
    <x v="6"/>
    <x v="5"/>
    <x v="0"/>
    <x v="5"/>
    <s v="wickets"/>
    <n v="10"/>
    <s v="N"/>
    <s v="NA"/>
    <s v="YC Barde"/>
    <s v="CK Nandan"/>
    <x v="0"/>
    <s v="NO"/>
  </r>
  <r>
    <n v="1082627"/>
    <x v="6"/>
    <d v="2017-04-30T00:00:00"/>
    <s v="DA Warner"/>
    <s v="Rajiv Gandhi International Stadium, Uppal"/>
    <x v="0"/>
    <x v="10"/>
    <x v="0"/>
    <x v="6"/>
    <x v="0"/>
    <x v="11"/>
    <s v="runs"/>
    <n v="48"/>
    <s v="N"/>
    <s v="NA"/>
    <s v="AY Dandekar"/>
    <s v="S Ravi"/>
    <x v="0"/>
    <s v="NO"/>
  </r>
  <r>
    <n v="1082628"/>
    <x v="3"/>
    <d v="2017-05-01T00:00:00"/>
    <s v="RG Sharma"/>
    <s v="Wankhede Stadium"/>
    <x v="0"/>
    <x v="3"/>
    <x v="3"/>
    <x v="0"/>
    <x v="1"/>
    <x v="7"/>
    <s v="wickets"/>
    <n v="5"/>
    <s v="N"/>
    <s v="NA"/>
    <s v="AK Chaudhary"/>
    <s v="CB Gaffaney"/>
    <x v="1"/>
    <s v="NO"/>
  </r>
  <r>
    <n v="1082629"/>
    <x v="23"/>
    <d v="2017-05-01T00:00:00"/>
    <s v="BA Stokes"/>
    <s v="Maharashtra Cricket Association Stadium"/>
    <x v="0"/>
    <x v="13"/>
    <x v="12"/>
    <x v="13"/>
    <x v="0"/>
    <x v="14"/>
    <s v="wickets"/>
    <n v="5"/>
    <s v="N"/>
    <s v="NA"/>
    <s v="M Erasmus"/>
    <s v="C Shamshuddin"/>
    <x v="0"/>
    <s v="NO"/>
  </r>
  <r>
    <n v="1082630"/>
    <x v="2"/>
    <d v="2017-05-02T00:00:00"/>
    <s v="Mohammed Shami"/>
    <s v="Feroz Shah Kotla"/>
    <x v="0"/>
    <x v="2"/>
    <x v="10"/>
    <x v="7"/>
    <x v="0"/>
    <x v="2"/>
    <s v="wickets"/>
    <n v="6"/>
    <s v="N"/>
    <s v="NA"/>
    <s v="YC Barde"/>
    <s v="Nitin Menon"/>
    <x v="0"/>
    <s v="NO"/>
  </r>
  <r>
    <n v="1082631"/>
    <x v="4"/>
    <d v="2017-05-03T00:00:00"/>
    <s v="RA Tripathi"/>
    <s v="Eden Gardens"/>
    <x v="0"/>
    <x v="4"/>
    <x v="13"/>
    <x v="13"/>
    <x v="0"/>
    <x v="14"/>
    <s v="wickets"/>
    <n v="4"/>
    <s v="N"/>
    <s v="NA"/>
    <s v="KN Ananthapadmanabhan"/>
    <s v="A Nand Kishore"/>
    <x v="0"/>
    <s v="NO"/>
  </r>
  <r>
    <n v="1082632"/>
    <x v="2"/>
    <d v="2017-05-04T00:00:00"/>
    <s v="RR Pant"/>
    <s v="Feroz Shah Kotla"/>
    <x v="0"/>
    <x v="2"/>
    <x v="12"/>
    <x v="7"/>
    <x v="0"/>
    <x v="2"/>
    <s v="wickets"/>
    <n v="7"/>
    <s v="N"/>
    <s v="NA"/>
    <s v="M Erasmus"/>
    <s v="Nitin Menon"/>
    <x v="0"/>
    <s v="NO"/>
  </r>
  <r>
    <n v="1082633"/>
    <x v="0"/>
    <d v="2017-05-05T00:00:00"/>
    <s v="Sandeep Sharma"/>
    <s v="M Chinnaswamy Stadium"/>
    <x v="0"/>
    <x v="0"/>
    <x v="5"/>
    <x v="0"/>
    <x v="0"/>
    <x v="5"/>
    <s v="runs"/>
    <n v="19"/>
    <s v="N"/>
    <s v="NA"/>
    <s v="CB Gaffaney"/>
    <s v="C Shamshuddin"/>
    <x v="0"/>
    <s v="NO"/>
  </r>
  <r>
    <n v="1082634"/>
    <x v="6"/>
    <d v="2017-05-06T00:00:00"/>
    <s v="JD Unadkat"/>
    <s v="Rajiv Gandhi International Stadium, Uppal"/>
    <x v="0"/>
    <x v="10"/>
    <x v="13"/>
    <x v="10"/>
    <x v="0"/>
    <x v="14"/>
    <s v="runs"/>
    <n v="12"/>
    <s v="N"/>
    <s v="NA"/>
    <s v="KN Ananthapadmanabhan"/>
    <s v="AK Chaudhary"/>
    <x v="0"/>
    <s v="NO"/>
  </r>
  <r>
    <n v="1082635"/>
    <x v="2"/>
    <d v="2017-05-06T00:00:00"/>
    <s v="LMP Simmons"/>
    <s v="Feroz Shah Kotla"/>
    <x v="0"/>
    <x v="2"/>
    <x v="7"/>
    <x v="7"/>
    <x v="0"/>
    <x v="7"/>
    <s v="runs"/>
    <n v="146"/>
    <s v="N"/>
    <s v="NA"/>
    <s v="Nitin Menon"/>
    <s v="CK Nandan"/>
    <x v="1"/>
    <s v="NO"/>
  </r>
  <r>
    <n v="1082636"/>
    <x v="0"/>
    <d v="2017-05-07T00:00:00"/>
    <s v="SP Narine"/>
    <s v="M Chinnaswamy Stadium"/>
    <x v="0"/>
    <x v="0"/>
    <x v="0"/>
    <x v="6"/>
    <x v="0"/>
    <x v="0"/>
    <s v="wickets"/>
    <n v="6"/>
    <s v="N"/>
    <s v="NA"/>
    <s v="AY Dandekar"/>
    <s v="C Shamshuddin"/>
    <x v="0"/>
    <s v="NO"/>
  </r>
  <r>
    <n v="1082637"/>
    <x v="1"/>
    <d v="2017-05-07T00:00:00"/>
    <s v="DR Smith"/>
    <s v="Punjab Cricket Association IS Bindra Stadium, Mohali"/>
    <x v="0"/>
    <x v="1"/>
    <x v="12"/>
    <x v="11"/>
    <x v="0"/>
    <x v="13"/>
    <s v="wickets"/>
    <n v="6"/>
    <s v="N"/>
    <s v="NA"/>
    <s v="A Nand Kishore"/>
    <s v="VK Sharma"/>
    <x v="0"/>
    <s v="NO"/>
  </r>
  <r>
    <n v="1082638"/>
    <x v="6"/>
    <d v="2017-05-08T00:00:00"/>
    <s v="S Dhawan"/>
    <s v="Rajiv Gandhi International Stadium, Uppal"/>
    <x v="0"/>
    <x v="10"/>
    <x v="7"/>
    <x v="3"/>
    <x v="1"/>
    <x v="11"/>
    <s v="wickets"/>
    <n v="7"/>
    <s v="N"/>
    <s v="NA"/>
    <s v="KN Ananthapadmanabhan"/>
    <s v="M Erasmus"/>
    <x v="1"/>
    <s v="YES"/>
  </r>
  <r>
    <n v="1082639"/>
    <x v="1"/>
    <d v="2017-05-09T00:00:00"/>
    <s v="MM Sharma"/>
    <s v="Punjab Cricket Association IS Bindra Stadium, Mohali"/>
    <x v="0"/>
    <x v="1"/>
    <x v="0"/>
    <x v="6"/>
    <x v="0"/>
    <x v="5"/>
    <s v="runs"/>
    <n v="14"/>
    <s v="N"/>
    <s v="NA"/>
    <s v="A Nand Kishore"/>
    <s v="S Ravi"/>
    <x v="0"/>
    <s v="NO"/>
  </r>
  <r>
    <n v="1082640"/>
    <x v="30"/>
    <d v="2017-05-10T00:00:00"/>
    <s v="SS Iyer"/>
    <s v="Green Park"/>
    <x v="0"/>
    <x v="11"/>
    <x v="6"/>
    <x v="7"/>
    <x v="0"/>
    <x v="2"/>
    <s v="wickets"/>
    <n v="2"/>
    <s v="N"/>
    <s v="NA"/>
    <s v="YC Barde"/>
    <s v="AK Chaudhary"/>
    <x v="0"/>
    <s v="NO"/>
  </r>
  <r>
    <n v="1082641"/>
    <x v="3"/>
    <d v="2017-05-11T00:00:00"/>
    <s v="WP Saha"/>
    <s v="Wankhede Stadium"/>
    <x v="0"/>
    <x v="3"/>
    <x v="5"/>
    <x v="3"/>
    <x v="0"/>
    <x v="5"/>
    <s v="runs"/>
    <n v="7"/>
    <s v="N"/>
    <s v="NA"/>
    <s v="A Deshmukh"/>
    <s v="A Nand Kishore"/>
    <x v="1"/>
    <s v="YES"/>
  </r>
  <r>
    <n v="1082642"/>
    <x v="2"/>
    <d v="2017-05-12T00:00:00"/>
    <s v="KK Nair"/>
    <s v="Feroz Shah Kotla"/>
    <x v="0"/>
    <x v="2"/>
    <x v="13"/>
    <x v="7"/>
    <x v="1"/>
    <x v="2"/>
    <s v="runs"/>
    <n v="7"/>
    <s v="N"/>
    <s v="NA"/>
    <s v="KN Ananthapadmanabhan"/>
    <s v="CK Nandan"/>
    <x v="0"/>
    <s v="NO"/>
  </r>
  <r>
    <n v="1082643"/>
    <x v="30"/>
    <d v="2017-05-13T00:00:00"/>
    <s v="Mohammed Siraj"/>
    <s v="Green Park"/>
    <x v="0"/>
    <x v="11"/>
    <x v="10"/>
    <x v="10"/>
    <x v="0"/>
    <x v="11"/>
    <s v="wickets"/>
    <n v="8"/>
    <s v="N"/>
    <s v="NA"/>
    <s v="AK Chaudhary"/>
    <s v="Nitin Menon"/>
    <x v="0"/>
    <s v="NO"/>
  </r>
  <r>
    <n v="1082644"/>
    <x v="4"/>
    <d v="2017-05-13T00:00:00"/>
    <s v="AT Rayudu"/>
    <s v="Eden Gardens"/>
    <x v="0"/>
    <x v="4"/>
    <x v="7"/>
    <x v="6"/>
    <x v="0"/>
    <x v="7"/>
    <s v="runs"/>
    <n v="9"/>
    <s v="N"/>
    <s v="NA"/>
    <s v="A Nand Kishore"/>
    <s v="S Ravi"/>
    <x v="1"/>
    <s v="NO"/>
  </r>
  <r>
    <n v="1082645"/>
    <x v="23"/>
    <d v="2017-05-14T00:00:00"/>
    <s v="JD Unadkat"/>
    <s v="Maharashtra Cricket Association Stadium"/>
    <x v="0"/>
    <x v="13"/>
    <x v="5"/>
    <x v="13"/>
    <x v="0"/>
    <x v="14"/>
    <s v="wickets"/>
    <n v="9"/>
    <s v="N"/>
    <s v="NA"/>
    <s v="AY Dandekar"/>
    <s v="A Deshmukh"/>
    <x v="0"/>
    <s v="NO"/>
  </r>
  <r>
    <n v="1082646"/>
    <x v="2"/>
    <d v="2017-05-14T00:00:00"/>
    <s v="HV Patel"/>
    <s v="Feroz Shah Kotla"/>
    <x v="0"/>
    <x v="2"/>
    <x v="3"/>
    <x v="0"/>
    <x v="1"/>
    <x v="3"/>
    <s v="runs"/>
    <n v="10"/>
    <s v="N"/>
    <s v="NA"/>
    <s v="CK Nandan"/>
    <s v="C Shamshuddin"/>
    <x v="0"/>
    <s v="NO"/>
  </r>
  <r>
    <n v="1082647"/>
    <x v="3"/>
    <d v="2017-05-16T00:00:00"/>
    <s v="Washington Sundar"/>
    <s v="Wankhede Stadium"/>
    <x v="0"/>
    <x v="3"/>
    <x v="13"/>
    <x v="3"/>
    <x v="0"/>
    <x v="14"/>
    <s v="runs"/>
    <n v="20"/>
    <s v="N"/>
    <s v="NA"/>
    <s v="S Ravi"/>
    <s v="C Shamshuddin"/>
    <x v="1"/>
    <s v="YES"/>
  </r>
  <r>
    <n v="1082648"/>
    <x v="0"/>
    <d v="2017-05-17T00:00:00"/>
    <s v="NM Coulter-Nile"/>
    <s v="M Chinnaswamy Stadium"/>
    <x v="0"/>
    <x v="10"/>
    <x v="0"/>
    <x v="6"/>
    <x v="0"/>
    <x v="0"/>
    <s v="wickets"/>
    <n v="7"/>
    <s v="N"/>
    <s v="D/L"/>
    <s v="AK Chaudhary"/>
    <s v="Nitin Menon"/>
    <x v="0"/>
    <s v="NO"/>
  </r>
  <r>
    <n v="1082649"/>
    <x v="0"/>
    <d v="2017-05-19T00:00:00"/>
    <s v="KV Sharma"/>
    <s v="M Chinnaswamy Stadium"/>
    <x v="0"/>
    <x v="3"/>
    <x v="0"/>
    <x v="3"/>
    <x v="0"/>
    <x v="7"/>
    <s v="wickets"/>
    <n v="6"/>
    <s v="N"/>
    <s v="NA"/>
    <s v="NJ Llong"/>
    <s v="Nitin Menon"/>
    <x v="1"/>
    <s v="YES"/>
  </r>
  <r>
    <n v="1082650"/>
    <x v="6"/>
    <d v="2017-05-21T00:00:00"/>
    <s v="KH Pandya"/>
    <s v="Rajiv Gandhi International Stadium, Uppal"/>
    <x v="0"/>
    <x v="3"/>
    <x v="13"/>
    <x v="3"/>
    <x v="1"/>
    <x v="7"/>
    <s v="runs"/>
    <n v="1"/>
    <s v="N"/>
    <s v="NA"/>
    <s v="NJ Llong"/>
    <s v="S Ravi"/>
    <x v="1"/>
    <s v="YES"/>
  </r>
  <r>
    <n v="1136561"/>
    <x v="3"/>
    <d v="2018-04-07T00:00:00"/>
    <s v="DJ Bravo"/>
    <s v="Wankhede Stadium"/>
    <x v="0"/>
    <x v="3"/>
    <x v="1"/>
    <x v="1"/>
    <x v="0"/>
    <x v="1"/>
    <s v="wickets"/>
    <n v="1"/>
    <s v="N"/>
    <s v="NA"/>
    <s v="CB Gaffaney"/>
    <s v="A Nand Kishore"/>
    <x v="1"/>
    <s v="NO"/>
  </r>
  <r>
    <n v="1136562"/>
    <x v="1"/>
    <d v="2018-04-08T00:00:00"/>
    <s v="KL Rahul"/>
    <s v="Punjab Cricket Association IS Bindra Stadium, Mohali"/>
    <x v="0"/>
    <x v="1"/>
    <x v="6"/>
    <x v="5"/>
    <x v="0"/>
    <x v="5"/>
    <s v="wickets"/>
    <n v="6"/>
    <s v="N"/>
    <s v="NA"/>
    <s v="KN Ananthapadmanabhan"/>
    <s v="RJ Tucker"/>
    <x v="0"/>
    <s v="NO"/>
  </r>
  <r>
    <n v="1136563"/>
    <x v="4"/>
    <d v="2018-04-08T00:00:00"/>
    <s v="SP Narine"/>
    <s v="Eden Gardens"/>
    <x v="0"/>
    <x v="4"/>
    <x v="3"/>
    <x v="6"/>
    <x v="0"/>
    <x v="0"/>
    <s v="wickets"/>
    <n v="4"/>
    <s v="N"/>
    <s v="NA"/>
    <s v="C Shamshuddin"/>
    <s v="A Deshmukh"/>
    <x v="0"/>
    <s v="NO"/>
  </r>
  <r>
    <n v="1136564"/>
    <x v="6"/>
    <d v="2018-04-09T00:00:00"/>
    <s v="S Dhawan"/>
    <s v="Rajiv Gandhi International Stadium, Uppal"/>
    <x v="0"/>
    <x v="10"/>
    <x v="2"/>
    <x v="10"/>
    <x v="0"/>
    <x v="11"/>
    <s v="wickets"/>
    <n v="9"/>
    <s v="N"/>
    <s v="NA"/>
    <s v="VA Kulkarni"/>
    <s v="NJ Llong"/>
    <x v="0"/>
    <s v="NO"/>
  </r>
  <r>
    <n v="1136565"/>
    <x v="7"/>
    <d v="2018-04-10T00:00:00"/>
    <s v="SW Billings"/>
    <s v="MA Chidambaram Stadium, Chepauk"/>
    <x v="0"/>
    <x v="7"/>
    <x v="0"/>
    <x v="1"/>
    <x v="0"/>
    <x v="1"/>
    <s v="wickets"/>
    <n v="5"/>
    <s v="N"/>
    <s v="NA"/>
    <s v="CB Gaffaney"/>
    <s v="AK Chaudhary"/>
    <x v="0"/>
    <s v="NO"/>
  </r>
  <r>
    <n v="1136566"/>
    <x v="5"/>
    <d v="2018-04-11T00:00:00"/>
    <s v="SV Samson"/>
    <s v="Sawai Mansingh Stadium"/>
    <x v="0"/>
    <x v="5"/>
    <x v="6"/>
    <x v="7"/>
    <x v="0"/>
    <x v="4"/>
    <s v="runs"/>
    <n v="10"/>
    <s v="N"/>
    <s v="D/L"/>
    <s v="KN Ananthapadmanabhan"/>
    <s v="Nitin Menon"/>
    <x v="0"/>
    <s v="NO"/>
  </r>
  <r>
    <n v="1136567"/>
    <x v="6"/>
    <d v="2018-04-12T00:00:00"/>
    <s v="Rashid Khan"/>
    <s v="Rajiv Gandhi International Stadium, Uppal"/>
    <x v="0"/>
    <x v="10"/>
    <x v="7"/>
    <x v="10"/>
    <x v="0"/>
    <x v="11"/>
    <s v="wickets"/>
    <n v="1"/>
    <s v="N"/>
    <s v="NA"/>
    <s v="NJ Llong"/>
    <s v="CK Nandan"/>
    <x v="1"/>
    <s v="NO"/>
  </r>
  <r>
    <n v="1136568"/>
    <x v="0"/>
    <d v="2018-04-13T00:00:00"/>
    <s v="UT Yadav"/>
    <s v="M.Chinnaswamy Stadium"/>
    <x v="0"/>
    <x v="0"/>
    <x v="5"/>
    <x v="0"/>
    <x v="0"/>
    <x v="3"/>
    <s v="wickets"/>
    <n v="4"/>
    <s v="N"/>
    <s v="NA"/>
    <s v="A Deshmukh"/>
    <s v="S Ravi"/>
    <x v="0"/>
    <s v="NO"/>
  </r>
  <r>
    <n v="1136569"/>
    <x v="3"/>
    <d v="2018-04-14T00:00:00"/>
    <s v="JJ Roy"/>
    <s v="Wankhede Stadium"/>
    <x v="0"/>
    <x v="3"/>
    <x v="6"/>
    <x v="7"/>
    <x v="0"/>
    <x v="2"/>
    <s v="wickets"/>
    <n v="7"/>
    <s v="N"/>
    <s v="NA"/>
    <s v="KN Ananthapadmanabhan"/>
    <s v="Nitin Menon"/>
    <x v="1"/>
    <s v="NO"/>
  </r>
  <r>
    <n v="1136570"/>
    <x v="4"/>
    <d v="2018-04-14T00:00:00"/>
    <s v="B Stanlake"/>
    <s v="Eden Gardens"/>
    <x v="0"/>
    <x v="4"/>
    <x v="10"/>
    <x v="10"/>
    <x v="0"/>
    <x v="11"/>
    <s v="wickets"/>
    <n v="5"/>
    <s v="N"/>
    <s v="NA"/>
    <s v="AK Chaudhary"/>
    <s v="A Nand Kishore"/>
    <x v="0"/>
    <s v="NO"/>
  </r>
  <r>
    <n v="1136571"/>
    <x v="0"/>
    <d v="2018-04-15T00:00:00"/>
    <s v="SV Samson"/>
    <s v="M.Chinnaswamy Stadium"/>
    <x v="0"/>
    <x v="0"/>
    <x v="2"/>
    <x v="0"/>
    <x v="0"/>
    <x v="4"/>
    <s v="runs"/>
    <n v="19"/>
    <s v="N"/>
    <s v="NA"/>
    <s v="C Shamshuddin"/>
    <s v="S Ravi"/>
    <x v="0"/>
    <s v="NO"/>
  </r>
  <r>
    <n v="1136572"/>
    <x v="1"/>
    <d v="2018-04-15T00:00:00"/>
    <s v="CH Gayle"/>
    <s v="Punjab Cricket Association IS Bindra Stadium, Mohali"/>
    <x v="0"/>
    <x v="1"/>
    <x v="1"/>
    <x v="1"/>
    <x v="0"/>
    <x v="5"/>
    <s v="runs"/>
    <n v="4"/>
    <s v="N"/>
    <s v="NA"/>
    <s v="VA Kulkarni"/>
    <s v="CK Nandan"/>
    <x v="0"/>
    <s v="NO"/>
  </r>
  <r>
    <n v="1136573"/>
    <x v="4"/>
    <d v="2018-04-16T00:00:00"/>
    <s v="N Rana"/>
    <s v="Eden Gardens"/>
    <x v="0"/>
    <x v="4"/>
    <x v="6"/>
    <x v="7"/>
    <x v="0"/>
    <x v="0"/>
    <s v="runs"/>
    <n v="71"/>
    <s v="N"/>
    <s v="NA"/>
    <s v="AK Chaudhary"/>
    <s v="A Nand Kishore"/>
    <x v="0"/>
    <s v="NO"/>
  </r>
  <r>
    <n v="1136574"/>
    <x v="3"/>
    <d v="2018-04-17T00:00:00"/>
    <s v="RG Sharma"/>
    <s v="Wankhede Stadium"/>
    <x v="0"/>
    <x v="3"/>
    <x v="3"/>
    <x v="0"/>
    <x v="0"/>
    <x v="7"/>
    <s v="runs"/>
    <n v="46"/>
    <s v="N"/>
    <s v="NA"/>
    <s v="RJ Tucker"/>
    <s v="Nitin Menon"/>
    <x v="1"/>
    <s v="NO"/>
  </r>
  <r>
    <n v="1136575"/>
    <x v="5"/>
    <d v="2018-04-18T00:00:00"/>
    <s v="N Rana"/>
    <s v="Sawai Mansingh Stadium"/>
    <x v="0"/>
    <x v="5"/>
    <x v="0"/>
    <x v="6"/>
    <x v="0"/>
    <x v="0"/>
    <s v="wickets"/>
    <n v="7"/>
    <s v="N"/>
    <s v="NA"/>
    <s v="A Deshmukh"/>
    <s v="S Ravi"/>
    <x v="0"/>
    <s v="NO"/>
  </r>
  <r>
    <n v="1136576"/>
    <x v="1"/>
    <d v="2018-04-19T00:00:00"/>
    <s v="CH Gayle"/>
    <s v="Punjab Cricket Association IS Bindra Stadium, Mohali"/>
    <x v="0"/>
    <x v="1"/>
    <x v="10"/>
    <x v="5"/>
    <x v="1"/>
    <x v="5"/>
    <s v="runs"/>
    <n v="15"/>
    <s v="N"/>
    <s v="NA"/>
    <s v="NJ Llong"/>
    <s v="AK Chaudhary"/>
    <x v="0"/>
    <s v="NO"/>
  </r>
  <r>
    <n v="1136577"/>
    <x v="23"/>
    <d v="2018-04-20T00:00:00"/>
    <s v="SR Watson"/>
    <s v="Maharashtra Cricket Association Stadium"/>
    <x v="0"/>
    <x v="7"/>
    <x v="2"/>
    <x v="2"/>
    <x v="0"/>
    <x v="1"/>
    <s v="runs"/>
    <n v="64"/>
    <s v="N"/>
    <s v="NA"/>
    <s v="KN Ananthapadmanabhan"/>
    <s v="Nitin Menon"/>
    <x v="0"/>
    <s v="NO"/>
  </r>
  <r>
    <n v="1136578"/>
    <x v="4"/>
    <d v="2018-04-21T00:00:00"/>
    <s v="KL Rahul"/>
    <s v="Eden Gardens"/>
    <x v="0"/>
    <x v="4"/>
    <x v="5"/>
    <x v="5"/>
    <x v="0"/>
    <x v="5"/>
    <s v="wickets"/>
    <n v="9"/>
    <s v="N"/>
    <s v="D/L"/>
    <s v="C Shamshuddin"/>
    <s v="A Deshmukh"/>
    <x v="0"/>
    <s v="NO"/>
  </r>
  <r>
    <n v="1136579"/>
    <x v="0"/>
    <d v="2018-04-21T00:00:00"/>
    <s v="AB de Villiers"/>
    <s v="M.Chinnaswamy Stadium"/>
    <x v="0"/>
    <x v="0"/>
    <x v="6"/>
    <x v="0"/>
    <x v="0"/>
    <x v="3"/>
    <s v="wickets"/>
    <n v="6"/>
    <s v="N"/>
    <s v="NA"/>
    <s v="CB Gaffaney"/>
    <s v="CK Nandan"/>
    <x v="0"/>
    <s v="NO"/>
  </r>
  <r>
    <n v="1136580"/>
    <x v="6"/>
    <d v="2018-04-22T00:00:00"/>
    <s v="AT Rayudu"/>
    <s v="Rajiv Gandhi International Stadium, Uppal"/>
    <x v="0"/>
    <x v="10"/>
    <x v="1"/>
    <x v="10"/>
    <x v="0"/>
    <x v="1"/>
    <s v="runs"/>
    <n v="4"/>
    <s v="N"/>
    <s v="NA"/>
    <s v="VA Kulkarni"/>
    <s v="AK Chaudhary"/>
    <x v="0"/>
    <s v="NO"/>
  </r>
  <r>
    <n v="1136581"/>
    <x v="5"/>
    <d v="2018-04-22T00:00:00"/>
    <s v="JC Archer"/>
    <s v="Sawai Mansingh Stadium"/>
    <x v="0"/>
    <x v="5"/>
    <x v="7"/>
    <x v="3"/>
    <x v="1"/>
    <x v="4"/>
    <s v="wickets"/>
    <n v="3"/>
    <s v="N"/>
    <s v="NA"/>
    <s v="KN Ananthapadmanabhan"/>
    <s v="RJ Tucker"/>
    <x v="1"/>
    <s v="YES"/>
  </r>
  <r>
    <n v="1136582"/>
    <x v="2"/>
    <d v="2018-04-23T00:00:00"/>
    <s v="AS Rajpoot"/>
    <s v="Feroz Shah Kotla"/>
    <x v="0"/>
    <x v="2"/>
    <x v="5"/>
    <x v="7"/>
    <x v="0"/>
    <x v="5"/>
    <s v="runs"/>
    <n v="4"/>
    <s v="N"/>
    <s v="NA"/>
    <s v="A Nand Kishore"/>
    <s v="CK Nandan"/>
    <x v="0"/>
    <s v="NO"/>
  </r>
  <r>
    <n v="1136583"/>
    <x v="3"/>
    <d v="2018-04-24T00:00:00"/>
    <s v="Rashid Khan"/>
    <s v="Wankhede Stadium"/>
    <x v="0"/>
    <x v="3"/>
    <x v="10"/>
    <x v="3"/>
    <x v="0"/>
    <x v="11"/>
    <s v="runs"/>
    <n v="31"/>
    <s v="N"/>
    <s v="NA"/>
    <s v="C Shamshuddin"/>
    <s v="S Ravi"/>
    <x v="1"/>
    <s v="YES"/>
  </r>
  <r>
    <n v="1136584"/>
    <x v="0"/>
    <d v="2018-04-25T00:00:00"/>
    <s v="MS Dhoni"/>
    <s v="M.Chinnaswamy Stadium"/>
    <x v="0"/>
    <x v="0"/>
    <x v="1"/>
    <x v="1"/>
    <x v="0"/>
    <x v="1"/>
    <s v="wickets"/>
    <n v="5"/>
    <s v="N"/>
    <s v="NA"/>
    <s v="NJ Llong"/>
    <s v="VK Sharma"/>
    <x v="0"/>
    <s v="NO"/>
  </r>
  <r>
    <n v="1136585"/>
    <x v="6"/>
    <d v="2018-04-26T00:00:00"/>
    <s v="AS Rajpoot"/>
    <s v="Rajiv Gandhi International Stadium, Uppal"/>
    <x v="0"/>
    <x v="10"/>
    <x v="5"/>
    <x v="5"/>
    <x v="0"/>
    <x v="11"/>
    <s v="runs"/>
    <n v="13"/>
    <s v="N"/>
    <s v="NA"/>
    <s v="YC Barde"/>
    <s v="CK Nandan"/>
    <x v="0"/>
    <s v="NO"/>
  </r>
  <r>
    <n v="1136586"/>
    <x v="2"/>
    <d v="2018-04-27T00:00:00"/>
    <s v="SS Iyer"/>
    <s v="Feroz Shah Kotla"/>
    <x v="0"/>
    <x v="2"/>
    <x v="0"/>
    <x v="6"/>
    <x v="0"/>
    <x v="2"/>
    <s v="runs"/>
    <n v="55"/>
    <s v="N"/>
    <s v="NA"/>
    <s v="C Shamshuddin"/>
    <s v="S Ravi"/>
    <x v="0"/>
    <s v="NO"/>
  </r>
  <r>
    <n v="1136587"/>
    <x v="23"/>
    <d v="2018-04-28T00:00:00"/>
    <s v="RG Sharma"/>
    <s v="Maharashtra Cricket Association Stadium"/>
    <x v="0"/>
    <x v="7"/>
    <x v="7"/>
    <x v="3"/>
    <x v="0"/>
    <x v="7"/>
    <s v="wickets"/>
    <n v="8"/>
    <s v="N"/>
    <s v="NA"/>
    <s v="CB Gaffaney"/>
    <s v="Nitin Menon"/>
    <x v="1"/>
    <s v="YES"/>
  </r>
  <r>
    <n v="1136588"/>
    <x v="5"/>
    <d v="2018-04-29T00:00:00"/>
    <s v="KS Williamson"/>
    <s v="Sawai Mansingh Stadium"/>
    <x v="0"/>
    <x v="5"/>
    <x v="10"/>
    <x v="10"/>
    <x v="1"/>
    <x v="11"/>
    <s v="runs"/>
    <n v="11"/>
    <s v="N"/>
    <s v="NA"/>
    <s v="BNJ Oxenford"/>
    <s v="A Nand Kishore"/>
    <x v="0"/>
    <s v="NO"/>
  </r>
  <r>
    <n v="1136589"/>
    <x v="0"/>
    <d v="2018-04-29T00:00:00"/>
    <s v="CA Lynn"/>
    <s v="M.Chinnaswamy Stadium"/>
    <x v="0"/>
    <x v="0"/>
    <x v="0"/>
    <x v="6"/>
    <x v="0"/>
    <x v="0"/>
    <s v="wickets"/>
    <n v="6"/>
    <s v="N"/>
    <s v="NA"/>
    <s v="NJ Llong"/>
    <s v="AK Chaudhary"/>
    <x v="0"/>
    <s v="NO"/>
  </r>
  <r>
    <n v="1136590"/>
    <x v="23"/>
    <d v="2018-04-30T00:00:00"/>
    <s v="SR Watson"/>
    <s v="Maharashtra Cricket Association Stadium"/>
    <x v="0"/>
    <x v="7"/>
    <x v="6"/>
    <x v="7"/>
    <x v="0"/>
    <x v="1"/>
    <s v="runs"/>
    <n v="13"/>
    <s v="N"/>
    <s v="NA"/>
    <s v="AY Dandekar"/>
    <s v="C Shamshuddin"/>
    <x v="0"/>
    <s v="NO"/>
  </r>
  <r>
    <n v="1136591"/>
    <x v="0"/>
    <d v="2018-05-01T00:00:00"/>
    <s v="TG Southee"/>
    <s v="M.Chinnaswamy Stadium"/>
    <x v="0"/>
    <x v="0"/>
    <x v="7"/>
    <x v="3"/>
    <x v="0"/>
    <x v="3"/>
    <s v="runs"/>
    <n v="14"/>
    <s v="N"/>
    <s v="NA"/>
    <s v="M Erasmus"/>
    <s v="Nitin Menon"/>
    <x v="1"/>
    <s v="YES"/>
  </r>
  <r>
    <n v="1136592"/>
    <x v="2"/>
    <d v="2018-05-02T00:00:00"/>
    <s v="RR Pant"/>
    <s v="Feroz Shah Kotla"/>
    <x v="0"/>
    <x v="2"/>
    <x v="2"/>
    <x v="2"/>
    <x v="0"/>
    <x v="2"/>
    <s v="runs"/>
    <n v="4"/>
    <s v="N"/>
    <s v="D/L"/>
    <s v="VK Sharma"/>
    <s v="CK Nandan"/>
    <x v="0"/>
    <s v="NO"/>
  </r>
  <r>
    <n v="1136593"/>
    <x v="4"/>
    <d v="2018-05-03T00:00:00"/>
    <s v="SP Narine"/>
    <s v="Eden Gardens"/>
    <x v="0"/>
    <x v="4"/>
    <x v="1"/>
    <x v="6"/>
    <x v="0"/>
    <x v="0"/>
    <s v="wickets"/>
    <n v="6"/>
    <s v="N"/>
    <s v="NA"/>
    <s v="HDPK Dharmasena"/>
    <s v="A Deshmukh"/>
    <x v="0"/>
    <s v="NO"/>
  </r>
  <r>
    <n v="1136594"/>
    <x v="21"/>
    <d v="2018-05-04T00:00:00"/>
    <s v="SA Yadav"/>
    <s v="Holkar Cricket Stadium"/>
    <x v="0"/>
    <x v="1"/>
    <x v="7"/>
    <x v="3"/>
    <x v="0"/>
    <x v="7"/>
    <s v="wickets"/>
    <n v="6"/>
    <s v="N"/>
    <s v="NA"/>
    <s v="AY Dandekar"/>
    <s v="S Ravi"/>
    <x v="1"/>
    <s v="YES"/>
  </r>
  <r>
    <n v="1136595"/>
    <x v="23"/>
    <d v="2018-05-05T00:00:00"/>
    <s v="RA Jadeja"/>
    <s v="Maharashtra Cricket Association Stadium"/>
    <x v="0"/>
    <x v="7"/>
    <x v="3"/>
    <x v="1"/>
    <x v="0"/>
    <x v="1"/>
    <s v="wickets"/>
    <n v="6"/>
    <s v="N"/>
    <s v="NA"/>
    <s v="Nitin Menon"/>
    <s v="YC Barde"/>
    <x v="0"/>
    <s v="NO"/>
  </r>
  <r>
    <n v="1136596"/>
    <x v="6"/>
    <d v="2018-05-05T00:00:00"/>
    <s v="Rashid Khan"/>
    <s v="Rajiv Gandhi International Stadium, Uppal"/>
    <x v="0"/>
    <x v="10"/>
    <x v="6"/>
    <x v="7"/>
    <x v="1"/>
    <x v="11"/>
    <s v="wickets"/>
    <n v="7"/>
    <s v="N"/>
    <s v="NA"/>
    <s v="BNJ Oxenford"/>
    <s v="CK Nandan"/>
    <x v="0"/>
    <s v="NO"/>
  </r>
  <r>
    <n v="1136597"/>
    <x v="3"/>
    <d v="2018-05-06T00:00:00"/>
    <s v="HH Pandya"/>
    <s v="Wankhede Stadium"/>
    <x v="0"/>
    <x v="3"/>
    <x v="0"/>
    <x v="6"/>
    <x v="0"/>
    <x v="7"/>
    <s v="runs"/>
    <n v="13"/>
    <s v="N"/>
    <s v="NA"/>
    <s v="HDPK Dharmasena"/>
    <s v="A Deshmukh"/>
    <x v="1"/>
    <s v="NO"/>
  </r>
  <r>
    <n v="1136598"/>
    <x v="21"/>
    <d v="2018-05-06T00:00:00"/>
    <s v="Mujeeb Ur Rahman"/>
    <s v="Holkar Cricket Stadium"/>
    <x v="0"/>
    <x v="1"/>
    <x v="2"/>
    <x v="5"/>
    <x v="0"/>
    <x v="5"/>
    <s v="wickets"/>
    <n v="6"/>
    <s v="N"/>
    <s v="NA"/>
    <s v="C Shamshuddin"/>
    <s v="S Ravi"/>
    <x v="0"/>
    <s v="NO"/>
  </r>
  <r>
    <n v="1136599"/>
    <x v="6"/>
    <d v="2018-05-07T00:00:00"/>
    <s v="KS Williamson"/>
    <s v="Rajiv Gandhi International Stadium, Uppal"/>
    <x v="0"/>
    <x v="10"/>
    <x v="3"/>
    <x v="0"/>
    <x v="0"/>
    <x v="11"/>
    <s v="runs"/>
    <n v="5"/>
    <s v="N"/>
    <s v="NA"/>
    <s v="BNJ Oxenford"/>
    <s v="VK Sharma"/>
    <x v="0"/>
    <s v="NO"/>
  </r>
  <r>
    <n v="1136600"/>
    <x v="5"/>
    <d v="2018-05-08T00:00:00"/>
    <s v="JC Buttler"/>
    <s v="Sawai Mansingh Stadium"/>
    <x v="0"/>
    <x v="5"/>
    <x v="5"/>
    <x v="2"/>
    <x v="1"/>
    <x v="4"/>
    <s v="runs"/>
    <n v="15"/>
    <s v="N"/>
    <s v="NA"/>
    <s v="M Erasmus"/>
    <s v="Nitin Menon"/>
    <x v="0"/>
    <s v="NO"/>
  </r>
  <r>
    <n v="1136601"/>
    <x v="4"/>
    <d v="2018-05-09T00:00:00"/>
    <s v="Ishan Kishan"/>
    <s v="Eden Gardens"/>
    <x v="0"/>
    <x v="4"/>
    <x v="7"/>
    <x v="6"/>
    <x v="0"/>
    <x v="7"/>
    <s v="runs"/>
    <n v="102"/>
    <s v="N"/>
    <s v="NA"/>
    <s v="KN Ananthapadmanabhan"/>
    <s v="AK Chaudhary"/>
    <x v="1"/>
    <s v="NO"/>
  </r>
  <r>
    <n v="1136602"/>
    <x v="2"/>
    <d v="2018-05-10T00:00:00"/>
    <s v="S Dhawan"/>
    <s v="Feroz Shah Kotla"/>
    <x v="0"/>
    <x v="2"/>
    <x v="10"/>
    <x v="7"/>
    <x v="1"/>
    <x v="11"/>
    <s v="wickets"/>
    <n v="9"/>
    <s v="N"/>
    <s v="NA"/>
    <s v="AY Dandekar"/>
    <s v="C Shamshuddin"/>
    <x v="0"/>
    <s v="NO"/>
  </r>
  <r>
    <n v="1136603"/>
    <x v="5"/>
    <d v="2018-05-11T00:00:00"/>
    <s v="JC Buttler"/>
    <s v="Sawai Mansingh Stadium"/>
    <x v="0"/>
    <x v="5"/>
    <x v="1"/>
    <x v="1"/>
    <x v="1"/>
    <x v="4"/>
    <s v="wickets"/>
    <n v="4"/>
    <s v="N"/>
    <s v="NA"/>
    <s v="M Erasmus"/>
    <s v="YC Barde"/>
    <x v="0"/>
    <s v="NO"/>
  </r>
  <r>
    <n v="1136604"/>
    <x v="21"/>
    <d v="2018-05-12T00:00:00"/>
    <s v="SP Narine"/>
    <s v="Holkar Cricket Stadium"/>
    <x v="0"/>
    <x v="1"/>
    <x v="0"/>
    <x v="5"/>
    <x v="0"/>
    <x v="0"/>
    <s v="runs"/>
    <n v="31"/>
    <s v="N"/>
    <s v="NA"/>
    <s v="VK Sharma"/>
    <s v="CK Nandan"/>
    <x v="0"/>
    <s v="NO"/>
  </r>
  <r>
    <n v="1136605"/>
    <x v="2"/>
    <d v="2018-05-12T00:00:00"/>
    <s v="AB de Villiers"/>
    <s v="Feroz Shah Kotla"/>
    <x v="0"/>
    <x v="2"/>
    <x v="3"/>
    <x v="0"/>
    <x v="0"/>
    <x v="3"/>
    <s v="wickets"/>
    <n v="5"/>
    <s v="N"/>
    <s v="NA"/>
    <s v="KN Ananthapadmanabhan"/>
    <s v="HDPK Dharmasena"/>
    <x v="0"/>
    <s v="NO"/>
  </r>
  <r>
    <n v="1136606"/>
    <x v="23"/>
    <d v="2018-05-13T00:00:00"/>
    <s v="AT Rayudu"/>
    <s v="Maharashtra Cricket Association Stadium"/>
    <x v="0"/>
    <x v="7"/>
    <x v="10"/>
    <x v="1"/>
    <x v="0"/>
    <x v="1"/>
    <s v="wickets"/>
    <n v="8"/>
    <s v="N"/>
    <s v="NA"/>
    <s v="M Erasmus"/>
    <s v="YC Barde"/>
    <x v="0"/>
    <s v="NO"/>
  </r>
  <r>
    <n v="1136607"/>
    <x v="3"/>
    <d v="2018-05-13T00:00:00"/>
    <s v="JC Buttler"/>
    <s v="Wankhede Stadium"/>
    <x v="0"/>
    <x v="3"/>
    <x v="2"/>
    <x v="2"/>
    <x v="0"/>
    <x v="4"/>
    <s v="wickets"/>
    <n v="7"/>
    <s v="N"/>
    <s v="NA"/>
    <s v="Nitin Menon"/>
    <s v="S Ravi"/>
    <x v="1"/>
    <s v="NO"/>
  </r>
  <r>
    <n v="1136608"/>
    <x v="21"/>
    <d v="2018-05-14T00:00:00"/>
    <s v="UT Yadav"/>
    <s v="Holkar Cricket Stadium"/>
    <x v="0"/>
    <x v="1"/>
    <x v="3"/>
    <x v="0"/>
    <x v="0"/>
    <x v="3"/>
    <s v="wickets"/>
    <n v="10"/>
    <s v="N"/>
    <s v="NA"/>
    <s v="BNJ Oxenford"/>
    <s v="VK Sharma"/>
    <x v="0"/>
    <s v="NO"/>
  </r>
  <r>
    <n v="1136609"/>
    <x v="4"/>
    <d v="2018-05-15T00:00:00"/>
    <s v="Kuldeep Yadav"/>
    <s v="Eden Gardens"/>
    <x v="0"/>
    <x v="4"/>
    <x v="2"/>
    <x v="6"/>
    <x v="0"/>
    <x v="0"/>
    <s v="wickets"/>
    <n v="6"/>
    <s v="N"/>
    <s v="NA"/>
    <s v="HDPK Dharmasena"/>
    <s v="AK Chaudhary"/>
    <x v="0"/>
    <s v="NO"/>
  </r>
  <r>
    <n v="1136610"/>
    <x v="3"/>
    <d v="2018-05-16T00:00:00"/>
    <s v="JJ Bumrah"/>
    <s v="Wankhede Stadium"/>
    <x v="0"/>
    <x v="3"/>
    <x v="5"/>
    <x v="5"/>
    <x v="0"/>
    <x v="7"/>
    <s v="runs"/>
    <n v="3"/>
    <s v="N"/>
    <s v="NA"/>
    <s v="M Erasmus"/>
    <s v="Nitin Menon"/>
    <x v="1"/>
    <s v="NO"/>
  </r>
  <r>
    <n v="1136611"/>
    <x v="0"/>
    <d v="2018-05-17T00:00:00"/>
    <s v="AB de Villiers"/>
    <s v="M.Chinnaswamy Stadium"/>
    <x v="0"/>
    <x v="0"/>
    <x v="10"/>
    <x v="10"/>
    <x v="0"/>
    <x v="3"/>
    <s v="runs"/>
    <n v="14"/>
    <s v="N"/>
    <s v="NA"/>
    <s v="AY Dandekar"/>
    <s v="S Ravi"/>
    <x v="0"/>
    <s v="NO"/>
  </r>
  <r>
    <n v="1136612"/>
    <x v="2"/>
    <d v="2018-05-18T00:00:00"/>
    <s v="HV Patel"/>
    <s v="Feroz Shah Kotla"/>
    <x v="0"/>
    <x v="2"/>
    <x v="1"/>
    <x v="1"/>
    <x v="0"/>
    <x v="2"/>
    <s v="runs"/>
    <n v="34"/>
    <s v="N"/>
    <s v="NA"/>
    <s v="VA Kulkarni"/>
    <s v="HDPK Dharmasena"/>
    <x v="0"/>
    <s v="NO"/>
  </r>
  <r>
    <n v="1136613"/>
    <x v="5"/>
    <d v="2018-05-19T00:00:00"/>
    <s v="S Gopal"/>
    <s v="Sawai Mansingh Stadium"/>
    <x v="0"/>
    <x v="5"/>
    <x v="3"/>
    <x v="2"/>
    <x v="1"/>
    <x v="4"/>
    <s v="runs"/>
    <n v="30"/>
    <s v="N"/>
    <s v="NA"/>
    <s v="BNJ Oxenford"/>
    <s v="VK Sharma"/>
    <x v="0"/>
    <s v="NO"/>
  </r>
  <r>
    <n v="1136614"/>
    <x v="6"/>
    <d v="2018-05-19T00:00:00"/>
    <s v="CA Lynn"/>
    <s v="Rajiv Gandhi International Stadium, Uppal"/>
    <x v="0"/>
    <x v="10"/>
    <x v="0"/>
    <x v="10"/>
    <x v="1"/>
    <x v="0"/>
    <s v="wickets"/>
    <n v="5"/>
    <s v="N"/>
    <s v="NA"/>
    <s v="AK Chaudhary"/>
    <s v="S Ravi"/>
    <x v="0"/>
    <s v="NO"/>
  </r>
  <r>
    <n v="1136615"/>
    <x v="2"/>
    <d v="2018-05-20T00:00:00"/>
    <s v="A Mishra"/>
    <s v="Feroz Shah Kotla"/>
    <x v="0"/>
    <x v="2"/>
    <x v="7"/>
    <x v="7"/>
    <x v="1"/>
    <x v="2"/>
    <s v="runs"/>
    <n v="11"/>
    <s v="N"/>
    <s v="NA"/>
    <s v="HDPK Dharmasena"/>
    <s v="CK Nandan"/>
    <x v="1"/>
    <s v="NO"/>
  </r>
  <r>
    <n v="1136616"/>
    <x v="23"/>
    <d v="2018-05-20T00:00:00"/>
    <s v="L Ngidi"/>
    <s v="Maharashtra Cricket Association Stadium"/>
    <x v="0"/>
    <x v="7"/>
    <x v="5"/>
    <x v="1"/>
    <x v="0"/>
    <x v="1"/>
    <s v="wickets"/>
    <n v="5"/>
    <s v="N"/>
    <s v="NA"/>
    <s v="Nitin Menon"/>
    <s v="YC Barde"/>
    <x v="0"/>
    <s v="NO"/>
  </r>
  <r>
    <n v="1136617"/>
    <x v="3"/>
    <d v="2018-05-22T00:00:00"/>
    <s v="F du Plessis"/>
    <s v="Wankhede Stadium"/>
    <x v="0"/>
    <x v="10"/>
    <x v="1"/>
    <x v="1"/>
    <x v="0"/>
    <x v="1"/>
    <s v="wickets"/>
    <n v="2"/>
    <s v="N"/>
    <s v="NA"/>
    <s v="C Shamshuddin"/>
    <s v="M Erasmus"/>
    <x v="0"/>
    <s v="NO"/>
  </r>
  <r>
    <n v="1136618"/>
    <x v="4"/>
    <d v="2018-05-23T00:00:00"/>
    <s v="AD Russell"/>
    <s v="Eden Gardens"/>
    <x v="0"/>
    <x v="4"/>
    <x v="2"/>
    <x v="2"/>
    <x v="0"/>
    <x v="0"/>
    <s v="runs"/>
    <n v="25"/>
    <s v="N"/>
    <s v="NA"/>
    <s v="AK Chaudhary"/>
    <s v="Nitin Menon"/>
    <x v="0"/>
    <s v="NO"/>
  </r>
  <r>
    <n v="1136619"/>
    <x v="4"/>
    <d v="2018-05-25T00:00:00"/>
    <s v="Rashid Khan"/>
    <s v="Eden Gardens"/>
    <x v="0"/>
    <x v="4"/>
    <x v="10"/>
    <x v="6"/>
    <x v="0"/>
    <x v="11"/>
    <s v="runs"/>
    <n v="14"/>
    <s v="N"/>
    <s v="NA"/>
    <s v="HDPK Dharmasena"/>
    <s v="Nitin Menon"/>
    <x v="0"/>
    <s v="NO"/>
  </r>
  <r>
    <n v="1136620"/>
    <x v="3"/>
    <d v="2018-05-27T00:00:00"/>
    <s v="SR Watson"/>
    <s v="Wankhede Stadium"/>
    <x v="0"/>
    <x v="7"/>
    <x v="10"/>
    <x v="1"/>
    <x v="0"/>
    <x v="1"/>
    <s v="wickets"/>
    <n v="8"/>
    <s v="N"/>
    <s v="NA"/>
    <s v="M Erasmus"/>
    <s v="S Ravi"/>
    <x v="0"/>
    <s v="NO"/>
  </r>
  <r>
    <n v="1175356"/>
    <x v="7"/>
    <d v="2019-03-23T00:00:00"/>
    <s v="Harbhajan Singh"/>
    <s v="MA Chidambaram Stadium, Chepauk"/>
    <x v="0"/>
    <x v="7"/>
    <x v="3"/>
    <x v="1"/>
    <x v="0"/>
    <x v="1"/>
    <s v="wickets"/>
    <n v="7"/>
    <s v="N"/>
    <s v="NA"/>
    <s v="AY Dandekar"/>
    <s v="BNJ Oxenford"/>
    <x v="0"/>
    <s v="NO"/>
  </r>
  <r>
    <n v="1175357"/>
    <x v="4"/>
    <d v="2019-03-24T00:00:00"/>
    <s v="AD Russell"/>
    <s v="Eden Gardens"/>
    <x v="0"/>
    <x v="4"/>
    <x v="10"/>
    <x v="6"/>
    <x v="0"/>
    <x v="0"/>
    <s v="wickets"/>
    <n v="6"/>
    <s v="N"/>
    <s v="NA"/>
    <s v="CB Gaffaney"/>
    <s v="AK Chaudhary"/>
    <x v="0"/>
    <s v="NO"/>
  </r>
  <r>
    <n v="1175358"/>
    <x v="3"/>
    <d v="2019-03-24T00:00:00"/>
    <s v="RR Pant"/>
    <s v="Wankhede Stadium"/>
    <x v="0"/>
    <x v="3"/>
    <x v="14"/>
    <x v="3"/>
    <x v="0"/>
    <x v="15"/>
    <s v="runs"/>
    <n v="37"/>
    <s v="N"/>
    <s v="NA"/>
    <s v="YC Barde"/>
    <s v="S Ravi"/>
    <x v="1"/>
    <s v="YES"/>
  </r>
  <r>
    <n v="1175359"/>
    <x v="5"/>
    <d v="2019-03-25T00:00:00"/>
    <s v="CH Gayle"/>
    <s v="Sawai Mansingh Stadium"/>
    <x v="0"/>
    <x v="5"/>
    <x v="5"/>
    <x v="2"/>
    <x v="0"/>
    <x v="5"/>
    <s v="runs"/>
    <n v="14"/>
    <s v="N"/>
    <s v="NA"/>
    <s v="KN Ananthapadmanabhan"/>
    <s v="C Shamshuddin"/>
    <x v="0"/>
    <s v="NO"/>
  </r>
  <r>
    <n v="1175360"/>
    <x v="2"/>
    <d v="2019-03-26T00:00:00"/>
    <s v="SR Watson"/>
    <s v="Feroz Shah Kotla"/>
    <x v="0"/>
    <x v="14"/>
    <x v="1"/>
    <x v="14"/>
    <x v="1"/>
    <x v="1"/>
    <s v="wickets"/>
    <n v="6"/>
    <s v="N"/>
    <s v="NA"/>
    <s v="M Erasmus"/>
    <s v="Nitin Menon"/>
    <x v="0"/>
    <s v="NO"/>
  </r>
  <r>
    <n v="1175361"/>
    <x v="4"/>
    <d v="2019-03-27T00:00:00"/>
    <s v="AD Russell"/>
    <s v="Eden Gardens"/>
    <x v="0"/>
    <x v="4"/>
    <x v="5"/>
    <x v="5"/>
    <x v="0"/>
    <x v="0"/>
    <s v="runs"/>
    <n v="28"/>
    <s v="N"/>
    <s v="NA"/>
    <s v="VA Kulkarni"/>
    <s v="AK Chaudhary"/>
    <x v="0"/>
    <s v="NO"/>
  </r>
  <r>
    <n v="1175362"/>
    <x v="0"/>
    <d v="2019-03-28T00:00:00"/>
    <s v="JJ Bumrah"/>
    <s v="M.Chinnaswamy Stadium"/>
    <x v="0"/>
    <x v="0"/>
    <x v="7"/>
    <x v="0"/>
    <x v="0"/>
    <x v="7"/>
    <s v="runs"/>
    <n v="6"/>
    <s v="N"/>
    <s v="NA"/>
    <s v="CK Nandan"/>
    <s v="S Ravi"/>
    <x v="1"/>
    <s v="NO"/>
  </r>
  <r>
    <n v="1175363"/>
    <x v="6"/>
    <d v="2019-03-29T00:00:00"/>
    <s v="Rashid Khan"/>
    <s v="Rajiv Gandhi International Stadium, Uppal"/>
    <x v="0"/>
    <x v="10"/>
    <x v="2"/>
    <x v="2"/>
    <x v="1"/>
    <x v="11"/>
    <s v="wickets"/>
    <n v="5"/>
    <s v="N"/>
    <s v="NA"/>
    <s v="C Shamshuddin"/>
    <s v="BNJ Oxenford"/>
    <x v="0"/>
    <s v="NO"/>
  </r>
  <r>
    <n v="1175364"/>
    <x v="1"/>
    <d v="2019-03-30T00:00:00"/>
    <s v="MA Agarwal"/>
    <s v="Punjab Cricket Association IS Bindra Stadium, Mohali"/>
    <x v="0"/>
    <x v="1"/>
    <x v="7"/>
    <x v="5"/>
    <x v="0"/>
    <x v="5"/>
    <s v="wickets"/>
    <n v="8"/>
    <s v="N"/>
    <s v="NA"/>
    <s v="VA Kulkarni"/>
    <s v="CB Gaffaney"/>
    <x v="1"/>
    <s v="NO"/>
  </r>
  <r>
    <n v="1175365"/>
    <x v="2"/>
    <d v="2019-03-30T00:00:00"/>
    <s v="PP Shaw"/>
    <s v="Feroz Shah Kotla"/>
    <x v="0"/>
    <x v="14"/>
    <x v="0"/>
    <x v="14"/>
    <x v="0"/>
    <x v="15"/>
    <s v="tie"/>
    <s v="NA"/>
    <s v="Y"/>
    <s v="NA"/>
    <s v="AY Dandekar"/>
    <s v="Nitin Menon"/>
    <x v="0"/>
    <s v="NO"/>
  </r>
  <r>
    <n v="1175366"/>
    <x v="6"/>
    <d v="2019-03-31T00:00:00"/>
    <s v="JM Bairstow"/>
    <s v="Rajiv Gandhi International Stadium, Uppal"/>
    <x v="0"/>
    <x v="10"/>
    <x v="3"/>
    <x v="0"/>
    <x v="0"/>
    <x v="11"/>
    <s v="runs"/>
    <n v="118"/>
    <s v="N"/>
    <s v="NA"/>
    <s v="KN Ananthapadmanabhan"/>
    <s v="S Ravi"/>
    <x v="0"/>
    <s v="NO"/>
  </r>
  <r>
    <n v="1175367"/>
    <x v="7"/>
    <d v="2019-03-31T00:00:00"/>
    <s v="MS Dhoni"/>
    <s v="MA Chidambaram Stadium, Chepauk"/>
    <x v="0"/>
    <x v="7"/>
    <x v="2"/>
    <x v="2"/>
    <x v="0"/>
    <x v="1"/>
    <s v="runs"/>
    <n v="8"/>
    <s v="N"/>
    <s v="NA"/>
    <s v="YC Barde"/>
    <s v="CK Nandan"/>
    <x v="0"/>
    <s v="NO"/>
  </r>
  <r>
    <n v="1175368"/>
    <x v="1"/>
    <d v="2019-04-01T00:00:00"/>
    <s v="SM Curran"/>
    <s v="Punjab Cricket Association IS Bindra Stadium, Mohali"/>
    <x v="0"/>
    <x v="1"/>
    <x v="14"/>
    <x v="14"/>
    <x v="0"/>
    <x v="5"/>
    <s v="runs"/>
    <n v="14"/>
    <s v="N"/>
    <s v="NA"/>
    <s v="CB Gaffaney"/>
    <s v="AK Chaudhary"/>
    <x v="0"/>
    <s v="NO"/>
  </r>
  <r>
    <n v="1175369"/>
    <x v="5"/>
    <d v="2019-04-02T00:00:00"/>
    <s v="S Gopal"/>
    <s v="Sawai Mansingh Stadium"/>
    <x v="0"/>
    <x v="5"/>
    <x v="3"/>
    <x v="2"/>
    <x v="0"/>
    <x v="4"/>
    <s v="wickets"/>
    <n v="7"/>
    <s v="N"/>
    <s v="NA"/>
    <s v="AY Dandekar"/>
    <s v="M Erasmus"/>
    <x v="0"/>
    <s v="NO"/>
  </r>
  <r>
    <n v="1175370"/>
    <x v="3"/>
    <d v="2019-04-03T00:00:00"/>
    <s v="HH Pandya"/>
    <s v="Wankhede Stadium"/>
    <x v="0"/>
    <x v="3"/>
    <x v="1"/>
    <x v="1"/>
    <x v="0"/>
    <x v="7"/>
    <s v="runs"/>
    <n v="37"/>
    <s v="N"/>
    <s v="NA"/>
    <s v="RJ Tucker"/>
    <s v="BNJ Oxenford"/>
    <x v="1"/>
    <s v="NO"/>
  </r>
  <r>
    <n v="1175371"/>
    <x v="2"/>
    <d v="2019-04-04T00:00:00"/>
    <s v="JM Bairstow"/>
    <s v="Feroz Shah Kotla"/>
    <x v="0"/>
    <x v="14"/>
    <x v="10"/>
    <x v="10"/>
    <x v="0"/>
    <x v="11"/>
    <s v="wickets"/>
    <n v="5"/>
    <s v="N"/>
    <s v="NA"/>
    <s v="KN Ananthapadmanabhan"/>
    <s v="C Shamshuddin"/>
    <x v="0"/>
    <s v="NO"/>
  </r>
  <r>
    <n v="1175372"/>
    <x v="0"/>
    <d v="2019-04-05T00:00:00"/>
    <s v="AD Russell"/>
    <s v="M.Chinnaswamy Stadium"/>
    <x v="0"/>
    <x v="0"/>
    <x v="0"/>
    <x v="6"/>
    <x v="0"/>
    <x v="0"/>
    <s v="wickets"/>
    <n v="5"/>
    <s v="N"/>
    <s v="NA"/>
    <s v="CB Gaffaney"/>
    <s v="AK Chaudhary"/>
    <x v="0"/>
    <s v="NO"/>
  </r>
  <r>
    <n v="1178393"/>
    <x v="7"/>
    <d v="2019-04-06T00:00:00"/>
    <s v="Harbhajan Singh"/>
    <s v="MA Chidambaram Stadium, Chepauk"/>
    <x v="0"/>
    <x v="7"/>
    <x v="5"/>
    <x v="1"/>
    <x v="1"/>
    <x v="1"/>
    <s v="runs"/>
    <n v="22"/>
    <s v="N"/>
    <s v="NA"/>
    <s v="KN Ananthapadmanabhan"/>
    <s v="RJ Tucker"/>
    <x v="0"/>
    <s v="NO"/>
  </r>
  <r>
    <n v="1178394"/>
    <x v="6"/>
    <d v="2019-04-06T00:00:00"/>
    <s v="AS Joseph"/>
    <s v="Rajiv Gandhi International Stadium, Uppal"/>
    <x v="0"/>
    <x v="10"/>
    <x v="7"/>
    <x v="10"/>
    <x v="0"/>
    <x v="7"/>
    <s v="runs"/>
    <n v="40"/>
    <s v="N"/>
    <s v="NA"/>
    <s v="AY Dandekar"/>
    <s v="Nitin Menon"/>
    <x v="1"/>
    <s v="NO"/>
  </r>
  <r>
    <n v="1178395"/>
    <x v="0"/>
    <d v="2019-04-07T00:00:00"/>
    <s v="K Rabada"/>
    <s v="M.Chinnaswamy Stadium"/>
    <x v="0"/>
    <x v="0"/>
    <x v="14"/>
    <x v="14"/>
    <x v="0"/>
    <x v="15"/>
    <s v="wickets"/>
    <n v="4"/>
    <s v="N"/>
    <s v="NA"/>
    <s v="YC Barde"/>
    <s v="S Ravi"/>
    <x v="0"/>
    <s v="NO"/>
  </r>
  <r>
    <n v="1178396"/>
    <x v="5"/>
    <d v="2019-04-07T00:00:00"/>
    <s v="HF Gurney"/>
    <s v="Sawai Mansingh Stadium"/>
    <x v="0"/>
    <x v="5"/>
    <x v="0"/>
    <x v="6"/>
    <x v="0"/>
    <x v="0"/>
    <s v="wickets"/>
    <n v="8"/>
    <s v="N"/>
    <s v="NA"/>
    <s v="CB Gaffaney"/>
    <s v="AK Chaudhary"/>
    <x v="0"/>
    <s v="NO"/>
  </r>
  <r>
    <n v="1178397"/>
    <x v="1"/>
    <d v="2019-04-08T00:00:00"/>
    <s v="KL Rahul"/>
    <s v="Punjab Cricket Association IS Bindra Stadium, Mohali"/>
    <x v="0"/>
    <x v="1"/>
    <x v="10"/>
    <x v="5"/>
    <x v="0"/>
    <x v="5"/>
    <s v="wickets"/>
    <n v="6"/>
    <s v="N"/>
    <s v="NA"/>
    <s v="AY Dandekar"/>
    <s v="M Erasmus"/>
    <x v="0"/>
    <s v="NO"/>
  </r>
  <r>
    <n v="1178398"/>
    <x v="7"/>
    <d v="2019-04-09T00:00:00"/>
    <s v="DL Chahar"/>
    <s v="MA Chidambaram Stadium, Chepauk"/>
    <x v="0"/>
    <x v="7"/>
    <x v="0"/>
    <x v="1"/>
    <x v="0"/>
    <x v="1"/>
    <s v="wickets"/>
    <n v="7"/>
    <s v="N"/>
    <s v="NA"/>
    <s v="RJ Tucker"/>
    <s v="C Shamshuddin"/>
    <x v="0"/>
    <s v="NO"/>
  </r>
  <r>
    <n v="1178399"/>
    <x v="3"/>
    <d v="2019-04-10T00:00:00"/>
    <s v="KA Pollard"/>
    <s v="Wankhede Stadium"/>
    <x v="0"/>
    <x v="3"/>
    <x v="5"/>
    <x v="3"/>
    <x v="0"/>
    <x v="7"/>
    <s v="wickets"/>
    <n v="3"/>
    <s v="N"/>
    <s v="NA"/>
    <s v="YC Barde"/>
    <s v="S Ravi"/>
    <x v="1"/>
    <s v="YES"/>
  </r>
  <r>
    <n v="1178400"/>
    <x v="5"/>
    <d v="2019-04-11T00:00:00"/>
    <s v="MS Dhoni"/>
    <s v="Sawai Mansingh Stadium"/>
    <x v="0"/>
    <x v="5"/>
    <x v="1"/>
    <x v="1"/>
    <x v="0"/>
    <x v="1"/>
    <s v="wickets"/>
    <n v="4"/>
    <s v="N"/>
    <s v="NA"/>
    <s v="UV Gandhe"/>
    <s v="BNJ Oxenford"/>
    <x v="0"/>
    <s v="NO"/>
  </r>
  <r>
    <n v="1178401"/>
    <x v="4"/>
    <d v="2019-04-12T00:00:00"/>
    <s v="S Dhawan"/>
    <s v="Eden Gardens"/>
    <x v="0"/>
    <x v="4"/>
    <x v="14"/>
    <x v="14"/>
    <x v="0"/>
    <x v="15"/>
    <s v="wickets"/>
    <n v="7"/>
    <s v="N"/>
    <s v="NA"/>
    <s v="YC Barde"/>
    <s v="CK Nandan"/>
    <x v="0"/>
    <s v="NO"/>
  </r>
  <r>
    <n v="1178402"/>
    <x v="3"/>
    <d v="2019-04-13T00:00:00"/>
    <s v="JC Buttler"/>
    <s v="Wankhede Stadium"/>
    <x v="0"/>
    <x v="3"/>
    <x v="2"/>
    <x v="2"/>
    <x v="0"/>
    <x v="4"/>
    <s v="wickets"/>
    <n v="4"/>
    <s v="N"/>
    <s v="NA"/>
    <s v="Nitin Menon"/>
    <s v="A Nand Kishore"/>
    <x v="1"/>
    <s v="NO"/>
  </r>
  <r>
    <n v="1178403"/>
    <x v="1"/>
    <d v="2019-04-13T00:00:00"/>
    <s v="AB de Villiers"/>
    <s v="Punjab Cricket Association IS Bindra Stadium, Mohali"/>
    <x v="0"/>
    <x v="1"/>
    <x v="3"/>
    <x v="0"/>
    <x v="0"/>
    <x v="3"/>
    <s v="wickets"/>
    <n v="8"/>
    <s v="N"/>
    <s v="NA"/>
    <s v="UV Gandhe"/>
    <s v="S Ravi"/>
    <x v="0"/>
    <s v="NO"/>
  </r>
  <r>
    <n v="1178404"/>
    <x v="4"/>
    <d v="2019-04-14T00:00:00"/>
    <s v="Imran Tahir"/>
    <s v="Eden Gardens"/>
    <x v="0"/>
    <x v="4"/>
    <x v="1"/>
    <x v="1"/>
    <x v="0"/>
    <x v="1"/>
    <s v="wickets"/>
    <n v="5"/>
    <s v="N"/>
    <s v="NA"/>
    <s v="RJ Tucker"/>
    <s v="CK Nandan"/>
    <x v="0"/>
    <s v="NO"/>
  </r>
  <r>
    <n v="1178405"/>
    <x v="6"/>
    <d v="2019-04-14T00:00:00"/>
    <s v="KMA Paul"/>
    <s v="Rajiv Gandhi International Stadium, Uppal"/>
    <x v="0"/>
    <x v="10"/>
    <x v="14"/>
    <x v="10"/>
    <x v="0"/>
    <x v="15"/>
    <s v="runs"/>
    <n v="39"/>
    <s v="N"/>
    <s v="NA"/>
    <s v="BNJ Oxenford"/>
    <s v="AK Chaudhary"/>
    <x v="0"/>
    <s v="NO"/>
  </r>
  <r>
    <n v="1178406"/>
    <x v="3"/>
    <d v="2019-04-15T00:00:00"/>
    <s v="SL Malinga"/>
    <s v="Wankhede Stadium"/>
    <x v="0"/>
    <x v="3"/>
    <x v="3"/>
    <x v="3"/>
    <x v="0"/>
    <x v="7"/>
    <s v="wickets"/>
    <n v="5"/>
    <s v="N"/>
    <s v="NA"/>
    <s v="M Erasmus"/>
    <s v="Nitin Menon"/>
    <x v="1"/>
    <s v="YES"/>
  </r>
  <r>
    <n v="1178407"/>
    <x v="1"/>
    <d v="2019-04-16T00:00:00"/>
    <s v="R Ashwin"/>
    <s v="Punjab Cricket Association IS Bindra Stadium, Mohali"/>
    <x v="0"/>
    <x v="1"/>
    <x v="2"/>
    <x v="2"/>
    <x v="0"/>
    <x v="5"/>
    <s v="runs"/>
    <n v="12"/>
    <s v="N"/>
    <s v="NA"/>
    <s v="VA Kulkarni"/>
    <s v="AK Chaudhary"/>
    <x v="0"/>
    <s v="NO"/>
  </r>
  <r>
    <n v="1178408"/>
    <x v="6"/>
    <d v="2019-04-17T00:00:00"/>
    <s v="DA Warner"/>
    <s v="Rajiv Gandhi International Stadium, Uppal"/>
    <x v="0"/>
    <x v="10"/>
    <x v="1"/>
    <x v="1"/>
    <x v="1"/>
    <x v="11"/>
    <s v="wickets"/>
    <n v="6"/>
    <s v="N"/>
    <s v="NA"/>
    <s v="UV Gandhe"/>
    <s v="IJ Gould"/>
    <x v="0"/>
    <s v="NO"/>
  </r>
  <r>
    <n v="1178409"/>
    <x v="2"/>
    <d v="2019-04-18T00:00:00"/>
    <s v="HH Pandya"/>
    <s v="Feroz Shah Kotla"/>
    <x v="0"/>
    <x v="14"/>
    <x v="7"/>
    <x v="3"/>
    <x v="1"/>
    <x v="7"/>
    <s v="runs"/>
    <n v="40"/>
    <s v="N"/>
    <s v="NA"/>
    <s v="BNJ Oxenford"/>
    <s v="NJ Llong"/>
    <x v="1"/>
    <s v="YES"/>
  </r>
  <r>
    <n v="1178410"/>
    <x v="4"/>
    <d v="2019-04-19T00:00:00"/>
    <s v="V Kohli"/>
    <s v="Eden Gardens"/>
    <x v="0"/>
    <x v="4"/>
    <x v="3"/>
    <x v="6"/>
    <x v="0"/>
    <x v="3"/>
    <s v="runs"/>
    <n v="10"/>
    <s v="N"/>
    <s v="NA"/>
    <s v="IJ Gould"/>
    <s v="Nitin Menon"/>
    <x v="0"/>
    <s v="NO"/>
  </r>
  <r>
    <n v="1178411"/>
    <x v="5"/>
    <d v="2019-04-20T00:00:00"/>
    <s v="SPD Smith"/>
    <s v="Sawai Mansingh Stadium"/>
    <x v="0"/>
    <x v="5"/>
    <x v="7"/>
    <x v="2"/>
    <x v="0"/>
    <x v="4"/>
    <s v="wickets"/>
    <n v="5"/>
    <s v="N"/>
    <s v="NA"/>
    <s v="YC Barde"/>
    <s v="S Ravi"/>
    <x v="1"/>
    <s v="NO"/>
  </r>
  <r>
    <n v="1178412"/>
    <x v="2"/>
    <d v="2019-04-20T00:00:00"/>
    <s v="SS Iyer"/>
    <s v="Feroz Shah Kotla"/>
    <x v="0"/>
    <x v="14"/>
    <x v="5"/>
    <x v="14"/>
    <x v="0"/>
    <x v="15"/>
    <s v="wickets"/>
    <n v="5"/>
    <s v="N"/>
    <s v="NA"/>
    <s v="UV Gandhe"/>
    <s v="C Shamshuddin"/>
    <x v="0"/>
    <s v="NO"/>
  </r>
  <r>
    <n v="1178413"/>
    <x v="6"/>
    <d v="2019-04-21T00:00:00"/>
    <s v="KK Ahmed"/>
    <s v="Rajiv Gandhi International Stadium, Uppal"/>
    <x v="0"/>
    <x v="10"/>
    <x v="0"/>
    <x v="10"/>
    <x v="0"/>
    <x v="11"/>
    <s v="wickets"/>
    <n v="9"/>
    <s v="N"/>
    <s v="NA"/>
    <s v="NJ Llong"/>
    <s v="Nitin Menon"/>
    <x v="0"/>
    <s v="NO"/>
  </r>
  <r>
    <n v="1178414"/>
    <x v="0"/>
    <d v="2019-04-21T00:00:00"/>
    <s v="PA Patel"/>
    <s v="M.Chinnaswamy Stadium"/>
    <x v="0"/>
    <x v="0"/>
    <x v="1"/>
    <x v="1"/>
    <x v="0"/>
    <x v="3"/>
    <s v="runs"/>
    <n v="1"/>
    <s v="N"/>
    <s v="NA"/>
    <s v="RJ Tucker"/>
    <s v="VA Kulkarni"/>
    <x v="0"/>
    <s v="NO"/>
  </r>
  <r>
    <n v="1178415"/>
    <x v="5"/>
    <d v="2019-04-22T00:00:00"/>
    <s v="RR Pant"/>
    <s v="Sawai Mansingh Stadium"/>
    <x v="0"/>
    <x v="5"/>
    <x v="14"/>
    <x v="14"/>
    <x v="0"/>
    <x v="15"/>
    <s v="wickets"/>
    <n v="6"/>
    <s v="N"/>
    <s v="NA"/>
    <s v="A Nand Kishore"/>
    <s v="S Ravi"/>
    <x v="0"/>
    <s v="NO"/>
  </r>
  <r>
    <n v="1178416"/>
    <x v="7"/>
    <d v="2019-04-23T00:00:00"/>
    <s v="SR Watson"/>
    <s v="MA Chidambaram Stadium, Chepauk"/>
    <x v="0"/>
    <x v="7"/>
    <x v="10"/>
    <x v="1"/>
    <x v="0"/>
    <x v="1"/>
    <s v="wickets"/>
    <n v="6"/>
    <s v="N"/>
    <s v="NA"/>
    <s v="NJ Llong"/>
    <s v="AK Chaudhary"/>
    <x v="0"/>
    <s v="NO"/>
  </r>
  <r>
    <n v="1178417"/>
    <x v="0"/>
    <d v="2019-04-24T00:00:00"/>
    <s v="AB de Villiers"/>
    <s v="M.Chinnaswamy Stadium"/>
    <x v="0"/>
    <x v="0"/>
    <x v="5"/>
    <x v="5"/>
    <x v="0"/>
    <x v="3"/>
    <s v="runs"/>
    <n v="17"/>
    <s v="N"/>
    <s v="NA"/>
    <s v="C Shamshuddin"/>
    <s v="BNJ Oxenford"/>
    <x v="0"/>
    <s v="NO"/>
  </r>
  <r>
    <n v="1178418"/>
    <x v="4"/>
    <d v="2019-04-25T00:00:00"/>
    <s v="VR Aaron"/>
    <s v="Eden Gardens"/>
    <x v="0"/>
    <x v="4"/>
    <x v="2"/>
    <x v="2"/>
    <x v="0"/>
    <x v="4"/>
    <s v="wickets"/>
    <n v="3"/>
    <s v="N"/>
    <s v="NA"/>
    <s v="AY Dandekar"/>
    <s v="IJ Gould"/>
    <x v="0"/>
    <s v="NO"/>
  </r>
  <r>
    <n v="1178419"/>
    <x v="7"/>
    <d v="2019-04-26T00:00:00"/>
    <s v="RG Sharma"/>
    <s v="MA Chidambaram Stadium, Chepauk"/>
    <x v="0"/>
    <x v="7"/>
    <x v="7"/>
    <x v="1"/>
    <x v="0"/>
    <x v="7"/>
    <s v="runs"/>
    <n v="46"/>
    <s v="N"/>
    <s v="NA"/>
    <s v="NJ Llong"/>
    <s v="AK Chaudhary"/>
    <x v="1"/>
    <s v="NO"/>
  </r>
  <r>
    <n v="1178420"/>
    <x v="5"/>
    <d v="2019-04-27T00:00:00"/>
    <s v="JD Unadkat"/>
    <s v="Sawai Mansingh Stadium"/>
    <x v="0"/>
    <x v="5"/>
    <x v="10"/>
    <x v="2"/>
    <x v="0"/>
    <x v="4"/>
    <s v="wickets"/>
    <n v="7"/>
    <s v="N"/>
    <s v="NA"/>
    <s v="YC Barde"/>
    <s v="A Nand Kishore"/>
    <x v="0"/>
    <s v="NO"/>
  </r>
  <r>
    <n v="1178421"/>
    <x v="2"/>
    <d v="2019-04-28T00:00:00"/>
    <s v="S Dhawan"/>
    <s v="Feroz Shah Kotla"/>
    <x v="0"/>
    <x v="14"/>
    <x v="3"/>
    <x v="14"/>
    <x v="1"/>
    <x v="15"/>
    <s v="runs"/>
    <n v="16"/>
    <s v="N"/>
    <s v="NA"/>
    <s v="KN Ananthapadmanabhan"/>
    <s v="BNJ Oxenford"/>
    <x v="0"/>
    <s v="NO"/>
  </r>
  <r>
    <n v="1178422"/>
    <x v="4"/>
    <d v="2019-04-28T00:00:00"/>
    <s v="AD Russell"/>
    <s v="Eden Gardens"/>
    <x v="0"/>
    <x v="4"/>
    <x v="7"/>
    <x v="3"/>
    <x v="0"/>
    <x v="0"/>
    <s v="runs"/>
    <n v="34"/>
    <s v="N"/>
    <s v="NA"/>
    <s v="IJ Gould"/>
    <s v="Nitin Menon"/>
    <x v="1"/>
    <s v="YES"/>
  </r>
  <r>
    <n v="1178423"/>
    <x v="6"/>
    <d v="2019-04-29T00:00:00"/>
    <s v="DA Warner"/>
    <s v="Rajiv Gandhi International Stadium, Uppal"/>
    <x v="0"/>
    <x v="10"/>
    <x v="5"/>
    <x v="5"/>
    <x v="0"/>
    <x v="11"/>
    <s v="runs"/>
    <n v="45"/>
    <s v="N"/>
    <s v="NA"/>
    <s v="CK Nandan"/>
    <s v="S Ravi"/>
    <x v="0"/>
    <s v="NO"/>
  </r>
  <r>
    <n v="1178424"/>
    <x v="0"/>
    <d v="2019-04-30T00:00:00"/>
    <s v="NA"/>
    <s v="M.Chinnaswamy Stadium"/>
    <x v="0"/>
    <x v="0"/>
    <x v="2"/>
    <x v="2"/>
    <x v="0"/>
    <x v="10"/>
    <s v="NA"/>
    <s v="NA"/>
    <s v="NA"/>
    <s v="NA"/>
    <s v="UV Gandhe"/>
    <s v="NJ Llong"/>
    <x v="0"/>
    <s v="NO"/>
  </r>
  <r>
    <n v="1178425"/>
    <x v="7"/>
    <d v="2019-05-01T00:00:00"/>
    <s v="MS Dhoni"/>
    <s v="MA Chidambaram Stadium, Chepauk"/>
    <x v="0"/>
    <x v="7"/>
    <x v="14"/>
    <x v="14"/>
    <x v="0"/>
    <x v="1"/>
    <s v="runs"/>
    <n v="80"/>
    <s v="N"/>
    <s v="NA"/>
    <s v="AY Dandekar"/>
    <s v="Nitin Menon"/>
    <x v="0"/>
    <s v="NO"/>
  </r>
  <r>
    <n v="1178426"/>
    <x v="3"/>
    <d v="2019-05-02T00:00:00"/>
    <s v="JJ Bumrah"/>
    <s v="Wankhede Stadium"/>
    <x v="0"/>
    <x v="3"/>
    <x v="10"/>
    <x v="3"/>
    <x v="1"/>
    <x v="7"/>
    <s v="tie"/>
    <s v="NA"/>
    <s v="Y"/>
    <s v="NA"/>
    <s v="CK Nandan"/>
    <s v="S Ravi"/>
    <x v="1"/>
    <s v="YES"/>
  </r>
  <r>
    <n v="1178427"/>
    <x v="1"/>
    <d v="2019-05-03T00:00:00"/>
    <s v="Shubman Gill"/>
    <s v="Punjab Cricket Association IS Bindra Stadium, Mohali"/>
    <x v="0"/>
    <x v="1"/>
    <x v="0"/>
    <x v="6"/>
    <x v="0"/>
    <x v="0"/>
    <s v="wickets"/>
    <n v="7"/>
    <s v="N"/>
    <s v="NA"/>
    <s v="C Shamshuddin"/>
    <s v="BNJ Oxenford"/>
    <x v="0"/>
    <s v="NO"/>
  </r>
  <r>
    <n v="1178428"/>
    <x v="2"/>
    <d v="2019-05-04T00:00:00"/>
    <s v="A Mishra"/>
    <s v="Feroz Shah Kotla"/>
    <x v="0"/>
    <x v="14"/>
    <x v="2"/>
    <x v="2"/>
    <x v="1"/>
    <x v="15"/>
    <s v="wickets"/>
    <n v="5"/>
    <s v="N"/>
    <s v="NA"/>
    <s v="AY Dandekar"/>
    <s v="IJ Gould"/>
    <x v="0"/>
    <s v="NO"/>
  </r>
  <r>
    <n v="1178429"/>
    <x v="0"/>
    <d v="2019-05-04T00:00:00"/>
    <s v="SO Hetmyer"/>
    <s v="M.Chinnaswamy Stadium"/>
    <x v="0"/>
    <x v="0"/>
    <x v="10"/>
    <x v="0"/>
    <x v="0"/>
    <x v="3"/>
    <s v="wickets"/>
    <n v="4"/>
    <s v="N"/>
    <s v="NA"/>
    <s v="NJ Llong"/>
    <s v="AK Chaudhary"/>
    <x v="0"/>
    <s v="NO"/>
  </r>
  <r>
    <n v="1178430"/>
    <x v="1"/>
    <d v="2019-05-05T00:00:00"/>
    <s v="KL Rahul"/>
    <s v="Punjab Cricket Association IS Bindra Stadium, Mohali"/>
    <x v="0"/>
    <x v="1"/>
    <x v="1"/>
    <x v="5"/>
    <x v="0"/>
    <x v="5"/>
    <s v="wickets"/>
    <n v="6"/>
    <s v="N"/>
    <s v="NA"/>
    <s v="KN Ananthapadmanabhan"/>
    <s v="C Shamshuddin"/>
    <x v="0"/>
    <s v="NO"/>
  </r>
  <r>
    <n v="1178431"/>
    <x v="3"/>
    <d v="2019-05-05T00:00:00"/>
    <s v="HH Pandya"/>
    <s v="Wankhede Stadium"/>
    <x v="0"/>
    <x v="3"/>
    <x v="0"/>
    <x v="3"/>
    <x v="0"/>
    <x v="7"/>
    <s v="wickets"/>
    <n v="9"/>
    <s v="N"/>
    <s v="NA"/>
    <s v="A Nand Kishore"/>
    <s v="CK Nandan"/>
    <x v="1"/>
    <s v="YES"/>
  </r>
  <r>
    <n v="1181764"/>
    <x v="7"/>
    <d v="2019-05-07T00:00:00"/>
    <s v="SA Yadav"/>
    <s v="MA Chidambaram Stadium, Chepauk"/>
    <x v="0"/>
    <x v="3"/>
    <x v="1"/>
    <x v="1"/>
    <x v="1"/>
    <x v="7"/>
    <s v="wickets"/>
    <n v="6"/>
    <s v="N"/>
    <s v="NA"/>
    <s v="NJ Llong"/>
    <s v="Nitin Menon"/>
    <x v="1"/>
    <s v="NO"/>
  </r>
  <r>
    <n v="1181766"/>
    <x v="22"/>
    <d v="2019-05-08T00:00:00"/>
    <s v="RR Pant"/>
    <s v="Dr. Y.S. Rajasekhara Reddy ACA-VDCA Cricket Stadium"/>
    <x v="0"/>
    <x v="14"/>
    <x v="10"/>
    <x v="14"/>
    <x v="0"/>
    <x v="15"/>
    <s v="wickets"/>
    <n v="2"/>
    <s v="N"/>
    <s v="NA"/>
    <s v="BNJ Oxenford"/>
    <s v="S Ravi"/>
    <x v="0"/>
    <s v="NO"/>
  </r>
  <r>
    <n v="1181767"/>
    <x v="22"/>
    <d v="2019-05-10T00:00:00"/>
    <s v="F du Plessis"/>
    <s v="Dr. Y.S. Rajasekhara Reddy ACA-VDCA Cricket Stadium"/>
    <x v="0"/>
    <x v="7"/>
    <x v="14"/>
    <x v="1"/>
    <x v="0"/>
    <x v="1"/>
    <s v="wickets"/>
    <n v="6"/>
    <s v="N"/>
    <s v="NA"/>
    <s v="BNJ Oxenford"/>
    <s v="S Ravi"/>
    <x v="0"/>
    <s v="NO"/>
  </r>
  <r>
    <n v="1181768"/>
    <x v="6"/>
    <d v="2019-05-12T00:00:00"/>
    <s v="JJ Bumrah"/>
    <s v="Rajiv Gandhi International Stadium, Uppal"/>
    <x v="0"/>
    <x v="3"/>
    <x v="1"/>
    <x v="3"/>
    <x v="1"/>
    <x v="7"/>
    <s v="runs"/>
    <n v="1"/>
    <s v="N"/>
    <s v="NA"/>
    <s v="IJ Gould"/>
    <s v="Nitin Menon"/>
    <x v="1"/>
    <s v="YES"/>
  </r>
  <r>
    <n v="1216492"/>
    <x v="26"/>
    <d v="2020-09-19T00:00:00"/>
    <s v="AT Rayudu"/>
    <s v="Sheikh Zayed Stadium"/>
    <x v="0"/>
    <x v="3"/>
    <x v="1"/>
    <x v="1"/>
    <x v="0"/>
    <x v="1"/>
    <s v="wickets"/>
    <n v="5"/>
    <s v="N"/>
    <s v="NA"/>
    <s v="CB Gaffaney"/>
    <s v="VK Sharma"/>
    <x v="1"/>
    <s v="NO"/>
  </r>
  <r>
    <n v="1216493"/>
    <x v="28"/>
    <d v="2020-09-20T00:00:00"/>
    <s v="MP Stoinis"/>
    <s v="Dubai International Cricket Stadium"/>
    <x v="0"/>
    <x v="14"/>
    <x v="5"/>
    <x v="5"/>
    <x v="0"/>
    <x v="15"/>
    <s v="tie"/>
    <s v="NA"/>
    <s v="Y"/>
    <s v="NA"/>
    <s v="AK Chaudhary"/>
    <s v="Nitin Menon"/>
    <x v="0"/>
    <s v="NO"/>
  </r>
  <r>
    <n v="1216494"/>
    <x v="26"/>
    <d v="2020-10-21T00:00:00"/>
    <s v="Mohammed Siraj"/>
    <s v="Sheikh Zayed Stadium"/>
    <x v="0"/>
    <x v="4"/>
    <x v="3"/>
    <x v="6"/>
    <x v="1"/>
    <x v="3"/>
    <s v="wickets"/>
    <n v="8"/>
    <s v="N"/>
    <s v="NA"/>
    <s v="VK Sharma"/>
    <s v="S Ravi"/>
    <x v="0"/>
    <s v="NO"/>
  </r>
  <r>
    <n v="1216495"/>
    <x v="27"/>
    <d v="2020-11-03T00:00:00"/>
    <s v="S Nadeem"/>
    <s v="Sharjah Cricket Stadium"/>
    <x v="0"/>
    <x v="3"/>
    <x v="10"/>
    <x v="10"/>
    <x v="0"/>
    <x v="11"/>
    <s v="wickets"/>
    <n v="10"/>
    <s v="N"/>
    <s v="NA"/>
    <s v="C Shamshuddin"/>
    <s v="RK Illingworth"/>
    <x v="1"/>
    <s v="NO"/>
  </r>
  <r>
    <n v="1216496"/>
    <x v="27"/>
    <d v="2020-09-22T00:00:00"/>
    <s v="SV Samson"/>
    <s v="Sharjah Cricket Stadium"/>
    <x v="0"/>
    <x v="5"/>
    <x v="1"/>
    <x v="1"/>
    <x v="0"/>
    <x v="4"/>
    <s v="runs"/>
    <n v="16"/>
    <s v="N"/>
    <s v="NA"/>
    <s v="C Shamshuddin"/>
    <s v="VA Kulkarni"/>
    <x v="0"/>
    <s v="NO"/>
  </r>
  <r>
    <n v="1216497"/>
    <x v="26"/>
    <d v="2020-10-24T00:00:00"/>
    <s v="CV Varun"/>
    <s v="Sheikh Zayed Stadium"/>
    <x v="0"/>
    <x v="4"/>
    <x v="14"/>
    <x v="14"/>
    <x v="0"/>
    <x v="0"/>
    <s v="runs"/>
    <n v="59"/>
    <s v="N"/>
    <s v="NA"/>
    <s v="CB Gaffaney"/>
    <s v="PG Pathak"/>
    <x v="0"/>
    <s v="NO"/>
  </r>
  <r>
    <n v="1216498"/>
    <x v="28"/>
    <d v="2020-10-24T00:00:00"/>
    <s v="CJ Jordan"/>
    <s v="Dubai International Cricket Stadium"/>
    <x v="0"/>
    <x v="1"/>
    <x v="10"/>
    <x v="10"/>
    <x v="0"/>
    <x v="5"/>
    <s v="runs"/>
    <n v="12"/>
    <s v="N"/>
    <s v="NA"/>
    <s v="AY Dandekar"/>
    <s v="PR Reiffel"/>
    <x v="0"/>
    <s v="NO"/>
  </r>
  <r>
    <n v="1216499"/>
    <x v="26"/>
    <d v="2020-10-28T00:00:00"/>
    <s v="SA Yadav"/>
    <s v="Sheikh Zayed Stadium"/>
    <x v="0"/>
    <x v="0"/>
    <x v="7"/>
    <x v="3"/>
    <x v="0"/>
    <x v="7"/>
    <s v="wickets"/>
    <n v="5"/>
    <s v="N"/>
    <s v="NA"/>
    <s v="UV Gandhe"/>
    <s v="CB Gaffaney"/>
    <x v="1"/>
    <s v="YES"/>
  </r>
  <r>
    <n v="1216500"/>
    <x v="27"/>
    <d v="2020-10-09T00:00:00"/>
    <s v="R Ashwin"/>
    <s v="Sharjah Cricket Stadium"/>
    <x v="0"/>
    <x v="14"/>
    <x v="2"/>
    <x v="2"/>
    <x v="0"/>
    <x v="15"/>
    <s v="runs"/>
    <n v="46"/>
    <s v="N"/>
    <s v="NA"/>
    <s v="KN Ananthapadmanabhan"/>
    <s v="C Shamshuddin"/>
    <x v="0"/>
    <s v="NO"/>
  </r>
  <r>
    <n v="1216501"/>
    <x v="26"/>
    <d v="2020-10-07T00:00:00"/>
    <s v="RA Tripathi"/>
    <s v="Sheikh Zayed Stadium"/>
    <x v="0"/>
    <x v="4"/>
    <x v="1"/>
    <x v="6"/>
    <x v="1"/>
    <x v="0"/>
    <s v="runs"/>
    <n v="10"/>
    <s v="N"/>
    <s v="NA"/>
    <s v="KN Ananthapadmanabhan"/>
    <s v="RK Illingworth"/>
    <x v="0"/>
    <s v="NO"/>
  </r>
  <r>
    <n v="1216502"/>
    <x v="27"/>
    <d v="2020-10-31T00:00:00"/>
    <s v="Sandeep Sharma"/>
    <s v="Sharjah Cricket Stadium"/>
    <x v="0"/>
    <x v="0"/>
    <x v="10"/>
    <x v="10"/>
    <x v="0"/>
    <x v="11"/>
    <s v="wickets"/>
    <n v="5"/>
    <s v="N"/>
    <s v="NA"/>
    <s v="KN Ananthapadmanabhan"/>
    <s v="K Srinivasan"/>
    <x v="0"/>
    <s v="NO"/>
  </r>
  <r>
    <n v="1216503"/>
    <x v="26"/>
    <d v="2020-10-01T00:00:00"/>
    <s v="KA Pollard"/>
    <s v="Sheikh Zayed Stadium"/>
    <x v="0"/>
    <x v="3"/>
    <x v="5"/>
    <x v="5"/>
    <x v="0"/>
    <x v="7"/>
    <s v="runs"/>
    <n v="48"/>
    <s v="N"/>
    <s v="NA"/>
    <s v="VK Sharma"/>
    <s v="S Ravi"/>
    <x v="1"/>
    <s v="NO"/>
  </r>
  <r>
    <n v="1216504"/>
    <x v="28"/>
    <d v="2020-09-30T00:00:00"/>
    <s v="Shivam Mavi"/>
    <s v="Dubai International Cricket Stadium"/>
    <x v="0"/>
    <x v="4"/>
    <x v="2"/>
    <x v="2"/>
    <x v="0"/>
    <x v="0"/>
    <s v="runs"/>
    <n v="37"/>
    <s v="N"/>
    <s v="NA"/>
    <s v="KN Ananthapadmanabhan"/>
    <s v="C Shamshuddin"/>
    <x v="0"/>
    <s v="NO"/>
  </r>
  <r>
    <n v="1216505"/>
    <x v="26"/>
    <d v="2020-11-02T00:00:00"/>
    <s v="A Nortje"/>
    <s v="Sheikh Zayed Stadium"/>
    <x v="0"/>
    <x v="0"/>
    <x v="14"/>
    <x v="14"/>
    <x v="0"/>
    <x v="15"/>
    <s v="wickets"/>
    <n v="6"/>
    <s v="N"/>
    <s v="NA"/>
    <s v="CB Gaffaney"/>
    <s v="S Ravi"/>
    <x v="0"/>
    <s v="NO"/>
  </r>
  <r>
    <n v="1216506"/>
    <x v="26"/>
    <d v="2020-11-01T00:00:00"/>
    <s v="RD Gaikwad"/>
    <s v="Sheikh Zayed Stadium"/>
    <x v="0"/>
    <x v="1"/>
    <x v="1"/>
    <x v="1"/>
    <x v="0"/>
    <x v="1"/>
    <s v="wickets"/>
    <n v="9"/>
    <s v="N"/>
    <s v="NA"/>
    <s v="PG Pathak"/>
    <s v="VK Sharma"/>
    <x v="0"/>
    <s v="NO"/>
  </r>
  <r>
    <n v="1216507"/>
    <x v="28"/>
    <d v="2020-10-11T00:00:00"/>
    <s v="R Tewatia"/>
    <s v="Dubai International Cricket Stadium"/>
    <x v="0"/>
    <x v="10"/>
    <x v="2"/>
    <x v="10"/>
    <x v="1"/>
    <x v="4"/>
    <s v="wickets"/>
    <n v="5"/>
    <s v="N"/>
    <s v="NA"/>
    <s v="YC Barde"/>
    <s v="PR Reiffel"/>
    <x v="0"/>
    <s v="NO"/>
  </r>
  <r>
    <n v="1216508"/>
    <x v="26"/>
    <d v="2020-09-23T00:00:00"/>
    <s v="RG Sharma"/>
    <s v="Sheikh Zayed Stadium"/>
    <x v="0"/>
    <x v="3"/>
    <x v="0"/>
    <x v="6"/>
    <x v="0"/>
    <x v="7"/>
    <s v="runs"/>
    <n v="49"/>
    <s v="N"/>
    <s v="NA"/>
    <s v="CB Gaffaney"/>
    <s v="S Ravi"/>
    <x v="1"/>
    <s v="NO"/>
  </r>
  <r>
    <n v="1216509"/>
    <x v="27"/>
    <d v="2020-10-17T00:00:00"/>
    <s v="S Dhawan"/>
    <s v="Sharjah Cricket Stadium"/>
    <x v="0"/>
    <x v="7"/>
    <x v="14"/>
    <x v="1"/>
    <x v="1"/>
    <x v="15"/>
    <s v="wickets"/>
    <n v="5"/>
    <s v="N"/>
    <s v="NA"/>
    <s v="KN Ananthapadmanabhan"/>
    <s v="RK Illingworth"/>
    <x v="0"/>
    <s v="NO"/>
  </r>
  <r>
    <n v="1216510"/>
    <x v="28"/>
    <d v="2020-09-24T00:00:00"/>
    <s v="KL Rahul"/>
    <s v="Dubai International Cricket Stadium"/>
    <x v="0"/>
    <x v="1"/>
    <x v="3"/>
    <x v="0"/>
    <x v="0"/>
    <x v="5"/>
    <s v="runs"/>
    <n v="97"/>
    <s v="N"/>
    <s v="NA"/>
    <s v="AK Chaudhary"/>
    <s v="PR Reiffel"/>
    <x v="0"/>
    <s v="NO"/>
  </r>
  <r>
    <n v="1216511"/>
    <x v="26"/>
    <d v="2020-10-06T00:00:00"/>
    <s v="SA Yadav"/>
    <s v="Sheikh Zayed Stadium"/>
    <x v="0"/>
    <x v="3"/>
    <x v="2"/>
    <x v="3"/>
    <x v="1"/>
    <x v="7"/>
    <s v="runs"/>
    <n v="57"/>
    <s v="N"/>
    <s v="NA"/>
    <s v="VK Sharma"/>
    <s v="S Ravi"/>
    <x v="1"/>
    <s v="YES"/>
  </r>
  <r>
    <n v="1216512"/>
    <x v="26"/>
    <d v="2020-10-18T00:00:00"/>
    <s v="LH Ferguson"/>
    <s v="Sheikh Zayed Stadium"/>
    <x v="0"/>
    <x v="4"/>
    <x v="10"/>
    <x v="10"/>
    <x v="0"/>
    <x v="0"/>
    <s v="tie"/>
    <s v="NA"/>
    <s v="Y"/>
    <s v="NA"/>
    <s v="PG Pathak"/>
    <s v="S Ravi"/>
    <x v="0"/>
    <s v="NO"/>
  </r>
  <r>
    <n v="1216513"/>
    <x v="28"/>
    <d v="2020-10-04T00:00:00"/>
    <s v="SR Watson"/>
    <s v="Dubai International Cricket Stadium"/>
    <x v="0"/>
    <x v="1"/>
    <x v="1"/>
    <x v="5"/>
    <x v="1"/>
    <x v="1"/>
    <s v="wickets"/>
    <n v="10"/>
    <s v="N"/>
    <s v="NA"/>
    <s v="AY Dandekar"/>
    <s v="Nitin Menon"/>
    <x v="0"/>
    <s v="NO"/>
  </r>
  <r>
    <n v="1216514"/>
    <x v="26"/>
    <d v="2020-10-03T00:00:00"/>
    <s v="YS Chahal"/>
    <s v="Sheikh Zayed Stadium"/>
    <x v="0"/>
    <x v="5"/>
    <x v="3"/>
    <x v="2"/>
    <x v="1"/>
    <x v="3"/>
    <s v="wickets"/>
    <n v="8"/>
    <s v="N"/>
    <s v="NA"/>
    <s v="CB Gaffaney"/>
    <s v="S Ravi"/>
    <x v="0"/>
    <s v="NO"/>
  </r>
  <r>
    <n v="1216515"/>
    <x v="27"/>
    <d v="2020-10-03T00:00:00"/>
    <s v="SS Iyer"/>
    <s v="Sharjah Cricket Stadium"/>
    <x v="0"/>
    <x v="14"/>
    <x v="0"/>
    <x v="6"/>
    <x v="0"/>
    <x v="15"/>
    <s v="runs"/>
    <n v="18"/>
    <s v="N"/>
    <s v="NA"/>
    <s v="VA Kulkarni"/>
    <s v="RK Illingworth"/>
    <x v="0"/>
    <s v="NO"/>
  </r>
  <r>
    <n v="1216516"/>
    <x v="28"/>
    <d v="2020-10-02T00:00:00"/>
    <s v="PK Garg"/>
    <s v="Dubai International Cricket Stadium"/>
    <x v="0"/>
    <x v="10"/>
    <x v="1"/>
    <x v="10"/>
    <x v="1"/>
    <x v="11"/>
    <s v="runs"/>
    <n v="7"/>
    <s v="N"/>
    <s v="NA"/>
    <s v="AK Chaudhary"/>
    <s v="PR Reiffel"/>
    <x v="0"/>
    <s v="NO"/>
  </r>
  <r>
    <n v="1216517"/>
    <x v="28"/>
    <d v="2020-10-18T00:00:00"/>
    <s v="KL Rahul"/>
    <s v="Dubai International Cricket Stadium"/>
    <x v="0"/>
    <x v="3"/>
    <x v="5"/>
    <x v="3"/>
    <x v="1"/>
    <x v="5"/>
    <s v="tie"/>
    <s v="NA"/>
    <s v="Y"/>
    <s v="NA"/>
    <s v="Nitin Menon"/>
    <s v="PR Reiffel"/>
    <x v="1"/>
    <s v="YES"/>
  </r>
  <r>
    <n v="1216518"/>
    <x v="28"/>
    <d v="2020-10-22T00:00:00"/>
    <s v="MK Pandey"/>
    <s v="Dubai International Cricket Stadium"/>
    <x v="0"/>
    <x v="5"/>
    <x v="10"/>
    <x v="10"/>
    <x v="0"/>
    <x v="11"/>
    <s v="wickets"/>
    <n v="8"/>
    <s v="N"/>
    <s v="NA"/>
    <s v="Nitin Menon"/>
    <s v="PR Reiffel"/>
    <x v="0"/>
    <s v="NO"/>
  </r>
  <r>
    <n v="1216519"/>
    <x v="28"/>
    <d v="2020-10-05T00:00:00"/>
    <s v="AR Patel"/>
    <s v="Dubai International Cricket Stadium"/>
    <x v="0"/>
    <x v="14"/>
    <x v="3"/>
    <x v="0"/>
    <x v="0"/>
    <x v="15"/>
    <s v="runs"/>
    <n v="59"/>
    <s v="N"/>
    <s v="NA"/>
    <s v="Nitin Menon"/>
    <s v="YC Barde"/>
    <x v="0"/>
    <s v="NO"/>
  </r>
  <r>
    <n v="1216520"/>
    <x v="27"/>
    <d v="2020-10-26T00:00:00"/>
    <s v="CH Gayle"/>
    <s v="Sharjah Cricket Stadium"/>
    <x v="0"/>
    <x v="4"/>
    <x v="5"/>
    <x v="5"/>
    <x v="0"/>
    <x v="5"/>
    <s v="wickets"/>
    <n v="8"/>
    <s v="N"/>
    <s v="NA"/>
    <s v="KN Ananthapadmanabhan"/>
    <s v="RK Illingworth"/>
    <x v="0"/>
    <s v="NO"/>
  </r>
  <r>
    <n v="1216521"/>
    <x v="27"/>
    <d v="2020-10-23T00:00:00"/>
    <s v="TA Boult"/>
    <s v="Sharjah Cricket Stadium"/>
    <x v="0"/>
    <x v="7"/>
    <x v="7"/>
    <x v="3"/>
    <x v="0"/>
    <x v="7"/>
    <s v="wickets"/>
    <n v="10"/>
    <s v="N"/>
    <s v="NA"/>
    <s v="C Shamshuddin"/>
    <s v="VA Kulkarni"/>
    <x v="1"/>
    <s v="YES"/>
  </r>
  <r>
    <n v="1216522"/>
    <x v="28"/>
    <d v="2020-10-17T00:00:00"/>
    <s v="AB de Villiers"/>
    <s v="Dubai International Cricket Stadium"/>
    <x v="0"/>
    <x v="5"/>
    <x v="3"/>
    <x v="2"/>
    <x v="1"/>
    <x v="3"/>
    <s v="wickets"/>
    <n v="7"/>
    <s v="N"/>
    <s v="NA"/>
    <s v="AK Chaudhary"/>
    <s v="Nitin Menon"/>
    <x v="0"/>
    <s v="NO"/>
  </r>
  <r>
    <n v="1216523"/>
    <x v="26"/>
    <d v="2020-10-10T00:00:00"/>
    <s v="KD Karthik"/>
    <s v="Sheikh Zayed Stadium"/>
    <x v="0"/>
    <x v="4"/>
    <x v="5"/>
    <x v="6"/>
    <x v="1"/>
    <x v="0"/>
    <s v="runs"/>
    <n v="2"/>
    <s v="N"/>
    <s v="NA"/>
    <s v="UV Gandhe"/>
    <s v="CB Gaffaney"/>
    <x v="0"/>
    <s v="NO"/>
  </r>
  <r>
    <n v="1216524"/>
    <x v="28"/>
    <d v="2020-10-27T00:00:00"/>
    <s v="WP Saha"/>
    <s v="Dubai International Cricket Stadium"/>
    <x v="0"/>
    <x v="10"/>
    <x v="14"/>
    <x v="14"/>
    <x v="0"/>
    <x v="11"/>
    <s v="runs"/>
    <n v="88"/>
    <s v="N"/>
    <s v="NA"/>
    <s v="AK Chaudhary"/>
    <s v="Nitin Menon"/>
    <x v="0"/>
    <s v="NO"/>
  </r>
  <r>
    <n v="1216525"/>
    <x v="28"/>
    <d v="2020-10-10T00:00:00"/>
    <s v="V Kohli"/>
    <s v="Dubai International Cricket Stadium"/>
    <x v="0"/>
    <x v="0"/>
    <x v="1"/>
    <x v="0"/>
    <x v="1"/>
    <x v="3"/>
    <s v="runs"/>
    <n v="37"/>
    <s v="N"/>
    <s v="NA"/>
    <s v="AK Chaudhary"/>
    <s v="PR Reiffel"/>
    <x v="0"/>
    <s v="NO"/>
  </r>
  <r>
    <n v="1216526"/>
    <x v="26"/>
    <d v="2020-10-16T00:00:00"/>
    <s v="Q de Kock"/>
    <s v="Sheikh Zayed Stadium"/>
    <x v="0"/>
    <x v="4"/>
    <x v="7"/>
    <x v="6"/>
    <x v="1"/>
    <x v="7"/>
    <s v="wickets"/>
    <n v="8"/>
    <s v="N"/>
    <s v="NA"/>
    <s v="CB Gaffaney"/>
    <s v="VK Sharma"/>
    <x v="1"/>
    <s v="NO"/>
  </r>
  <r>
    <n v="1216527"/>
    <x v="27"/>
    <d v="2020-09-27T00:00:00"/>
    <s v="SV Samson"/>
    <s v="Sharjah Cricket Stadium"/>
    <x v="0"/>
    <x v="1"/>
    <x v="2"/>
    <x v="2"/>
    <x v="0"/>
    <x v="4"/>
    <s v="wickets"/>
    <n v="4"/>
    <s v="N"/>
    <s v="NA"/>
    <s v="RK Illingworth"/>
    <s v="K Srinivasan"/>
    <x v="0"/>
    <s v="NO"/>
  </r>
  <r>
    <n v="1216528"/>
    <x v="28"/>
    <d v="2020-10-13T00:00:00"/>
    <s v="RA Jadeja"/>
    <s v="Dubai International Cricket Stadium"/>
    <x v="0"/>
    <x v="7"/>
    <x v="10"/>
    <x v="1"/>
    <x v="1"/>
    <x v="1"/>
    <s v="runs"/>
    <n v="20"/>
    <s v="N"/>
    <s v="NA"/>
    <s v="AK Chaudhary"/>
    <s v="PR Reiffel"/>
    <x v="0"/>
    <s v="NO"/>
  </r>
  <r>
    <n v="1216529"/>
    <x v="26"/>
    <d v="2020-10-11T00:00:00"/>
    <s v="Q de Kock"/>
    <s v="Sheikh Zayed Stadium"/>
    <x v="0"/>
    <x v="14"/>
    <x v="7"/>
    <x v="14"/>
    <x v="1"/>
    <x v="7"/>
    <s v="wickets"/>
    <n v="5"/>
    <s v="N"/>
    <s v="NA"/>
    <s v="CB Gaffaney"/>
    <s v="S Ravi"/>
    <x v="1"/>
    <s v="NO"/>
  </r>
  <r>
    <n v="1216530"/>
    <x v="28"/>
    <d v="2020-11-01T00:00:00"/>
    <s v="PJ Cummins"/>
    <s v="Dubai International Cricket Stadium"/>
    <x v="0"/>
    <x v="4"/>
    <x v="2"/>
    <x v="2"/>
    <x v="0"/>
    <x v="0"/>
    <s v="runs"/>
    <n v="60"/>
    <s v="N"/>
    <s v="NA"/>
    <s v="Nitin Menon"/>
    <s v="PR Reiffel"/>
    <x v="0"/>
    <s v="NO"/>
  </r>
  <r>
    <n v="1216531"/>
    <x v="27"/>
    <d v="2020-10-15T00:00:00"/>
    <s v="KL Rahul"/>
    <s v="Sharjah Cricket Stadium"/>
    <x v="0"/>
    <x v="0"/>
    <x v="5"/>
    <x v="0"/>
    <x v="1"/>
    <x v="5"/>
    <s v="wickets"/>
    <n v="8"/>
    <s v="N"/>
    <s v="NA"/>
    <s v="KN Ananthapadmanabhan"/>
    <s v="C Shamshuddin"/>
    <x v="0"/>
    <s v="NO"/>
  </r>
  <r>
    <n v="1216532"/>
    <x v="26"/>
    <d v="2020-09-29T00:00:00"/>
    <s v="Rashid Khan"/>
    <s v="Sheikh Zayed Stadium"/>
    <x v="0"/>
    <x v="10"/>
    <x v="14"/>
    <x v="14"/>
    <x v="0"/>
    <x v="11"/>
    <s v="runs"/>
    <n v="15"/>
    <s v="N"/>
    <s v="NA"/>
    <s v="VK Sharma"/>
    <s v="S Ravi"/>
    <x v="0"/>
    <s v="NO"/>
  </r>
  <r>
    <n v="1216533"/>
    <x v="26"/>
    <d v="2020-10-19T00:00:00"/>
    <s v="JC Buttler"/>
    <s v="Sheikh Zayed Stadium"/>
    <x v="0"/>
    <x v="7"/>
    <x v="2"/>
    <x v="1"/>
    <x v="1"/>
    <x v="4"/>
    <s v="wickets"/>
    <n v="7"/>
    <s v="N"/>
    <s v="NA"/>
    <s v="CB Gaffaney"/>
    <s v="VK Sharma"/>
    <x v="0"/>
    <s v="NO"/>
  </r>
  <r>
    <n v="1216534"/>
    <x v="28"/>
    <d v="2020-09-21T00:00:00"/>
    <s v="YS Chahal"/>
    <s v="Dubai International Cricket Stadium"/>
    <x v="0"/>
    <x v="0"/>
    <x v="10"/>
    <x v="10"/>
    <x v="0"/>
    <x v="3"/>
    <s v="runs"/>
    <n v="10"/>
    <s v="N"/>
    <s v="NA"/>
    <s v="AY Dandekar"/>
    <s v="Nitin Menon"/>
    <x v="0"/>
    <s v="NO"/>
  </r>
  <r>
    <n v="1216535"/>
    <x v="28"/>
    <d v="2020-10-31T00:00:00"/>
    <s v="Ishan Kishan"/>
    <s v="Dubai International Cricket Stadium"/>
    <x v="0"/>
    <x v="14"/>
    <x v="7"/>
    <x v="3"/>
    <x v="0"/>
    <x v="7"/>
    <s v="wickets"/>
    <n v="9"/>
    <s v="N"/>
    <s v="NA"/>
    <s v="YC Barde"/>
    <s v="PR Reiffel"/>
    <x v="1"/>
    <s v="YES"/>
  </r>
  <r>
    <n v="1216536"/>
    <x v="28"/>
    <d v="2020-10-29T00:00:00"/>
    <s v="RD Gaikwad"/>
    <s v="Dubai International Cricket Stadium"/>
    <x v="0"/>
    <x v="4"/>
    <x v="1"/>
    <x v="1"/>
    <x v="0"/>
    <x v="1"/>
    <s v="wickets"/>
    <n v="6"/>
    <s v="N"/>
    <s v="NA"/>
    <s v="C Shamshuddin"/>
    <s v="RK Illingworth"/>
    <x v="0"/>
    <s v="NO"/>
  </r>
  <r>
    <n v="1216537"/>
    <x v="26"/>
    <d v="2020-10-30T00:00:00"/>
    <s v="BA Stokes"/>
    <s v="Sheikh Zayed Stadium"/>
    <x v="0"/>
    <x v="1"/>
    <x v="2"/>
    <x v="2"/>
    <x v="0"/>
    <x v="4"/>
    <s v="wickets"/>
    <n v="7"/>
    <s v="N"/>
    <s v="NA"/>
    <s v="CB Gaffaney"/>
    <s v="S Ravi"/>
    <x v="0"/>
    <s v="NO"/>
  </r>
  <r>
    <n v="1216538"/>
    <x v="27"/>
    <d v="2020-10-04T00:00:00"/>
    <s v="TA Boult"/>
    <s v="Sharjah Cricket Stadium"/>
    <x v="0"/>
    <x v="3"/>
    <x v="10"/>
    <x v="3"/>
    <x v="1"/>
    <x v="7"/>
    <s v="runs"/>
    <n v="34"/>
    <s v="N"/>
    <s v="NA"/>
    <s v="KN Ananthapadmanabhan"/>
    <s v="RK Illingworth"/>
    <x v="1"/>
    <s v="YES"/>
  </r>
  <r>
    <n v="1216539"/>
    <x v="28"/>
    <d v="2020-09-25T00:00:00"/>
    <s v="PP Shaw"/>
    <s v="Dubai International Cricket Stadium"/>
    <x v="0"/>
    <x v="14"/>
    <x v="1"/>
    <x v="1"/>
    <x v="0"/>
    <x v="15"/>
    <s v="runs"/>
    <n v="44"/>
    <s v="N"/>
    <s v="NA"/>
    <s v="KN Ananthapadmanabhan"/>
    <s v="RK Illingworth"/>
    <x v="0"/>
    <s v="NO"/>
  </r>
  <r>
    <n v="1216540"/>
    <x v="27"/>
    <d v="2020-10-12T00:00:00"/>
    <s v="AB de Villiers"/>
    <s v="Sharjah Cricket Stadium"/>
    <x v="0"/>
    <x v="0"/>
    <x v="0"/>
    <x v="0"/>
    <x v="1"/>
    <x v="3"/>
    <s v="runs"/>
    <n v="82"/>
    <s v="N"/>
    <s v="NA"/>
    <s v="RK Illingworth"/>
    <s v="K Srinivasan"/>
    <x v="0"/>
    <s v="NO"/>
  </r>
  <r>
    <n v="1216541"/>
    <x v="26"/>
    <d v="2020-10-25T00:00:00"/>
    <s v="BA Stokes"/>
    <s v="Sheikh Zayed Stadium"/>
    <x v="0"/>
    <x v="3"/>
    <x v="2"/>
    <x v="3"/>
    <x v="1"/>
    <x v="4"/>
    <s v="wickets"/>
    <n v="8"/>
    <s v="N"/>
    <s v="NA"/>
    <s v="UV Gandhe"/>
    <s v="VK Sharma"/>
    <x v="1"/>
    <s v="YES"/>
  </r>
  <r>
    <n v="1216542"/>
    <x v="28"/>
    <d v="2020-10-08T00:00:00"/>
    <s v="JM Bairstow"/>
    <s v="Dubai International Cricket Stadium"/>
    <x v="0"/>
    <x v="10"/>
    <x v="5"/>
    <x v="10"/>
    <x v="1"/>
    <x v="11"/>
    <s v="runs"/>
    <n v="69"/>
    <s v="N"/>
    <s v="NA"/>
    <s v="AK Chaudhary"/>
    <s v="Nitin Menon"/>
    <x v="0"/>
    <s v="NO"/>
  </r>
  <r>
    <n v="1216543"/>
    <x v="28"/>
    <d v="2020-10-14T00:00:00"/>
    <s v="A Nortje"/>
    <s v="Dubai International Cricket Stadium"/>
    <x v="0"/>
    <x v="14"/>
    <x v="2"/>
    <x v="14"/>
    <x v="1"/>
    <x v="15"/>
    <s v="runs"/>
    <n v="13"/>
    <s v="N"/>
    <s v="NA"/>
    <s v="AK Chaudhary"/>
    <s v="Nitin Menon"/>
    <x v="0"/>
    <s v="NO"/>
  </r>
  <r>
    <n v="1216544"/>
    <x v="28"/>
    <d v="2020-10-25T00:00:00"/>
    <s v="RD Gaikwad"/>
    <s v="Dubai International Cricket Stadium"/>
    <x v="0"/>
    <x v="0"/>
    <x v="1"/>
    <x v="0"/>
    <x v="1"/>
    <x v="1"/>
    <s v="wickets"/>
    <n v="8"/>
    <s v="N"/>
    <s v="NA"/>
    <s v="C Shamshuddin"/>
    <s v="RK Illingworth"/>
    <x v="0"/>
    <s v="NO"/>
  </r>
  <r>
    <n v="1216545"/>
    <x v="26"/>
    <d v="2020-09-26T00:00:00"/>
    <s v="Shubman Gill"/>
    <s v="Sheikh Zayed Stadium"/>
    <x v="0"/>
    <x v="10"/>
    <x v="0"/>
    <x v="10"/>
    <x v="1"/>
    <x v="0"/>
    <s v="wickets"/>
    <n v="7"/>
    <s v="N"/>
    <s v="NA"/>
    <s v="CB Gaffaney"/>
    <s v="VK Sharma"/>
    <x v="0"/>
    <s v="NO"/>
  </r>
  <r>
    <n v="1216546"/>
    <x v="28"/>
    <d v="2020-10-20T00:00:00"/>
    <s v="S Dhawan"/>
    <s v="Dubai International Cricket Stadium"/>
    <x v="0"/>
    <x v="14"/>
    <x v="5"/>
    <x v="14"/>
    <x v="1"/>
    <x v="5"/>
    <s v="wickets"/>
    <n v="5"/>
    <s v="N"/>
    <s v="NA"/>
    <s v="C Shamshuddin"/>
    <s v="RK Illingworth"/>
    <x v="0"/>
    <s v="NO"/>
  </r>
  <r>
    <n v="1216547"/>
    <x v="28"/>
    <d v="2020-09-28T00:00:00"/>
    <s v="AB de Villiers"/>
    <s v="Dubai International Cricket Stadium"/>
    <x v="0"/>
    <x v="0"/>
    <x v="7"/>
    <x v="3"/>
    <x v="0"/>
    <x v="3"/>
    <s v="tie"/>
    <s v="NA"/>
    <s v="Y"/>
    <s v="NA"/>
    <s v="Nitin Menon"/>
    <s v="PR Reiffel"/>
    <x v="1"/>
    <s v="YES"/>
  </r>
  <r>
    <n v="1237177"/>
    <x v="28"/>
    <d v="2020-11-05T00:00:00"/>
    <s v="JJ Bumrah"/>
    <s v="Dubai International Cricket Stadium"/>
    <x v="0"/>
    <x v="3"/>
    <x v="14"/>
    <x v="14"/>
    <x v="0"/>
    <x v="7"/>
    <s v="runs"/>
    <n v="57"/>
    <s v="N"/>
    <s v="NA"/>
    <s v="CB Gaffaney"/>
    <s v="Nitin Menon"/>
    <x v="1"/>
    <s v="NO"/>
  </r>
  <r>
    <n v="1237178"/>
    <x v="26"/>
    <d v="2020-11-06T00:00:00"/>
    <s v="KS Williamson"/>
    <s v="Sheikh Zayed Stadium"/>
    <x v="0"/>
    <x v="0"/>
    <x v="10"/>
    <x v="10"/>
    <x v="0"/>
    <x v="11"/>
    <s v="wickets"/>
    <n v="6"/>
    <s v="N"/>
    <s v="NA"/>
    <s v="PR Reiffel"/>
    <s v="S Ravi"/>
    <x v="0"/>
    <s v="NO"/>
  </r>
  <r>
    <n v="1237180"/>
    <x v="26"/>
    <d v="2020-11-08T00:00:00"/>
    <s v="MP Stoinis"/>
    <s v="Sheikh Zayed Stadium"/>
    <x v="0"/>
    <x v="14"/>
    <x v="10"/>
    <x v="14"/>
    <x v="1"/>
    <x v="15"/>
    <s v="runs"/>
    <n v="17"/>
    <s v="N"/>
    <s v="NA"/>
    <s v="PR Reiffel"/>
    <s v="S Ravi"/>
    <x v="0"/>
    <s v="NO"/>
  </r>
  <r>
    <n v="1237181"/>
    <x v="28"/>
    <d v="2020-11-10T00:00:00"/>
    <s v="TA Boult"/>
    <s v="Dubai International Cricket Stadium"/>
    <x v="0"/>
    <x v="14"/>
    <x v="7"/>
    <x v="14"/>
    <x v="1"/>
    <x v="7"/>
    <s v="wickets"/>
    <n v="5"/>
    <s v="N"/>
    <s v="NA"/>
    <s v="CB Gaffaney"/>
    <s v="Nitin Menon"/>
    <x v="1"/>
    <s v="NO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x v="0"/>
    <s v="runs"/>
    <n v="140"/>
    <x v="0"/>
    <s v="NA"/>
    <s v="Asad Rauf"/>
    <s v="RE Koertzen"/>
    <x v="0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x v="1"/>
    <s v="runs"/>
    <n v="33"/>
    <x v="0"/>
    <s v="NA"/>
    <s v="MR Benson"/>
    <s v="SL Shastri"/>
    <x v="0"/>
  </r>
  <r>
    <n v="335984"/>
    <s v="Delhi"/>
    <d v="2008-04-19T00:00:00"/>
    <s v="MF Maharoof"/>
    <s v="Feroz Shah Kotla"/>
    <n v="0"/>
    <s v="Delhi Daredevils"/>
    <s v="Rajasthan Royals"/>
    <s v="Rajasthan Royals"/>
    <s v="bat"/>
    <x v="2"/>
    <s v="wickets"/>
    <n v="9"/>
    <x v="0"/>
    <s v="NA"/>
    <s v="Aleem Dar"/>
    <s v="GA Pratapkumar"/>
    <x v="0"/>
  </r>
  <r>
    <n v="335985"/>
    <s v="Mumbai"/>
    <d v="2008-04-20T00:00:00"/>
    <s v="MV Boucher"/>
    <s v="Wankhede Stadium"/>
    <n v="0"/>
    <s v="Mumbai Indians"/>
    <s v="Royal Challengers Bangalore"/>
    <s v="Mumbai Indians"/>
    <s v="bat"/>
    <x v="3"/>
    <s v="wickets"/>
    <n v="5"/>
    <x v="0"/>
    <s v="NA"/>
    <s v="SJ Davis"/>
    <s v="DJ Harper"/>
    <x v="1"/>
  </r>
  <r>
    <n v="335986"/>
    <s v="Kolkata"/>
    <d v="2008-04-20T00:00:00"/>
    <s v="DJ Hussey"/>
    <s v="Eden Gardens"/>
    <n v="0"/>
    <s v="Kolkata Knight Riders"/>
    <s v="Deccan Chargers"/>
    <s v="Deccan Chargers"/>
    <s v="bat"/>
    <x v="0"/>
    <s v="wickets"/>
    <n v="5"/>
    <x v="0"/>
    <s v="NA"/>
    <s v="BF Bowden"/>
    <s v="K Hariharan"/>
    <x v="0"/>
  </r>
  <r>
    <n v="335987"/>
    <s v="Jaipur"/>
    <d v="2008-04-21T00:00:00"/>
    <s v="SR Watson"/>
    <s v="Sawai Mansingh Stadium"/>
    <n v="0"/>
    <s v="Rajasthan Royals"/>
    <s v="Kings XI Punjab"/>
    <s v="Kings XI Punjab"/>
    <s v="bat"/>
    <x v="4"/>
    <s v="wickets"/>
    <n v="6"/>
    <x v="0"/>
    <s v="NA"/>
    <s v="Aleem Dar"/>
    <s v="RB Tiffin"/>
    <x v="0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x v="2"/>
    <s v="wickets"/>
    <n v="9"/>
    <x v="0"/>
    <s v="NA"/>
    <s v="IL Howell"/>
    <s v="AM Saheba"/>
    <x v="0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x v="1"/>
    <s v="runs"/>
    <n v="6"/>
    <x v="0"/>
    <s v="NA"/>
    <s v="DJ Harper"/>
    <s v="GA Pratapkumar"/>
    <x v="1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x v="4"/>
    <s v="wickets"/>
    <n v="3"/>
    <x v="0"/>
    <s v="NA"/>
    <s v="Asad Rauf"/>
    <s v="MR Benson"/>
    <x v="0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x v="5"/>
    <s v="runs"/>
    <n v="66"/>
    <x v="0"/>
    <s v="NA"/>
    <s v="Aleem Dar"/>
    <s v="AM Saheba"/>
    <x v="1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x v="4"/>
    <s v="wickets"/>
    <n v="7"/>
    <x v="0"/>
    <s v="NA"/>
    <s v="MR Benson"/>
    <s v="IL Howell"/>
    <x v="0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x v="1"/>
    <s v="wickets"/>
    <n v="9"/>
    <x v="0"/>
    <s v="NA"/>
    <s v="BF Bowden"/>
    <s v="AV Jayaprakash"/>
    <x v="0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x v="6"/>
    <s v="wickets"/>
    <n v="10"/>
    <x v="0"/>
    <s v="NA"/>
    <s v="Asad Rauf"/>
    <s v="SL Shastri"/>
    <x v="1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x v="5"/>
    <s v="wickets"/>
    <n v="4"/>
    <x v="0"/>
    <s v="NA"/>
    <s v="RE Koertzen"/>
    <s v="I Shivram"/>
    <x v="0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x v="1"/>
    <s v="runs"/>
    <n v="13"/>
    <x v="0"/>
    <s v="NA"/>
    <s v="BR Doctrove"/>
    <s v="RB Tiffin"/>
    <x v="0"/>
  </r>
  <r>
    <n v="335997"/>
    <s v="Kolkata"/>
    <d v="2008-04-29T00:00:00"/>
    <s v="ST Jayasuriya"/>
    <s v="Eden Gardens"/>
    <n v="0"/>
    <s v="Kolkata Knight Riders"/>
    <s v="Mumbai Indians"/>
    <s v="Kolkata Knight Riders"/>
    <s v="bat"/>
    <x v="7"/>
    <s v="wickets"/>
    <n v="7"/>
    <x v="0"/>
    <s v="NA"/>
    <s v="BF Bowden"/>
    <s v="AV Jayaprakash"/>
    <x v="1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x v="2"/>
    <s v="runs"/>
    <n v="10"/>
    <x v="0"/>
    <s v="NA"/>
    <s v="Aleem Dar"/>
    <s v="I Shivram"/>
    <x v="0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x v="5"/>
    <s v="wickets"/>
    <n v="7"/>
    <x v="0"/>
    <s v="NA"/>
    <s v="BR Doctrove"/>
    <s v="RB Tiffin"/>
    <x v="0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x v="4"/>
    <s v="runs"/>
    <n v="45"/>
    <x v="0"/>
    <s v="NA"/>
    <s v="RE Koertzen"/>
    <s v="GA Pratapkumar"/>
    <x v="0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x v="2"/>
    <s v="wickets"/>
    <n v="8"/>
    <x v="0"/>
    <s v="NA"/>
    <s v="BF Bowden"/>
    <s v="K Hariharan"/>
    <x v="0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x v="3"/>
    <s v="wickets"/>
    <n v="5"/>
    <x v="0"/>
    <s v="NA"/>
    <s v="Asad Rauf"/>
    <s v="RE Koertzen"/>
    <x v="0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x v="5"/>
    <s v="runs"/>
    <n v="9"/>
    <x v="0"/>
    <s v="NA"/>
    <s v="DJ Harper"/>
    <s v="I Shivram"/>
    <x v="0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x v="7"/>
    <s v="runs"/>
    <n v="29"/>
    <x v="0"/>
    <s v="NA"/>
    <s v="IL Howell"/>
    <s v="RE Koertzen"/>
    <x v="1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x v="4"/>
    <s v="wickets"/>
    <n v="8"/>
    <x v="0"/>
    <s v="NA"/>
    <s v="Asad Rauf"/>
    <s v="AV Jayaprakash"/>
    <x v="0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x v="5"/>
    <s v="wickets"/>
    <n v="6"/>
    <x v="0"/>
    <s v="NA"/>
    <s v="SJ Davis"/>
    <s v="BR Doctrove"/>
    <x v="0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x v="6"/>
    <s v="wickets"/>
    <n v="7"/>
    <x v="0"/>
    <s v="NA"/>
    <s v="MR Benson"/>
    <s v="RB Tiffin"/>
    <x v="0"/>
  </r>
  <r>
    <n v="336008"/>
    <s v="Mumbai"/>
    <d v="2008-05-07T00:00:00"/>
    <s v="A Nehra"/>
    <s v="Dr DY Patil Sports Academy"/>
    <n v="0"/>
    <s v="Mumbai Indians"/>
    <s v="Rajasthan Royals"/>
    <s v="Mumbai Indians"/>
    <s v="field"/>
    <x v="7"/>
    <s v="wickets"/>
    <n v="7"/>
    <x v="0"/>
    <s v="NA"/>
    <s v="DJ Harper"/>
    <s v="RE Koertzen"/>
    <x v="1"/>
  </r>
  <r>
    <n v="336009"/>
    <s v="Delhi"/>
    <d v="2008-05-08T00:00:00"/>
    <s v="MS Dhoni"/>
    <s v="Feroz Shah Kotla"/>
    <n v="0"/>
    <s v="Delhi Daredevils"/>
    <s v="Chennai Super Kings"/>
    <s v="Chennai Super Kings"/>
    <s v="field"/>
    <x v="1"/>
    <s v="wickets"/>
    <n v="4"/>
    <x v="0"/>
    <s v="NA"/>
    <s v="Aleem Dar"/>
    <s v="RB Tiffin"/>
    <x v="0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x v="0"/>
    <s v="runs"/>
    <n v="5"/>
    <x v="0"/>
    <s v="NA"/>
    <s v="Asad Rauf"/>
    <s v="IL Howell"/>
    <x v="0"/>
  </r>
  <r>
    <n v="336011"/>
    <s v="Jaipur"/>
    <d v="2008-05-09T00:00:00"/>
    <s v="YK Pathan"/>
    <s v="Sawai Mansingh Stadium"/>
    <n v="0"/>
    <s v="Rajasthan Royals"/>
    <s v="Deccan Chargers"/>
    <s v="Rajasthan Royals"/>
    <s v="field"/>
    <x v="4"/>
    <s v="wickets"/>
    <n v="8"/>
    <x v="0"/>
    <s v="NA"/>
    <s v="MR Benson"/>
    <s v="AM Saheba"/>
    <x v="0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x v="7"/>
    <s v="wickets"/>
    <n v="9"/>
    <x v="0"/>
    <s v="NA"/>
    <s v="BF Bowden"/>
    <s v="AV Jayaprakash"/>
    <x v="1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x v="1"/>
    <s v="runs"/>
    <n v="18"/>
    <x v="0"/>
    <s v="NA"/>
    <s v="AV Jayaprakash"/>
    <s v="BG Jerling"/>
    <x v="0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x v="0"/>
    <s v="runs"/>
    <n v="23"/>
    <x v="0"/>
    <s v="NA"/>
    <s v="IL Howell"/>
    <s v="AM Saheba"/>
    <x v="0"/>
  </r>
  <r>
    <n v="336015"/>
    <s v="Jaipur"/>
    <d v="2008-05-11T00:00:00"/>
    <s v="SR Watson"/>
    <s v="Sawai Mansingh Stadium"/>
    <n v="0"/>
    <s v="Rajasthan Royals"/>
    <s v="Delhi Daredevils"/>
    <s v="Rajasthan Royals"/>
    <s v="field"/>
    <x v="4"/>
    <s v="wickets"/>
    <n v="3"/>
    <x v="0"/>
    <s v="NA"/>
    <s v="SJ Davis"/>
    <s v="RE Koertzen"/>
    <x v="0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x v="5"/>
    <s v="wickets"/>
    <n v="9"/>
    <x v="0"/>
    <s v="NA"/>
    <s v="BR Doctrove"/>
    <s v="I Shivram"/>
    <x v="0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x v="0"/>
    <s v="runs"/>
    <n v="23"/>
    <x v="0"/>
    <s v="NA"/>
    <s v="Asad Rauf"/>
    <s v="IL Howell"/>
    <x v="0"/>
  </r>
  <r>
    <n v="336018"/>
    <s v="Mumbai"/>
    <d v="2008-05-14T00:00:00"/>
    <s v="ST Jayasuriya"/>
    <s v="Wankhede Stadium"/>
    <n v="0"/>
    <s v="Mumbai Indians"/>
    <s v="Chennai Super Kings"/>
    <s v="Mumbai Indians"/>
    <s v="field"/>
    <x v="7"/>
    <s v="wickets"/>
    <n v="9"/>
    <x v="0"/>
    <s v="NA"/>
    <s v="BR Doctrove"/>
    <s v="AM Saheba"/>
    <x v="1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x v="5"/>
    <s v="runs"/>
    <n v="41"/>
    <x v="0"/>
    <s v="NA"/>
    <s v="SJ Davis"/>
    <s v="K Hariharan"/>
    <x v="0"/>
  </r>
  <r>
    <n v="336020"/>
    <s v="Delhi"/>
    <d v="2008-05-15T00:00:00"/>
    <s v="A Mishra"/>
    <s v="Feroz Shah Kotla"/>
    <n v="0"/>
    <s v="Delhi Daredevils"/>
    <s v="Deccan Chargers"/>
    <s v="Deccan Chargers"/>
    <s v="field"/>
    <x v="2"/>
    <s v="runs"/>
    <n v="12"/>
    <x v="0"/>
    <s v="NA"/>
    <s v="BG Jerling"/>
    <s v="GA Pratapkumar"/>
    <x v="0"/>
  </r>
  <r>
    <n v="336021"/>
    <s v="Mumbai"/>
    <d v="2008-05-16T00:00:00"/>
    <s v="SM Pollock"/>
    <s v="Wankhede Stadium"/>
    <n v="0"/>
    <s v="Mumbai Indians"/>
    <s v="Kolkata Knight Riders"/>
    <s v="Mumbai Indians"/>
    <s v="field"/>
    <x v="7"/>
    <s v="wickets"/>
    <n v="8"/>
    <x v="0"/>
    <s v="NA"/>
    <s v="BR Doctrove"/>
    <s v="DJ Harper"/>
    <x v="1"/>
  </r>
  <r>
    <n v="336022"/>
    <s v="Delhi"/>
    <d v="2008-05-17T00:00:00"/>
    <s v="DPMD Jayawardene"/>
    <s v="Feroz Shah Kotla"/>
    <n v="0"/>
    <s v="Delhi Daredevils"/>
    <s v="Kings XI Punjab"/>
    <s v="Delhi Daredevils"/>
    <s v="bat"/>
    <x v="5"/>
    <s v="runs"/>
    <n v="6"/>
    <x v="0"/>
    <s v="D/L"/>
    <s v="AV Jayaprakash"/>
    <s v="RE Koertzen"/>
    <x v="0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x v="4"/>
    <s v="runs"/>
    <n v="65"/>
    <x v="0"/>
    <s v="NA"/>
    <s v="BF Bowden"/>
    <s v="SL Shastri"/>
    <x v="0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x v="7"/>
    <s v="runs"/>
    <n v="25"/>
    <x v="0"/>
    <s v="NA"/>
    <s v="BR Doctrove"/>
    <s v="DJ Harper"/>
    <x v="1"/>
  </r>
  <r>
    <n v="336025"/>
    <s v="Kolkata"/>
    <d v="2008-05-18T00:00:00"/>
    <s v="M Ntini"/>
    <s v="Eden Gardens"/>
    <n v="0"/>
    <s v="Kolkata Knight Riders"/>
    <s v="Chennai Super Kings"/>
    <s v="Kolkata Knight Riders"/>
    <s v="bat"/>
    <x v="1"/>
    <s v="runs"/>
    <n v="3"/>
    <x v="0"/>
    <s v="D/L"/>
    <s v="Asad Rauf"/>
    <s v="K Hariharan"/>
    <x v="0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x v="2"/>
    <s v="wickets"/>
    <n v="5"/>
    <x v="0"/>
    <s v="NA"/>
    <s v="SJ Davis"/>
    <s v="GA Pratapkumar"/>
    <x v="0"/>
  </r>
  <r>
    <n v="336027"/>
    <s v="Kolkata"/>
    <d v="2008-05-20T00:00:00"/>
    <s v="YK Pathan"/>
    <s v="Eden Gardens"/>
    <n v="0"/>
    <s v="Kolkata Knight Riders"/>
    <s v="Rajasthan Royals"/>
    <s v="Rajasthan Royals"/>
    <s v="field"/>
    <x v="4"/>
    <s v="wickets"/>
    <n v="6"/>
    <x v="0"/>
    <s v="NA"/>
    <s v="BG Jerling"/>
    <s v="RE Koertzen"/>
    <x v="0"/>
  </r>
  <r>
    <n v="336028"/>
    <s v="Mumbai"/>
    <d v="2008-05-21T00:00:00"/>
    <s v="SE Marsh"/>
    <s v="Wankhede Stadium"/>
    <n v="0"/>
    <s v="Mumbai Indians"/>
    <s v="Kings XI Punjab"/>
    <s v="Mumbai Indians"/>
    <s v="field"/>
    <x v="5"/>
    <s v="runs"/>
    <n v="1"/>
    <x v="0"/>
    <s v="NA"/>
    <s v="BF Bowden"/>
    <s v="GA Pratapkumar"/>
    <x v="1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x v="3"/>
    <s v="runs"/>
    <n v="14"/>
    <x v="0"/>
    <s v="NA"/>
    <s v="DJ Harper"/>
    <s v="I Shivram"/>
    <x v="0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x v="5"/>
    <s v="wickets"/>
    <n v="6"/>
    <x v="0"/>
    <s v="NA"/>
    <s v="Asad Rauf"/>
    <s v="SJ Davis"/>
    <x v="0"/>
  </r>
  <r>
    <n v="336032"/>
    <s v="Delhi"/>
    <d v="2008-05-24T00:00:00"/>
    <s v="KD Karthik"/>
    <s v="Feroz Shah Kotla"/>
    <n v="0"/>
    <s v="Delhi Daredevils"/>
    <s v="Mumbai Indians"/>
    <s v="Delhi Daredevils"/>
    <s v="field"/>
    <x v="2"/>
    <s v="wickets"/>
    <n v="5"/>
    <x v="0"/>
    <s v="NA"/>
    <s v="BF Bowden"/>
    <s v="K Hariharan"/>
    <x v="1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x v="4"/>
    <s v="runs"/>
    <n v="10"/>
    <x v="0"/>
    <s v="NA"/>
    <s v="DJ Harper"/>
    <s v="SL Shastri"/>
    <x v="0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x v="3"/>
    <s v="runs"/>
    <n v="3"/>
    <x v="0"/>
    <s v="NA"/>
    <s v="BR Doctrove"/>
    <s v="SL Shastri"/>
    <x v="0"/>
  </r>
  <r>
    <n v="336035"/>
    <s v="Kolkata"/>
    <d v="2008-05-25T00:00:00"/>
    <s v="Umar Gul"/>
    <s v="Eden Gardens"/>
    <n v="0"/>
    <s v="Kolkata Knight Riders"/>
    <s v="Kings XI Punjab"/>
    <s v="Kings XI Punjab"/>
    <s v="bat"/>
    <x v="0"/>
    <s v="wickets"/>
    <n v="3"/>
    <x v="0"/>
    <s v="NA"/>
    <s v="SJ Davis"/>
    <s v="I Shivram"/>
    <x v="0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x v="4"/>
    <s v="wickets"/>
    <n v="5"/>
    <x v="0"/>
    <s v="NA"/>
    <s v="BF Bowden"/>
    <s v="K Hariharan"/>
    <x v="1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x v="1"/>
    <s v="wickets"/>
    <n v="7"/>
    <x v="0"/>
    <s v="NA"/>
    <s v="BG Jerling"/>
    <s v="AM Saheba"/>
    <x v="0"/>
  </r>
  <r>
    <n v="336038"/>
    <s v="Mumbai"/>
    <d v="2008-05-30T00:00:00"/>
    <s v="SR Watson"/>
    <s v="Wankhede Stadium"/>
    <n v="0"/>
    <s v="Delhi Daredevils"/>
    <s v="Rajasthan Royals"/>
    <s v="Delhi Daredevils"/>
    <s v="field"/>
    <x v="4"/>
    <s v="runs"/>
    <n v="105"/>
    <x v="0"/>
    <s v="NA"/>
    <s v="BF Bowden"/>
    <s v="RE Koertzen"/>
    <x v="0"/>
  </r>
  <r>
    <n v="336039"/>
    <s v="Mumbai"/>
    <d v="2008-05-31T00:00:00"/>
    <s v="M Ntini"/>
    <s v="Wankhede Stadium"/>
    <n v="0"/>
    <s v="Chennai Super Kings"/>
    <s v="Kings XI Punjab"/>
    <s v="Kings XI Punjab"/>
    <s v="bat"/>
    <x v="1"/>
    <s v="wickets"/>
    <n v="9"/>
    <x v="0"/>
    <s v="NA"/>
    <s v="Asad Rauf"/>
    <s v="DJ Harper"/>
    <x v="0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x v="4"/>
    <s v="wickets"/>
    <n v="3"/>
    <x v="0"/>
    <s v="NA"/>
    <s v="BF Bowden"/>
    <s v="RE Koertzen"/>
    <x v="0"/>
  </r>
  <r>
    <n v="392181"/>
    <s v="Cape Town"/>
    <d v="2009-04-18T00:00:00"/>
    <s v="SR Tendulkar"/>
    <s v="Newlands"/>
    <n v="1"/>
    <s v="Chennai Super Kings"/>
    <s v="Mumbai Indians"/>
    <s v="Chennai Super Kings"/>
    <s v="field"/>
    <x v="7"/>
    <s v="runs"/>
    <n v="19"/>
    <x v="0"/>
    <s v="NA"/>
    <s v="BR Doctrove"/>
    <s v="K Hariharan"/>
    <x v="1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x v="3"/>
    <s v="runs"/>
    <n v="75"/>
    <x v="0"/>
    <s v="NA"/>
    <s v="BR Doctrove"/>
    <s v="RB Tiffin"/>
    <x v="0"/>
  </r>
  <r>
    <n v="392183"/>
    <s v="Cape Town"/>
    <d v="2009-04-19T00:00:00"/>
    <s v="DL Vettori"/>
    <s v="Newlands"/>
    <n v="1"/>
    <s v="Delhi Daredevils"/>
    <s v="Kings XI Punjab"/>
    <s v="Delhi Daredevils"/>
    <s v="field"/>
    <x v="2"/>
    <s v="wickets"/>
    <n v="10"/>
    <x v="0"/>
    <s v="D/L"/>
    <s v="MR Benson"/>
    <s v="SD Ranade"/>
    <x v="0"/>
  </r>
  <r>
    <n v="392184"/>
    <s v="Cape Town"/>
    <d v="2009-04-19T00:00:00"/>
    <s v="RP Singh"/>
    <s v="Newlands"/>
    <n v="1"/>
    <s v="Deccan Chargers"/>
    <s v="Kolkata Knight Riders"/>
    <s v="Kolkata Knight Riders"/>
    <s v="bat"/>
    <x v="6"/>
    <s v="wickets"/>
    <n v="8"/>
    <x v="0"/>
    <s v="NA"/>
    <s v="MR Benson"/>
    <s v="BR Doctrove"/>
    <x v="0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x v="1"/>
    <s v="runs"/>
    <n v="92"/>
    <x v="0"/>
    <s v="NA"/>
    <s v="BG Jerling"/>
    <s v="SJA Taufel"/>
    <x v="0"/>
  </r>
  <r>
    <n v="392186"/>
    <s v="Durban"/>
    <d v="2009-04-21T00:00:00"/>
    <s v="CH Gayle"/>
    <s v="Kingsmead"/>
    <n v="1"/>
    <s v="Kings XI Punjab"/>
    <s v="Kolkata Knight Riders"/>
    <s v="Kolkata Knight Riders"/>
    <s v="field"/>
    <x v="0"/>
    <s v="runs"/>
    <n v="11"/>
    <x v="0"/>
    <s v="D/L"/>
    <s v="DJ Harper"/>
    <s v="SD Ranade"/>
    <x v="0"/>
  </r>
  <r>
    <n v="392188"/>
    <s v="Cape Town"/>
    <d v="2009-04-22T00:00:00"/>
    <s v="AC Gilchrist"/>
    <s v="Newlands"/>
    <n v="1"/>
    <s v="Royal Challengers Bangalore"/>
    <s v="Deccan Chargers"/>
    <s v="Deccan Chargers"/>
    <s v="bat"/>
    <x v="6"/>
    <s v="runs"/>
    <n v="24"/>
    <x v="0"/>
    <s v="NA"/>
    <s v="M Erasmus"/>
    <s v="AM Saheba"/>
    <x v="0"/>
  </r>
  <r>
    <n v="392189"/>
    <s v="Durban"/>
    <d v="2009-04-23T00:00:00"/>
    <s v="AB de Villiers"/>
    <s v="Kingsmead"/>
    <n v="1"/>
    <s v="Chennai Super Kings"/>
    <s v="Delhi Daredevils"/>
    <s v="Delhi Daredevils"/>
    <s v="bat"/>
    <x v="2"/>
    <s v="runs"/>
    <n v="9"/>
    <x v="0"/>
    <s v="NA"/>
    <s v="BR Doctrove"/>
    <s v="SJA Taufel"/>
    <x v="0"/>
  </r>
  <r>
    <n v="392190"/>
    <s v="Cape Town"/>
    <d v="2009-04-23T00:00:00"/>
    <s v="YK Pathan"/>
    <s v="Newlands"/>
    <n v="1"/>
    <s v="Kolkata Knight Riders"/>
    <s v="Rajasthan Royals"/>
    <s v="Kolkata Knight Riders"/>
    <s v="field"/>
    <x v="4"/>
    <s v="tie"/>
    <s v="NA"/>
    <x v="1"/>
    <s v="NA"/>
    <s v="MR Benson"/>
    <s v="M Erasmus"/>
    <x v="0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x v="5"/>
    <s v="wickets"/>
    <n v="7"/>
    <x v="0"/>
    <s v="NA"/>
    <s v="BR Doctrove"/>
    <s v="TH Wijewardene"/>
    <x v="0"/>
  </r>
  <r>
    <n v="392192"/>
    <s v="Durban"/>
    <d v="2009-04-25T00:00:00"/>
    <s v="PP Ojha"/>
    <s v="Kingsmead"/>
    <n v="1"/>
    <s v="Deccan Chargers"/>
    <s v="Mumbai Indians"/>
    <s v="Deccan Chargers"/>
    <s v="bat"/>
    <x v="6"/>
    <s v="runs"/>
    <n v="12"/>
    <x v="0"/>
    <s v="NA"/>
    <s v="HDPK Dharmasena"/>
    <s v="SJA Taufel"/>
    <x v="1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x v="2"/>
    <s v="wickets"/>
    <n v="6"/>
    <x v="0"/>
    <s v="NA"/>
    <s v="S Asnani"/>
    <s v="BG Jerling"/>
    <x v="0"/>
  </r>
  <r>
    <n v="392195"/>
    <s v="Cape Town"/>
    <d v="2009-04-26T00:00:00"/>
    <s v="KC Sangakkara"/>
    <s v="Newlands"/>
    <n v="1"/>
    <s v="Kings XI Punjab"/>
    <s v="Rajasthan Royals"/>
    <s v="Kings XI Punjab"/>
    <s v="bat"/>
    <x v="5"/>
    <s v="runs"/>
    <n v="27"/>
    <x v="0"/>
    <s v="NA"/>
    <s v="M Erasmus"/>
    <s v="K Hariharan"/>
    <x v="0"/>
  </r>
  <r>
    <n v="392196"/>
    <s v="Durban"/>
    <d v="2009-04-27T00:00:00"/>
    <s v="HH Gibbs"/>
    <s v="Kingsmead"/>
    <n v="1"/>
    <s v="Chennai Super Kings"/>
    <s v="Deccan Chargers"/>
    <s v="Deccan Chargers"/>
    <s v="field"/>
    <x v="6"/>
    <s v="wickets"/>
    <n v="6"/>
    <x v="0"/>
    <s v="NA"/>
    <s v="IL Howell"/>
    <s v="TH Wijewardene"/>
    <x v="0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x v="7"/>
    <s v="runs"/>
    <n v="92"/>
    <x v="0"/>
    <s v="NA"/>
    <s v="BG Jerling"/>
    <s v="RB Tiffin"/>
    <x v="1"/>
  </r>
  <r>
    <n v="392198"/>
    <s v="Centurion"/>
    <d v="2009-04-28T00:00:00"/>
    <s v="YK Pathan"/>
    <s v="SuperSport Park"/>
    <n v="1"/>
    <s v="Delhi Daredevils"/>
    <s v="Rajasthan Royals"/>
    <s v="Delhi Daredevils"/>
    <s v="bat"/>
    <x v="4"/>
    <s v="wickets"/>
    <n v="5"/>
    <x v="0"/>
    <s v="NA"/>
    <s v="GAV Baxter"/>
    <s v="RE Koertzen"/>
    <x v="0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x v="3"/>
    <s v="wickets"/>
    <n v="5"/>
    <x v="0"/>
    <s v="NA"/>
    <s v="MR Benson"/>
    <s v="TH Wijewardene"/>
    <x v="0"/>
  </r>
  <r>
    <n v="392200"/>
    <s v="Durban"/>
    <d v="2009-04-29T00:00:00"/>
    <s v="KC Sangakkara"/>
    <s v="Kingsmead"/>
    <n v="1"/>
    <s v="Kings XI Punjab"/>
    <s v="Mumbai Indians"/>
    <s v="Kings XI Punjab"/>
    <s v="bat"/>
    <x v="5"/>
    <s v="runs"/>
    <n v="3"/>
    <x v="0"/>
    <s v="NA"/>
    <s v="MR Benson"/>
    <s v="SL Shastri"/>
    <x v="1"/>
  </r>
  <r>
    <n v="392201"/>
    <s v="Centurion"/>
    <d v="2009-04-30T00:00:00"/>
    <s v="DP Nannes"/>
    <s v="SuperSport Park"/>
    <n v="1"/>
    <s v="Deccan Chargers"/>
    <s v="Delhi Daredevils"/>
    <s v="Delhi Daredevils"/>
    <s v="field"/>
    <x v="2"/>
    <s v="wickets"/>
    <n v="6"/>
    <x v="0"/>
    <s v="NA"/>
    <s v="GAV Baxter"/>
    <s v="AM Saheba"/>
    <x v="0"/>
  </r>
  <r>
    <n v="392202"/>
    <s v="Centurion"/>
    <d v="2009-04-30T00:00:00"/>
    <s v="SK Raina"/>
    <s v="SuperSport Park"/>
    <n v="1"/>
    <s v="Chennai Super Kings"/>
    <s v="Rajasthan Royals"/>
    <s v="Rajasthan Royals"/>
    <s v="field"/>
    <x v="1"/>
    <s v="runs"/>
    <n v="38"/>
    <x v="0"/>
    <s v="NA"/>
    <s v="GAV Baxter"/>
    <s v="RE Koertzen"/>
    <x v="0"/>
  </r>
  <r>
    <n v="392203"/>
    <s v="East London"/>
    <d v="2009-05-01T00:00:00"/>
    <s v="JP Duminy"/>
    <s v="Buffalo Park"/>
    <n v="1"/>
    <s v="Kolkata Knight Riders"/>
    <s v="Mumbai Indians"/>
    <s v="Mumbai Indians"/>
    <s v="bat"/>
    <x v="7"/>
    <s v="runs"/>
    <n v="9"/>
    <x v="0"/>
    <s v="NA"/>
    <s v="M Erasmus"/>
    <s v="SK Tarapore"/>
    <x v="1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x v="3"/>
    <s v="runs"/>
    <n v="8"/>
    <x v="0"/>
    <s v="NA"/>
    <s v="HDPK Dharmasena"/>
    <s v="S Ravi"/>
    <x v="0"/>
  </r>
  <r>
    <n v="392205"/>
    <s v="Port Elizabeth"/>
    <d v="2009-05-02T00:00:00"/>
    <s v="YK Pathan"/>
    <s v="St George's Park"/>
    <n v="1"/>
    <s v="Deccan Chargers"/>
    <s v="Rajasthan Royals"/>
    <s v="Deccan Chargers"/>
    <s v="bat"/>
    <x v="4"/>
    <s v="wickets"/>
    <n v="3"/>
    <x v="0"/>
    <s v="NA"/>
    <s v="S Asnani"/>
    <s v="BG Jerling"/>
    <x v="0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x v="1"/>
    <s v="runs"/>
    <n v="18"/>
    <x v="0"/>
    <s v="NA"/>
    <s v="DJ Harper"/>
    <s v="RE Koertzen"/>
    <x v="0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x v="5"/>
    <s v="wickets"/>
    <n v="6"/>
    <x v="0"/>
    <s v="NA"/>
    <s v="S Asnani"/>
    <s v="MR Benson"/>
    <x v="0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x v="3"/>
    <s v="wickets"/>
    <n v="9"/>
    <x v="0"/>
    <s v="NA"/>
    <s v="RE Koertzen"/>
    <s v="TH Wijewardene"/>
    <x v="1"/>
  </r>
  <r>
    <n v="392209"/>
    <s v="East London"/>
    <d v="2009-05-04T00:00:00"/>
    <s v="MS Dhoni"/>
    <s v="Buffalo Park"/>
    <n v="1"/>
    <s v="Chennai Super Kings"/>
    <s v="Deccan Chargers"/>
    <s v="Chennai Super Kings"/>
    <s v="bat"/>
    <x v="1"/>
    <s v="runs"/>
    <n v="78"/>
    <x v="0"/>
    <s v="NA"/>
    <s v="BR Doctrove"/>
    <s v="M Erasmus"/>
    <x v="0"/>
  </r>
  <r>
    <n v="392210"/>
    <s v="Durban"/>
    <d v="2009-05-05T00:00:00"/>
    <s v="GC Smith"/>
    <s v="Kingsmead"/>
    <n v="1"/>
    <s v="Kings XI Punjab"/>
    <s v="Rajasthan Royals"/>
    <s v="Kings XI Punjab"/>
    <s v="field"/>
    <x v="4"/>
    <s v="runs"/>
    <n v="78"/>
    <x v="0"/>
    <s v="NA"/>
    <s v="SS Hazare"/>
    <s v="IL Howell"/>
    <x v="0"/>
  </r>
  <r>
    <n v="392211"/>
    <s v="Durban"/>
    <d v="2009-05-05T00:00:00"/>
    <s v="G Gambhir"/>
    <s v="Kingsmead"/>
    <n v="1"/>
    <s v="Delhi Daredevils"/>
    <s v="Kolkata Knight Riders"/>
    <s v="Kolkata Knight Riders"/>
    <s v="bat"/>
    <x v="2"/>
    <s v="wickets"/>
    <n v="9"/>
    <x v="0"/>
    <s v="NA"/>
    <s v="GAV Baxter"/>
    <s v="IL Howell"/>
    <x v="0"/>
  </r>
  <r>
    <n v="392212"/>
    <s v="Centurion"/>
    <d v="2009-05-06T00:00:00"/>
    <s v="RG Sharma"/>
    <s v="SuperSport Park"/>
    <n v="1"/>
    <s v="Deccan Chargers"/>
    <s v="Mumbai Indians"/>
    <s v="Deccan Chargers"/>
    <s v="bat"/>
    <x v="6"/>
    <s v="runs"/>
    <n v="19"/>
    <x v="0"/>
    <s v="NA"/>
    <s v="MR Benson"/>
    <s v="HDPK Dharmasena"/>
    <x v="1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x v="4"/>
    <s v="wickets"/>
    <n v="7"/>
    <x v="0"/>
    <s v="NA"/>
    <s v="K Hariharan"/>
    <s v="DJ Harper"/>
    <x v="0"/>
  </r>
  <r>
    <n v="392214"/>
    <s v="Centurion"/>
    <d v="2009-05-07T00:00:00"/>
    <s v="ML Hayden"/>
    <s v="SuperSport Park"/>
    <n v="1"/>
    <s v="Chennai Super Kings"/>
    <s v="Kings XI Punjab"/>
    <s v="Chennai Super Kings"/>
    <s v="bat"/>
    <x v="1"/>
    <s v="runs"/>
    <n v="12"/>
    <x v="0"/>
    <s v="D/L"/>
    <s v="DJ Harper"/>
    <s v="TH Wijewardene"/>
    <x v="0"/>
  </r>
  <r>
    <n v="392215"/>
    <s v="East London"/>
    <d v="2009-05-08T00:00:00"/>
    <s v="A Nehra"/>
    <s v="Buffalo Park"/>
    <n v="1"/>
    <s v="Delhi Daredevils"/>
    <s v="Mumbai Indians"/>
    <s v="Mumbai Indians"/>
    <s v="bat"/>
    <x v="2"/>
    <s v="wickets"/>
    <n v="7"/>
    <x v="0"/>
    <s v="NA"/>
    <s v="M Erasmus"/>
    <s v="SK Tarapore"/>
    <x v="1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x v="5"/>
    <s v="wickets"/>
    <n v="3"/>
    <x v="0"/>
    <s v="NA"/>
    <s v="GAV Baxter"/>
    <s v="AM Saheba"/>
    <x v="0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x v="1"/>
    <s v="wickets"/>
    <n v="7"/>
    <x v="0"/>
    <s v="NA"/>
    <s v="GAV Baxter"/>
    <s v="HDPK Dharmasena"/>
    <x v="0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x v="7"/>
    <s v="runs"/>
    <n v="16"/>
    <x v="0"/>
    <s v="NA"/>
    <s v="BR Doctrove"/>
    <s v="BG Jerling"/>
    <x v="1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x v="2"/>
    <s v="wickets"/>
    <n v="7"/>
    <x v="0"/>
    <s v="NA"/>
    <s v="SL Shastri"/>
    <s v="RB Tiffin"/>
    <x v="0"/>
  </r>
  <r>
    <n v="392220"/>
    <s v="Kimberley"/>
    <d v="2009-05-11T00:00:00"/>
    <s v="DR Smith"/>
    <s v="De Beers Diamond Oval"/>
    <n v="1"/>
    <s v="Deccan Chargers"/>
    <s v="Rajasthan Royals"/>
    <s v="Deccan Chargers"/>
    <s v="bat"/>
    <x v="6"/>
    <s v="runs"/>
    <n v="53"/>
    <x v="0"/>
    <s v="NA"/>
    <s v="GAV Baxter"/>
    <s v="HDPK Dharmasena"/>
    <x v="0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x v="3"/>
    <s v="wickets"/>
    <n v="6"/>
    <x v="0"/>
    <s v="NA"/>
    <s v="M Erasmus"/>
    <s v="SS Hazare"/>
    <x v="0"/>
  </r>
  <r>
    <n v="392222"/>
    <s v="Centurion"/>
    <d v="2009-05-12T00:00:00"/>
    <s v="Harbhajan Singh"/>
    <s v="SuperSport Park"/>
    <n v="1"/>
    <s v="Kings XI Punjab"/>
    <s v="Mumbai Indians"/>
    <s v="Kings XI Punjab"/>
    <s v="bat"/>
    <x v="7"/>
    <s v="wickets"/>
    <n v="8"/>
    <x v="0"/>
    <s v="NA"/>
    <s v="SS Hazare"/>
    <s v="RE Koertzen"/>
    <x v="1"/>
  </r>
  <r>
    <n v="392223"/>
    <s v="Durban"/>
    <d v="2009-05-13T00:00:00"/>
    <s v="R Bhatia"/>
    <s v="Kingsmead"/>
    <n v="1"/>
    <s v="Deccan Chargers"/>
    <s v="Delhi Daredevils"/>
    <s v="Deccan Chargers"/>
    <s v="field"/>
    <x v="2"/>
    <s v="runs"/>
    <n v="12"/>
    <x v="0"/>
    <s v="NA"/>
    <s v="DJ Harper"/>
    <s v="SL Shastri"/>
    <x v="0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x v="3"/>
    <s v="wickets"/>
    <n v="2"/>
    <x v="0"/>
    <s v="NA"/>
    <s v="BR Doctrove"/>
    <s v="DJ Harper"/>
    <x v="0"/>
  </r>
  <r>
    <n v="392225"/>
    <s v="Durban"/>
    <d v="2009-05-14T00:00:00"/>
    <s v="SK Warne"/>
    <s v="Kingsmead"/>
    <n v="1"/>
    <s v="Mumbai Indians"/>
    <s v="Rajasthan Royals"/>
    <s v="Rajasthan Royals"/>
    <s v="bat"/>
    <x v="4"/>
    <s v="runs"/>
    <n v="2"/>
    <x v="0"/>
    <s v="NA"/>
    <s v="BR Doctrove"/>
    <s v="DJ Harper"/>
    <x v="1"/>
  </r>
  <r>
    <n v="392226"/>
    <s v="Bloemfontein"/>
    <d v="2009-05-15T00:00:00"/>
    <s v="B Lee"/>
    <s v="OUTsurance Oval"/>
    <n v="1"/>
    <s v="Delhi Daredevils"/>
    <s v="Kings XI Punjab"/>
    <s v="Kings XI Punjab"/>
    <s v="field"/>
    <x v="5"/>
    <s v="wickets"/>
    <n v="6"/>
    <x v="0"/>
    <s v="NA"/>
    <s v="HDPK Dharmasena"/>
    <s v="IL Howell"/>
    <x v="0"/>
  </r>
  <r>
    <n v="392227"/>
    <s v="Port Elizabeth"/>
    <d v="2009-05-16T00:00:00"/>
    <s v="ML Hayden"/>
    <s v="St George's Park"/>
    <n v="1"/>
    <s v="Chennai Super Kings"/>
    <s v="Mumbai Indians"/>
    <s v="Mumbai Indians"/>
    <s v="bat"/>
    <x v="1"/>
    <s v="wickets"/>
    <n v="7"/>
    <x v="0"/>
    <s v="NA"/>
    <s v="SK Tarapore"/>
    <s v="SJA Taufel"/>
    <x v="1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x v="6"/>
    <s v="wickets"/>
    <n v="6"/>
    <x v="0"/>
    <s v="NA"/>
    <s v="RE Koertzen"/>
    <s v="S Ravi"/>
    <x v="0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x v="5"/>
    <s v="runs"/>
    <n v="1"/>
    <x v="0"/>
    <s v="NA"/>
    <s v="S Ravi"/>
    <s v="RB Tiffin"/>
    <x v="0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x v="2"/>
    <s v="runs"/>
    <n v="14"/>
    <x v="0"/>
    <s v="NA"/>
    <s v="SS Hazare"/>
    <s v="IL Howell"/>
    <x v="0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x v="0"/>
    <s v="wickets"/>
    <n v="7"/>
    <x v="0"/>
    <s v="NA"/>
    <s v="SJA Taufel"/>
    <s v="RB Tiffin"/>
    <x v="0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x v="3"/>
    <s v="wickets"/>
    <n v="7"/>
    <x v="0"/>
    <s v="NA"/>
    <s v="IL Howell"/>
    <s v="RB Tiffin"/>
    <x v="0"/>
  </r>
  <r>
    <n v="392233"/>
    <s v="Durban"/>
    <d v="2009-05-20T00:00:00"/>
    <s v="LR Shukla"/>
    <s v="Kingsmead"/>
    <n v="1"/>
    <s v="Kolkata Knight Riders"/>
    <s v="Rajasthan Royals"/>
    <s v="Kolkata Knight Riders"/>
    <s v="field"/>
    <x v="0"/>
    <s v="wickets"/>
    <n v="4"/>
    <x v="0"/>
    <s v="NA"/>
    <s v="BG Jerling"/>
    <s v="SJA Taufel"/>
    <x v="0"/>
  </r>
  <r>
    <n v="392234"/>
    <s v="Durban"/>
    <d v="2009-05-20T00:00:00"/>
    <s v="M Muralitharan"/>
    <s v="Kingsmead"/>
    <n v="1"/>
    <s v="Chennai Super Kings"/>
    <s v="Kings XI Punjab"/>
    <s v="Chennai Super Kings"/>
    <s v="bat"/>
    <x v="1"/>
    <s v="runs"/>
    <n v="24"/>
    <x v="0"/>
    <s v="NA"/>
    <s v="BG Jerling"/>
    <s v="SJA Taufel"/>
    <x v="0"/>
  </r>
  <r>
    <n v="392235"/>
    <s v="Centurion"/>
    <d v="2009-05-21T00:00:00"/>
    <s v="V Sehwag"/>
    <s v="SuperSport Park"/>
    <n v="1"/>
    <s v="Delhi Daredevils"/>
    <s v="Mumbai Indians"/>
    <s v="Delhi Daredevils"/>
    <s v="field"/>
    <x v="2"/>
    <s v="wickets"/>
    <n v="4"/>
    <x v="0"/>
    <s v="NA"/>
    <s v="IL Howell"/>
    <s v="S Ravi"/>
    <x v="1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x v="3"/>
    <s v="runs"/>
    <n v="12"/>
    <x v="0"/>
    <s v="NA"/>
    <s v="IL Howell"/>
    <s v="S Ravi"/>
    <x v="0"/>
  </r>
  <r>
    <n v="392237"/>
    <s v="Centurion"/>
    <d v="2009-05-22T00:00:00"/>
    <s v="AC Gilchrist"/>
    <s v="SuperSport Park"/>
    <n v="1"/>
    <s v="Delhi Daredevils"/>
    <s v="Deccan Chargers"/>
    <s v="Deccan Chargers"/>
    <s v="field"/>
    <x v="6"/>
    <s v="wickets"/>
    <n v="6"/>
    <x v="0"/>
    <s v="NA"/>
    <s v="BR Doctrove"/>
    <s v="DJ Harper"/>
    <x v="0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x v="3"/>
    <s v="wickets"/>
    <n v="6"/>
    <x v="0"/>
    <s v="NA"/>
    <s v="RE Koertzen"/>
    <s v="SJA Taufel"/>
    <x v="0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x v="6"/>
    <s v="runs"/>
    <n v="6"/>
    <x v="0"/>
    <s v="NA"/>
    <s v="RE Koertzen"/>
    <s v="SJA Taufel"/>
    <x v="0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x v="0"/>
    <s v="runs"/>
    <n v="11"/>
    <x v="0"/>
    <s v="NA"/>
    <s v="RE Koertzen"/>
    <s v="RB Tiffin"/>
    <x v="0"/>
  </r>
  <r>
    <n v="419107"/>
    <s v="Mumbai"/>
    <d v="2010-03-13T00:00:00"/>
    <s v="YK Pathan"/>
    <s v="Brabourne Stadium"/>
    <n v="0"/>
    <s v="Mumbai Indians"/>
    <s v="Rajasthan Royals"/>
    <s v="Mumbai Indians"/>
    <s v="bat"/>
    <x v="7"/>
    <s v="runs"/>
    <n v="4"/>
    <x v="0"/>
    <s v="NA"/>
    <s v="RE Koertzen"/>
    <s v="RB Tiffin"/>
    <x v="1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x v="2"/>
    <s v="wickets"/>
    <n v="5"/>
    <x v="0"/>
    <s v="NA"/>
    <s v="BR Doctrove"/>
    <s v="S Ravi"/>
    <x v="0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x v="0"/>
    <s v="wickets"/>
    <n v="7"/>
    <x v="0"/>
    <s v="NA"/>
    <s v="HDPK Dharmasena"/>
    <s v="AM Saheba"/>
    <x v="0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x v="6"/>
    <s v="runs"/>
    <n v="31"/>
    <x v="0"/>
    <s v="NA"/>
    <s v="K Hariharan"/>
    <s v="DJ Harper"/>
    <x v="0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x v="2"/>
    <s v="wickets"/>
    <n v="6"/>
    <x v="0"/>
    <s v="NA"/>
    <s v="BG Jerling"/>
    <s v="RE Koertzen"/>
    <x v="0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x v="3"/>
    <s v="wickets"/>
    <n v="8"/>
    <x v="0"/>
    <s v="NA"/>
    <s v="S Das"/>
    <s v="DJ Harper"/>
    <x v="0"/>
  </r>
  <r>
    <n v="419113"/>
    <s v="Kolkata"/>
    <d v="2010-03-16T00:00:00"/>
    <s v="MS Dhoni"/>
    <s v="Eden Gardens"/>
    <n v="0"/>
    <s v="Kolkata Knight Riders"/>
    <s v="Chennai Super Kings"/>
    <s v="Chennai Super Kings"/>
    <s v="bat"/>
    <x v="1"/>
    <s v="runs"/>
    <n v="55"/>
    <x v="0"/>
    <s v="NA"/>
    <s v="HDPK Dharmasena"/>
    <s v="AM Saheba"/>
    <x v="0"/>
  </r>
  <r>
    <n v="419114"/>
    <s v="Delhi"/>
    <d v="2010-03-17T00:00:00"/>
    <s v="SR Tendulkar"/>
    <s v="Feroz Shah Kotla"/>
    <n v="0"/>
    <s v="Delhi Daredevils"/>
    <s v="Mumbai Indians"/>
    <s v="Delhi Daredevils"/>
    <s v="field"/>
    <x v="7"/>
    <s v="runs"/>
    <n v="98"/>
    <x v="0"/>
    <s v="NA"/>
    <s v="BR Doctrove"/>
    <s v="SK Tarapore"/>
    <x v="1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x v="3"/>
    <s v="wickets"/>
    <n v="10"/>
    <x v="0"/>
    <s v="NA"/>
    <s v="K Hariharan"/>
    <s v="DJ Harper"/>
    <x v="0"/>
  </r>
  <r>
    <n v="419116"/>
    <s v="Delhi"/>
    <d v="2010-03-19T00:00:00"/>
    <s v="ML Hayden"/>
    <s v="Feroz Shah Kotla"/>
    <n v="0"/>
    <s v="Delhi Daredevils"/>
    <s v="Chennai Super Kings"/>
    <s v="Delhi Daredevils"/>
    <s v="bat"/>
    <x v="1"/>
    <s v="wickets"/>
    <n v="5"/>
    <x v="0"/>
    <s v="NA"/>
    <s v="BR Doctrove"/>
    <s v="SK Tarapore"/>
    <x v="0"/>
  </r>
  <r>
    <n v="419117"/>
    <s v="Cuttack"/>
    <d v="2010-03-19T00:00:00"/>
    <s v="A Symonds"/>
    <s v="Barabati Stadium"/>
    <n v="0"/>
    <s v="Deccan Chargers"/>
    <s v="Kings XI Punjab"/>
    <s v="Kings XI Punjab"/>
    <s v="field"/>
    <x v="6"/>
    <s v="runs"/>
    <n v="6"/>
    <x v="0"/>
    <s v="NA"/>
    <s v="BF Bowden"/>
    <s v="M Erasmus"/>
    <x v="0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x v="4"/>
    <s v="runs"/>
    <n v="34"/>
    <x v="0"/>
    <s v="NA"/>
    <s v="RE Koertzen"/>
    <s v="RB Tiffin"/>
    <x v="0"/>
  </r>
  <r>
    <n v="419119"/>
    <s v="Mumbai"/>
    <d v="2010-03-20T00:00:00"/>
    <s v="JH Kallis"/>
    <s v="Brabourne Stadium"/>
    <n v="0"/>
    <s v="Mumbai Indians"/>
    <s v="Royal Challengers Bangalore"/>
    <s v="Mumbai Indians"/>
    <s v="bat"/>
    <x v="3"/>
    <s v="wickets"/>
    <n v="7"/>
    <x v="0"/>
    <s v="NA"/>
    <s v="HDPK Dharmasena"/>
    <s v="SS Hazare"/>
    <x v="1"/>
  </r>
  <r>
    <n v="419120"/>
    <s v="Cuttack"/>
    <d v="2010-03-21T00:00:00"/>
    <s v="A Symonds"/>
    <s v="Barabati Stadium"/>
    <n v="0"/>
    <s v="Deccan Chargers"/>
    <s v="Delhi Daredevils"/>
    <s v="Deccan Chargers"/>
    <s v="bat"/>
    <x v="6"/>
    <s v="runs"/>
    <n v="10"/>
    <x v="0"/>
    <s v="NA"/>
    <s v="BF Bowden"/>
    <s v="M Erasmus"/>
    <x v="0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x v="5"/>
    <s v="tie"/>
    <s v="NA"/>
    <x v="1"/>
    <s v="NA"/>
    <s v="K Hariharan"/>
    <s v="DJ Harper"/>
    <x v="0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x v="7"/>
    <s v="wickets"/>
    <n v="7"/>
    <x v="0"/>
    <s v="NA"/>
    <s v="SS Hazare"/>
    <s v="SJA Taufel"/>
    <x v="1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x v="3"/>
    <s v="runs"/>
    <n v="36"/>
    <x v="0"/>
    <s v="NA"/>
    <s v="RE Koertzen"/>
    <s v="RB Tiffin"/>
    <x v="0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x v="4"/>
    <s v="runs"/>
    <n v="31"/>
    <x v="0"/>
    <s v="NA"/>
    <s v="BR Doctrove"/>
    <s v="SK Tarapore"/>
    <x v="0"/>
  </r>
  <r>
    <n v="419125"/>
    <s v="Mumbai"/>
    <d v="2010-03-25T00:00:00"/>
    <s v="SR Tendulkar"/>
    <s v="Brabourne Stadium"/>
    <n v="0"/>
    <s v="Mumbai Indians"/>
    <s v="Chennai Super Kings"/>
    <s v="Mumbai Indians"/>
    <s v="field"/>
    <x v="7"/>
    <s v="wickets"/>
    <n v="5"/>
    <x v="0"/>
    <s v="NA"/>
    <s v="BF Bowden"/>
    <s v="AM Saheba"/>
    <x v="1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x v="4"/>
    <s v="wickets"/>
    <n v="8"/>
    <x v="0"/>
    <s v="NA"/>
    <s v="HDPK Dharmasena"/>
    <s v="SJA Taufel"/>
    <x v="0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x v="0"/>
    <s v="runs"/>
    <n v="39"/>
    <x v="0"/>
    <s v="NA"/>
    <s v="BR Doctrove"/>
    <s v="S Ravi"/>
    <x v="0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x v="2"/>
    <s v="runs"/>
    <n v="17"/>
    <x v="0"/>
    <s v="NA"/>
    <s v="BG Jerling"/>
    <s v="RE Koertzen"/>
    <x v="0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x v="4"/>
    <s v="runs"/>
    <n v="17"/>
    <x v="0"/>
    <s v="NA"/>
    <s v="SS Hazare"/>
    <s v="SJA Taufel"/>
    <x v="0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x v="7"/>
    <s v="runs"/>
    <n v="41"/>
    <x v="0"/>
    <s v="NA"/>
    <s v="S Das"/>
    <s v="K Hariharan"/>
    <x v="1"/>
  </r>
  <r>
    <n v="419131"/>
    <s v="Delhi"/>
    <d v="2010-03-29T00:00:00"/>
    <s v="DA Warner"/>
    <s v="Feroz Shah Kotla"/>
    <n v="0"/>
    <s v="Delhi Daredevils"/>
    <s v="Kolkata Knight Riders"/>
    <s v="Delhi Daredevils"/>
    <s v="bat"/>
    <x v="2"/>
    <s v="runs"/>
    <n v="40"/>
    <x v="0"/>
    <s v="NA"/>
    <s v="SS Hazare"/>
    <s v="SJA Taufel"/>
    <x v="0"/>
  </r>
  <r>
    <n v="419132"/>
    <s v="Mumbai"/>
    <d v="2010-03-30T00:00:00"/>
    <s v="SL Malinga"/>
    <s v="Brabourne Stadium"/>
    <n v="0"/>
    <s v="Mumbai Indians"/>
    <s v="Kings XI Punjab"/>
    <s v="Mumbai Indians"/>
    <s v="field"/>
    <x v="7"/>
    <s v="wickets"/>
    <n v="4"/>
    <x v="0"/>
    <s v="NA"/>
    <s v="BR Doctrove"/>
    <s v="SK Tarapore"/>
    <x v="1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x v="1"/>
    <s v="wickets"/>
    <n v="5"/>
    <x v="0"/>
    <s v="NA"/>
    <s v="BG Jerling"/>
    <s v="RE Koertzen"/>
    <x v="0"/>
  </r>
  <r>
    <n v="419134"/>
    <s v="Delhi"/>
    <d v="2010-03-31T00:00:00"/>
    <s v="KD Karthik"/>
    <s v="Feroz Shah Kotla"/>
    <n v="0"/>
    <s v="Delhi Daredevils"/>
    <s v="Rajasthan Royals"/>
    <s v="Delhi Daredevils"/>
    <s v="bat"/>
    <x v="2"/>
    <s v="runs"/>
    <n v="67"/>
    <x v="0"/>
    <s v="NA"/>
    <s v="HDPK Dharmasena"/>
    <s v="SJA Taufel"/>
    <x v="0"/>
  </r>
  <r>
    <n v="419135"/>
    <s v="Kolkata"/>
    <d v="2010-04-01T00:00:00"/>
    <s v="SC Ganguly"/>
    <s v="Eden Gardens"/>
    <n v="0"/>
    <s v="Kolkata Knight Riders"/>
    <s v="Deccan Chargers"/>
    <s v="Kolkata Knight Riders"/>
    <s v="bat"/>
    <x v="0"/>
    <s v="runs"/>
    <n v="24"/>
    <x v="0"/>
    <s v="NA"/>
    <s v="K Hariharan"/>
    <s v="DJ Harper"/>
    <x v="0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x v="3"/>
    <s v="wickets"/>
    <n v="6"/>
    <x v="0"/>
    <s v="NA"/>
    <s v="BF Bowden"/>
    <s v="M Erasmus"/>
    <x v="0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x v="1"/>
    <s v="runs"/>
    <n v="23"/>
    <x v="0"/>
    <s v="NA"/>
    <s v="RE Koertzen"/>
    <s v="RB Tiffin"/>
    <x v="0"/>
  </r>
  <r>
    <n v="419138"/>
    <s v="Mumbai"/>
    <d v="2010-04-03T00:00:00"/>
    <s v="AT Rayudu"/>
    <s v="Brabourne Stadium"/>
    <n v="0"/>
    <s v="Mumbai Indians"/>
    <s v="Deccan Chargers"/>
    <s v="Mumbai Indians"/>
    <s v="bat"/>
    <x v="7"/>
    <s v="runs"/>
    <n v="63"/>
    <x v="0"/>
    <s v="NA"/>
    <s v="BR Doctrove"/>
    <s v="S Ravi"/>
    <x v="1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x v="5"/>
    <s v="wickets"/>
    <n v="8"/>
    <x v="0"/>
    <s v="NA"/>
    <s v="S Asnani"/>
    <s v="DJ Harper"/>
    <x v="0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x v="2"/>
    <s v="runs"/>
    <n v="37"/>
    <x v="0"/>
    <s v="NA"/>
    <s v="BF Bowden"/>
    <s v="M Erasmus"/>
    <x v="0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x v="4"/>
    <s v="runs"/>
    <n v="2"/>
    <x v="0"/>
    <s v="NA"/>
    <s v="HDPK Dharmasena"/>
    <s v="SJA Taufel"/>
    <x v="0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x v="1"/>
    <s v="runs"/>
    <n v="24"/>
    <x v="0"/>
    <s v="NA"/>
    <s v="S Asnani"/>
    <s v="DJ Harper"/>
    <x v="1"/>
  </r>
  <r>
    <n v="419143"/>
    <s v="Jaipur"/>
    <d v="2010-04-07T00:00:00"/>
    <s v="MJ Lumb"/>
    <s v="Sawai Mansingh Stadium"/>
    <n v="0"/>
    <s v="Rajasthan Royals"/>
    <s v="Kings XI Punjab"/>
    <s v="Kings XI Punjab"/>
    <s v="bat"/>
    <x v="4"/>
    <s v="wickets"/>
    <n v="9"/>
    <x v="0"/>
    <s v="NA"/>
    <s v="S Ravi"/>
    <s v="SK Tarapore"/>
    <x v="0"/>
  </r>
  <r>
    <n v="419144"/>
    <s v="Kolkata"/>
    <d v="2010-04-07T00:00:00"/>
    <s v="SC Ganguly"/>
    <s v="Eden Gardens"/>
    <n v="0"/>
    <s v="Kolkata Knight Riders"/>
    <s v="Delhi Daredevils"/>
    <s v="Kolkata Knight Riders"/>
    <s v="bat"/>
    <x v="0"/>
    <s v="runs"/>
    <n v="14"/>
    <x v="0"/>
    <s v="NA"/>
    <s v="BG Jerling"/>
    <s v="RE Koertzen"/>
    <x v="0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x v="6"/>
    <s v="wickets"/>
    <n v="7"/>
    <x v="0"/>
    <s v="NA"/>
    <s v="S Asnani"/>
    <s v="DJ Harper"/>
    <x v="0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x v="5"/>
    <s v="wickets"/>
    <n v="6"/>
    <x v="0"/>
    <s v="NA"/>
    <s v="M Erasmus"/>
    <s v="AM Saheba"/>
    <x v="1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x v="6"/>
    <s v="wickets"/>
    <n v="6"/>
    <x v="0"/>
    <s v="NA"/>
    <s v="HDPK Dharmasena"/>
    <s v="SJA Taufel"/>
    <x v="0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x v="3"/>
    <s v="wickets"/>
    <n v="7"/>
    <x v="0"/>
    <s v="NA"/>
    <s v="K Hariharan"/>
    <s v="DJ Harper"/>
    <x v="0"/>
  </r>
  <r>
    <n v="419149"/>
    <s v="Delhi"/>
    <d v="2010-04-11T00:00:00"/>
    <s v="PP Chawla"/>
    <s v="Feroz Shah Kotla"/>
    <n v="0"/>
    <s v="Delhi Daredevils"/>
    <s v="Kings XI Punjab"/>
    <s v="Delhi Daredevils"/>
    <s v="bat"/>
    <x v="5"/>
    <s v="wickets"/>
    <n v="7"/>
    <x v="0"/>
    <s v="NA"/>
    <s v="BF Bowden"/>
    <s v="AM Saheba"/>
    <x v="0"/>
  </r>
  <r>
    <n v="419150"/>
    <s v="Jaipur"/>
    <d v="2010-04-11T00:00:00"/>
    <s v="SR Tendulkar"/>
    <s v="Sawai Mansingh Stadium"/>
    <n v="0"/>
    <s v="Rajasthan Royals"/>
    <s v="Mumbai Indians"/>
    <s v="Rajasthan Royals"/>
    <s v="field"/>
    <x v="7"/>
    <s v="runs"/>
    <n v="37"/>
    <x v="0"/>
    <s v="NA"/>
    <s v="BR Doctrove"/>
    <s v="SK Tarapore"/>
    <x v="1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x v="6"/>
    <s v="runs"/>
    <n v="13"/>
    <x v="0"/>
    <s v="NA"/>
    <s v="RE Koertzen"/>
    <s v="RB Tiffin"/>
    <x v="0"/>
  </r>
  <r>
    <n v="419152"/>
    <s v="Mumbai"/>
    <d v="2010-04-13T00:00:00"/>
    <s v="KA Pollard"/>
    <s v="Brabourne Stadium"/>
    <n v="0"/>
    <s v="Mumbai Indians"/>
    <s v="Delhi Daredevils"/>
    <s v="Mumbai Indians"/>
    <s v="bat"/>
    <x v="7"/>
    <s v="runs"/>
    <n v="39"/>
    <x v="0"/>
    <s v="NA"/>
    <s v="S Asnani"/>
    <s v="DJ Harper"/>
    <x v="1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x v="1"/>
    <s v="wickets"/>
    <n v="9"/>
    <x v="0"/>
    <s v="NA"/>
    <s v="SS Hazare"/>
    <s v="SJA Taufel"/>
    <x v="0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x v="3"/>
    <s v="wickets"/>
    <n v="5"/>
    <x v="0"/>
    <s v="NA"/>
    <s v="BR Doctrove"/>
    <s v="S Ravi"/>
    <x v="0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x v="2"/>
    <s v="wickets"/>
    <n v="6"/>
    <x v="0"/>
    <s v="NA"/>
    <s v="HDPK Dharmasena"/>
    <s v="SS Hazare"/>
    <x v="0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x v="6"/>
    <s v="wickets"/>
    <n v="5"/>
    <x v="0"/>
    <s v="NA"/>
    <s v="M Erasmus"/>
    <s v="AM Saheba"/>
    <x v="0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x v="7"/>
    <s v="runs"/>
    <n v="57"/>
    <x v="0"/>
    <s v="NA"/>
    <s v="HDPK Dharmasena"/>
    <s v="SJA Taufel"/>
    <x v="1"/>
  </r>
  <r>
    <n v="419158"/>
    <s v="Kolkata"/>
    <d v="2010-04-17T00:00:00"/>
    <s v="JD Unadkat"/>
    <s v="Eden Gardens"/>
    <n v="0"/>
    <s v="Kolkata Knight Riders"/>
    <s v="Rajasthan Royals"/>
    <s v="Rajasthan Royals"/>
    <s v="bat"/>
    <x v="0"/>
    <s v="wickets"/>
    <n v="8"/>
    <x v="0"/>
    <s v="NA"/>
    <s v="BG Jerling"/>
    <s v="RB Tiffin"/>
    <x v="0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x v="1"/>
    <s v="wickets"/>
    <n v="6"/>
    <x v="0"/>
    <s v="NA"/>
    <s v="BF Bowden"/>
    <s v="AM Saheba"/>
    <x v="0"/>
  </r>
  <r>
    <n v="419160"/>
    <s v="Delhi"/>
    <d v="2010-04-18T00:00:00"/>
    <s v="A Symonds"/>
    <s v="Feroz Shah Kotla"/>
    <n v="0"/>
    <s v="Delhi Daredevils"/>
    <s v="Deccan Chargers"/>
    <s v="Deccan Chargers"/>
    <s v="bat"/>
    <x v="6"/>
    <s v="runs"/>
    <n v="11"/>
    <x v="0"/>
    <s v="NA"/>
    <s v="BR Doctrove"/>
    <s v="SK Tarapore"/>
    <x v="0"/>
  </r>
  <r>
    <n v="419161"/>
    <s v="Kolkata"/>
    <d v="2010-04-19T00:00:00"/>
    <s v="M Kartik"/>
    <s v="Eden Gardens"/>
    <n v="0"/>
    <s v="Kolkata Knight Riders"/>
    <s v="Mumbai Indians"/>
    <s v="Mumbai Indians"/>
    <s v="bat"/>
    <x v="0"/>
    <s v="wickets"/>
    <n v="9"/>
    <x v="0"/>
    <s v="NA"/>
    <s v="BG Jerling"/>
    <s v="RE Koertzen"/>
    <x v="1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x v="7"/>
    <s v="runs"/>
    <n v="35"/>
    <x v="0"/>
    <s v="NA"/>
    <s v="BR Doctrove"/>
    <s v="RB Tiffin"/>
    <x v="1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x v="1"/>
    <s v="runs"/>
    <n v="38"/>
    <x v="0"/>
    <s v="NA"/>
    <s v="BR Doctrove"/>
    <s v="RB Tiffin"/>
    <x v="0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x v="3"/>
    <s v="wickets"/>
    <n v="9"/>
    <x v="0"/>
    <s v="NA"/>
    <s v="RE Koertzen"/>
    <s v="SJA Taufel"/>
    <x v="0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x v="1"/>
    <s v="runs"/>
    <n v="22"/>
    <x v="0"/>
    <s v="NA"/>
    <s v="RE Koertzen"/>
    <s v="SJA Taufel"/>
    <x v="1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x v="1"/>
    <s v="runs"/>
    <n v="2"/>
    <x v="0"/>
    <s v="NA"/>
    <s v="BR Doctrove"/>
    <s v="PR Reiffel"/>
    <x v="0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x v="4"/>
    <s v="wickets"/>
    <n v="8"/>
    <x v="0"/>
    <s v="NA"/>
    <s v="RE Koertzen"/>
    <s v="SK Tarapore"/>
    <x v="0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x v="3"/>
    <s v="wickets"/>
    <n v="6"/>
    <x v="0"/>
    <s v="NA"/>
    <s v="HDPK Dharmasena"/>
    <s v="K Hariharan"/>
    <x v="0"/>
  </r>
  <r>
    <n v="501201"/>
    <s v="Delhi"/>
    <d v="2011-04-10T00:00:00"/>
    <s v="SL Malinga"/>
    <s v="Feroz Shah Kotla"/>
    <n v="0"/>
    <s v="Delhi Daredevils"/>
    <s v="Mumbai Indians"/>
    <s v="Delhi Daredevils"/>
    <s v="bat"/>
    <x v="7"/>
    <s v="wickets"/>
    <n v="8"/>
    <x v="0"/>
    <s v="NA"/>
    <s v="AM Saheba"/>
    <s v="RB Tiffin"/>
    <x v="1"/>
  </r>
  <r>
    <n v="501202"/>
    <s v="Mumbai"/>
    <d v="2011-04-10T00:00:00"/>
    <s v="SB Wagh"/>
    <s v="Dr DY Patil Sports Academy"/>
    <n v="0"/>
    <s v="Pune Warriors"/>
    <s v="Kings XI Punjab"/>
    <s v="Kings XI Punjab"/>
    <s v="bat"/>
    <x v="8"/>
    <s v="wickets"/>
    <n v="7"/>
    <x v="0"/>
    <s v="NA"/>
    <s v="BR Doctrove"/>
    <s v="PR Reiffel"/>
    <x v="0"/>
  </r>
  <r>
    <n v="501203"/>
    <s v="Kolkata"/>
    <d v="2011-04-11T00:00:00"/>
    <s v="JH Kallis"/>
    <s v="Eden Gardens"/>
    <n v="0"/>
    <s v="Kolkata Knight Riders"/>
    <s v="Deccan Chargers"/>
    <s v="Kolkata Knight Riders"/>
    <s v="bat"/>
    <x v="0"/>
    <s v="runs"/>
    <n v="9"/>
    <x v="0"/>
    <s v="NA"/>
    <s v="RE Koertzen"/>
    <s v="SK Tarapore"/>
    <x v="0"/>
  </r>
  <r>
    <n v="501204"/>
    <s v="Jaipur"/>
    <d v="2011-04-12T00:00:00"/>
    <s v="SK Warne"/>
    <s v="Sawai Mansingh Stadium"/>
    <n v="0"/>
    <s v="Rajasthan Royals"/>
    <s v="Delhi Daredevils"/>
    <s v="Delhi Daredevils"/>
    <s v="bat"/>
    <x v="4"/>
    <s v="wickets"/>
    <n v="6"/>
    <x v="0"/>
    <s v="NA"/>
    <s v="Aleem Dar"/>
    <s v="RB Tiffin"/>
    <x v="0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x v="7"/>
    <s v="wickets"/>
    <n v="9"/>
    <x v="0"/>
    <s v="NA"/>
    <s v="HDPK Dharmasena"/>
    <s v="AL Hill"/>
    <x v="1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x v="5"/>
    <s v="wickets"/>
    <n v="6"/>
    <x v="0"/>
    <s v="NA"/>
    <s v="Asad Rauf"/>
    <s v="SL Shastri"/>
    <x v="0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x v="8"/>
    <s v="wickets"/>
    <n v="4"/>
    <x v="0"/>
    <s v="NA"/>
    <s v="S Asnani"/>
    <s v="PR Reiffel"/>
    <x v="0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x v="6"/>
    <s v="runs"/>
    <n v="33"/>
    <x v="0"/>
    <s v="NA"/>
    <s v="RE Koertzen"/>
    <s v="S Ravi"/>
    <x v="0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x v="0"/>
    <s v="wickets"/>
    <n v="9"/>
    <x v="0"/>
    <s v="NA"/>
    <s v="Aleem Dar"/>
    <s v="SS Hazare"/>
    <x v="0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x v="9"/>
    <s v="wickets"/>
    <n v="8"/>
    <x v="0"/>
    <s v="NA"/>
    <s v="BR Doctrove"/>
    <s v="PR Reiffel"/>
    <x v="1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x v="1"/>
    <s v="runs"/>
    <n v="21"/>
    <x v="0"/>
    <s v="NA"/>
    <s v="HDPK Dharmasena"/>
    <s v="AL Hill"/>
    <x v="0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x v="5"/>
    <s v="wickets"/>
    <n v="8"/>
    <x v="0"/>
    <s v="NA"/>
    <s v="RE Koertzen"/>
    <s v="S Ravi"/>
    <x v="0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x v="2"/>
    <s v="wickets"/>
    <n v="3"/>
    <x v="0"/>
    <s v="NA"/>
    <s v="Asad Rauf"/>
    <s v="AM Saheba"/>
    <x v="0"/>
  </r>
  <r>
    <n v="501214"/>
    <s v="Kolkata"/>
    <d v="2011-04-17T00:00:00"/>
    <s v="L Balaji"/>
    <s v="Eden Gardens"/>
    <n v="0"/>
    <s v="Kolkata Knight Riders"/>
    <s v="Rajasthan Royals"/>
    <s v="Kolkata Knight Riders"/>
    <s v="field"/>
    <x v="0"/>
    <s v="wickets"/>
    <n v="8"/>
    <x v="0"/>
    <s v="NA"/>
    <s v="Aleem Dar"/>
    <s v="RB Tiffin"/>
    <x v="0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x v="9"/>
    <s v="wickets"/>
    <n v="7"/>
    <x v="0"/>
    <s v="D/L"/>
    <s v="K Hariharan"/>
    <s v="AL Hill"/>
    <x v="0"/>
  </r>
  <r>
    <n v="501216"/>
    <s v="Delhi"/>
    <d v="2011-04-19T00:00:00"/>
    <s v="S Sohal"/>
    <s v="Feroz Shah Kotla"/>
    <n v="0"/>
    <s v="Delhi Daredevils"/>
    <s v="Deccan Chargers"/>
    <s v="Deccan Chargers"/>
    <s v="bat"/>
    <x v="6"/>
    <s v="runs"/>
    <n v="16"/>
    <x v="0"/>
    <s v="NA"/>
    <s v="PR Reiffel"/>
    <s v="RJ Tucker"/>
    <x v="0"/>
  </r>
  <r>
    <n v="501218"/>
    <s v="Mumbai"/>
    <d v="2011-04-20T00:00:00"/>
    <s v="MM Patel"/>
    <s v="Wankhede Stadium"/>
    <n v="0"/>
    <s v="Mumbai Indians"/>
    <s v="Pune Warriors"/>
    <s v="Pune Warriors"/>
    <s v="bat"/>
    <x v="7"/>
    <s v="wickets"/>
    <n v="7"/>
    <x v="0"/>
    <s v="NA"/>
    <s v="Asad Rauf"/>
    <s v="AM Saheba"/>
    <x v="1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x v="9"/>
    <s v="runs"/>
    <n v="6"/>
    <x v="0"/>
    <s v="NA"/>
    <s v="Aleem Dar"/>
    <s v="RB Tiffin"/>
    <x v="0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x v="5"/>
    <s v="runs"/>
    <n v="48"/>
    <x v="0"/>
    <s v="NA"/>
    <s v="S Asnani"/>
    <s v="PR Reiffel"/>
    <x v="0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x v="7"/>
    <s v="runs"/>
    <n v="8"/>
    <x v="0"/>
    <s v="NA"/>
    <s v="Asad Rauf"/>
    <s v="AM Saheba"/>
    <x v="1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x v="3"/>
    <s v="wickets"/>
    <n v="9"/>
    <x v="0"/>
    <s v="NA"/>
    <s v="SS Hazare"/>
    <s v="RB Tiffin"/>
    <x v="0"/>
  </r>
  <r>
    <n v="501223"/>
    <s v="Delhi"/>
    <d v="2011-04-23T00:00:00"/>
    <s v="DA Warner"/>
    <s v="Feroz Shah Kotla"/>
    <n v="0"/>
    <s v="Delhi Daredevils"/>
    <s v="Kings XI Punjab"/>
    <s v="Kings XI Punjab"/>
    <s v="field"/>
    <x v="2"/>
    <s v="runs"/>
    <n v="29"/>
    <x v="0"/>
    <s v="NA"/>
    <s v="S Asnani"/>
    <s v="RE Koertzen"/>
    <x v="0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x v="7"/>
    <s v="runs"/>
    <n v="37"/>
    <x v="0"/>
    <s v="NA"/>
    <s v="HDPK Dharmasena"/>
    <s v="AL Hill"/>
    <x v="1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x v="4"/>
    <s v="wickets"/>
    <n v="8"/>
    <x v="0"/>
    <s v="NA"/>
    <s v="BR Doctrove"/>
    <s v="SK Tarapore"/>
    <x v="0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x v="1"/>
    <s v="runs"/>
    <n v="25"/>
    <x v="0"/>
    <s v="NA"/>
    <s v="Aleem Dar"/>
    <s v="RB Tiffin"/>
    <x v="0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x v="3"/>
    <s v="wickets"/>
    <n v="3"/>
    <x v="0"/>
    <s v="NA"/>
    <s v="S Asnani"/>
    <s v="RJ Tucker"/>
    <x v="0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x v="1"/>
    <s v="wickets"/>
    <n v="8"/>
    <x v="0"/>
    <s v="NA"/>
    <s v="Asad Rauf"/>
    <s v="SL Shastri"/>
    <x v="0"/>
  </r>
  <r>
    <n v="501229"/>
    <s v="Kochi"/>
    <d v="2011-04-27T00:00:00"/>
    <s v="I Sharma"/>
    <s v="Nehru Stadium"/>
    <n v="0"/>
    <s v="Kochi Tuskers Kerala"/>
    <s v="Deccan Chargers"/>
    <s v="Kochi Tuskers Kerala"/>
    <s v="field"/>
    <x v="6"/>
    <s v="runs"/>
    <n v="55"/>
    <x v="0"/>
    <s v="NA"/>
    <s v="HDPK Dharmasena"/>
    <s v="AL Hill"/>
    <x v="0"/>
  </r>
  <r>
    <n v="501230"/>
    <s v="Delhi"/>
    <d v="2011-04-28T00:00:00"/>
    <s v="MK Tiwary"/>
    <s v="Feroz Shah Kotla"/>
    <n v="0"/>
    <s v="Delhi Daredevils"/>
    <s v="Kolkata Knight Riders"/>
    <s v="Delhi Daredevils"/>
    <s v="field"/>
    <x v="0"/>
    <s v="runs"/>
    <n v="17"/>
    <x v="0"/>
    <s v="NA"/>
    <s v="PR Reiffel"/>
    <s v="RJ Tucker"/>
    <x v="0"/>
  </r>
  <r>
    <n v="501231"/>
    <s v="Jaipur"/>
    <d v="2011-04-29T00:00:00"/>
    <s v="J Botha"/>
    <s v="Sawai Mansingh Stadium"/>
    <n v="0"/>
    <s v="Rajasthan Royals"/>
    <s v="Mumbai Indians"/>
    <s v="Rajasthan Royals"/>
    <s v="field"/>
    <x v="4"/>
    <s v="wickets"/>
    <n v="7"/>
    <x v="0"/>
    <s v="NA"/>
    <s v="Asad Rauf"/>
    <s v="SK Tarapore"/>
    <x v="1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x v="3"/>
    <s v="runs"/>
    <n v="26"/>
    <x v="0"/>
    <s v="NA"/>
    <s v="Aleem Dar"/>
    <s v="SS Hazare"/>
    <x v="0"/>
  </r>
  <r>
    <n v="501233"/>
    <s v="Kochi"/>
    <d v="2011-04-30T00:00:00"/>
    <s v="V Sehwag"/>
    <s v="Nehru Stadium"/>
    <n v="0"/>
    <s v="Kochi Tuskers Kerala"/>
    <s v="Delhi Daredevils"/>
    <s v="Delhi Daredevils"/>
    <s v="bat"/>
    <x v="2"/>
    <s v="runs"/>
    <n v="38"/>
    <x v="0"/>
    <s v="NA"/>
    <s v="HDPK Dharmasena"/>
    <s v="AL Hill"/>
    <x v="0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x v="0"/>
    <s v="wickets"/>
    <n v="8"/>
    <x v="0"/>
    <s v="NA"/>
    <s v="AM Saheba"/>
    <s v="SL Shastri"/>
    <x v="0"/>
  </r>
  <r>
    <n v="501235"/>
    <s v="Jaipur"/>
    <d v="2011-05-01T00:00:00"/>
    <s v="LRPL Taylor"/>
    <s v="Sawai Mansingh Stadium"/>
    <n v="0"/>
    <s v="Rajasthan Royals"/>
    <s v="Pune Warriors"/>
    <s v="Rajasthan Royals"/>
    <s v="field"/>
    <x v="4"/>
    <s v="wickets"/>
    <n v="6"/>
    <x v="0"/>
    <s v="NA"/>
    <s v="SK Tarapore"/>
    <s v="SJA Taufel"/>
    <x v="0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x v="1"/>
    <s v="runs"/>
    <n v="19"/>
    <x v="0"/>
    <s v="NA"/>
    <s v="Aleem Dar"/>
    <s v="RB Tiffin"/>
    <x v="0"/>
  </r>
  <r>
    <n v="501237"/>
    <s v="Mumbai"/>
    <d v="2011-05-02T00:00:00"/>
    <s v="KA Pollard"/>
    <s v="Wankhede Stadium"/>
    <n v="0"/>
    <s v="Mumbai Indians"/>
    <s v="Kings XI Punjab"/>
    <s v="Kings XI Punjab"/>
    <s v="field"/>
    <x v="7"/>
    <s v="runs"/>
    <n v="23"/>
    <x v="0"/>
    <s v="NA"/>
    <s v="HDPK Dharmasena"/>
    <s v="PR Reiffel"/>
    <x v="1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x v="9"/>
    <s v="wickets"/>
    <n v="7"/>
    <x v="0"/>
    <s v="NA"/>
    <s v="Asad Rauf"/>
    <s v="SL Shastri"/>
    <x v="0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x v="0"/>
    <s v="runs"/>
    <n v="20"/>
    <x v="0"/>
    <s v="NA"/>
    <s v="S Asnani"/>
    <s v="RJ Tucker"/>
    <x v="0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x v="1"/>
    <s v="wickets"/>
    <n v="8"/>
    <x v="0"/>
    <s v="NA"/>
    <s v="SS Hazare"/>
    <s v="RB Tiffin"/>
    <x v="0"/>
  </r>
  <r>
    <n v="501241"/>
    <s v="Mumbai"/>
    <d v="2011-05-04T00:00:00"/>
    <s v="R Sharma"/>
    <s v="Dr DY Patil Sports Academy"/>
    <n v="0"/>
    <s v="Pune Warriors"/>
    <s v="Mumbai Indians"/>
    <s v="Pune Warriors"/>
    <s v="field"/>
    <x v="7"/>
    <s v="runs"/>
    <n v="21"/>
    <x v="0"/>
    <s v="NA"/>
    <s v="HDPK Dharmasena"/>
    <s v="SJA Taufel"/>
    <x v="1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x v="9"/>
    <s v="runs"/>
    <n v="17"/>
    <x v="0"/>
    <s v="NA"/>
    <s v="S Ravi"/>
    <s v="RJ Tucker"/>
    <x v="0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x v="2"/>
    <s v="wickets"/>
    <n v="4"/>
    <x v="0"/>
    <s v="NA"/>
    <s v="Asad Rauf"/>
    <s v="AM Saheba"/>
    <x v="0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x v="3"/>
    <s v="runs"/>
    <n v="85"/>
    <x v="0"/>
    <s v="NA"/>
    <s v="Aleem Dar"/>
    <s v="RB Tiffin"/>
    <x v="0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x v="0"/>
    <s v="runs"/>
    <n v="10"/>
    <x v="0"/>
    <s v="D/L"/>
    <s v="Asad Rauf"/>
    <s v="PR Reiffel"/>
    <x v="0"/>
  </r>
  <r>
    <n v="501246"/>
    <s v="Mumbai"/>
    <d v="2011-05-07T00:00:00"/>
    <s v="AT Rayudu"/>
    <s v="Wankhede Stadium"/>
    <n v="0"/>
    <s v="Mumbai Indians"/>
    <s v="Delhi Daredevils"/>
    <s v="Delhi Daredevils"/>
    <s v="field"/>
    <x v="7"/>
    <s v="runs"/>
    <n v="32"/>
    <x v="0"/>
    <s v="NA"/>
    <s v="K Hariharan"/>
    <s v="SJA Taufel"/>
    <x v="1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x v="3"/>
    <s v="wickets"/>
    <n v="9"/>
    <x v="0"/>
    <s v="NA"/>
    <s v="Aleem Dar"/>
    <s v="SS Hazare"/>
    <x v="0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x v="8"/>
    <s v="wickets"/>
    <n v="5"/>
    <x v="0"/>
    <s v="NA"/>
    <s v="SK Tarapore"/>
    <s v="RJ Tucker"/>
    <x v="0"/>
  </r>
  <r>
    <n v="501249"/>
    <s v="Jaipur"/>
    <d v="2011-05-09T00:00:00"/>
    <s v="M Vijay"/>
    <s v="Sawai Mansingh Stadium"/>
    <n v="0"/>
    <s v="Rajasthan Royals"/>
    <s v="Chennai Super Kings"/>
    <s v="Rajasthan Royals"/>
    <s v="field"/>
    <x v="1"/>
    <s v="runs"/>
    <n v="63"/>
    <x v="0"/>
    <s v="NA"/>
    <s v="K Hariharan"/>
    <s v="SJA Taufel"/>
    <x v="0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x v="8"/>
    <s v="wickets"/>
    <n v="6"/>
    <x v="0"/>
    <s v="NA"/>
    <s v="Asad Rauf"/>
    <s v="AM Saheba"/>
    <x v="0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x v="5"/>
    <s v="runs"/>
    <n v="76"/>
    <x v="0"/>
    <s v="NA"/>
    <s v="SK Tarapore"/>
    <s v="RJ Tucker"/>
    <x v="1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x v="3"/>
    <s v="wickets"/>
    <n v="9"/>
    <x v="0"/>
    <s v="NA"/>
    <s v="HDPK Dharmasena"/>
    <s v="K Hariharan"/>
    <x v="0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x v="1"/>
    <s v="runs"/>
    <n v="18"/>
    <x v="0"/>
    <s v="NA"/>
    <s v="AM Saheba"/>
    <s v="SL Shastri"/>
    <x v="0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x v="5"/>
    <s v="wickets"/>
    <n v="6"/>
    <x v="0"/>
    <s v="NA"/>
    <s v="S Asnani"/>
    <s v="RJ Tucker"/>
    <x v="0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x v="3"/>
    <s v="wickets"/>
    <n v="4"/>
    <x v="0"/>
    <s v="D/L"/>
    <s v="RE Koertzen"/>
    <s v="RB Tiffin"/>
    <x v="0"/>
  </r>
  <r>
    <n v="501256"/>
    <s v="Mumbai"/>
    <d v="2011-05-14T00:00:00"/>
    <s v="A Mishra"/>
    <s v="Wankhede Stadium"/>
    <n v="0"/>
    <s v="Mumbai Indians"/>
    <s v="Deccan Chargers"/>
    <s v="Deccan Chargers"/>
    <s v="bat"/>
    <x v="6"/>
    <s v="runs"/>
    <n v="10"/>
    <x v="0"/>
    <s v="NA"/>
    <s v="S Ravi"/>
    <s v="SK Tarapore"/>
    <x v="1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x v="5"/>
    <s v="runs"/>
    <n v="29"/>
    <x v="0"/>
    <s v="NA"/>
    <s v="Asad Rauf"/>
    <s v="SL Shastri"/>
    <x v="0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x v="9"/>
    <s v="wickets"/>
    <n v="8"/>
    <x v="0"/>
    <s v="NA"/>
    <s v="PR Reiffel"/>
    <s v="RJ Tucker"/>
    <x v="0"/>
  </r>
  <r>
    <n v="501259"/>
    <s v="Mumbai"/>
    <d v="2011-05-16T00:00:00"/>
    <s v="A Mishra"/>
    <s v="Dr DY Patil Sports Academy"/>
    <n v="0"/>
    <s v="Pune Warriors"/>
    <s v="Deccan Chargers"/>
    <s v="Deccan Chargers"/>
    <s v="field"/>
    <x v="6"/>
    <s v="wickets"/>
    <n v="6"/>
    <x v="0"/>
    <s v="NA"/>
    <s v="S Ravi"/>
    <s v="SK Tarapore"/>
    <x v="0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x v="5"/>
    <s v="runs"/>
    <n v="111"/>
    <x v="0"/>
    <s v="NA"/>
    <s v="Asad Rauf"/>
    <s v="AM Saheba"/>
    <x v="0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x v="1"/>
    <s v="runs"/>
    <n v="11"/>
    <x v="0"/>
    <s v="NA"/>
    <s v="HDPK Dharmasena"/>
    <s v="RE Koertzen"/>
    <x v="0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x v="0"/>
    <s v="wickets"/>
    <n v="7"/>
    <x v="0"/>
    <s v="NA"/>
    <s v="S Ravi"/>
    <s v="SJA Taufel"/>
    <x v="0"/>
  </r>
  <r>
    <n v="501263"/>
    <s v="Mumbai"/>
    <d v="2011-05-20T00:00:00"/>
    <s v="SR Watson"/>
    <s v="Wankhede Stadium"/>
    <n v="0"/>
    <s v="Mumbai Indians"/>
    <s v="Rajasthan Royals"/>
    <s v="Mumbai Indians"/>
    <s v="bat"/>
    <x v="4"/>
    <s v="wickets"/>
    <n v="10"/>
    <x v="0"/>
    <s v="NA"/>
    <s v="RE Koertzen"/>
    <s v="PR Reiffel"/>
    <x v="1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x v="6"/>
    <s v="runs"/>
    <n v="82"/>
    <x v="0"/>
    <s v="NA"/>
    <s v="Asad Rauf"/>
    <s v="AM Saheba"/>
    <x v="0"/>
  </r>
  <r>
    <n v="501265"/>
    <s v="Delhi"/>
    <d v="2011-05-21T00:00:00"/>
    <s v="NA"/>
    <s v="Feroz Shah Kotla"/>
    <n v="0"/>
    <s v="Delhi Daredevils"/>
    <s v="Pune Warriors"/>
    <s v="Delhi Daredevils"/>
    <s v="bat"/>
    <x v="10"/>
    <s v="NA"/>
    <s v="NA"/>
    <x v="2"/>
    <s v="NA"/>
    <s v="SS Hazare"/>
    <s v="RJ Tucker"/>
    <x v="0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x v="3"/>
    <s v="wickets"/>
    <n v="8"/>
    <x v="0"/>
    <s v="NA"/>
    <s v="K Hariharan"/>
    <s v="RE Koertzen"/>
    <x v="0"/>
  </r>
  <r>
    <n v="501267"/>
    <s v="Kolkata"/>
    <d v="2011-05-22T00:00:00"/>
    <s v="JEC Franklin"/>
    <s v="Eden Gardens"/>
    <n v="0"/>
    <s v="Kolkata Knight Riders"/>
    <s v="Mumbai Indians"/>
    <s v="Mumbai Indians"/>
    <s v="field"/>
    <x v="7"/>
    <s v="wickets"/>
    <n v="5"/>
    <x v="0"/>
    <s v="NA"/>
    <s v="SK Tarapore"/>
    <s v="SJA Taufel"/>
    <x v="1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x v="1"/>
    <s v="wickets"/>
    <n v="6"/>
    <x v="0"/>
    <s v="NA"/>
    <s v="Asad Rauf"/>
    <s v="SJA Taufel"/>
    <x v="0"/>
  </r>
  <r>
    <n v="501269"/>
    <s v="Mumbai"/>
    <d v="2011-05-25T00:00:00"/>
    <s v="MM Patel"/>
    <s v="Wankhede Stadium"/>
    <n v="0"/>
    <s v="Mumbai Indians"/>
    <s v="Kolkata Knight Riders"/>
    <s v="Mumbai Indians"/>
    <s v="field"/>
    <x v="7"/>
    <s v="wickets"/>
    <n v="4"/>
    <x v="0"/>
    <s v="NA"/>
    <s v="Asad Rauf"/>
    <s v="SJA Taufel"/>
    <x v="1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x v="3"/>
    <s v="runs"/>
    <n v="43"/>
    <x v="0"/>
    <s v="NA"/>
    <s v="Asad Rauf"/>
    <s v="SJA Taufel"/>
    <x v="1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x v="1"/>
    <s v="runs"/>
    <n v="58"/>
    <x v="0"/>
    <s v="NA"/>
    <s v="Asad Rauf"/>
    <s v="SJA Taufel"/>
    <x v="0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x v="7"/>
    <s v="wickets"/>
    <n v="8"/>
    <x v="0"/>
    <s v="NA"/>
    <s v="JD Cloete"/>
    <s v="SJA Taufel"/>
    <x v="1"/>
  </r>
  <r>
    <n v="548307"/>
    <s v="Kolkata"/>
    <d v="2012-04-05T00:00:00"/>
    <s v="IK Pathan"/>
    <s v="Eden Gardens"/>
    <n v="0"/>
    <s v="Kolkata Knight Riders"/>
    <s v="Delhi Daredevils"/>
    <s v="Delhi Daredevils"/>
    <s v="field"/>
    <x v="2"/>
    <s v="wickets"/>
    <n v="8"/>
    <x v="0"/>
    <s v="NA"/>
    <s v="S Asnani"/>
    <s v="HDPK Dharmasena"/>
    <x v="0"/>
  </r>
  <r>
    <n v="548308"/>
    <s v="Mumbai"/>
    <d v="2012-04-06T00:00:00"/>
    <s v="SPD Smith"/>
    <s v="Wankhede Stadium"/>
    <n v="0"/>
    <s v="Mumbai Indians"/>
    <s v="Pune Warriors"/>
    <s v="Mumbai Indians"/>
    <s v="field"/>
    <x v="8"/>
    <s v="runs"/>
    <n v="28"/>
    <x v="0"/>
    <s v="NA"/>
    <s v="AK Chaudhary"/>
    <s v="SJA Taufel"/>
    <x v="1"/>
  </r>
  <r>
    <n v="548309"/>
    <s v="Jaipur"/>
    <d v="2012-04-06T00:00:00"/>
    <s v="AM Rahane"/>
    <s v="Sawai Mansingh Stadium"/>
    <n v="0"/>
    <s v="Rajasthan Royals"/>
    <s v="Kings XI Punjab"/>
    <s v="Kings XI Punjab"/>
    <s v="field"/>
    <x v="4"/>
    <s v="runs"/>
    <n v="31"/>
    <x v="0"/>
    <s v="NA"/>
    <s v="BF Bowden"/>
    <s v="SK Tarapore"/>
    <x v="0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x v="3"/>
    <s v="runs"/>
    <n v="20"/>
    <x v="0"/>
    <s v="NA"/>
    <s v="S Asnani"/>
    <s v="S Ravi"/>
    <x v="0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x v="1"/>
    <s v="runs"/>
    <n v="74"/>
    <x v="0"/>
    <s v="NA"/>
    <s v="JD Cloete"/>
    <s v="HDPK Dharmasena"/>
    <x v="0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x v="4"/>
    <s v="runs"/>
    <n v="22"/>
    <x v="0"/>
    <s v="NA"/>
    <s v="BF Bowden"/>
    <s v="VA Kulkarni"/>
    <x v="0"/>
  </r>
  <r>
    <n v="548313"/>
    <s v="Pune"/>
    <d v="2012-04-08T00:00:00"/>
    <s v="MN Samuels"/>
    <s v="Subrata Roy Sahara Stadium"/>
    <n v="0"/>
    <s v="Pune Warriors"/>
    <s v="Kings XI Punjab"/>
    <s v="Pune Warriors"/>
    <s v="bat"/>
    <x v="8"/>
    <s v="runs"/>
    <n v="22"/>
    <x v="0"/>
    <s v="NA"/>
    <s v="S Das"/>
    <s v="SJA Taufel"/>
    <x v="0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x v="7"/>
    <s v="wickets"/>
    <n v="5"/>
    <x v="0"/>
    <s v="NA"/>
    <s v="AK Chaudhary"/>
    <s v="JD Cloete"/>
    <x v="1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x v="0"/>
    <s v="runs"/>
    <n v="42"/>
    <x v="0"/>
    <s v="NA"/>
    <s v="S Ravi"/>
    <s v="RJ Tucker"/>
    <x v="0"/>
  </r>
  <r>
    <n v="548316"/>
    <s v="Delhi"/>
    <d v="2012-04-10T00:00:00"/>
    <s v="M Morkel"/>
    <s v="Feroz Shah Kotla"/>
    <n v="0"/>
    <s v="Delhi Daredevils"/>
    <s v="Chennai Super Kings"/>
    <s v="Delhi Daredevils"/>
    <s v="field"/>
    <x v="2"/>
    <s v="wickets"/>
    <n v="8"/>
    <x v="0"/>
    <s v="NA"/>
    <s v="Asad Rauf"/>
    <s v="SK Tarapore"/>
    <x v="0"/>
  </r>
  <r>
    <n v="548317"/>
    <s v="Mumbai"/>
    <d v="2012-04-11T00:00:00"/>
    <s v="KA Pollard"/>
    <s v="Wankhede Stadium"/>
    <n v="0"/>
    <s v="Mumbai Indians"/>
    <s v="Rajasthan Royals"/>
    <s v="Rajasthan Royals"/>
    <s v="field"/>
    <x v="7"/>
    <s v="runs"/>
    <n v="27"/>
    <x v="0"/>
    <s v="NA"/>
    <s v="Aleem Dar"/>
    <s v="BNJ Oxenford"/>
    <x v="1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x v="1"/>
    <s v="wickets"/>
    <n v="5"/>
    <x v="0"/>
    <s v="NA"/>
    <s v="HDPK Dharmasena"/>
    <s v="RJ Tucker"/>
    <x v="0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x v="5"/>
    <s v="wickets"/>
    <n v="7"/>
    <x v="0"/>
    <s v="NA"/>
    <s v="VA Kulkarni"/>
    <s v="SK Tarapore"/>
    <x v="0"/>
  </r>
  <r>
    <n v="548320"/>
    <s v="Kolkata"/>
    <d v="2012-04-13T00:00:00"/>
    <s v="Shakib Al Hasan"/>
    <s v="Eden Gardens"/>
    <n v="0"/>
    <s v="Kolkata Knight Riders"/>
    <s v="Rajasthan Royals"/>
    <s v="Rajasthan Royals"/>
    <s v="bat"/>
    <x v="0"/>
    <s v="wickets"/>
    <n v="5"/>
    <x v="0"/>
    <s v="NA"/>
    <s v="Asad Rauf"/>
    <s v="S Asnani"/>
    <x v="0"/>
  </r>
  <r>
    <n v="548321"/>
    <s v="Delhi"/>
    <d v="2012-04-19T00:00:00"/>
    <s v="KP Pietersen"/>
    <s v="Feroz Shah Kotla"/>
    <n v="0"/>
    <s v="Delhi Daredevils"/>
    <s v="Deccan Chargers"/>
    <s v="Deccan Chargers"/>
    <s v="bat"/>
    <x v="2"/>
    <s v="wickets"/>
    <n v="5"/>
    <x v="0"/>
    <s v="NA"/>
    <s v="BF Bowden"/>
    <s v="SK Tarapore"/>
    <x v="0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x v="8"/>
    <s v="wickets"/>
    <n v="7"/>
    <x v="0"/>
    <s v="NA"/>
    <s v="Aleem Dar"/>
    <s v="BNJ Oxenford"/>
    <x v="0"/>
  </r>
  <r>
    <n v="548323"/>
    <s v="Kolkata"/>
    <d v="2012-04-15T00:00:00"/>
    <s v="SP Narine"/>
    <s v="Eden Gardens"/>
    <n v="0"/>
    <s v="Kolkata Knight Riders"/>
    <s v="Kings XI Punjab"/>
    <s v="Kolkata Knight Riders"/>
    <s v="field"/>
    <x v="5"/>
    <s v="runs"/>
    <n v="2"/>
    <x v="0"/>
    <s v="NA"/>
    <s v="Asad Rauf"/>
    <s v="S Asnani"/>
    <x v="0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x v="4"/>
    <s v="runs"/>
    <n v="59"/>
    <x v="0"/>
    <s v="NA"/>
    <s v="JD Cloete"/>
    <s v="RJ Tucker"/>
    <x v="0"/>
  </r>
  <r>
    <n v="548325"/>
    <s v="Mumbai"/>
    <d v="2012-04-16T00:00:00"/>
    <s v="S Nadeem"/>
    <s v="Wankhede Stadium"/>
    <n v="0"/>
    <s v="Mumbai Indians"/>
    <s v="Delhi Daredevils"/>
    <s v="Delhi Daredevils"/>
    <s v="field"/>
    <x v="2"/>
    <s v="wickets"/>
    <n v="7"/>
    <x v="0"/>
    <s v="NA"/>
    <s v="BF Bowden"/>
    <s v="SK Tarapore"/>
    <x v="1"/>
  </r>
  <r>
    <n v="548326"/>
    <s v="Jaipur"/>
    <d v="2012-04-17T00:00:00"/>
    <s v="BJ Hodge"/>
    <s v="Sawai Mansingh Stadium"/>
    <n v="0"/>
    <s v="Rajasthan Royals"/>
    <s v="Deccan Chargers"/>
    <s v="Deccan Chargers"/>
    <s v="bat"/>
    <x v="4"/>
    <s v="wickets"/>
    <n v="5"/>
    <x v="0"/>
    <s v="NA"/>
    <s v="Aleem Dar"/>
    <s v="BNJ Oxenford"/>
    <x v="0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x v="3"/>
    <s v="wickets"/>
    <n v="6"/>
    <x v="0"/>
    <s v="NA"/>
    <s v="S Asnani"/>
    <s v="S Das"/>
    <x v="0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x v="0"/>
    <s v="wickets"/>
    <n v="8"/>
    <x v="0"/>
    <s v="NA"/>
    <s v="JD Cloete"/>
    <s v="RJ Tucker"/>
    <x v="0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x v="2"/>
    <s v="wickets"/>
    <n v="9"/>
    <x v="0"/>
    <s v="NA"/>
    <s v="JD Cloete"/>
    <s v="SJA Taufel"/>
    <x v="0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x v="1"/>
    <s v="runs"/>
    <n v="13"/>
    <x v="0"/>
    <s v="NA"/>
    <s v="Asad Rauf"/>
    <s v="S Das"/>
    <x v="0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x v="3"/>
    <s v="wickets"/>
    <n v="5"/>
    <x v="0"/>
    <s v="NA"/>
    <s v="S Ravi"/>
    <s v="RJ Tucker"/>
    <x v="0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x v="1"/>
    <s v="wickets"/>
    <n v="7"/>
    <x v="0"/>
    <s v="NA"/>
    <s v="Aleem Dar"/>
    <s v="BNJ Oxenford"/>
    <x v="0"/>
  </r>
  <r>
    <n v="548333"/>
    <s v="Delhi"/>
    <d v="2012-04-21T00:00:00"/>
    <s v="SC Ganguly"/>
    <s v="Feroz Shah Kotla"/>
    <n v="0"/>
    <s v="Delhi Daredevils"/>
    <s v="Pune Warriors"/>
    <s v="Delhi Daredevils"/>
    <s v="field"/>
    <x v="8"/>
    <s v="runs"/>
    <n v="20"/>
    <x v="0"/>
    <s v="NA"/>
    <s v="Asad Rauf"/>
    <s v="S Das"/>
    <x v="0"/>
  </r>
  <r>
    <n v="548334"/>
    <s v="Mumbai"/>
    <d v="2012-04-22T00:00:00"/>
    <s v="SE Marsh"/>
    <s v="Wankhede Stadium"/>
    <n v="0"/>
    <s v="Mumbai Indians"/>
    <s v="Kings XI Punjab"/>
    <s v="Mumbai Indians"/>
    <s v="bat"/>
    <x v="5"/>
    <s v="wickets"/>
    <n v="6"/>
    <x v="0"/>
    <s v="NA"/>
    <s v="S Ravi"/>
    <s v="RJ Tucker"/>
    <x v="1"/>
  </r>
  <r>
    <n v="548335"/>
    <s v="Cuttack"/>
    <d v="2012-04-22T00:00:00"/>
    <s v="B Lee"/>
    <s v="Barabati Stadium"/>
    <n v="0"/>
    <s v="Deccan Chargers"/>
    <s v="Kolkata Knight Riders"/>
    <s v="Kolkata Knight Riders"/>
    <s v="field"/>
    <x v="0"/>
    <s v="wickets"/>
    <n v="5"/>
    <x v="0"/>
    <s v="NA"/>
    <s v="BF Bowden"/>
    <s v="SK Tarapore"/>
    <x v="0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x v="3"/>
    <s v="runs"/>
    <n v="46"/>
    <x v="0"/>
    <s v="NA"/>
    <s v="Asad Rauf"/>
    <s v="S Asnani"/>
    <x v="0"/>
  </r>
  <r>
    <n v="548337"/>
    <s v="Pune"/>
    <d v="2012-04-24T00:00:00"/>
    <s v="V Sehwag"/>
    <s v="Subrata Roy Sahara Stadium"/>
    <n v="0"/>
    <s v="Pune Warriors"/>
    <s v="Delhi Daredevils"/>
    <s v="Pune Warriors"/>
    <s v="bat"/>
    <x v="2"/>
    <s v="wickets"/>
    <n v="8"/>
    <x v="0"/>
    <s v="NA"/>
    <s v="S Ravi"/>
    <s v="RJ Tucker"/>
    <x v="0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x v="7"/>
    <s v="wickets"/>
    <n v="4"/>
    <x v="0"/>
    <s v="NA"/>
    <s v="Aleem Dar"/>
    <s v="BNJ Oxenford"/>
    <x v="1"/>
  </r>
  <r>
    <n v="548341"/>
    <s v="Pune"/>
    <d v="2012-04-26T00:00:00"/>
    <s v="CL White"/>
    <s v="Subrata Roy Sahara Stadium"/>
    <n v="0"/>
    <s v="Pune Warriors"/>
    <s v="Deccan Chargers"/>
    <s v="Deccan Chargers"/>
    <s v="bat"/>
    <x v="6"/>
    <s v="runs"/>
    <n v="18"/>
    <x v="0"/>
    <s v="NA"/>
    <s v="S Ravi"/>
    <s v="RJ Tucker"/>
    <x v="0"/>
  </r>
  <r>
    <n v="548342"/>
    <s v="Delhi"/>
    <d v="2012-04-27T00:00:00"/>
    <s v="V Sehwag"/>
    <s v="Feroz Shah Kotla"/>
    <n v="0"/>
    <s v="Delhi Daredevils"/>
    <s v="Mumbai Indians"/>
    <s v="Mumbai Indians"/>
    <s v="field"/>
    <x v="2"/>
    <s v="runs"/>
    <n v="37"/>
    <x v="0"/>
    <s v="NA"/>
    <s v="Aleem Dar"/>
    <s v="BNJ Oxenford"/>
    <x v="1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x v="5"/>
    <s v="runs"/>
    <n v="7"/>
    <x v="0"/>
    <s v="NA"/>
    <s v="BF Bowden"/>
    <s v="SK Tarapore"/>
    <x v="0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x v="0"/>
    <s v="runs"/>
    <n v="47"/>
    <x v="0"/>
    <s v="NA"/>
    <s v="Asad Rauf"/>
    <s v="BR Doctrove"/>
    <x v="0"/>
  </r>
  <r>
    <n v="548345"/>
    <s v="Delhi"/>
    <d v="2012-04-29T00:00:00"/>
    <s v="V Sehwag"/>
    <s v="Feroz Shah Kotla"/>
    <n v="0"/>
    <s v="Delhi Daredevils"/>
    <s v="Rajasthan Royals"/>
    <s v="Delhi Daredevils"/>
    <s v="bat"/>
    <x v="2"/>
    <s v="runs"/>
    <n v="1"/>
    <x v="0"/>
    <s v="NA"/>
    <s v="S Ravi"/>
    <s v="RJ Tucker"/>
    <x v="0"/>
  </r>
  <r>
    <n v="548346"/>
    <s v="Mumbai"/>
    <d v="2012-04-29T00:00:00"/>
    <s v="DW Steyn"/>
    <s v="Wankhede Stadium"/>
    <n v="0"/>
    <s v="Mumbai Indians"/>
    <s v="Deccan Chargers"/>
    <s v="Mumbai Indians"/>
    <s v="field"/>
    <x v="7"/>
    <s v="wickets"/>
    <n v="5"/>
    <x v="0"/>
    <s v="NA"/>
    <s v="AK Chaudhary"/>
    <s v="BNJ Oxenford"/>
    <x v="1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x v="0"/>
    <s v="wickets"/>
    <n v="5"/>
    <x v="0"/>
    <s v="NA"/>
    <s v="BF Bowden"/>
    <s v="C Shamshuddin"/>
    <x v="0"/>
  </r>
  <r>
    <n v="548348"/>
    <s v="Cuttack"/>
    <d v="2012-05-01T00:00:00"/>
    <s v="KC Sangakkara"/>
    <s v="Barabati Stadium"/>
    <n v="0"/>
    <s v="Deccan Chargers"/>
    <s v="Pune Warriors"/>
    <s v="Deccan Chargers"/>
    <s v="bat"/>
    <x v="6"/>
    <s v="runs"/>
    <n v="13"/>
    <x v="0"/>
    <s v="NA"/>
    <s v="Aleem Dar"/>
    <s v="AK Chaudhary"/>
    <x v="0"/>
  </r>
  <r>
    <n v="548349"/>
    <s v="Jaipur"/>
    <d v="2012-05-01T00:00:00"/>
    <s v="P Negi"/>
    <s v="Sawai Mansingh Stadium"/>
    <n v="0"/>
    <s v="Rajasthan Royals"/>
    <s v="Delhi Daredevils"/>
    <s v="Rajasthan Royals"/>
    <s v="bat"/>
    <x v="2"/>
    <s v="wickets"/>
    <n v="6"/>
    <x v="0"/>
    <s v="NA"/>
    <s v="JD Cloete"/>
    <s v="SJA Taufel"/>
    <x v="0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x v="5"/>
    <s v="wickets"/>
    <n v="4"/>
    <x v="0"/>
    <s v="NA"/>
    <s v="BF Bowden"/>
    <s v="C Shamshuddin"/>
    <x v="0"/>
  </r>
  <r>
    <n v="548351"/>
    <s v="Pune"/>
    <d v="2012-05-03T00:00:00"/>
    <s v="SL Malinga"/>
    <s v="Subrata Roy Sahara Stadium"/>
    <n v="0"/>
    <s v="Pune Warriors"/>
    <s v="Mumbai Indians"/>
    <s v="Mumbai Indians"/>
    <s v="bat"/>
    <x v="7"/>
    <s v="runs"/>
    <n v="1"/>
    <x v="0"/>
    <s v="NA"/>
    <s v="Asad Rauf"/>
    <s v="S Asnani"/>
    <x v="1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x v="1"/>
    <s v="runs"/>
    <n v="10"/>
    <x v="0"/>
    <s v="NA"/>
    <s v="HDPK Dharmasena"/>
    <s v="BNJ Oxenford"/>
    <x v="0"/>
  </r>
  <r>
    <n v="548353"/>
    <s v="Kolkata"/>
    <d v="2012-05-05T00:00:00"/>
    <s v="SP Narine"/>
    <s v="Eden Gardens"/>
    <n v="0"/>
    <s v="Kolkata Knight Riders"/>
    <s v="Pune Warriors"/>
    <s v="Kolkata Knight Riders"/>
    <s v="bat"/>
    <x v="0"/>
    <s v="runs"/>
    <n v="7"/>
    <x v="0"/>
    <s v="NA"/>
    <s v="BF Bowden"/>
    <s v="SK Tarapore"/>
    <x v="0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x v="4"/>
    <s v="runs"/>
    <n v="43"/>
    <x v="0"/>
    <s v="NA"/>
    <s v="JD Cloete"/>
    <s v="SJA Taufel"/>
    <x v="0"/>
  </r>
  <r>
    <n v="548355"/>
    <s v="Mumbai"/>
    <d v="2012-05-06T00:00:00"/>
    <s v="DR Smith"/>
    <s v="Wankhede Stadium"/>
    <n v="0"/>
    <s v="Mumbai Indians"/>
    <s v="Chennai Super Kings"/>
    <s v="Mumbai Indians"/>
    <s v="field"/>
    <x v="7"/>
    <s v="wickets"/>
    <n v="2"/>
    <x v="0"/>
    <s v="NA"/>
    <s v="Asad Rauf"/>
    <s v="S Asnani"/>
    <x v="1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x v="3"/>
    <s v="wickets"/>
    <n v="5"/>
    <x v="0"/>
    <s v="NA"/>
    <s v="HDPK Dharmasena"/>
    <s v="BNJ Oxenford"/>
    <x v="0"/>
  </r>
  <r>
    <n v="548357"/>
    <s v="Delhi"/>
    <d v="2012-05-07T00:00:00"/>
    <s v="JH Kallis"/>
    <s v="Feroz Shah Kotla"/>
    <n v="0"/>
    <s v="Delhi Daredevils"/>
    <s v="Kolkata Knight Riders"/>
    <s v="Delhi Daredevils"/>
    <s v="bat"/>
    <x v="0"/>
    <s v="wickets"/>
    <n v="6"/>
    <x v="0"/>
    <s v="NA"/>
    <s v="JD Cloete"/>
    <s v="S Ravi"/>
    <x v="0"/>
  </r>
  <r>
    <n v="548358"/>
    <s v="Pune"/>
    <d v="2012-05-08T00:00:00"/>
    <s v="SR Watson"/>
    <s v="Subrata Roy Sahara Stadium"/>
    <n v="0"/>
    <s v="Pune Warriors"/>
    <s v="Rajasthan Royals"/>
    <s v="Pune Warriors"/>
    <s v="bat"/>
    <x v="4"/>
    <s v="wickets"/>
    <n v="7"/>
    <x v="0"/>
    <s v="NA"/>
    <s v="Asad Rauf"/>
    <s v="BR Doctrove"/>
    <x v="0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x v="5"/>
    <s v="runs"/>
    <n v="25"/>
    <x v="0"/>
    <s v="NA"/>
    <s v="HDPK Dharmasena"/>
    <s v="BNJ Oxenford"/>
    <x v="0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x v="3"/>
    <s v="wickets"/>
    <n v="9"/>
    <x v="0"/>
    <s v="NA"/>
    <s v="BF Bowden"/>
    <s v="VA Kulkarni"/>
    <x v="1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x v="1"/>
    <s v="wickets"/>
    <n v="4"/>
    <x v="0"/>
    <s v="NA"/>
    <s v="BNJ Oxenford"/>
    <s v="C Shamshuddin"/>
    <x v="0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x v="3"/>
    <s v="runs"/>
    <n v="35"/>
    <x v="0"/>
    <s v="NA"/>
    <s v="BF Bowden"/>
    <s v="SK Tarapore"/>
    <x v="0"/>
  </r>
  <r>
    <n v="548363"/>
    <s v="Kolkata"/>
    <d v="2012-05-12T00:00:00"/>
    <s v="RG Sharma"/>
    <s v="Eden Gardens"/>
    <n v="0"/>
    <s v="Kolkata Knight Riders"/>
    <s v="Mumbai Indians"/>
    <s v="Mumbai Indians"/>
    <s v="bat"/>
    <x v="7"/>
    <s v="runs"/>
    <n v="27"/>
    <x v="0"/>
    <s v="NA"/>
    <s v="S Ravi"/>
    <s v="SJA Taufel"/>
    <x v="1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x v="1"/>
    <s v="wickets"/>
    <n v="9"/>
    <x v="0"/>
    <s v="NA"/>
    <s v="S Das"/>
    <s v="BR Doctrove"/>
    <x v="0"/>
  </r>
  <r>
    <n v="548365"/>
    <s v="Jaipur"/>
    <d v="2012-05-13T00:00:00"/>
    <s v="A Chandila"/>
    <s v="Sawai Mansingh Stadium"/>
    <n v="0"/>
    <s v="Rajasthan Royals"/>
    <s v="Pune Warriors"/>
    <s v="Rajasthan Royals"/>
    <s v="bat"/>
    <x v="4"/>
    <s v="runs"/>
    <n v="45"/>
    <x v="0"/>
    <s v="NA"/>
    <s v="BF Bowden"/>
    <s v="SK Tarapore"/>
    <x v="0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x v="5"/>
    <s v="wickets"/>
    <n v="4"/>
    <x v="0"/>
    <s v="NA"/>
    <s v="HDPK Dharmasena"/>
    <s v="BNJ Oxenford"/>
    <x v="0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x v="7"/>
    <s v="wickets"/>
    <n v="5"/>
    <x v="0"/>
    <s v="NA"/>
    <s v="S Das"/>
    <s v="BR Doctrove"/>
    <x v="1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x v="1"/>
    <s v="wickets"/>
    <n v="5"/>
    <x v="0"/>
    <s v="NA"/>
    <s v="JD Cloete"/>
    <s v="SJA Taufel"/>
    <x v="0"/>
  </r>
  <r>
    <n v="548369"/>
    <s v="Delhi"/>
    <d v="2012-05-15T00:00:00"/>
    <s v="UT Yadav"/>
    <s v="Feroz Shah Kotla"/>
    <n v="0"/>
    <s v="Delhi Daredevils"/>
    <s v="Kings XI Punjab"/>
    <s v="Kings XI Punjab"/>
    <s v="bat"/>
    <x v="2"/>
    <s v="wickets"/>
    <n v="5"/>
    <x v="0"/>
    <s v="NA"/>
    <s v="HDPK Dharmasena"/>
    <s v="BNJ Oxenford"/>
    <x v="0"/>
  </r>
  <r>
    <n v="548370"/>
    <s v="Mumbai"/>
    <d v="2012-05-16T00:00:00"/>
    <s v="SP Narine"/>
    <s v="Wankhede Stadium"/>
    <n v="0"/>
    <s v="Mumbai Indians"/>
    <s v="Kolkata Knight Riders"/>
    <s v="Mumbai Indians"/>
    <s v="field"/>
    <x v="0"/>
    <s v="runs"/>
    <n v="32"/>
    <x v="0"/>
    <s v="NA"/>
    <s v="S Das"/>
    <s v="BR Doctrove"/>
    <x v="1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x v="5"/>
    <s v="wickets"/>
    <n v="6"/>
    <x v="0"/>
    <s v="NA"/>
    <s v="VA Kulkarni"/>
    <s v="SK Tarapore"/>
    <x v="0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x v="3"/>
    <s v="runs"/>
    <n v="21"/>
    <x v="0"/>
    <s v="NA"/>
    <s v="HDPK Dharmasena"/>
    <s v="C Shamshuddin"/>
    <x v="0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x v="6"/>
    <s v="wickets"/>
    <n v="5"/>
    <x v="0"/>
    <s v="NA"/>
    <s v="S Ravi"/>
    <s v="SJA Taufel"/>
    <x v="0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x v="2"/>
    <s v="wickets"/>
    <n v="6"/>
    <x v="0"/>
    <s v="NA"/>
    <s v="BF Bowden"/>
    <s v="VA Kulkarni"/>
    <x v="0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x v="0"/>
    <s v="runs"/>
    <n v="34"/>
    <x v="0"/>
    <s v="NA"/>
    <s v="S Asnani"/>
    <s v="BR Doctrove"/>
    <x v="0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x v="6"/>
    <s v="runs"/>
    <n v="9"/>
    <x v="0"/>
    <s v="NA"/>
    <s v="S Ravi"/>
    <s v="SJA Taufel"/>
    <x v="0"/>
  </r>
  <r>
    <n v="548377"/>
    <s v="Jaipur"/>
    <d v="2012-05-20T00:00:00"/>
    <s v="DR Smith"/>
    <s v="Sawai Mansingh Stadium"/>
    <n v="0"/>
    <s v="Rajasthan Royals"/>
    <s v="Mumbai Indians"/>
    <s v="Rajasthan Royals"/>
    <s v="bat"/>
    <x v="7"/>
    <s v="wickets"/>
    <n v="10"/>
    <x v="0"/>
    <s v="NA"/>
    <s v="HDPK Dharmasena"/>
    <s v="C Shamshuddin"/>
    <x v="1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x v="0"/>
    <s v="runs"/>
    <n v="18"/>
    <x v="0"/>
    <s v="NA"/>
    <s v="BR Doctrove"/>
    <s v="SJA Taufel"/>
    <x v="0"/>
  </r>
  <r>
    <n v="548379"/>
    <s v="Bengaluru"/>
    <d v="2012-05-23T00:00:00"/>
    <s v="MS Dhoni"/>
    <s v="M Chinnaswamy Stadium"/>
    <n v="0"/>
    <s v="Chennai Super Kings"/>
    <s v="Mumbai Indians"/>
    <s v="Mumbai Indians"/>
    <s v="field"/>
    <x v="1"/>
    <s v="runs"/>
    <n v="38"/>
    <x v="0"/>
    <s v="NA"/>
    <s v="BF Bowden"/>
    <s v="HDPK Dharmasena"/>
    <x v="1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x v="1"/>
    <s v="runs"/>
    <n v="86"/>
    <x v="0"/>
    <s v="NA"/>
    <s v="BR Doctrove"/>
    <s v="SJA Taufel"/>
    <x v="0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x v="0"/>
    <s v="wickets"/>
    <n v="5"/>
    <x v="0"/>
    <s v="NA"/>
    <s v="BF Bowden"/>
    <s v="SJA Taufel"/>
    <x v="0"/>
  </r>
  <r>
    <n v="597998"/>
    <s v="Kolkata"/>
    <d v="2013-04-03T00:00:00"/>
    <s v="SP Narine"/>
    <s v="Eden Gardens"/>
    <n v="0"/>
    <s v="Kolkata Knight Riders"/>
    <s v="Delhi Daredevils"/>
    <s v="Kolkata Knight Riders"/>
    <s v="field"/>
    <x v="0"/>
    <s v="wickets"/>
    <n v="6"/>
    <x v="0"/>
    <s v="NA"/>
    <s v="S Ravi"/>
    <s v="SJA Taufel"/>
    <x v="0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x v="3"/>
    <s v="runs"/>
    <n v="2"/>
    <x v="0"/>
    <s v="NA"/>
    <s v="VA Kulkarni"/>
    <s v="C Shamshuddin"/>
    <x v="1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x v="11"/>
    <s v="runs"/>
    <n v="22"/>
    <x v="0"/>
    <s v="NA"/>
    <s v="S Ravi"/>
    <s v="SJA Taufel"/>
    <x v="0"/>
  </r>
  <r>
    <n v="598001"/>
    <s v="Delhi"/>
    <d v="2013-04-06T00:00:00"/>
    <s v="R Dravid"/>
    <s v="Feroz Shah Kotla"/>
    <n v="0"/>
    <s v="Delhi Daredevils"/>
    <s v="Rajasthan Royals"/>
    <s v="Rajasthan Royals"/>
    <s v="bat"/>
    <x v="4"/>
    <s v="runs"/>
    <n v="5"/>
    <x v="0"/>
    <s v="NA"/>
    <s v="S Das"/>
    <s v="C Shamshuddin"/>
    <x v="0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x v="7"/>
    <s v="runs"/>
    <n v="9"/>
    <x v="0"/>
    <s v="NA"/>
    <s v="M Erasmus"/>
    <s v="VA Kulkarni"/>
    <x v="1"/>
  </r>
  <r>
    <n v="598003"/>
    <s v="Pune"/>
    <d v="2013-04-07T00:00:00"/>
    <s v="M Vohra"/>
    <s v="Subrata Roy Sahara Stadium"/>
    <n v="0"/>
    <s v="Pune Warriors"/>
    <s v="Kings XI Punjab"/>
    <s v="Pune Warriors"/>
    <s v="bat"/>
    <x v="5"/>
    <s v="wickets"/>
    <n v="8"/>
    <x v="0"/>
    <s v="NA"/>
    <s v="S Asnani"/>
    <s v="SJA Taufel"/>
    <x v="0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x v="11"/>
    <s v="tie"/>
    <s v="NA"/>
    <x v="1"/>
    <s v="NA"/>
    <s v="AK Chaudhary"/>
    <s v="S Ravi"/>
    <x v="0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x v="4"/>
    <s v="runs"/>
    <n v="19"/>
    <x v="0"/>
    <s v="NA"/>
    <s v="Aleem Dar"/>
    <s v="S Das"/>
    <x v="0"/>
  </r>
  <r>
    <n v="598006"/>
    <s v="Mumbai"/>
    <d v="2013-04-09T00:00:00"/>
    <s v="KD Karthik"/>
    <s v="Wankhede Stadium"/>
    <n v="0"/>
    <s v="Mumbai Indians"/>
    <s v="Delhi Daredevils"/>
    <s v="Mumbai Indians"/>
    <s v="bat"/>
    <x v="7"/>
    <s v="runs"/>
    <n v="44"/>
    <x v="0"/>
    <s v="NA"/>
    <s v="M Erasmus"/>
    <s v="VA Kulkarni"/>
    <x v="1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x v="1"/>
    <s v="wickets"/>
    <n v="10"/>
    <x v="0"/>
    <s v="NA"/>
    <s v="Aleem Dar"/>
    <s v="C Shamshuddin"/>
    <x v="0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x v="3"/>
    <s v="wickets"/>
    <n v="8"/>
    <x v="0"/>
    <s v="NA"/>
    <s v="Asad Rauf"/>
    <s v="AK Chaudhary"/>
    <x v="0"/>
  </r>
  <r>
    <n v="598009"/>
    <s v="Pune"/>
    <d v="2013-04-11T00:00:00"/>
    <s v="AJ Finch"/>
    <s v="Subrata Roy Sahara Stadium"/>
    <n v="0"/>
    <s v="Pune Warriors"/>
    <s v="Rajasthan Royals"/>
    <s v="Rajasthan Royals"/>
    <s v="bat"/>
    <x v="8"/>
    <s v="wickets"/>
    <n v="7"/>
    <x v="0"/>
    <s v="NA"/>
    <s v="M Erasmus"/>
    <s v="K Srinath"/>
    <x v="0"/>
  </r>
  <r>
    <n v="598010"/>
    <s v="Delhi"/>
    <d v="2013-04-12T00:00:00"/>
    <s v="A Mishra"/>
    <s v="Feroz Shah Kotla"/>
    <n v="0"/>
    <s v="Delhi Daredevils"/>
    <s v="Sunrisers Hyderabad"/>
    <s v="Delhi Daredevils"/>
    <s v="bat"/>
    <x v="11"/>
    <s v="wickets"/>
    <n v="3"/>
    <x v="0"/>
    <s v="NA"/>
    <s v="Aleem Dar"/>
    <s v="Subroto Das"/>
    <x v="0"/>
  </r>
  <r>
    <n v="598011"/>
    <s v="Mumbai"/>
    <d v="2013-04-13T00:00:00"/>
    <s v="RG Sharma"/>
    <s v="Wankhede Stadium"/>
    <n v="0"/>
    <s v="Mumbai Indians"/>
    <s v="Pune Warriors"/>
    <s v="Mumbai Indians"/>
    <s v="bat"/>
    <x v="7"/>
    <s v="runs"/>
    <n v="41"/>
    <x v="0"/>
    <s v="NA"/>
    <s v="S Ravi"/>
    <s v="SJA Taufel"/>
    <x v="1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x v="1"/>
    <s v="wickets"/>
    <n v="4"/>
    <x v="0"/>
    <s v="NA"/>
    <s v="Asad Rauf"/>
    <s v="AK Chaudhary"/>
    <x v="0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x v="0"/>
    <s v="runs"/>
    <n v="48"/>
    <x v="0"/>
    <s v="NA"/>
    <s v="M Erasmus"/>
    <s v="VA Kulkarni"/>
    <x v="0"/>
  </r>
  <r>
    <n v="598014"/>
    <s v="Jaipur"/>
    <d v="2013-04-14T00:00:00"/>
    <s v="JP Faulkner"/>
    <s v="Sawai Mansingh Stadium"/>
    <n v="0"/>
    <s v="Rajasthan Royals"/>
    <s v="Kings XI Punjab"/>
    <s v="Rajasthan Royals"/>
    <s v="field"/>
    <x v="4"/>
    <s v="wickets"/>
    <n v="6"/>
    <x v="0"/>
    <s v="NA"/>
    <s v="Aleem Dar"/>
    <s v="C Shamshuddin"/>
    <x v="0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x v="8"/>
    <s v="runs"/>
    <n v="24"/>
    <x v="0"/>
    <s v="NA"/>
    <s v="Asad Rauf"/>
    <s v="AK Chaudhary"/>
    <x v="0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x v="5"/>
    <s v="runs"/>
    <n v="4"/>
    <x v="0"/>
    <s v="NA"/>
    <s v="CK Nandan"/>
    <s v="SJA Taufel"/>
    <x v="0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x v="3"/>
    <s v="tie"/>
    <s v="NA"/>
    <x v="1"/>
    <s v="NA"/>
    <s v="M Erasmus"/>
    <s v="VA Kulkarni"/>
    <x v="0"/>
  </r>
  <r>
    <n v="598018"/>
    <s v="Pune"/>
    <d v="2013-04-17T00:00:00"/>
    <s v="A Mishra"/>
    <s v="Subrata Roy Sahara Stadium"/>
    <n v="0"/>
    <s v="Pune Warriors"/>
    <s v="Sunrisers Hyderabad"/>
    <s v="Pune Warriors"/>
    <s v="field"/>
    <x v="11"/>
    <s v="runs"/>
    <n v="11"/>
    <x v="0"/>
    <s v="NA"/>
    <s v="Asad Rauf"/>
    <s v="AK Chaudhary"/>
    <x v="0"/>
  </r>
  <r>
    <n v="598019"/>
    <s v="Jaipur"/>
    <d v="2013-04-17T00:00:00"/>
    <s v="AM Rahane"/>
    <s v="Sawai Mansingh Stadium"/>
    <n v="0"/>
    <s v="Rajasthan Royals"/>
    <s v="Mumbai Indians"/>
    <s v="Rajasthan Royals"/>
    <s v="bat"/>
    <x v="4"/>
    <s v="runs"/>
    <n v="87"/>
    <x v="0"/>
    <s v="NA"/>
    <s v="Aleem Dar"/>
    <s v="C Shamshuddin"/>
    <x v="1"/>
  </r>
  <r>
    <n v="598020"/>
    <s v="Delhi"/>
    <d v="2013-04-18T00:00:00"/>
    <s v="MEK Hussey"/>
    <s v="Feroz Shah Kotla"/>
    <n v="0"/>
    <s v="Delhi Daredevils"/>
    <s v="Chennai Super Kings"/>
    <s v="Chennai Super Kings"/>
    <s v="bat"/>
    <x v="1"/>
    <s v="runs"/>
    <n v="86"/>
    <x v="0"/>
    <s v="NA"/>
    <s v="M Erasmus"/>
    <s v="VA Kulkarni"/>
    <x v="0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x v="11"/>
    <s v="wickets"/>
    <n v="5"/>
    <x v="0"/>
    <s v="NA"/>
    <s v="HDPK Dharmasena"/>
    <s v="CK Nandan"/>
    <x v="0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x v="1"/>
    <s v="wickets"/>
    <n v="4"/>
    <x v="0"/>
    <s v="NA"/>
    <s v="Asad Rauf"/>
    <s v="AK Chaudhary"/>
    <x v="0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x v="3"/>
    <s v="wickets"/>
    <n v="7"/>
    <x v="0"/>
    <s v="NA"/>
    <s v="Aleem Dar"/>
    <s v="C Shamshuddin"/>
    <x v="0"/>
  </r>
  <r>
    <n v="598024"/>
    <s v="Delhi"/>
    <d v="2013-04-21T00:00:00"/>
    <s v="V Sehwag"/>
    <s v="Feroz Shah Kotla"/>
    <n v="0"/>
    <s v="Delhi Daredevils"/>
    <s v="Mumbai Indians"/>
    <s v="Mumbai Indians"/>
    <s v="bat"/>
    <x v="2"/>
    <s v="wickets"/>
    <n v="9"/>
    <x v="0"/>
    <s v="NA"/>
    <s v="HDPK Dharmasena"/>
    <s v="S Ravi"/>
    <x v="1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x v="5"/>
    <s v="wickets"/>
    <n v="7"/>
    <x v="0"/>
    <s v="NA"/>
    <s v="M Erasmus"/>
    <s v="K Srinath"/>
    <x v="0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x v="1"/>
    <s v="wickets"/>
    <n v="5"/>
    <x v="0"/>
    <s v="NA"/>
    <s v="S Asnani"/>
    <s v="AK Chaudhary"/>
    <x v="0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x v="3"/>
    <s v="runs"/>
    <n v="130"/>
    <x v="0"/>
    <s v="NA"/>
    <s v="Aleem Dar"/>
    <s v="C Shamshuddin"/>
    <x v="0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x v="5"/>
    <s v="runs"/>
    <n v="7"/>
    <x v="0"/>
    <s v="NA"/>
    <s v="HDPK Dharmasena"/>
    <s v="S Ravi"/>
    <x v="0"/>
  </r>
  <r>
    <n v="598029"/>
    <s v="Kolkata"/>
    <d v="2013-04-24T00:00:00"/>
    <s v="DR Smith"/>
    <s v="Eden Gardens"/>
    <n v="0"/>
    <s v="Kolkata Knight Riders"/>
    <s v="Mumbai Indians"/>
    <s v="Kolkata Knight Riders"/>
    <s v="bat"/>
    <x v="7"/>
    <s v="wickets"/>
    <n v="5"/>
    <x v="0"/>
    <s v="NA"/>
    <s v="HDPK Dharmasena"/>
    <s v="S Ravi"/>
    <x v="1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x v="1"/>
    <s v="wickets"/>
    <n v="5"/>
    <x v="0"/>
    <s v="NA"/>
    <s v="Aleem Dar"/>
    <s v="S Das"/>
    <x v="0"/>
  </r>
  <r>
    <n v="598031"/>
    <s v="Kolkata"/>
    <d v="2013-04-26T00:00:00"/>
    <s v="JH Kallis"/>
    <s v="Eden Gardens"/>
    <n v="0"/>
    <s v="Kolkata Knight Riders"/>
    <s v="Kings XI Punjab"/>
    <s v="Kings XI Punjab"/>
    <s v="bat"/>
    <x v="0"/>
    <s v="wickets"/>
    <n v="6"/>
    <x v="0"/>
    <s v="NA"/>
    <s v="CK Nandan"/>
    <s v="S Ravi"/>
    <x v="0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x v="4"/>
    <s v="wickets"/>
    <n v="8"/>
    <x v="0"/>
    <s v="NA"/>
    <s v="VA Kulkarni"/>
    <s v="K Srinath"/>
    <x v="0"/>
  </r>
  <r>
    <n v="598033"/>
    <s v="Mumbai"/>
    <d v="2013-04-27T00:00:00"/>
    <s v="DR Smith"/>
    <s v="Wankhede Stadium"/>
    <n v="0"/>
    <s v="Mumbai Indians"/>
    <s v="Royal Challengers Bangalore"/>
    <s v="Mumbai Indians"/>
    <s v="bat"/>
    <x v="7"/>
    <s v="runs"/>
    <n v="58"/>
    <x v="0"/>
    <s v="NA"/>
    <s v="Asad Rauf"/>
    <s v="S Asnani"/>
    <x v="1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x v="1"/>
    <s v="runs"/>
    <n v="14"/>
    <x v="0"/>
    <s v="NA"/>
    <s v="Aleem Dar"/>
    <s v="SJA Taufel"/>
    <x v="0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x v="2"/>
    <s v="runs"/>
    <n v="15"/>
    <x v="0"/>
    <s v="NA"/>
    <s v="CK Nandan"/>
    <s v="S Ravi"/>
    <x v="0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x v="4"/>
    <s v="wickets"/>
    <n v="4"/>
    <x v="0"/>
    <s v="NA"/>
    <s v="M Erasmus"/>
    <s v="K Srinath"/>
    <x v="0"/>
  </r>
  <r>
    <n v="598037"/>
    <s v="Mumbai"/>
    <d v="2013-04-29T00:00:00"/>
    <s v="RG Sharma"/>
    <s v="Wankhede Stadium"/>
    <n v="0"/>
    <s v="Mumbai Indians"/>
    <s v="Kings XI Punjab"/>
    <s v="Mumbai Indians"/>
    <s v="bat"/>
    <x v="7"/>
    <s v="runs"/>
    <n v="4"/>
    <x v="0"/>
    <s v="NA"/>
    <s v="Asad Rauf"/>
    <s v="AK Chaudhary"/>
    <x v="1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x v="1"/>
    <s v="runs"/>
    <n v="37"/>
    <x v="0"/>
    <s v="NA"/>
    <s v="S Das"/>
    <s v="SJA Taufel"/>
    <x v="0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x v="11"/>
    <s v="wickets"/>
    <n v="7"/>
    <x v="0"/>
    <s v="NA"/>
    <s v="Asad Rauf"/>
    <s v="S Asnani"/>
    <x v="1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x v="2"/>
    <s v="wickets"/>
    <n v="7"/>
    <x v="0"/>
    <s v="NA"/>
    <s v="HDPK Dharmasena"/>
    <s v="CK Nandan"/>
    <x v="0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x v="1"/>
    <s v="runs"/>
    <n v="15"/>
    <x v="0"/>
    <s v="NA"/>
    <s v="M Erasmus"/>
    <s v="VA Kulkarni"/>
    <x v="0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x v="3"/>
    <s v="runs"/>
    <n v="17"/>
    <x v="0"/>
    <s v="NA"/>
    <s v="Aleem Dar"/>
    <s v="C Shamshuddin"/>
    <x v="0"/>
  </r>
  <r>
    <n v="598043"/>
    <s v="Kolkata"/>
    <d v="2013-05-03T00:00:00"/>
    <s v="YK Pathan"/>
    <s v="Eden Gardens"/>
    <n v="0"/>
    <s v="Kolkata Knight Riders"/>
    <s v="Rajasthan Royals"/>
    <s v="Rajasthan Royals"/>
    <s v="bat"/>
    <x v="0"/>
    <s v="wickets"/>
    <n v="8"/>
    <x v="0"/>
    <s v="NA"/>
    <s v="HDPK Dharmasena"/>
    <s v="CK Nandan"/>
    <x v="0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x v="11"/>
    <s v="wickets"/>
    <n v="6"/>
    <x v="0"/>
    <s v="NA"/>
    <s v="Asad Rauf"/>
    <s v="S Asnani"/>
    <x v="0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x v="5"/>
    <s v="wickets"/>
    <n v="7"/>
    <x v="0"/>
    <s v="NA"/>
    <s v="HDPK Dharmasena"/>
    <s v="S Ravi"/>
    <x v="0"/>
  </r>
  <r>
    <n v="598046"/>
    <s v="Mumbai"/>
    <d v="2013-05-05T00:00:00"/>
    <s v="MG Johnson"/>
    <s v="Wankhede Stadium"/>
    <n v="0"/>
    <s v="Mumbai Indians"/>
    <s v="Chennai Super Kings"/>
    <s v="Mumbai Indians"/>
    <s v="bat"/>
    <x v="7"/>
    <s v="runs"/>
    <n v="60"/>
    <x v="0"/>
    <s v="NA"/>
    <s v="HDPK Dharmasena"/>
    <s v="CK Nandan"/>
    <x v="1"/>
  </r>
  <r>
    <n v="598047"/>
    <s v="Jaipur"/>
    <d v="2013-05-05T00:00:00"/>
    <s v="AM Rahane"/>
    <s v="Sawai Mansingh Stadium"/>
    <n v="0"/>
    <s v="Rajasthan Royals"/>
    <s v="Pune Warriors"/>
    <s v="Pune Warriors"/>
    <s v="bat"/>
    <x v="4"/>
    <s v="wickets"/>
    <n v="5"/>
    <x v="0"/>
    <s v="NA"/>
    <s v="C Shamshuddin"/>
    <s v="RJ Tucker"/>
    <x v="0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x v="3"/>
    <s v="wickets"/>
    <n v="7"/>
    <x v="0"/>
    <s v="NA"/>
    <s v="S Ravi"/>
    <s v="SJA Taufel"/>
    <x v="0"/>
  </r>
  <r>
    <n v="598049"/>
    <s v="Jaipur"/>
    <d v="2013-05-07T00:00:00"/>
    <s v="AM Rahane"/>
    <s v="Sawai Mansingh Stadium"/>
    <n v="0"/>
    <s v="Rajasthan Royals"/>
    <s v="Delhi Daredevils"/>
    <s v="Delhi Daredevils"/>
    <s v="bat"/>
    <x v="4"/>
    <s v="wickets"/>
    <n v="9"/>
    <x v="0"/>
    <s v="NA"/>
    <s v="Aleem Dar"/>
    <s v="RJ Tucker"/>
    <x v="0"/>
  </r>
  <r>
    <n v="598050"/>
    <s v="Mumbai"/>
    <d v="2013-05-07T00:00:00"/>
    <s v="SR Tendulkar"/>
    <s v="Wankhede Stadium"/>
    <n v="0"/>
    <s v="Mumbai Indians"/>
    <s v="Kolkata Knight Riders"/>
    <s v="Mumbai Indians"/>
    <s v="bat"/>
    <x v="7"/>
    <s v="runs"/>
    <n v="65"/>
    <x v="0"/>
    <s v="NA"/>
    <s v="HDPK Dharmasena"/>
    <s v="S Ravi"/>
    <x v="1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x v="1"/>
    <s v="runs"/>
    <n v="77"/>
    <x v="0"/>
    <s v="NA"/>
    <s v="S Das"/>
    <s v="NJ Llong"/>
    <x v="0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x v="4"/>
    <s v="wickets"/>
    <n v="8"/>
    <x v="0"/>
    <s v="NA"/>
    <s v="HDPK Dharmasena"/>
    <s v="S Ravi"/>
    <x v="0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x v="0"/>
    <s v="runs"/>
    <n v="46"/>
    <x v="0"/>
    <s v="NA"/>
    <s v="Asad Rauf"/>
    <s v="S Asnani"/>
    <x v="0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x v="3"/>
    <s v="runs"/>
    <n v="4"/>
    <x v="0"/>
    <s v="NA"/>
    <s v="NJ Llong"/>
    <s v="K Srinath"/>
    <x v="0"/>
  </r>
  <r>
    <n v="598055"/>
    <s v="Pune"/>
    <d v="2013-05-11T00:00:00"/>
    <s v="MG Johnson"/>
    <s v="Subrata Roy Sahara Stadium"/>
    <n v="0"/>
    <s v="Pune Warriors"/>
    <s v="Mumbai Indians"/>
    <s v="Pune Warriors"/>
    <s v="bat"/>
    <x v="7"/>
    <s v="wickets"/>
    <n v="5"/>
    <x v="0"/>
    <s v="NA"/>
    <s v="Asad Rauf"/>
    <s v="AK Chaudhary"/>
    <x v="1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x v="11"/>
    <s v="runs"/>
    <n v="30"/>
    <x v="0"/>
    <s v="NA"/>
    <s v="S Das"/>
    <s v="RJ Tucker"/>
    <x v="0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x v="0"/>
    <s v="wickets"/>
    <n v="5"/>
    <x v="0"/>
    <s v="NA"/>
    <s v="NJ Llong"/>
    <s v="K Srinath"/>
    <x v="0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x v="4"/>
    <s v="wickets"/>
    <n v="5"/>
    <x v="0"/>
    <s v="NA"/>
    <s v="HDPK Dharmasena"/>
    <s v="CK Nandan"/>
    <x v="0"/>
  </r>
  <r>
    <n v="598059"/>
    <s v="Delhi"/>
    <d v="2013-04-23T00:00:00"/>
    <s v="Harmeet Singh"/>
    <s v="Feroz Shah Kotla"/>
    <n v="0"/>
    <s v="Delhi Daredevils"/>
    <s v="Kings XI Punjab"/>
    <s v="Kings XI Punjab"/>
    <s v="field"/>
    <x v="5"/>
    <s v="wickets"/>
    <n v="5"/>
    <x v="0"/>
    <s v="NA"/>
    <s v="VA Kulkarni"/>
    <s v="K Srinath"/>
    <x v="0"/>
  </r>
  <r>
    <n v="598060"/>
    <s v="Mumbai"/>
    <d v="2013-05-13T00:00:00"/>
    <s v="KA Pollard"/>
    <s v="Wankhede Stadium"/>
    <n v="0"/>
    <s v="Mumbai Indians"/>
    <s v="Sunrisers Hyderabad"/>
    <s v="Sunrisers Hyderabad"/>
    <s v="bat"/>
    <x v="7"/>
    <s v="wickets"/>
    <n v="7"/>
    <x v="0"/>
    <s v="NA"/>
    <s v="AK Chaudhary"/>
    <s v="SJA Taufel"/>
    <x v="1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x v="8"/>
    <s v="runs"/>
    <n v="7"/>
    <x v="0"/>
    <s v="NA"/>
    <s v="NJ Llong"/>
    <s v="K Srinath"/>
    <x v="0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x v="1"/>
    <s v="runs"/>
    <n v="33"/>
    <x v="0"/>
    <s v="NA"/>
    <s v="C Shamshuddin"/>
    <s v="RJ Tucker"/>
    <x v="0"/>
  </r>
  <r>
    <n v="598063"/>
    <s v="Mumbai"/>
    <d v="2013-05-15T00:00:00"/>
    <s v="AP Tare"/>
    <s v="Wankhede Stadium"/>
    <n v="0"/>
    <s v="Mumbai Indians"/>
    <s v="Rajasthan Royals"/>
    <s v="Rajasthan Royals"/>
    <s v="field"/>
    <x v="7"/>
    <s v="runs"/>
    <n v="14"/>
    <x v="0"/>
    <s v="NA"/>
    <s v="Asad Rauf"/>
    <s v="S Asnani"/>
    <x v="1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x v="5"/>
    <s v="wickets"/>
    <n v="6"/>
    <x v="0"/>
    <s v="NA"/>
    <s v="VA Kulkarni"/>
    <s v="NJ Llong"/>
    <x v="0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x v="11"/>
    <s v="runs"/>
    <n v="23"/>
    <x v="0"/>
    <s v="NA"/>
    <s v="Asad Rauf"/>
    <s v="AK Chaudhary"/>
    <x v="0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x v="5"/>
    <s v="runs"/>
    <n v="50"/>
    <x v="0"/>
    <s v="NA"/>
    <s v="HDPK Dharmasena"/>
    <s v="CK Nandan"/>
    <x v="1"/>
  </r>
  <r>
    <n v="598067"/>
    <s v="Pune"/>
    <d v="2013-05-19T00:00:00"/>
    <s v="LJ Wright"/>
    <s v="Subrata Roy Sahara Stadium"/>
    <n v="0"/>
    <s v="Pune Warriors"/>
    <s v="Delhi Daredevils"/>
    <s v="Pune Warriors"/>
    <s v="bat"/>
    <x v="8"/>
    <s v="runs"/>
    <n v="38"/>
    <x v="0"/>
    <s v="NA"/>
    <s v="NJ Llong"/>
    <s v="SJA Taufel"/>
    <x v="0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x v="3"/>
    <s v="runs"/>
    <n v="24"/>
    <x v="0"/>
    <s v="NA"/>
    <s v="C Shamshuddin"/>
    <s v="RJ Tucker"/>
    <x v="0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x v="11"/>
    <s v="wickets"/>
    <n v="5"/>
    <x v="0"/>
    <s v="NA"/>
    <s v="Asad Rauf"/>
    <s v="S Asnani"/>
    <x v="0"/>
  </r>
  <r>
    <n v="598070"/>
    <s v="Delhi"/>
    <d v="2013-05-21T00:00:00"/>
    <s v="MEK Hussey"/>
    <s v="Feroz Shah Kotla"/>
    <n v="0"/>
    <s v="Chennai Super Kings"/>
    <s v="Mumbai Indians"/>
    <s v="Chennai Super Kings"/>
    <s v="bat"/>
    <x v="1"/>
    <s v="runs"/>
    <n v="48"/>
    <x v="0"/>
    <s v="NA"/>
    <s v="NJ Llong"/>
    <s v="RJ Tucker"/>
    <x v="1"/>
  </r>
  <r>
    <n v="598071"/>
    <s v="Delhi"/>
    <d v="2013-05-22T00:00:00"/>
    <s v="BJ Hodge"/>
    <s v="Feroz Shah Kotla"/>
    <n v="0"/>
    <s v="Rajasthan Royals"/>
    <s v="Sunrisers Hyderabad"/>
    <s v="Sunrisers Hyderabad"/>
    <s v="bat"/>
    <x v="4"/>
    <s v="wickets"/>
    <n v="4"/>
    <x v="0"/>
    <s v="NA"/>
    <s v="S Ravi"/>
    <s v="RJ Tucker"/>
    <x v="0"/>
  </r>
  <r>
    <n v="598072"/>
    <s v="Kolkata"/>
    <d v="2013-05-24T00:00:00"/>
    <s v="Harbhajan Singh"/>
    <s v="Eden Gardens"/>
    <n v="0"/>
    <s v="Mumbai Indians"/>
    <s v="Rajasthan Royals"/>
    <s v="Rajasthan Royals"/>
    <s v="bat"/>
    <x v="7"/>
    <s v="wickets"/>
    <n v="4"/>
    <x v="0"/>
    <s v="NA"/>
    <s v="C Shamshuddin"/>
    <s v="SJA Taufel"/>
    <x v="1"/>
  </r>
  <r>
    <n v="598073"/>
    <s v="Kolkata"/>
    <d v="2013-05-26T00:00:00"/>
    <s v="KA Pollard"/>
    <s v="Eden Gardens"/>
    <n v="0"/>
    <s v="Chennai Super Kings"/>
    <s v="Mumbai Indians"/>
    <s v="Mumbai Indians"/>
    <s v="bat"/>
    <x v="7"/>
    <s v="runs"/>
    <n v="23"/>
    <x v="0"/>
    <s v="NA"/>
    <s v="HDPK Dharmasena"/>
    <s v="SJA Taufel"/>
    <x v="1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x v="0"/>
    <s v="runs"/>
    <n v="41"/>
    <x v="0"/>
    <s v="NA"/>
    <s v="M Erasmus"/>
    <s v="RK Illingworth"/>
    <x v="1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x v="3"/>
    <s v="wickets"/>
    <n v="8"/>
    <x v="0"/>
    <s v="NA"/>
    <s v="Aleem Dar"/>
    <s v="S Ravi"/>
    <x v="0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x v="5"/>
    <s v="wickets"/>
    <n v="6"/>
    <x v="0"/>
    <s v="NA"/>
    <s v="RK Illingworth"/>
    <s v="C Shamshuddin"/>
    <x v="0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x v="4"/>
    <s v="wickets"/>
    <n v="4"/>
    <x v="0"/>
    <s v="NA"/>
    <s v="BF Bowden"/>
    <s v="RK Illingworth"/>
    <x v="0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x v="3"/>
    <s v="wickets"/>
    <n v="7"/>
    <x v="0"/>
    <s v="NA"/>
    <s v="Aleem Dar"/>
    <s v="AK Chaudhary"/>
    <x v="1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x v="2"/>
    <s v="wickets"/>
    <n v="4"/>
    <x v="0"/>
    <s v="NA"/>
    <s v="Aleem Dar"/>
    <s v="VA Kulkarni"/>
    <x v="0"/>
  </r>
  <r>
    <n v="729291"/>
    <s v="Sharjah"/>
    <d v="2014-04-20T00:00:00"/>
    <s v="GJ Maxwell"/>
    <s v="Sharjah Cricket Stadium"/>
    <n v="1"/>
    <s v="Rajasthan Royals"/>
    <s v="Kings XI Punjab"/>
    <s v="Kings XI Punjab"/>
    <s v="field"/>
    <x v="5"/>
    <s v="wickets"/>
    <n v="7"/>
    <x v="0"/>
    <s v="NA"/>
    <s v="BF Bowden"/>
    <s v="M Erasmus"/>
    <x v="0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x v="1"/>
    <s v="runs"/>
    <n v="93"/>
    <x v="0"/>
    <s v="NA"/>
    <s v="RK Illingworth"/>
    <s v="C Shamshuddin"/>
    <x v="0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x v="5"/>
    <s v="runs"/>
    <n v="72"/>
    <x v="0"/>
    <s v="NA"/>
    <s v="M Erasmus"/>
    <s v="S Ravi"/>
    <x v="0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x v="1"/>
    <s v="runs"/>
    <n v="7"/>
    <x v="0"/>
    <s v="NA"/>
    <s v="HDPK Dharmasena"/>
    <s v="RK Illingworth"/>
    <x v="0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x v="0"/>
    <s v="runs"/>
    <n v="2"/>
    <x v="0"/>
    <s v="NA"/>
    <s v="Aleem Dar"/>
    <s v="VA Kulkarni"/>
    <x v="0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x v="11"/>
    <s v="runs"/>
    <n v="4"/>
    <x v="0"/>
    <s v="NA"/>
    <s v="M Erasmus"/>
    <s v="S Ravi"/>
    <x v="0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x v="1"/>
    <s v="wickets"/>
    <n v="7"/>
    <x v="0"/>
    <s v="NA"/>
    <s v="BF Bowden"/>
    <s v="M Erasmus"/>
    <x v="1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x v="4"/>
    <s v="wickets"/>
    <n v="6"/>
    <x v="0"/>
    <s v="NA"/>
    <s v="HDPK Dharmasena"/>
    <s v="C Shamshuddin"/>
    <x v="0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x v="5"/>
    <s v="runs"/>
    <n v="23"/>
    <x v="0"/>
    <s v="NA"/>
    <s v="HDPK Dharmasena"/>
    <s v="RK Illingworth"/>
    <x v="0"/>
  </r>
  <r>
    <n v="729309"/>
    <s v="Sharjah"/>
    <d v="2014-04-27T00:00:00"/>
    <s v="M Vijay"/>
    <s v="Sharjah Cricket Stadium"/>
    <n v="1"/>
    <s v="Delhi Daredevils"/>
    <s v="Mumbai Indians"/>
    <s v="Mumbai Indians"/>
    <s v="bat"/>
    <x v="2"/>
    <s v="wickets"/>
    <n v="6"/>
    <x v="0"/>
    <s v="NA"/>
    <s v="Aleem Dar"/>
    <s v="VA Kulkarni"/>
    <x v="1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x v="1"/>
    <s v="wickets"/>
    <n v="5"/>
    <x v="0"/>
    <s v="NA"/>
    <s v="AK Chaudhary"/>
    <s v="VA Kulkarni"/>
    <x v="0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x v="5"/>
    <s v="wickets"/>
    <n v="5"/>
    <x v="0"/>
    <s v="NA"/>
    <s v="BF Bowden"/>
    <s v="S Ravi"/>
    <x v="0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x v="4"/>
    <s v="tie"/>
    <s v="NA"/>
    <x v="1"/>
    <s v="NA"/>
    <s v="Aleem Dar"/>
    <s v="AK Chaudhary"/>
    <x v="0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x v="11"/>
    <s v="runs"/>
    <n v="15"/>
    <x v="0"/>
    <s v="NA"/>
    <s v="HDPK Dharmasena"/>
    <s v="M Erasmus"/>
    <x v="1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x v="1"/>
    <s v="runs"/>
    <n v="34"/>
    <x v="0"/>
    <s v="NA"/>
    <s v="AK Chaudhary"/>
    <s v="NJ Llong"/>
    <x v="0"/>
  </r>
  <r>
    <n v="733973"/>
    <s v="Mumbai"/>
    <d v="2014-05-03T00:00:00"/>
    <s v="CJ Anderson"/>
    <s v="Wankhede Stadium"/>
    <n v="0"/>
    <s v="Mumbai Indians"/>
    <s v="Kings XI Punjab"/>
    <s v="Kings XI Punjab"/>
    <s v="bat"/>
    <x v="7"/>
    <s v="wickets"/>
    <n v="5"/>
    <x v="0"/>
    <s v="NA"/>
    <s v="BNJ Oxenford"/>
    <s v="C Shamshuddin"/>
    <x v="1"/>
  </r>
  <r>
    <n v="733975"/>
    <s v="Delhi"/>
    <d v="2014-05-03T00:00:00"/>
    <s v="KK Nair"/>
    <s v="Feroz Shah Kotla"/>
    <n v="0"/>
    <s v="Delhi Daredevils"/>
    <s v="Rajasthan Royals"/>
    <s v="Rajasthan Royals"/>
    <s v="field"/>
    <x v="4"/>
    <s v="wickets"/>
    <n v="7"/>
    <x v="0"/>
    <s v="NA"/>
    <s v="SS Hazare"/>
    <s v="S Ravi"/>
    <x v="0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x v="3"/>
    <s v="wickets"/>
    <n v="4"/>
    <x v="0"/>
    <s v="NA"/>
    <s v="HDPK Dharmasena"/>
    <s v="VA Kulkarni"/>
    <x v="0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x v="4"/>
    <s v="runs"/>
    <n v="10"/>
    <x v="0"/>
    <s v="NA"/>
    <s v="NJ Llong"/>
    <s v="CK Nandan"/>
    <x v="0"/>
  </r>
  <r>
    <n v="733981"/>
    <s v="Delhi"/>
    <d v="2014-05-05T00:00:00"/>
    <s v="DR Smith"/>
    <s v="Feroz Shah Kotla"/>
    <n v="0"/>
    <s v="Delhi Daredevils"/>
    <s v="Chennai Super Kings"/>
    <s v="Chennai Super Kings"/>
    <s v="field"/>
    <x v="1"/>
    <s v="wickets"/>
    <n v="8"/>
    <x v="0"/>
    <s v="NA"/>
    <s v="RM Deshpande"/>
    <s v="BNJ Oxenford"/>
    <x v="0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x v="7"/>
    <s v="runs"/>
    <n v="19"/>
    <x v="0"/>
    <s v="NA"/>
    <s v="S Ravi"/>
    <s v="K Srinath"/>
    <x v="1"/>
  </r>
  <r>
    <n v="733985"/>
    <s v="Delhi"/>
    <d v="2014-05-07T00:00:00"/>
    <s v="G Gambhir"/>
    <s v="Feroz Shah Kotla"/>
    <n v="0"/>
    <s v="Delhi Daredevils"/>
    <s v="Kolkata Knight Riders"/>
    <s v="Delhi Daredevils"/>
    <s v="bat"/>
    <x v="0"/>
    <s v="wickets"/>
    <n v="8"/>
    <x v="0"/>
    <s v="NA"/>
    <s v="BNJ Oxenford"/>
    <s v="C Shamshuddin"/>
    <x v="0"/>
  </r>
  <r>
    <n v="733987"/>
    <s v="Cuttack"/>
    <d v="2014-05-07T00:00:00"/>
    <s v="GJ Maxwell"/>
    <s v="Barabati Stadium"/>
    <n v="0"/>
    <s v="Kings XI Punjab"/>
    <s v="Chennai Super Kings"/>
    <s v="Chennai Super Kings"/>
    <s v="field"/>
    <x v="5"/>
    <s v="runs"/>
    <n v="44"/>
    <x v="0"/>
    <s v="NA"/>
    <s v="HDPK Dharmasena"/>
    <s v="PG Pathak"/>
    <x v="0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x v="11"/>
    <s v="runs"/>
    <n v="32"/>
    <x v="0"/>
    <s v="NA"/>
    <s v="AK Chaudhary"/>
    <s v="NJ Llong"/>
    <x v="0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x v="5"/>
    <s v="runs"/>
    <n v="32"/>
    <x v="0"/>
    <s v="NA"/>
    <s v="S Ravi"/>
    <s v="K Srinath"/>
    <x v="0"/>
  </r>
  <r>
    <n v="733993"/>
    <s v="Delhi"/>
    <d v="2014-05-10T00:00:00"/>
    <s v="DW Steyn"/>
    <s v="Feroz Shah Kotla"/>
    <n v="0"/>
    <s v="Delhi Daredevils"/>
    <s v="Sunrisers Hyderabad"/>
    <s v="Sunrisers Hyderabad"/>
    <s v="field"/>
    <x v="11"/>
    <s v="wickets"/>
    <n v="8"/>
    <x v="0"/>
    <s v="D/L"/>
    <s v="RM Deshpande"/>
    <s v="BNJ Oxenford"/>
    <x v="0"/>
  </r>
  <r>
    <n v="733995"/>
    <s v="Mumbai"/>
    <d v="2014-05-10T00:00:00"/>
    <s v="DR Smith"/>
    <s v="Wankhede Stadium"/>
    <n v="0"/>
    <s v="Mumbai Indians"/>
    <s v="Chennai Super Kings"/>
    <s v="Chennai Super Kings"/>
    <s v="field"/>
    <x v="1"/>
    <s v="wickets"/>
    <n v="4"/>
    <x v="0"/>
    <s v="NA"/>
    <s v="HDPK Dharmasena"/>
    <s v="VA Kulkarni"/>
    <x v="1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x v="0"/>
    <s v="wickets"/>
    <n v="9"/>
    <x v="0"/>
    <s v="NA"/>
    <s v="NJ Llong"/>
    <s v="CK Nandan"/>
    <x v="0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x v="4"/>
    <s v="wickets"/>
    <n v="5"/>
    <x v="0"/>
    <s v="NA"/>
    <s v="S Ravi"/>
    <s v="RJ Tucker"/>
    <x v="0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x v="7"/>
    <s v="wickets"/>
    <n v="7"/>
    <x v="0"/>
    <s v="NA"/>
    <s v="HDPK Dharmasena"/>
    <s v="VA Kulkarni"/>
    <x v="1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x v="1"/>
    <s v="wickets"/>
    <n v="5"/>
    <x v="0"/>
    <s v="NA"/>
    <s v="BNJ Oxenford"/>
    <s v="C Shamshuddin"/>
    <x v="0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x v="3"/>
    <s v="runs"/>
    <n v="16"/>
    <x v="0"/>
    <s v="NA"/>
    <s v="K Srinath"/>
    <s v="RJ Tucker"/>
    <x v="0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x v="5"/>
    <s v="wickets"/>
    <n v="6"/>
    <x v="0"/>
    <s v="NA"/>
    <s v="VA Kulkarni"/>
    <s v="PG Pathak"/>
    <x v="0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x v="0"/>
    <s v="wickets"/>
    <n v="6"/>
    <x v="0"/>
    <s v="NA"/>
    <s v="AK Chaudhary"/>
    <s v="NJ Llong"/>
    <x v="1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x v="4"/>
    <s v="runs"/>
    <n v="62"/>
    <x v="0"/>
    <s v="NA"/>
    <s v="S Ravi"/>
    <s v="RJ Tucker"/>
    <x v="0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x v="3"/>
    <s v="wickets"/>
    <n v="5"/>
    <x v="0"/>
    <s v="NA"/>
    <s v="BNJ Oxenford"/>
    <s v="C Shamshuddin"/>
    <x v="0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x v="0"/>
    <s v="wickets"/>
    <n v="7"/>
    <x v="0"/>
    <s v="NA"/>
    <s v="NJ Llong"/>
    <s v="CK Nandan"/>
    <x v="0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x v="7"/>
    <s v="runs"/>
    <n v="25"/>
    <x v="0"/>
    <s v="NA"/>
    <s v="S Ravi"/>
    <s v="RJ Tucker"/>
    <x v="1"/>
  </r>
  <r>
    <n v="734019"/>
    <s v="Delhi"/>
    <d v="2014-05-19T00:00:00"/>
    <s v="AR Patel"/>
    <s v="Feroz Shah Kotla"/>
    <n v="0"/>
    <s v="Delhi Daredevils"/>
    <s v="Kings XI Punjab"/>
    <s v="Kings XI Punjab"/>
    <s v="field"/>
    <x v="5"/>
    <s v="wickets"/>
    <n v="4"/>
    <x v="0"/>
    <s v="NA"/>
    <s v="HDPK Dharmasena"/>
    <s v="PG Pathak"/>
    <x v="0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x v="11"/>
    <s v="wickets"/>
    <n v="7"/>
    <x v="0"/>
    <s v="NA"/>
    <s v="AK Chaudhary"/>
    <s v="NJ Llong"/>
    <x v="0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x v="0"/>
    <s v="wickets"/>
    <n v="8"/>
    <x v="0"/>
    <s v="NA"/>
    <s v="RM Deshpande"/>
    <s v="C Shamshuddin"/>
    <x v="0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x v="7"/>
    <s v="wickets"/>
    <n v="7"/>
    <x v="0"/>
    <s v="NA"/>
    <s v="HDPK Dharmasena"/>
    <s v="VA Kulkarni"/>
    <x v="1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x v="0"/>
    <s v="runs"/>
    <n v="30"/>
    <x v="0"/>
    <s v="NA"/>
    <s v="AK Chaudhary"/>
    <s v="CK Nandan"/>
    <x v="0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x v="11"/>
    <s v="wickets"/>
    <n v="6"/>
    <x v="0"/>
    <s v="NA"/>
    <s v="BNJ Oxenford"/>
    <s v="C Shamshuddin"/>
    <x v="0"/>
  </r>
  <r>
    <n v="734031"/>
    <s v="Mumbai"/>
    <d v="2014-05-23T00:00:00"/>
    <s v="MEK Hussey"/>
    <s v="Wankhede Stadium"/>
    <n v="0"/>
    <s v="Mumbai Indians"/>
    <s v="Delhi Daredevils"/>
    <s v="Delhi Daredevils"/>
    <s v="field"/>
    <x v="7"/>
    <s v="runs"/>
    <n v="15"/>
    <x v="0"/>
    <s v="NA"/>
    <s v="S Ravi"/>
    <s v="RJ Tucker"/>
    <x v="1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x v="5"/>
    <s v="runs"/>
    <n v="16"/>
    <x v="0"/>
    <s v="NA"/>
    <s v="HDPK Dharmasena"/>
    <s v="PG Pathak"/>
    <x v="0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x v="1"/>
    <s v="wickets"/>
    <n v="8"/>
    <x v="0"/>
    <s v="NA"/>
    <s v="AK Chaudhary"/>
    <s v="NJ Llong"/>
    <x v="0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x v="0"/>
    <s v="wickets"/>
    <n v="4"/>
    <x v="0"/>
    <s v="NA"/>
    <s v="RM Deshpande"/>
    <s v="BNJ Oxenford"/>
    <x v="0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x v="5"/>
    <s v="wickets"/>
    <n v="7"/>
    <x v="0"/>
    <s v="NA"/>
    <s v="HDPK Dharmasena"/>
    <s v="VA Kulkarni"/>
    <x v="0"/>
  </r>
  <r>
    <n v="734041"/>
    <s v="Mumbai"/>
    <d v="2014-05-25T00:00:00"/>
    <s v="CJ Anderson"/>
    <s v="Wankhede Stadium"/>
    <n v="0"/>
    <s v="Mumbai Indians"/>
    <s v="Rajasthan Royals"/>
    <s v="Mumbai Indians"/>
    <s v="field"/>
    <x v="7"/>
    <s v="wickets"/>
    <n v="5"/>
    <x v="0"/>
    <s v="NA"/>
    <s v="K Srinath"/>
    <s v="RJ Tucker"/>
    <x v="1"/>
  </r>
  <r>
    <n v="734043"/>
    <s v="Kolkata"/>
    <d v="2014-05-27T00:00:00"/>
    <s v="UT Yadav"/>
    <s v="Eden Gardens"/>
    <n v="0"/>
    <s v="Kings XI Punjab"/>
    <s v="Kolkata Knight Riders"/>
    <s v="Kings XI Punjab"/>
    <s v="field"/>
    <x v="0"/>
    <s v="runs"/>
    <n v="28"/>
    <x v="0"/>
    <s v="NA"/>
    <s v="NJ Llong"/>
    <s v="S Ravi"/>
    <x v="0"/>
  </r>
  <r>
    <n v="734045"/>
    <s v="Mumbai"/>
    <d v="2014-05-28T00:00:00"/>
    <s v="SK Raina"/>
    <s v="Brabourne Stadium"/>
    <n v="0"/>
    <s v="Chennai Super Kings"/>
    <s v="Mumbai Indians"/>
    <s v="Chennai Super Kings"/>
    <s v="field"/>
    <x v="1"/>
    <s v="wickets"/>
    <n v="7"/>
    <x v="0"/>
    <s v="NA"/>
    <s v="VA Kulkarni"/>
    <s v="BNJ Oxenford"/>
    <x v="1"/>
  </r>
  <r>
    <n v="734047"/>
    <s v="Mumbai"/>
    <d v="2014-05-30T00:00:00"/>
    <s v="V Sehwag"/>
    <s v="Wankhede Stadium"/>
    <n v="0"/>
    <s v="Chennai Super Kings"/>
    <s v="Kings XI Punjab"/>
    <s v="Chennai Super Kings"/>
    <s v="field"/>
    <x v="5"/>
    <s v="runs"/>
    <n v="24"/>
    <x v="0"/>
    <s v="NA"/>
    <s v="HDPK Dharmasena"/>
    <s v="RJ Tucker"/>
    <x v="0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x v="0"/>
    <s v="wickets"/>
    <n v="3"/>
    <x v="0"/>
    <s v="NA"/>
    <s v="HDPK Dharmasena"/>
    <s v="BNJ Oxenford"/>
    <x v="0"/>
  </r>
  <r>
    <n v="829705"/>
    <s v="Kolkata"/>
    <d v="2015-04-08T00:00:00"/>
    <s v="M Morkel"/>
    <s v="Eden Gardens"/>
    <n v="0"/>
    <s v="Kolkata Knight Riders"/>
    <s v="Mumbai Indians"/>
    <s v="Kolkata Knight Riders"/>
    <s v="field"/>
    <x v="0"/>
    <s v="wickets"/>
    <n v="7"/>
    <x v="0"/>
    <s v="NA"/>
    <s v="S Ravi"/>
    <s v="C Shamshuddin"/>
    <x v="1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x v="1"/>
    <s v="runs"/>
    <n v="1"/>
    <x v="0"/>
    <s v="NA"/>
    <s v="RK Illingworth"/>
    <s v="VA Kulkarni"/>
    <x v="0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x v="4"/>
    <s v="runs"/>
    <n v="26"/>
    <x v="0"/>
    <s v="NA"/>
    <s v="SD Fry"/>
    <s v="CB Gaffaney"/>
    <x v="0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x v="1"/>
    <s v="runs"/>
    <n v="45"/>
    <x v="0"/>
    <s v="NA"/>
    <s v="RK Illingworth"/>
    <s v="VA Kulkarni"/>
    <x v="0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x v="3"/>
    <s v="wickets"/>
    <n v="3"/>
    <x v="0"/>
    <s v="NA"/>
    <s v="S Ravi"/>
    <s v="C Shamshuddin"/>
    <x v="0"/>
  </r>
  <r>
    <n v="829715"/>
    <s v="Delhi"/>
    <d v="2015-04-12T00:00:00"/>
    <s v="DJ Hooda"/>
    <s v="Feroz Shah Kotla"/>
    <n v="0"/>
    <s v="Delhi Daredevils"/>
    <s v="Rajasthan Royals"/>
    <s v="Rajasthan Royals"/>
    <s v="field"/>
    <x v="4"/>
    <s v="wickets"/>
    <n v="3"/>
    <x v="0"/>
    <s v="NA"/>
    <s v="SD Fry"/>
    <s v="CB Gaffaney"/>
    <x v="0"/>
  </r>
  <r>
    <n v="829717"/>
    <s v="Mumbai"/>
    <d v="2015-04-12T00:00:00"/>
    <s v="GJ Bailey"/>
    <s v="Wankhede Stadium"/>
    <n v="0"/>
    <s v="Mumbai Indians"/>
    <s v="Kings XI Punjab"/>
    <s v="Mumbai Indians"/>
    <s v="field"/>
    <x v="5"/>
    <s v="runs"/>
    <n v="18"/>
    <x v="0"/>
    <s v="NA"/>
    <s v="AK Chaudhary"/>
    <s v="K Srinivasan"/>
    <x v="1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x v="11"/>
    <s v="wickets"/>
    <n v="8"/>
    <x v="0"/>
    <s v="NA"/>
    <s v="RM Deshpande"/>
    <s v="RK Illingworth"/>
    <x v="0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x v="4"/>
    <s v="wickets"/>
    <n v="7"/>
    <x v="0"/>
    <s v="NA"/>
    <s v="AK Chaudhary"/>
    <s v="SD Fry"/>
    <x v="1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x v="0"/>
    <s v="wickets"/>
    <n v="7"/>
    <x v="0"/>
    <s v="NA"/>
    <s v="AK Chaudhary"/>
    <s v="M Erasmus"/>
    <x v="0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x v="2"/>
    <s v="wickets"/>
    <n v="5"/>
    <x v="0"/>
    <s v="NA"/>
    <s v="CB Gaffaney"/>
    <s v="K Srinath"/>
    <x v="0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x v="4"/>
    <s v="wickets"/>
    <n v="6"/>
    <x v="0"/>
    <s v="NA"/>
    <s v="PG Pathak"/>
    <s v="S Ravi"/>
    <x v="0"/>
  </r>
  <r>
    <n v="829729"/>
    <s v="Mumbai"/>
    <d v="2015-04-17T00:00:00"/>
    <s v="A Nehra"/>
    <s v="Wankhede Stadium"/>
    <n v="0"/>
    <s v="Mumbai Indians"/>
    <s v="Chennai Super Kings"/>
    <s v="Mumbai Indians"/>
    <s v="bat"/>
    <x v="1"/>
    <s v="wickets"/>
    <n v="6"/>
    <x v="0"/>
    <s v="NA"/>
    <s v="AK Chaudhary"/>
    <s v="M Erasmus"/>
    <x v="1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x v="2"/>
    <s v="runs"/>
    <n v="4"/>
    <x v="0"/>
    <s v="NA"/>
    <s v="PG Pathak"/>
    <s v="S Ravi"/>
    <x v="0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x v="0"/>
    <s v="wickets"/>
    <n v="4"/>
    <x v="0"/>
    <s v="NA"/>
    <s v="SD Fry"/>
    <s v="CK Nandan"/>
    <x v="0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x v="4"/>
    <s v="wickets"/>
    <n v="8"/>
    <x v="0"/>
    <s v="NA"/>
    <s v="AK Chaudhary"/>
    <s v="M Erasmus"/>
    <x v="0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x v="7"/>
    <s v="runs"/>
    <n v="18"/>
    <x v="0"/>
    <s v="NA"/>
    <s v="RK Illingworth"/>
    <s v="VA Kulkarni"/>
    <x v="1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x v="0"/>
    <s v="wickets"/>
    <n v="6"/>
    <x v="0"/>
    <s v="NA"/>
    <s v="SD Fry"/>
    <s v="CB Gaffaney"/>
    <x v="0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x v="5"/>
    <s v="tie"/>
    <s v="NA"/>
    <x v="1"/>
    <s v="NA"/>
    <s v="M Erasmus"/>
    <s v="S Ravi"/>
    <x v="0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x v="11"/>
    <s v="runs"/>
    <n v="16"/>
    <x v="0"/>
    <s v="D/L"/>
    <s v="RK Illingworth"/>
    <s v="VA Kulkarni"/>
    <x v="0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x v="1"/>
    <s v="runs"/>
    <n v="27"/>
    <x v="0"/>
    <s v="NA"/>
    <s v="JD Cloete"/>
    <s v="C Shamshuddin"/>
    <x v="0"/>
  </r>
  <r>
    <n v="829747"/>
    <s v="Delhi"/>
    <d v="2015-04-23T00:00:00"/>
    <s v="SS Iyer"/>
    <s v="Feroz Shah Kotla"/>
    <n v="0"/>
    <s v="Delhi Daredevils"/>
    <s v="Mumbai Indians"/>
    <s v="Mumbai Indians"/>
    <s v="field"/>
    <x v="2"/>
    <s v="runs"/>
    <n v="37"/>
    <x v="0"/>
    <s v="NA"/>
    <s v="SD Fry"/>
    <s v="CK Nandan"/>
    <x v="1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x v="3"/>
    <s v="wickets"/>
    <n v="9"/>
    <x v="0"/>
    <s v="NA"/>
    <s v="M Erasmus"/>
    <s v="S Ravi"/>
    <x v="0"/>
  </r>
  <r>
    <n v="829751"/>
    <s v="Mumbai"/>
    <d v="2015-04-25T00:00:00"/>
    <s v="SL Malinga"/>
    <s v="Wankhede Stadium"/>
    <n v="0"/>
    <s v="Mumbai Indians"/>
    <s v="Sunrisers Hyderabad"/>
    <s v="Mumbai Indians"/>
    <s v="bat"/>
    <x v="7"/>
    <s v="runs"/>
    <n v="20"/>
    <x v="0"/>
    <s v="NA"/>
    <s v="HDPK Dharmasena"/>
    <s v="CB Gaffaney"/>
    <x v="1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x v="1"/>
    <s v="runs"/>
    <n v="97"/>
    <x v="0"/>
    <s v="NA"/>
    <s v="JD Cloete"/>
    <s v="C Shamshuddin"/>
    <x v="0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x v="3"/>
    <s v="wickets"/>
    <n v="10"/>
    <x v="0"/>
    <s v="NA"/>
    <s v="M Erasmus"/>
    <s v="S Ravi"/>
    <x v="0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x v="11"/>
    <s v="runs"/>
    <n v="20"/>
    <x v="0"/>
    <s v="NA"/>
    <s v="HDPK Dharmasena"/>
    <s v="CB Gaffaney"/>
    <x v="0"/>
  </r>
  <r>
    <n v="829761"/>
    <s v="Kolkata"/>
    <d v="2015-05-07T00:00:00"/>
    <s v="PP Chawla"/>
    <s v="Eden Gardens"/>
    <n v="0"/>
    <s v="Kolkata Knight Riders"/>
    <s v="Delhi Daredevils"/>
    <s v="Kolkata Knight Riders"/>
    <s v="bat"/>
    <x v="0"/>
    <s v="runs"/>
    <n v="13"/>
    <x v="0"/>
    <s v="NA"/>
    <s v="AK Chaudhary"/>
    <s v="M Erasmus"/>
    <x v="0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x v="10"/>
    <s v="NA"/>
    <s v="NA"/>
    <x v="2"/>
    <s v="NA"/>
    <s v="JD Cloete"/>
    <s v="PG Pathak"/>
    <x v="0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x v="1"/>
    <s v="runs"/>
    <n v="2"/>
    <x v="0"/>
    <s v="NA"/>
    <s v="RM Deshpande"/>
    <s v="VA Kulkarni"/>
    <x v="0"/>
  </r>
  <r>
    <n v="829767"/>
    <s v="Delhi"/>
    <d v="2015-05-01T00:00:00"/>
    <s v="NM Coulter-Nile"/>
    <s v="Feroz Shah Kotla"/>
    <n v="0"/>
    <s v="Delhi Daredevils"/>
    <s v="Kings XI Punjab"/>
    <s v="Delhi Daredevils"/>
    <s v="field"/>
    <x v="2"/>
    <s v="wickets"/>
    <n v="9"/>
    <x v="0"/>
    <s v="NA"/>
    <s v="RK Illingworth"/>
    <s v="S Ravi"/>
    <x v="0"/>
  </r>
  <r>
    <n v="829769"/>
    <s v="Mumbai"/>
    <d v="2015-05-01T00:00:00"/>
    <s v="AT Rayudu"/>
    <s v="Wankhede Stadium"/>
    <n v="0"/>
    <s v="Mumbai Indians"/>
    <s v="Rajasthan Royals"/>
    <s v="Rajasthan Royals"/>
    <s v="field"/>
    <x v="7"/>
    <s v="runs"/>
    <n v="8"/>
    <x v="0"/>
    <s v="NA"/>
    <s v="HDPK Dharmasena"/>
    <s v="CK Nandan"/>
    <x v="1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x v="3"/>
    <s v="wickets"/>
    <n v="7"/>
    <x v="0"/>
    <s v="NA"/>
    <s v="JD Cloete"/>
    <s v="PG Pathak"/>
    <x v="0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x v="11"/>
    <s v="runs"/>
    <n v="22"/>
    <x v="0"/>
    <s v="NA"/>
    <s v="AK Chaudhary"/>
    <s v="K Srinivasan"/>
    <x v="0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x v="7"/>
    <s v="runs"/>
    <n v="23"/>
    <x v="0"/>
    <s v="NA"/>
    <s v="RK Illingworth"/>
    <s v="VA Kulkarni"/>
    <x v="1"/>
  </r>
  <r>
    <n v="829777"/>
    <s v="Mumbai"/>
    <d v="2015-05-03T00:00:00"/>
    <s v="AM Rahane"/>
    <s v="Brabourne Stadium"/>
    <n v="0"/>
    <s v="Rajasthan Royals"/>
    <s v="Delhi Daredevils"/>
    <s v="Delhi Daredevils"/>
    <s v="field"/>
    <x v="4"/>
    <s v="runs"/>
    <n v="14"/>
    <x v="0"/>
    <s v="NA"/>
    <s v="HDPK Dharmasena"/>
    <s v="CB Gaffaney"/>
    <x v="0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x v="1"/>
    <s v="runs"/>
    <n v="24"/>
    <x v="0"/>
    <s v="NA"/>
    <s v="C Shamshuddin"/>
    <s v="K Srinath"/>
    <x v="0"/>
  </r>
  <r>
    <n v="829781"/>
    <s v="Kolkata"/>
    <d v="2015-05-04T00:00:00"/>
    <s v="UT Yadav"/>
    <s v="Eden Gardens"/>
    <n v="0"/>
    <s v="Kolkata Knight Riders"/>
    <s v="Sunrisers Hyderabad"/>
    <s v="Sunrisers Hyderabad"/>
    <s v="field"/>
    <x v="0"/>
    <s v="runs"/>
    <n v="35"/>
    <x v="0"/>
    <s v="NA"/>
    <s v="AK Chaudhary"/>
    <s v="M Erasmus"/>
    <x v="0"/>
  </r>
  <r>
    <n v="829783"/>
    <s v="Mumbai"/>
    <d v="2015-05-05T00:00:00"/>
    <s v="Harbhajan Singh"/>
    <s v="Wankhede Stadium"/>
    <n v="0"/>
    <s v="Mumbai Indians"/>
    <s v="Delhi Daredevils"/>
    <s v="Delhi Daredevils"/>
    <s v="bat"/>
    <x v="7"/>
    <s v="wickets"/>
    <n v="5"/>
    <x v="0"/>
    <s v="NA"/>
    <s v="HDPK Dharmasena"/>
    <s v="CB Gaffaney"/>
    <x v="1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x v="3"/>
    <s v="runs"/>
    <n v="138"/>
    <x v="0"/>
    <s v="NA"/>
    <s v="RK Illingworth"/>
    <s v="VA Kulkarni"/>
    <x v="0"/>
  </r>
  <r>
    <n v="829787"/>
    <s v="Mumbai"/>
    <d v="2015-05-07T00:00:00"/>
    <s v="EJG Morgan"/>
    <s v="Brabourne Stadium"/>
    <n v="0"/>
    <s v="Rajasthan Royals"/>
    <s v="Sunrisers Hyderabad"/>
    <s v="Rajasthan Royals"/>
    <s v="field"/>
    <x v="11"/>
    <s v="runs"/>
    <n v="7"/>
    <x v="0"/>
    <s v="NA"/>
    <s v="JD Cloete"/>
    <s v="C Shamshuddin"/>
    <x v="0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x v="7"/>
    <s v="wickets"/>
    <n v="6"/>
    <x v="0"/>
    <s v="NA"/>
    <s v="CB Gaffaney"/>
    <s v="CK Nandan"/>
    <x v="1"/>
  </r>
  <r>
    <n v="829791"/>
    <s v="Kolkata"/>
    <d v="2015-05-09T00:00:00"/>
    <s v="AD Russell"/>
    <s v="Eden Gardens"/>
    <n v="0"/>
    <s v="Kolkata Knight Riders"/>
    <s v="Kings XI Punjab"/>
    <s v="Kings XI Punjab"/>
    <s v="bat"/>
    <x v="0"/>
    <s v="wickets"/>
    <n v="1"/>
    <x v="0"/>
    <s v="NA"/>
    <s v="AK Chaudhary"/>
    <s v="HDPK Dharmasena"/>
    <x v="0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x v="11"/>
    <s v="runs"/>
    <n v="6"/>
    <x v="0"/>
    <s v="NA"/>
    <s v="VA Kulkarni"/>
    <s v="S Ravi"/>
    <x v="0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x v="3"/>
    <s v="runs"/>
    <n v="39"/>
    <x v="0"/>
    <s v="NA"/>
    <s v="JD Cloete"/>
    <s v="C Shamshuddin"/>
    <x v="1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x v="1"/>
    <s v="runs"/>
    <n v="12"/>
    <x v="0"/>
    <s v="NA"/>
    <s v="M Erasmus"/>
    <s v="CK Nandan"/>
    <x v="0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x v="11"/>
    <s v="runs"/>
    <n v="5"/>
    <x v="0"/>
    <s v="NA"/>
    <s v="AK Chaudhary"/>
    <s v="HDPK Dharmasena"/>
    <x v="0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x v="2"/>
    <s v="wickets"/>
    <n v="6"/>
    <x v="0"/>
    <s v="NA"/>
    <s v="RK Illingworth"/>
    <s v="VA Kulkarni"/>
    <x v="0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x v="5"/>
    <s v="runs"/>
    <n v="22"/>
    <x v="0"/>
    <s v="NA"/>
    <s v="JD Cloete"/>
    <s v="C Shamshuddin"/>
    <x v="0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x v="7"/>
    <s v="runs"/>
    <n v="5"/>
    <x v="0"/>
    <s v="NA"/>
    <s v="RK Illingworth"/>
    <s v="VA Kulkarni"/>
    <x v="1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x v="3"/>
    <s v="wickets"/>
    <n v="6"/>
    <x v="0"/>
    <s v="D/L"/>
    <s v="AK Chaudhary"/>
    <s v="HDPK Dharmasena"/>
    <x v="0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x v="1"/>
    <s v="wickets"/>
    <n v="7"/>
    <x v="0"/>
    <s v="NA"/>
    <s v="CK Nandan"/>
    <s v="C Shamshuddin"/>
    <x v="0"/>
  </r>
  <r>
    <n v="829811"/>
    <s v="Mumbai"/>
    <d v="2015-05-16T00:00:00"/>
    <s v="SR Watson"/>
    <s v="Brabourne Stadium"/>
    <n v="0"/>
    <s v="Rajasthan Royals"/>
    <s v="Kolkata Knight Riders"/>
    <s v="Rajasthan Royals"/>
    <s v="bat"/>
    <x v="4"/>
    <s v="runs"/>
    <n v="9"/>
    <x v="0"/>
    <s v="NA"/>
    <s v="RM Deshpande"/>
    <s v="RK Illingworth"/>
    <x v="0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x v="10"/>
    <s v="NA"/>
    <s v="NA"/>
    <x v="2"/>
    <s v="NA"/>
    <s v="HDPK Dharmasena"/>
    <s v="K Srinivasan"/>
    <x v="0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x v="7"/>
    <s v="wickets"/>
    <n v="9"/>
    <x v="0"/>
    <s v="NA"/>
    <s v="CB Gaffaney"/>
    <s v="K Srinath"/>
    <x v="1"/>
  </r>
  <r>
    <n v="829817"/>
    <s v="Mumbai"/>
    <d v="2015-05-19T00:00:00"/>
    <s v="KA Pollard"/>
    <s v="Wankhede Stadium"/>
    <n v="0"/>
    <s v="Chennai Super Kings"/>
    <s v="Mumbai Indians"/>
    <s v="Mumbai Indians"/>
    <s v="bat"/>
    <x v="7"/>
    <s v="runs"/>
    <n v="25"/>
    <x v="0"/>
    <s v="NA"/>
    <s v="HDPK Dharmasena"/>
    <s v="RK Illingworth"/>
    <x v="1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x v="3"/>
    <s v="runs"/>
    <n v="71"/>
    <x v="0"/>
    <s v="NA"/>
    <s v="AK Chaudhary"/>
    <s v="C Shamshuddin"/>
    <x v="0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x v="1"/>
    <s v="wickets"/>
    <n v="3"/>
    <x v="0"/>
    <s v="NA"/>
    <s v="AK Chaudhary"/>
    <s v="CB Gaffaney"/>
    <x v="0"/>
  </r>
  <r>
    <n v="829823"/>
    <s v="Kolkata"/>
    <d v="2015-05-24T00:00:00"/>
    <s v="RG Sharma"/>
    <s v="Eden Gardens"/>
    <n v="0"/>
    <s v="Mumbai Indians"/>
    <s v="Chennai Super Kings"/>
    <s v="Chennai Super Kings"/>
    <s v="field"/>
    <x v="7"/>
    <s v="runs"/>
    <n v="41"/>
    <x v="0"/>
    <s v="NA"/>
    <s v="HDPK Dharmasena"/>
    <s v="RK Illingworth"/>
    <x v="1"/>
  </r>
  <r>
    <n v="980901"/>
    <s v="Mumbai"/>
    <d v="2016-04-09T00:00:00"/>
    <s v="AM Rahane"/>
    <s v="Wankhede Stadium"/>
    <n v="0"/>
    <s v="Mumbai Indians"/>
    <s v="Rising Pune Supergiants"/>
    <s v="Mumbai Indians"/>
    <s v="bat"/>
    <x v="12"/>
    <s v="wickets"/>
    <n v="9"/>
    <x v="0"/>
    <s v="NA"/>
    <s v="HDPK Dharmasena"/>
    <s v="CK Nandan"/>
    <x v="1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x v="0"/>
    <s v="wickets"/>
    <n v="9"/>
    <x v="0"/>
    <s v="NA"/>
    <s v="S Ravi"/>
    <s v="C Shamshuddin"/>
    <x v="0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x v="13"/>
    <s v="wickets"/>
    <n v="5"/>
    <x v="0"/>
    <s v="NA"/>
    <s v="AK Chaudhary"/>
    <s v="VA Kulkarni"/>
    <x v="0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x v="3"/>
    <s v="runs"/>
    <n v="45"/>
    <x v="0"/>
    <s v="NA"/>
    <s v="HDPK Dharmasena"/>
    <s v="VK Sharma"/>
    <x v="0"/>
  </r>
  <r>
    <n v="980909"/>
    <s v="Kolkata"/>
    <d v="2016-04-13T00:00:00"/>
    <s v="RG Sharma"/>
    <s v="Eden Gardens"/>
    <n v="0"/>
    <s v="Kolkata Knight Riders"/>
    <s v="Mumbai Indians"/>
    <s v="Mumbai Indians"/>
    <s v="field"/>
    <x v="7"/>
    <s v="wickets"/>
    <n v="6"/>
    <x v="0"/>
    <s v="NA"/>
    <s v="Nitin Menon"/>
    <s v="S Ravi"/>
    <x v="1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x v="13"/>
    <s v="wickets"/>
    <n v="7"/>
    <x v="0"/>
    <s v="NA"/>
    <s v="VA Kulkarni"/>
    <s v="CK Nandan"/>
    <x v="0"/>
  </r>
  <r>
    <n v="980913"/>
    <s v="Delhi"/>
    <d v="2016-04-15T00:00:00"/>
    <s v="A Mishra"/>
    <s v="Feroz Shah Kotla"/>
    <n v="0"/>
    <s v="Delhi Daredevils"/>
    <s v="Kings XI Punjab"/>
    <s v="Delhi Daredevils"/>
    <s v="field"/>
    <x v="2"/>
    <s v="wickets"/>
    <n v="8"/>
    <x v="0"/>
    <s v="NA"/>
    <s v="S Ravi"/>
    <s v="C Shamshuddin"/>
    <x v="0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x v="0"/>
    <s v="wickets"/>
    <n v="8"/>
    <x v="0"/>
    <s v="NA"/>
    <s v="AK Chaudhary"/>
    <s v="CK Nandan"/>
    <x v="0"/>
  </r>
  <r>
    <n v="980917"/>
    <s v="Mumbai"/>
    <d v="2016-04-16T00:00:00"/>
    <s v="AJ Finch"/>
    <s v="Wankhede Stadium"/>
    <n v="0"/>
    <s v="Mumbai Indians"/>
    <s v="Gujarat Lions"/>
    <s v="Gujarat Lions"/>
    <s v="field"/>
    <x v="13"/>
    <s v="wickets"/>
    <n v="3"/>
    <x v="0"/>
    <s v="NA"/>
    <s v="HDPK Dharmasena"/>
    <s v="VK Sharma"/>
    <x v="1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x v="5"/>
    <s v="wickets"/>
    <n v="6"/>
    <x v="0"/>
    <s v="NA"/>
    <s v="S Ravi"/>
    <s v="C Shamshuddin"/>
    <x v="0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x v="2"/>
    <s v="wickets"/>
    <n v="7"/>
    <x v="0"/>
    <s v="NA"/>
    <s v="VA Kulkarni"/>
    <s v="A Nand Kishore"/>
    <x v="0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x v="11"/>
    <s v="wickets"/>
    <n v="7"/>
    <x v="0"/>
    <s v="NA"/>
    <s v="HDPK Dharmasena"/>
    <s v="VK Sharma"/>
    <x v="1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x v="0"/>
    <s v="wickets"/>
    <n v="6"/>
    <x v="0"/>
    <s v="NA"/>
    <s v="S Ravi"/>
    <s v="C Shamshuddin"/>
    <x v="0"/>
  </r>
  <r>
    <n v="980927"/>
    <s v="Mumbai"/>
    <d v="2016-04-20T00:00:00"/>
    <s v="RG Sharma"/>
    <s v="Wankhede Stadium"/>
    <n v="0"/>
    <s v="Mumbai Indians"/>
    <s v="Royal Challengers Bangalore"/>
    <s v="Mumbai Indians"/>
    <s v="field"/>
    <x v="7"/>
    <s v="wickets"/>
    <n v="6"/>
    <x v="0"/>
    <s v="NA"/>
    <s v="AK Chaudhary"/>
    <s v="CK Nandan"/>
    <x v="1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x v="11"/>
    <s v="wickets"/>
    <n v="10"/>
    <x v="0"/>
    <s v="NA"/>
    <s v="K Bharatan"/>
    <s v="HDPK Dharmasena"/>
    <x v="0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x v="3"/>
    <s v="runs"/>
    <n v="13"/>
    <x v="0"/>
    <s v="NA"/>
    <s v="CB Gaffaney"/>
    <s v="VK Sharma"/>
    <x v="0"/>
  </r>
  <r>
    <n v="980933"/>
    <s v="Delhi"/>
    <d v="2016-04-23T00:00:00"/>
    <s v="SV Samson"/>
    <s v="Feroz Shah Kotla"/>
    <n v="0"/>
    <s v="Delhi Daredevils"/>
    <s v="Mumbai Indians"/>
    <s v="Mumbai Indians"/>
    <s v="field"/>
    <x v="2"/>
    <s v="runs"/>
    <n v="10"/>
    <x v="0"/>
    <s v="NA"/>
    <s v="S Ravi"/>
    <s v="C Shamshuddin"/>
    <x v="1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x v="11"/>
    <s v="wickets"/>
    <n v="5"/>
    <x v="0"/>
    <s v="NA"/>
    <s v="AK Chaudhary"/>
    <s v="CK Nandan"/>
    <x v="0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x v="13"/>
    <s v="wickets"/>
    <n v="6"/>
    <x v="0"/>
    <s v="NA"/>
    <s v="K Bharatan"/>
    <s v="BNJ Oxenford"/>
    <x v="0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x v="0"/>
    <s v="wickets"/>
    <n v="2"/>
    <x v="0"/>
    <s v="NA"/>
    <s v="CB Gaffaney"/>
    <s v="A Nand Kishore"/>
    <x v="0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x v="7"/>
    <s v="runs"/>
    <n v="25"/>
    <x v="0"/>
    <s v="NA"/>
    <s v="Nitin Menon"/>
    <s v="RJ Tucker"/>
    <x v="1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x v="12"/>
    <s v="runs"/>
    <n v="34"/>
    <x v="0"/>
    <s v="D/L"/>
    <s v="AY Dandekar"/>
    <s v="CK Nandan"/>
    <x v="0"/>
  </r>
  <r>
    <n v="980945"/>
    <s v="Delhi"/>
    <d v="2016-04-27T00:00:00"/>
    <s v="CH Morris"/>
    <s v="Feroz Shah Kotla"/>
    <n v="0"/>
    <s v="Delhi Daredevils"/>
    <s v="Gujarat Lions"/>
    <s v="Delhi Daredevils"/>
    <s v="field"/>
    <x v="13"/>
    <s v="runs"/>
    <n v="1"/>
    <x v="0"/>
    <s v="NA"/>
    <s v="M Erasmus"/>
    <s v="S Ravi"/>
    <x v="0"/>
  </r>
  <r>
    <n v="980947"/>
    <s v="Mumbai"/>
    <d v="2016-04-28T00:00:00"/>
    <s v="RG Sharma"/>
    <s v="Wankhede Stadium"/>
    <n v="0"/>
    <s v="Mumbai Indians"/>
    <s v="Kolkata Knight Riders"/>
    <s v="Mumbai Indians"/>
    <s v="field"/>
    <x v="7"/>
    <s v="wickets"/>
    <n v="6"/>
    <x v="0"/>
    <s v="NA"/>
    <s v="Nitin Menon"/>
    <s v="RJ Tucker"/>
    <x v="1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x v="13"/>
    <s v="wickets"/>
    <n v="3"/>
    <x v="0"/>
    <s v="NA"/>
    <s v="CB Gaffaney"/>
    <s v="BNJ Oxenford"/>
    <x v="0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x v="2"/>
    <s v="runs"/>
    <n v="27"/>
    <x v="0"/>
    <s v="NA"/>
    <s v="KN Ananthapadmanabhan"/>
    <s v="M Erasmus"/>
    <x v="0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x v="11"/>
    <s v="runs"/>
    <n v="15"/>
    <x v="0"/>
    <s v="NA"/>
    <s v="AK Chaudhary"/>
    <s v="HDPK Dharmasena"/>
    <x v="0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x v="5"/>
    <s v="runs"/>
    <n v="23"/>
    <x v="0"/>
    <s v="NA"/>
    <s v="BNJ Oxenford"/>
    <s v="VK Sharma"/>
    <x v="0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x v="7"/>
    <s v="wickets"/>
    <n v="8"/>
    <x v="0"/>
    <s v="NA"/>
    <s v="AY Dandekar"/>
    <s v="RJ Tucker"/>
    <x v="1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x v="0"/>
    <s v="wickets"/>
    <n v="5"/>
    <x v="0"/>
    <s v="NA"/>
    <s v="M Erasmus"/>
    <s v="S Ravi"/>
    <x v="0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x v="2"/>
    <s v="wickets"/>
    <n v="8"/>
    <x v="0"/>
    <s v="NA"/>
    <s v="CB Gaffaney"/>
    <s v="BNJ Oxenford"/>
    <x v="0"/>
  </r>
  <r>
    <n v="980963"/>
    <s v="Kolkata"/>
    <d v="2016-05-04T00:00:00"/>
    <s v="AD Russell"/>
    <s v="Eden Gardens"/>
    <n v="0"/>
    <s v="Kolkata Knight Riders"/>
    <s v="Kings XI Punjab"/>
    <s v="Kings XI Punjab"/>
    <s v="field"/>
    <x v="0"/>
    <s v="runs"/>
    <n v="7"/>
    <x v="0"/>
    <s v="NA"/>
    <s v="AK Chaudhary"/>
    <s v="HDPK Dharmasena"/>
    <x v="0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x v="12"/>
    <s v="wickets"/>
    <n v="7"/>
    <x v="0"/>
    <s v="NA"/>
    <s v="C Shamshuddin"/>
    <s v="RJ Tucker"/>
    <x v="0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x v="11"/>
    <s v="wickets"/>
    <n v="5"/>
    <x v="0"/>
    <s v="NA"/>
    <s v="M Erasmus"/>
    <s v="S Ravi"/>
    <x v="0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x v="3"/>
    <s v="wickets"/>
    <n v="7"/>
    <x v="0"/>
    <s v="NA"/>
    <s v="CB Gaffaney"/>
    <s v="BNJ Oxenford"/>
    <x v="0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x v="5"/>
    <s v="runs"/>
    <n v="9"/>
    <x v="0"/>
    <s v="NA"/>
    <s v="HDPK Dharmasena"/>
    <s v="CK Nandan"/>
    <x v="0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x v="11"/>
    <s v="runs"/>
    <n v="85"/>
    <x v="0"/>
    <s v="NA"/>
    <s v="S Ravi"/>
    <s v="C Shamshuddin"/>
    <x v="1"/>
  </r>
  <r>
    <n v="980975"/>
    <s v="Kolkata"/>
    <d v="2016-05-08T00:00:00"/>
    <s v="P Kumar"/>
    <s v="Eden Gardens"/>
    <n v="0"/>
    <s v="Kolkata Knight Riders"/>
    <s v="Gujarat Lions"/>
    <s v="Gujarat Lions"/>
    <s v="field"/>
    <x v="13"/>
    <s v="wickets"/>
    <n v="5"/>
    <x v="0"/>
    <s v="NA"/>
    <s v="M Erasmus"/>
    <s v="RJ Tucker"/>
    <x v="0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x v="3"/>
    <s v="runs"/>
    <n v="1"/>
    <x v="0"/>
    <s v="NA"/>
    <s v="AK Chaudhary"/>
    <s v="HDPK Dharmasena"/>
    <x v="0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x v="11"/>
    <s v="runs"/>
    <n v="4"/>
    <x v="0"/>
    <s v="NA"/>
    <s v="CB Gaffaney"/>
    <s v="VK Sharma"/>
    <x v="0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x v="7"/>
    <s v="wickets"/>
    <n v="6"/>
    <x v="0"/>
    <s v="NA"/>
    <s v="AY Dandekar"/>
    <s v="C Shamshuddin"/>
    <x v="1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x v="2"/>
    <s v="wickets"/>
    <n v="7"/>
    <x v="0"/>
    <s v="NA"/>
    <s v="K Bharatan"/>
    <s v="M Erasmus"/>
    <x v="0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x v="5"/>
    <s v="wickets"/>
    <n v="7"/>
    <x v="0"/>
    <s v="NA"/>
    <s v="HDPK Dharmasena"/>
    <s v="CK Nandan"/>
    <x v="1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x v="3"/>
    <s v="runs"/>
    <n v="144"/>
    <x v="0"/>
    <s v="NA"/>
    <s v="AY Dandekar"/>
    <s v="VK Sharma"/>
    <x v="0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x v="0"/>
    <s v="wickets"/>
    <n v="8"/>
    <x v="0"/>
    <s v="D/L"/>
    <s v="A Nand Kishore"/>
    <s v="BNJ Oxenford"/>
    <x v="0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x v="11"/>
    <s v="wickets"/>
    <n v="7"/>
    <x v="0"/>
    <s v="NA"/>
    <s v="KN Ananthapadmanabhan"/>
    <s v="M Erasmus"/>
    <x v="0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x v="7"/>
    <s v="runs"/>
    <n v="80"/>
    <x v="0"/>
    <s v="NA"/>
    <s v="Nitin Menon"/>
    <s v="CK Nandan"/>
    <x v="1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x v="3"/>
    <s v="wickets"/>
    <n v="9"/>
    <x v="0"/>
    <s v="NA"/>
    <s v="CB Gaffaney"/>
    <s v="A Nand Kishore"/>
    <x v="0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x v="12"/>
    <s v="runs"/>
    <n v="19"/>
    <x v="0"/>
    <s v="D/L"/>
    <s v="Nitin Menon"/>
    <s v="C Shamshuddin"/>
    <x v="0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x v="3"/>
    <s v="runs"/>
    <n v="82"/>
    <x v="0"/>
    <s v="D/L"/>
    <s v="KN Ananthapadmanabhan"/>
    <s v="M Erasmus"/>
    <x v="0"/>
  </r>
  <r>
    <n v="981001"/>
    <s v="Kanpur"/>
    <d v="2016-05-19T00:00:00"/>
    <s v="DR Smith"/>
    <s v="Green Park"/>
    <n v="0"/>
    <s v="Gujarat Lions"/>
    <s v="Kolkata Knight Riders"/>
    <s v="Gujarat Lions"/>
    <s v="field"/>
    <x v="13"/>
    <s v="wickets"/>
    <n v="6"/>
    <x v="0"/>
    <s v="NA"/>
    <s v="AK Chaudhary"/>
    <s v="CK Nandan"/>
    <x v="0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x v="2"/>
    <s v="wickets"/>
    <n v="6"/>
    <x v="0"/>
    <s v="NA"/>
    <s v="A Nand Kishore"/>
    <s v="BNJ Oxenford"/>
    <x v="0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x v="12"/>
    <s v="wickets"/>
    <n v="4"/>
    <x v="0"/>
    <s v="NA"/>
    <s v="HDPK Dharmasena"/>
    <s v="Nitin Menon"/>
    <x v="0"/>
  </r>
  <r>
    <n v="981007"/>
    <s v="Kanpur"/>
    <d v="2016-05-21T00:00:00"/>
    <s v="SK Raina"/>
    <s v="Green Park"/>
    <n v="0"/>
    <s v="Gujarat Lions"/>
    <s v="Mumbai Indians"/>
    <s v="Gujarat Lions"/>
    <s v="field"/>
    <x v="13"/>
    <s v="wickets"/>
    <n v="6"/>
    <x v="0"/>
    <s v="NA"/>
    <s v="AK Chaudhary"/>
    <s v="CK Nandan"/>
    <x v="1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x v="0"/>
    <s v="runs"/>
    <n v="22"/>
    <x v="0"/>
    <s v="NA"/>
    <s v="KN Ananthapadmanabhan"/>
    <s v="M Erasmus"/>
    <x v="0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x v="3"/>
    <s v="wickets"/>
    <n v="6"/>
    <x v="0"/>
    <s v="NA"/>
    <s v="A Nand Kishore"/>
    <s v="BNJ Oxenford"/>
    <x v="0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x v="3"/>
    <s v="wickets"/>
    <n v="4"/>
    <x v="0"/>
    <s v="NA"/>
    <s v="AK Chaudhary"/>
    <s v="HDPK Dharmasena"/>
    <x v="0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x v="11"/>
    <s v="runs"/>
    <n v="22"/>
    <x v="0"/>
    <s v="NA"/>
    <s v="M Erasmus"/>
    <s v="C Shamshuddin"/>
    <x v="0"/>
  </r>
  <r>
    <n v="981017"/>
    <s v="Delhi"/>
    <d v="2016-05-27T00:00:00"/>
    <s v="DA Warner"/>
    <s v="Feroz Shah Kotla"/>
    <n v="0"/>
    <s v="Gujarat Lions"/>
    <s v="Sunrisers Hyderabad"/>
    <s v="Sunrisers Hyderabad"/>
    <s v="field"/>
    <x v="11"/>
    <s v="wickets"/>
    <n v="4"/>
    <x v="0"/>
    <s v="NA"/>
    <s v="M Erasmus"/>
    <s v="CK Nandan"/>
    <x v="0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x v="11"/>
    <s v="runs"/>
    <n v="8"/>
    <x v="0"/>
    <s v="NA"/>
    <s v="HDPK Dharmasena"/>
    <s v="BNJ Oxenford"/>
    <x v="0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x v="11"/>
    <s v="runs"/>
    <n v="35"/>
    <x v="0"/>
    <s v="NA"/>
    <s v="AY Dandekar"/>
    <s v="NJ Llong"/>
    <x v="0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x v="14"/>
    <s v="wickets"/>
    <n v="7"/>
    <x v="0"/>
    <s v="NA"/>
    <s v="A Nand Kishore"/>
    <s v="S Ravi"/>
    <x v="1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x v="0"/>
    <s v="wickets"/>
    <n v="10"/>
    <x v="0"/>
    <s v="NA"/>
    <s v="Nitin Menon"/>
    <s v="CK Nandan"/>
    <x v="0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x v="5"/>
    <s v="wickets"/>
    <n v="6"/>
    <x v="0"/>
    <s v="NA"/>
    <s v="AK Chaudhary"/>
    <s v="C Shamshuddin"/>
    <x v="0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x v="3"/>
    <s v="runs"/>
    <n v="15"/>
    <x v="0"/>
    <s v="NA"/>
    <s v="S Ravi"/>
    <s v="VK Sharma"/>
    <x v="0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x v="11"/>
    <s v="wickets"/>
    <n v="9"/>
    <x v="0"/>
    <s v="NA"/>
    <s v="A Deshmukh"/>
    <s v="NJ Llong"/>
    <x v="0"/>
  </r>
  <r>
    <n v="1082597"/>
    <s v="Mumbai"/>
    <d v="2017-04-09T00:00:00"/>
    <s v="N Rana"/>
    <s v="Wankhede Stadium"/>
    <n v="0"/>
    <s v="Mumbai Indians"/>
    <s v="Kolkata Knight Riders"/>
    <s v="Mumbai Indians"/>
    <s v="field"/>
    <x v="7"/>
    <s v="wickets"/>
    <n v="4"/>
    <x v="0"/>
    <s v="NA"/>
    <s v="Nitin Menon"/>
    <s v="CK Nandan"/>
    <x v="1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x v="5"/>
    <s v="wickets"/>
    <n v="8"/>
    <x v="0"/>
    <s v="NA"/>
    <s v="AK Chaudhary"/>
    <s v="C Shamshuddin"/>
    <x v="0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x v="2"/>
    <s v="runs"/>
    <n v="97"/>
    <x v="0"/>
    <s v="NA"/>
    <s v="AY Dandekar"/>
    <s v="S Ravi"/>
    <x v="0"/>
  </r>
  <r>
    <n v="1082600"/>
    <s v="Mumbai"/>
    <d v="2017-04-12T00:00:00"/>
    <s v="JJ Bumrah"/>
    <s v="Wankhede Stadium"/>
    <n v="0"/>
    <s v="Mumbai Indians"/>
    <s v="Sunrisers Hyderabad"/>
    <s v="Mumbai Indians"/>
    <s v="field"/>
    <x v="7"/>
    <s v="wickets"/>
    <n v="4"/>
    <x v="0"/>
    <s v="NA"/>
    <s v="Nitin Menon"/>
    <s v="CK Nandan"/>
    <x v="1"/>
  </r>
  <r>
    <n v="1082601"/>
    <s v="Kolkata"/>
    <d v="2017-04-13T00:00:00"/>
    <s v="SP Narine"/>
    <s v="Eden Gardens"/>
    <n v="0"/>
    <s v="Kolkata Knight Riders"/>
    <s v="Kings XI Punjab"/>
    <s v="Kolkata Knight Riders"/>
    <s v="field"/>
    <x v="0"/>
    <s v="wickets"/>
    <n v="8"/>
    <x v="0"/>
    <s v="NA"/>
    <s v="A Deshmukh"/>
    <s v="NJ Llong"/>
    <x v="0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x v="7"/>
    <s v="wickets"/>
    <n v="4"/>
    <x v="0"/>
    <s v="NA"/>
    <s v="KN Ananthapadmanabhan"/>
    <s v="AK Chaudhary"/>
    <x v="1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x v="13"/>
    <s v="wickets"/>
    <n v="7"/>
    <x v="0"/>
    <s v="NA"/>
    <s v="A Nand Kishore"/>
    <s v="S Ravi"/>
    <x v="0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x v="0"/>
    <s v="runs"/>
    <n v="17"/>
    <x v="0"/>
    <s v="NA"/>
    <s v="AY Dandekar"/>
    <s v="NJ Llong"/>
    <x v="0"/>
  </r>
  <r>
    <n v="1082605"/>
    <s v="Delhi"/>
    <d v="2017-04-15T00:00:00"/>
    <s v="CJ Anderson"/>
    <s v="Feroz Shah Kotla"/>
    <n v="0"/>
    <s v="Delhi Daredevils"/>
    <s v="Kings XI Punjab"/>
    <s v="Delhi Daredevils"/>
    <s v="bat"/>
    <x v="2"/>
    <s v="runs"/>
    <n v="51"/>
    <x v="0"/>
    <s v="NA"/>
    <s v="YC Barde"/>
    <s v="Nitin Menon"/>
    <x v="0"/>
  </r>
  <r>
    <n v="1082606"/>
    <s v="Mumbai"/>
    <d v="2017-04-16T00:00:00"/>
    <s v="N Rana"/>
    <s v="Wankhede Stadium"/>
    <n v="0"/>
    <s v="Mumbai Indians"/>
    <s v="Gujarat Lions"/>
    <s v="Mumbai Indians"/>
    <s v="field"/>
    <x v="7"/>
    <s v="wickets"/>
    <n v="6"/>
    <x v="0"/>
    <s v="NA"/>
    <s v="A Nand Kishore"/>
    <s v="S Ravi"/>
    <x v="1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x v="14"/>
    <s v="runs"/>
    <n v="27"/>
    <x v="0"/>
    <s v="NA"/>
    <s v="KN Ananthapadmanabhan"/>
    <s v="C Shamshuddin"/>
    <x v="0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x v="0"/>
    <s v="wickets"/>
    <n v="4"/>
    <x v="0"/>
    <s v="NA"/>
    <s v="Nitin Menon"/>
    <s v="CK Nandan"/>
    <x v="0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x v="11"/>
    <s v="runs"/>
    <n v="5"/>
    <x v="0"/>
    <s v="NA"/>
    <s v="AY Dandekar"/>
    <s v="A Deshmukh"/>
    <x v="0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x v="3"/>
    <s v="runs"/>
    <n v="21"/>
    <x v="0"/>
    <s v="NA"/>
    <s v="S Ravi"/>
    <s v="VK Sharma"/>
    <x v="0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x v="11"/>
    <s v="runs"/>
    <n v="15"/>
    <x v="0"/>
    <s v="NA"/>
    <s v="CB Gaffaney"/>
    <s v="NJ Llong"/>
    <x v="0"/>
  </r>
  <r>
    <n v="1082612"/>
    <s v="Indore"/>
    <d v="2017-04-20T00:00:00"/>
    <s v="JC Buttler"/>
    <s v="Holkar Cricket Stadium"/>
    <n v="0"/>
    <s v="Kings XI Punjab"/>
    <s v="Mumbai Indians"/>
    <s v="Mumbai Indians"/>
    <s v="field"/>
    <x v="7"/>
    <s v="wickets"/>
    <n v="8"/>
    <x v="0"/>
    <s v="NA"/>
    <s v="M Erasmus"/>
    <s v="C Shamshuddin"/>
    <x v="1"/>
  </r>
  <r>
    <n v="1082613"/>
    <s v="Kolkata"/>
    <d v="2017-04-21T00:00:00"/>
    <s v="SK Raina"/>
    <s v="Eden Gardens"/>
    <n v="0"/>
    <s v="Kolkata Knight Riders"/>
    <s v="Gujarat Lions"/>
    <s v="Gujarat Lions"/>
    <s v="field"/>
    <x v="13"/>
    <s v="wickets"/>
    <n v="4"/>
    <x v="0"/>
    <s v="NA"/>
    <s v="CB Gaffaney"/>
    <s v="Nitin Menon"/>
    <x v="0"/>
  </r>
  <r>
    <n v="1082614"/>
    <s v="Mumbai"/>
    <d v="2017-04-22T00:00:00"/>
    <s v="MJ McClenaghan"/>
    <s v="Wankhede Stadium"/>
    <n v="0"/>
    <s v="Mumbai Indians"/>
    <s v="Delhi Daredevils"/>
    <s v="Delhi Daredevils"/>
    <s v="field"/>
    <x v="7"/>
    <s v="runs"/>
    <n v="14"/>
    <x v="0"/>
    <s v="NA"/>
    <s v="A Nand Kishore"/>
    <s v="S Ravi"/>
    <x v="1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x v="14"/>
    <s v="wickets"/>
    <n v="6"/>
    <x v="0"/>
    <s v="NA"/>
    <s v="AY Dandekar"/>
    <s v="A Deshmukh"/>
    <x v="0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x v="5"/>
    <s v="runs"/>
    <n v="26"/>
    <x v="0"/>
    <s v="NA"/>
    <s v="AK Chaudhary"/>
    <s v="M Erasmus"/>
    <x v="0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x v="0"/>
    <s v="runs"/>
    <n v="82"/>
    <x v="0"/>
    <s v="NA"/>
    <s v="CB Gaffaney"/>
    <s v="CK Nandan"/>
    <x v="0"/>
  </r>
  <r>
    <n v="1082618"/>
    <s v="Mumbai"/>
    <d v="2017-04-24T00:00:00"/>
    <s v="BA Stokes"/>
    <s v="Wankhede Stadium"/>
    <n v="0"/>
    <s v="Mumbai Indians"/>
    <s v="Rising Pune Supergiant"/>
    <s v="Mumbai Indians"/>
    <s v="field"/>
    <x v="14"/>
    <s v="runs"/>
    <n v="3"/>
    <x v="0"/>
    <s v="NA"/>
    <s v="A Nand Kishore"/>
    <s v="S Ravi"/>
    <x v="1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x v="0"/>
    <s v="wickets"/>
    <n v="7"/>
    <x v="0"/>
    <s v="NA"/>
    <s v="AY Dandekar"/>
    <s v="NJ Llong"/>
    <x v="0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x v="13"/>
    <s v="wickets"/>
    <n v="7"/>
    <x v="0"/>
    <s v="NA"/>
    <s v="AK Chaudhary"/>
    <s v="C Shamshuddin"/>
    <x v="0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x v="0"/>
    <s v="wickets"/>
    <n v="7"/>
    <x v="0"/>
    <s v="NA"/>
    <s v="NJ Llong"/>
    <s v="S Ravi"/>
    <x v="0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x v="11"/>
    <s v="runs"/>
    <n v="26"/>
    <x v="0"/>
    <s v="NA"/>
    <s v="Nitin Menon"/>
    <s v="CK Nandan"/>
    <x v="0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x v="14"/>
    <s v="runs"/>
    <n v="61"/>
    <x v="0"/>
    <s v="NA"/>
    <s v="KN Ananthapadmanabhan"/>
    <s v="M Erasmus"/>
    <x v="0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x v="7"/>
    <s v="tie"/>
    <s v="NA"/>
    <x v="1"/>
    <s v="NA"/>
    <s v="AK Chaudhary"/>
    <s v="CB Gaffaney"/>
    <x v="1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x v="5"/>
    <s v="wickets"/>
    <n v="10"/>
    <x v="0"/>
    <s v="NA"/>
    <s v="YC Barde"/>
    <s v="CK Nandan"/>
    <x v="0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x v="11"/>
    <s v="runs"/>
    <n v="48"/>
    <x v="0"/>
    <s v="NA"/>
    <s v="AY Dandekar"/>
    <s v="S Ravi"/>
    <x v="0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x v="7"/>
    <s v="wickets"/>
    <n v="5"/>
    <x v="0"/>
    <s v="NA"/>
    <s v="AK Chaudhary"/>
    <s v="CB Gaffaney"/>
    <x v="1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x v="14"/>
    <s v="wickets"/>
    <n v="5"/>
    <x v="0"/>
    <s v="NA"/>
    <s v="M Erasmus"/>
    <s v="C Shamshuddin"/>
    <x v="0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x v="2"/>
    <s v="wickets"/>
    <n v="6"/>
    <x v="0"/>
    <s v="NA"/>
    <s v="YC Barde"/>
    <s v="Nitin Menon"/>
    <x v="0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x v="14"/>
    <s v="wickets"/>
    <n v="4"/>
    <x v="0"/>
    <s v="NA"/>
    <s v="KN Ananthapadmanabhan"/>
    <s v="A Nand Kishore"/>
    <x v="0"/>
  </r>
  <r>
    <n v="1082632"/>
    <s v="Delhi"/>
    <d v="2017-05-04T00:00:00"/>
    <s v="RR Pant"/>
    <s v="Feroz Shah Kotla"/>
    <n v="0"/>
    <s v="Delhi Daredevils"/>
    <s v="Gujarat Lions"/>
    <s v="Delhi Daredevils"/>
    <s v="field"/>
    <x v="2"/>
    <s v="wickets"/>
    <n v="7"/>
    <x v="0"/>
    <s v="NA"/>
    <s v="M Erasmus"/>
    <s v="Nitin Menon"/>
    <x v="0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x v="5"/>
    <s v="runs"/>
    <n v="19"/>
    <x v="0"/>
    <s v="NA"/>
    <s v="CB Gaffaney"/>
    <s v="C Shamshuddin"/>
    <x v="0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x v="14"/>
    <s v="runs"/>
    <n v="12"/>
    <x v="0"/>
    <s v="NA"/>
    <s v="KN Ananthapadmanabhan"/>
    <s v="AK Chaudhary"/>
    <x v="0"/>
  </r>
  <r>
    <n v="1082635"/>
    <s v="Delhi"/>
    <d v="2017-05-06T00:00:00"/>
    <s v="LMP Simmons"/>
    <s v="Feroz Shah Kotla"/>
    <n v="0"/>
    <s v="Delhi Daredevils"/>
    <s v="Mumbai Indians"/>
    <s v="Delhi Daredevils"/>
    <s v="field"/>
    <x v="7"/>
    <s v="runs"/>
    <n v="146"/>
    <x v="0"/>
    <s v="NA"/>
    <s v="Nitin Menon"/>
    <s v="CK Nandan"/>
    <x v="1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x v="0"/>
    <s v="wickets"/>
    <n v="6"/>
    <x v="0"/>
    <s v="NA"/>
    <s v="AY Dandekar"/>
    <s v="C Shamshuddin"/>
    <x v="0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x v="13"/>
    <s v="wickets"/>
    <n v="6"/>
    <x v="0"/>
    <s v="NA"/>
    <s v="A Nand Kishore"/>
    <s v="VK Sharma"/>
    <x v="0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x v="11"/>
    <s v="wickets"/>
    <n v="7"/>
    <x v="0"/>
    <s v="NA"/>
    <s v="KN Ananthapadmanabhan"/>
    <s v="M Erasmus"/>
    <x v="1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x v="5"/>
    <s v="runs"/>
    <n v="14"/>
    <x v="0"/>
    <s v="NA"/>
    <s v="A Nand Kishore"/>
    <s v="S Ravi"/>
    <x v="0"/>
  </r>
  <r>
    <n v="1082640"/>
    <s v="Kanpur"/>
    <d v="2017-05-10T00:00:00"/>
    <s v="SS Iyer"/>
    <s v="Green Park"/>
    <n v="0"/>
    <s v="Gujarat Lions"/>
    <s v="Delhi Daredevils"/>
    <s v="Delhi Daredevils"/>
    <s v="field"/>
    <x v="2"/>
    <s v="wickets"/>
    <n v="2"/>
    <x v="0"/>
    <s v="NA"/>
    <s v="YC Barde"/>
    <s v="AK Chaudhary"/>
    <x v="0"/>
  </r>
  <r>
    <n v="1082641"/>
    <s v="Mumbai"/>
    <d v="2017-05-11T00:00:00"/>
    <s v="WP Saha"/>
    <s v="Wankhede Stadium"/>
    <n v="0"/>
    <s v="Mumbai Indians"/>
    <s v="Kings XI Punjab"/>
    <s v="Mumbai Indians"/>
    <s v="field"/>
    <x v="5"/>
    <s v="runs"/>
    <n v="7"/>
    <x v="0"/>
    <s v="NA"/>
    <s v="A Deshmukh"/>
    <s v="A Nand Kishore"/>
    <x v="1"/>
  </r>
  <r>
    <n v="1082642"/>
    <s v="Delhi"/>
    <d v="2017-05-12T00:00:00"/>
    <s v="KK Nair"/>
    <s v="Feroz Shah Kotla"/>
    <n v="0"/>
    <s v="Delhi Daredevils"/>
    <s v="Rising Pune Supergiant"/>
    <s v="Delhi Daredevils"/>
    <s v="bat"/>
    <x v="2"/>
    <s v="runs"/>
    <n v="7"/>
    <x v="0"/>
    <s v="NA"/>
    <s v="KN Ananthapadmanabhan"/>
    <s v="CK Nandan"/>
    <x v="0"/>
  </r>
  <r>
    <n v="1082643"/>
    <s v="Kanpur"/>
    <d v="2017-05-13T00:00:00"/>
    <s v="Mohammed Siraj"/>
    <s v="Green Park"/>
    <n v="0"/>
    <s v="Gujarat Lions"/>
    <s v="Sunrisers Hyderabad"/>
    <s v="Sunrisers Hyderabad"/>
    <s v="field"/>
    <x v="11"/>
    <s v="wickets"/>
    <n v="8"/>
    <x v="0"/>
    <s v="NA"/>
    <s v="AK Chaudhary"/>
    <s v="Nitin Menon"/>
    <x v="0"/>
  </r>
  <r>
    <n v="1082644"/>
    <s v="Kolkata"/>
    <d v="2017-05-13T00:00:00"/>
    <s v="AT Rayudu"/>
    <s v="Eden Gardens"/>
    <n v="0"/>
    <s v="Kolkata Knight Riders"/>
    <s v="Mumbai Indians"/>
    <s v="Kolkata Knight Riders"/>
    <s v="field"/>
    <x v="7"/>
    <s v="runs"/>
    <n v="9"/>
    <x v="0"/>
    <s v="NA"/>
    <s v="A Nand Kishore"/>
    <s v="S Ravi"/>
    <x v="1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x v="14"/>
    <s v="wickets"/>
    <n v="9"/>
    <x v="0"/>
    <s v="NA"/>
    <s v="AY Dandekar"/>
    <s v="A Deshmukh"/>
    <x v="0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x v="3"/>
    <s v="runs"/>
    <n v="10"/>
    <x v="0"/>
    <s v="NA"/>
    <s v="CK Nandan"/>
    <s v="C Shamshuddin"/>
    <x v="0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x v="14"/>
    <s v="runs"/>
    <n v="20"/>
    <x v="0"/>
    <s v="NA"/>
    <s v="S Ravi"/>
    <s v="C Shamshuddin"/>
    <x v="1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x v="0"/>
    <s v="wickets"/>
    <n v="7"/>
    <x v="0"/>
    <s v="D/L"/>
    <s v="AK Chaudhary"/>
    <s v="Nitin Menon"/>
    <x v="0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x v="7"/>
    <s v="wickets"/>
    <n v="6"/>
    <x v="0"/>
    <s v="NA"/>
    <s v="NJ Llong"/>
    <s v="Nitin Menon"/>
    <x v="1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x v="7"/>
    <s v="runs"/>
    <n v="1"/>
    <x v="0"/>
    <s v="NA"/>
    <s v="NJ Llong"/>
    <s v="S Ravi"/>
    <x v="1"/>
  </r>
  <r>
    <n v="1136561"/>
    <s v="Mumbai"/>
    <d v="2018-04-07T00:00:00"/>
    <s v="DJ Bravo"/>
    <s v="Wankhede Stadium"/>
    <n v="0"/>
    <s v="Mumbai Indians"/>
    <s v="Chennai Super Kings"/>
    <s v="Chennai Super Kings"/>
    <s v="field"/>
    <x v="1"/>
    <s v="wickets"/>
    <n v="1"/>
    <x v="0"/>
    <s v="NA"/>
    <s v="CB Gaffaney"/>
    <s v="A Nand Kishore"/>
    <x v="1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x v="5"/>
    <s v="wickets"/>
    <n v="6"/>
    <x v="0"/>
    <s v="NA"/>
    <s v="KN Ananthapadmanabhan"/>
    <s v="RJ Tucker"/>
    <x v="0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x v="0"/>
    <s v="wickets"/>
    <n v="4"/>
    <x v="0"/>
    <s v="NA"/>
    <s v="C Shamshuddin"/>
    <s v="A Deshmukh"/>
    <x v="0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x v="11"/>
    <s v="wickets"/>
    <n v="9"/>
    <x v="0"/>
    <s v="NA"/>
    <s v="VA Kulkarni"/>
    <s v="NJ Llong"/>
    <x v="0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x v="1"/>
    <s v="wickets"/>
    <n v="5"/>
    <x v="0"/>
    <s v="NA"/>
    <s v="CB Gaffaney"/>
    <s v="AK Chaudhary"/>
    <x v="0"/>
  </r>
  <r>
    <n v="1136566"/>
    <s v="Jaipur"/>
    <d v="2018-04-11T00:00:00"/>
    <s v="SV Samson"/>
    <s v="Sawai Mansingh Stadium"/>
    <n v="0"/>
    <s v="Rajasthan Royals"/>
    <s v="Delhi Daredevils"/>
    <s v="Delhi Daredevils"/>
    <s v="field"/>
    <x v="4"/>
    <s v="runs"/>
    <n v="10"/>
    <x v="0"/>
    <s v="D/L"/>
    <s v="KN Ananthapadmanabhan"/>
    <s v="Nitin Menon"/>
    <x v="0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x v="11"/>
    <s v="wickets"/>
    <n v="1"/>
    <x v="0"/>
    <s v="NA"/>
    <s v="NJ Llong"/>
    <s v="CK Nandan"/>
    <x v="1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x v="3"/>
    <s v="wickets"/>
    <n v="4"/>
    <x v="0"/>
    <s v="NA"/>
    <s v="A Deshmukh"/>
    <s v="S Ravi"/>
    <x v="0"/>
  </r>
  <r>
    <n v="1136569"/>
    <s v="Mumbai"/>
    <d v="2018-04-14T00:00:00"/>
    <s v="JJ Roy"/>
    <s v="Wankhede Stadium"/>
    <n v="0"/>
    <s v="Mumbai Indians"/>
    <s v="Delhi Daredevils"/>
    <s v="Delhi Daredevils"/>
    <s v="field"/>
    <x v="2"/>
    <s v="wickets"/>
    <n v="7"/>
    <x v="0"/>
    <s v="NA"/>
    <s v="KN Ananthapadmanabhan"/>
    <s v="Nitin Menon"/>
    <x v="1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x v="11"/>
    <s v="wickets"/>
    <n v="5"/>
    <x v="0"/>
    <s v="NA"/>
    <s v="AK Chaudhary"/>
    <s v="A Nand Kishore"/>
    <x v="0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x v="4"/>
    <s v="runs"/>
    <n v="19"/>
    <x v="0"/>
    <s v="NA"/>
    <s v="C Shamshuddin"/>
    <s v="S Ravi"/>
    <x v="0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x v="5"/>
    <s v="runs"/>
    <n v="4"/>
    <x v="0"/>
    <s v="NA"/>
    <s v="VA Kulkarni"/>
    <s v="CK Nandan"/>
    <x v="0"/>
  </r>
  <r>
    <n v="1136573"/>
    <s v="Kolkata"/>
    <d v="2018-04-16T00:00:00"/>
    <s v="N Rana"/>
    <s v="Eden Gardens"/>
    <n v="0"/>
    <s v="Kolkata Knight Riders"/>
    <s v="Delhi Daredevils"/>
    <s v="Delhi Daredevils"/>
    <s v="field"/>
    <x v="0"/>
    <s v="runs"/>
    <n v="71"/>
    <x v="0"/>
    <s v="NA"/>
    <s v="AK Chaudhary"/>
    <s v="A Nand Kishore"/>
    <x v="0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x v="7"/>
    <s v="runs"/>
    <n v="46"/>
    <x v="0"/>
    <s v="NA"/>
    <s v="RJ Tucker"/>
    <s v="Nitin Menon"/>
    <x v="1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x v="0"/>
    <s v="wickets"/>
    <n v="7"/>
    <x v="0"/>
    <s v="NA"/>
    <s v="A Deshmukh"/>
    <s v="S Ravi"/>
    <x v="0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x v="5"/>
    <s v="runs"/>
    <n v="15"/>
    <x v="0"/>
    <s v="NA"/>
    <s v="NJ Llong"/>
    <s v="AK Chaudhary"/>
    <x v="0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x v="1"/>
    <s v="runs"/>
    <n v="64"/>
    <x v="0"/>
    <s v="NA"/>
    <s v="KN Ananthapadmanabhan"/>
    <s v="Nitin Menon"/>
    <x v="0"/>
  </r>
  <r>
    <n v="1136578"/>
    <s v="Kolkata"/>
    <d v="2018-04-21T00:00:00"/>
    <s v="KL Rahul"/>
    <s v="Eden Gardens"/>
    <n v="0"/>
    <s v="Kolkata Knight Riders"/>
    <s v="Kings XI Punjab"/>
    <s v="Kings XI Punjab"/>
    <s v="field"/>
    <x v="5"/>
    <s v="wickets"/>
    <n v="9"/>
    <x v="0"/>
    <s v="D/L"/>
    <s v="C Shamshuddin"/>
    <s v="A Deshmukh"/>
    <x v="0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x v="3"/>
    <s v="wickets"/>
    <n v="6"/>
    <x v="0"/>
    <s v="NA"/>
    <s v="CB Gaffaney"/>
    <s v="CK Nandan"/>
    <x v="0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x v="1"/>
    <s v="runs"/>
    <n v="4"/>
    <x v="0"/>
    <s v="NA"/>
    <s v="VA Kulkarni"/>
    <s v="AK Chaudhary"/>
    <x v="0"/>
  </r>
  <r>
    <n v="1136581"/>
    <s v="Jaipur"/>
    <d v="2018-04-22T00:00:00"/>
    <s v="JC Archer"/>
    <s v="Sawai Mansingh Stadium"/>
    <n v="0"/>
    <s v="Rajasthan Royals"/>
    <s v="Mumbai Indians"/>
    <s v="Mumbai Indians"/>
    <s v="bat"/>
    <x v="4"/>
    <s v="wickets"/>
    <n v="3"/>
    <x v="0"/>
    <s v="NA"/>
    <s v="KN Ananthapadmanabhan"/>
    <s v="RJ Tucker"/>
    <x v="1"/>
  </r>
  <r>
    <n v="1136582"/>
    <s v="Delhi"/>
    <d v="2018-04-23T00:00:00"/>
    <s v="AS Rajpoot"/>
    <s v="Feroz Shah Kotla"/>
    <n v="0"/>
    <s v="Delhi Daredevils"/>
    <s v="Kings XI Punjab"/>
    <s v="Delhi Daredevils"/>
    <s v="field"/>
    <x v="5"/>
    <s v="runs"/>
    <n v="4"/>
    <x v="0"/>
    <s v="NA"/>
    <s v="A Nand Kishore"/>
    <s v="CK Nandan"/>
    <x v="0"/>
  </r>
  <r>
    <n v="1136583"/>
    <s v="Mumbai"/>
    <d v="2018-04-24T00:00:00"/>
    <s v="Rashid Khan"/>
    <s v="Wankhede Stadium"/>
    <n v="0"/>
    <s v="Mumbai Indians"/>
    <s v="Sunrisers Hyderabad"/>
    <s v="Mumbai Indians"/>
    <s v="field"/>
    <x v="11"/>
    <s v="runs"/>
    <n v="31"/>
    <x v="0"/>
    <s v="NA"/>
    <s v="C Shamshuddin"/>
    <s v="S Ravi"/>
    <x v="1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x v="1"/>
    <s v="wickets"/>
    <n v="5"/>
    <x v="0"/>
    <s v="NA"/>
    <s v="NJ Llong"/>
    <s v="VK Sharma"/>
    <x v="0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x v="11"/>
    <s v="runs"/>
    <n v="13"/>
    <x v="0"/>
    <s v="NA"/>
    <s v="YC Barde"/>
    <s v="CK Nandan"/>
    <x v="0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x v="2"/>
    <s v="runs"/>
    <n v="55"/>
    <x v="0"/>
    <s v="NA"/>
    <s v="C Shamshuddin"/>
    <s v="S Ravi"/>
    <x v="0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x v="7"/>
    <s v="wickets"/>
    <n v="8"/>
    <x v="0"/>
    <s v="NA"/>
    <s v="CB Gaffaney"/>
    <s v="Nitin Menon"/>
    <x v="1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x v="11"/>
    <s v="runs"/>
    <n v="11"/>
    <x v="0"/>
    <s v="NA"/>
    <s v="BNJ Oxenford"/>
    <s v="A Nand Kishore"/>
    <x v="0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x v="0"/>
    <s v="wickets"/>
    <n v="6"/>
    <x v="0"/>
    <s v="NA"/>
    <s v="NJ Llong"/>
    <s v="AK Chaudhary"/>
    <x v="0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x v="1"/>
    <s v="runs"/>
    <n v="13"/>
    <x v="0"/>
    <s v="NA"/>
    <s v="AY Dandekar"/>
    <s v="C Shamshuddin"/>
    <x v="0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x v="3"/>
    <s v="runs"/>
    <n v="14"/>
    <x v="0"/>
    <s v="NA"/>
    <s v="M Erasmus"/>
    <s v="Nitin Menon"/>
    <x v="1"/>
  </r>
  <r>
    <n v="1136592"/>
    <s v="Delhi"/>
    <d v="2018-05-02T00:00:00"/>
    <s v="RR Pant"/>
    <s v="Feroz Shah Kotla"/>
    <n v="0"/>
    <s v="Delhi Daredevils"/>
    <s v="Rajasthan Royals"/>
    <s v="Rajasthan Royals"/>
    <s v="field"/>
    <x v="2"/>
    <s v="runs"/>
    <n v="4"/>
    <x v="0"/>
    <s v="D/L"/>
    <s v="VK Sharma"/>
    <s v="CK Nandan"/>
    <x v="0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x v="0"/>
    <s v="wickets"/>
    <n v="6"/>
    <x v="0"/>
    <s v="NA"/>
    <s v="HDPK Dharmasena"/>
    <s v="A Deshmukh"/>
    <x v="0"/>
  </r>
  <r>
    <n v="1136594"/>
    <s v="Indore"/>
    <d v="2018-05-04T00:00:00"/>
    <s v="SA Yadav"/>
    <s v="Holkar Cricket Stadium"/>
    <n v="0"/>
    <s v="Kings XI Punjab"/>
    <s v="Mumbai Indians"/>
    <s v="Mumbai Indians"/>
    <s v="field"/>
    <x v="7"/>
    <s v="wickets"/>
    <n v="6"/>
    <x v="0"/>
    <s v="NA"/>
    <s v="AY Dandekar"/>
    <s v="S Ravi"/>
    <x v="1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x v="1"/>
    <s v="wickets"/>
    <n v="6"/>
    <x v="0"/>
    <s v="NA"/>
    <s v="Nitin Menon"/>
    <s v="YC Barde"/>
    <x v="0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x v="11"/>
    <s v="wickets"/>
    <n v="7"/>
    <x v="0"/>
    <s v="NA"/>
    <s v="BNJ Oxenford"/>
    <s v="CK Nandan"/>
    <x v="0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x v="7"/>
    <s v="runs"/>
    <n v="13"/>
    <x v="0"/>
    <s v="NA"/>
    <s v="HDPK Dharmasena"/>
    <s v="A Deshmukh"/>
    <x v="1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x v="5"/>
    <s v="wickets"/>
    <n v="6"/>
    <x v="0"/>
    <s v="NA"/>
    <s v="C Shamshuddin"/>
    <s v="S Ravi"/>
    <x v="0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x v="11"/>
    <s v="runs"/>
    <n v="5"/>
    <x v="0"/>
    <s v="NA"/>
    <s v="BNJ Oxenford"/>
    <s v="VK Sharma"/>
    <x v="0"/>
  </r>
  <r>
    <n v="1136600"/>
    <s v="Jaipur"/>
    <d v="2018-05-08T00:00:00"/>
    <s v="JC Buttler"/>
    <s v="Sawai Mansingh Stadium"/>
    <n v="0"/>
    <s v="Rajasthan Royals"/>
    <s v="Kings XI Punjab"/>
    <s v="Rajasthan Royals"/>
    <s v="bat"/>
    <x v="4"/>
    <s v="runs"/>
    <n v="15"/>
    <x v="0"/>
    <s v="NA"/>
    <s v="M Erasmus"/>
    <s v="Nitin Menon"/>
    <x v="0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x v="7"/>
    <s v="runs"/>
    <n v="102"/>
    <x v="0"/>
    <s v="NA"/>
    <s v="KN Ananthapadmanabhan"/>
    <s v="AK Chaudhary"/>
    <x v="1"/>
  </r>
  <r>
    <n v="1136602"/>
    <s v="Delhi"/>
    <d v="2018-05-10T00:00:00"/>
    <s v="S Dhawan"/>
    <s v="Feroz Shah Kotla"/>
    <n v="0"/>
    <s v="Delhi Daredevils"/>
    <s v="Sunrisers Hyderabad"/>
    <s v="Delhi Daredevils"/>
    <s v="bat"/>
    <x v="11"/>
    <s v="wickets"/>
    <n v="9"/>
    <x v="0"/>
    <s v="NA"/>
    <s v="AY Dandekar"/>
    <s v="C Shamshuddin"/>
    <x v="0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x v="4"/>
    <s v="wickets"/>
    <n v="4"/>
    <x v="0"/>
    <s v="NA"/>
    <s v="M Erasmus"/>
    <s v="YC Barde"/>
    <x v="0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x v="0"/>
    <s v="runs"/>
    <n v="31"/>
    <x v="0"/>
    <s v="NA"/>
    <s v="VK Sharma"/>
    <s v="CK Nandan"/>
    <x v="0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x v="3"/>
    <s v="wickets"/>
    <n v="5"/>
    <x v="0"/>
    <s v="NA"/>
    <s v="KN Ananthapadmanabhan"/>
    <s v="HDPK Dharmasena"/>
    <x v="0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x v="1"/>
    <s v="wickets"/>
    <n v="8"/>
    <x v="0"/>
    <s v="NA"/>
    <s v="M Erasmus"/>
    <s v="YC Barde"/>
    <x v="0"/>
  </r>
  <r>
    <n v="1136607"/>
    <s v="Mumbai"/>
    <d v="2018-05-13T00:00:00"/>
    <s v="JC Buttler"/>
    <s v="Wankhede Stadium"/>
    <n v="0"/>
    <s v="Mumbai Indians"/>
    <s v="Rajasthan Royals"/>
    <s v="Rajasthan Royals"/>
    <s v="field"/>
    <x v="4"/>
    <s v="wickets"/>
    <n v="7"/>
    <x v="0"/>
    <s v="NA"/>
    <s v="Nitin Menon"/>
    <s v="S Ravi"/>
    <x v="1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x v="3"/>
    <s v="wickets"/>
    <n v="10"/>
    <x v="0"/>
    <s v="NA"/>
    <s v="BNJ Oxenford"/>
    <s v="VK Sharma"/>
    <x v="0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x v="0"/>
    <s v="wickets"/>
    <n v="6"/>
    <x v="0"/>
    <s v="NA"/>
    <s v="HDPK Dharmasena"/>
    <s v="AK Chaudhary"/>
    <x v="0"/>
  </r>
  <r>
    <n v="1136610"/>
    <s v="Mumbai"/>
    <d v="2018-05-16T00:00:00"/>
    <s v="JJ Bumrah"/>
    <s v="Wankhede Stadium"/>
    <n v="0"/>
    <s v="Mumbai Indians"/>
    <s v="Kings XI Punjab"/>
    <s v="Kings XI Punjab"/>
    <s v="field"/>
    <x v="7"/>
    <s v="runs"/>
    <n v="3"/>
    <x v="0"/>
    <s v="NA"/>
    <s v="M Erasmus"/>
    <s v="Nitin Menon"/>
    <x v="1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x v="3"/>
    <s v="runs"/>
    <n v="14"/>
    <x v="0"/>
    <s v="NA"/>
    <s v="AY Dandekar"/>
    <s v="S Ravi"/>
    <x v="0"/>
  </r>
  <r>
    <n v="1136612"/>
    <s v="Delhi"/>
    <d v="2018-05-18T00:00:00"/>
    <s v="HV Patel"/>
    <s v="Feroz Shah Kotla"/>
    <n v="0"/>
    <s v="Delhi Daredevils"/>
    <s v="Chennai Super Kings"/>
    <s v="Chennai Super Kings"/>
    <s v="field"/>
    <x v="2"/>
    <s v="runs"/>
    <n v="34"/>
    <x v="0"/>
    <s v="NA"/>
    <s v="VA Kulkarni"/>
    <s v="HDPK Dharmasena"/>
    <x v="0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x v="4"/>
    <s v="runs"/>
    <n v="30"/>
    <x v="0"/>
    <s v="NA"/>
    <s v="BNJ Oxenford"/>
    <s v="VK Sharma"/>
    <x v="0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x v="0"/>
    <s v="wickets"/>
    <n v="5"/>
    <x v="0"/>
    <s v="NA"/>
    <s v="AK Chaudhary"/>
    <s v="S Ravi"/>
    <x v="0"/>
  </r>
  <r>
    <n v="1136615"/>
    <s v="Delhi"/>
    <d v="2018-05-20T00:00:00"/>
    <s v="A Mishra"/>
    <s v="Feroz Shah Kotla"/>
    <n v="0"/>
    <s v="Delhi Daredevils"/>
    <s v="Mumbai Indians"/>
    <s v="Delhi Daredevils"/>
    <s v="bat"/>
    <x v="2"/>
    <s v="runs"/>
    <n v="11"/>
    <x v="0"/>
    <s v="NA"/>
    <s v="HDPK Dharmasena"/>
    <s v="CK Nandan"/>
    <x v="1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x v="1"/>
    <s v="wickets"/>
    <n v="5"/>
    <x v="0"/>
    <s v="NA"/>
    <s v="Nitin Menon"/>
    <s v="YC Barde"/>
    <x v="0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x v="1"/>
    <s v="wickets"/>
    <n v="2"/>
    <x v="0"/>
    <s v="NA"/>
    <s v="C Shamshuddin"/>
    <s v="M Erasmus"/>
    <x v="0"/>
  </r>
  <r>
    <n v="1136618"/>
    <s v="Kolkata"/>
    <d v="2018-05-23T00:00:00"/>
    <s v="AD Russell"/>
    <s v="Eden Gardens"/>
    <n v="0"/>
    <s v="Kolkata Knight Riders"/>
    <s v="Rajasthan Royals"/>
    <s v="Rajasthan Royals"/>
    <s v="field"/>
    <x v="0"/>
    <s v="runs"/>
    <n v="25"/>
    <x v="0"/>
    <s v="NA"/>
    <s v="AK Chaudhary"/>
    <s v="Nitin Menon"/>
    <x v="0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x v="11"/>
    <s v="runs"/>
    <n v="14"/>
    <x v="0"/>
    <s v="NA"/>
    <s v="HDPK Dharmasena"/>
    <s v="Nitin Menon"/>
    <x v="0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x v="1"/>
    <s v="wickets"/>
    <n v="8"/>
    <x v="0"/>
    <s v="NA"/>
    <s v="M Erasmus"/>
    <s v="S Ravi"/>
    <x v="0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x v="1"/>
    <s v="wickets"/>
    <n v="7"/>
    <x v="0"/>
    <s v="NA"/>
    <s v="AY Dandekar"/>
    <s v="BNJ Oxenford"/>
    <x v="0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x v="0"/>
    <s v="wickets"/>
    <n v="6"/>
    <x v="0"/>
    <s v="NA"/>
    <s v="CB Gaffaney"/>
    <s v="AK Chaudhary"/>
    <x v="0"/>
  </r>
  <r>
    <n v="1175358"/>
    <s v="Mumbai"/>
    <d v="2019-03-24T00:00:00"/>
    <s v="RR Pant"/>
    <s v="Wankhede Stadium"/>
    <n v="0"/>
    <s v="Mumbai Indians"/>
    <s v="Delhi Capitals"/>
    <s v="Mumbai Indians"/>
    <s v="field"/>
    <x v="15"/>
    <s v="runs"/>
    <n v="37"/>
    <x v="0"/>
    <s v="NA"/>
    <s v="YC Barde"/>
    <s v="S Ravi"/>
    <x v="1"/>
  </r>
  <r>
    <n v="1175359"/>
    <s v="Jaipur"/>
    <d v="2019-03-25T00:00:00"/>
    <s v="CH Gayle"/>
    <s v="Sawai Mansingh Stadium"/>
    <n v="0"/>
    <s v="Rajasthan Royals"/>
    <s v="Kings XI Punjab"/>
    <s v="Rajasthan Royals"/>
    <s v="field"/>
    <x v="5"/>
    <s v="runs"/>
    <n v="14"/>
    <x v="0"/>
    <s v="NA"/>
    <s v="KN Ananthapadmanabhan"/>
    <s v="C Shamshuddin"/>
    <x v="0"/>
  </r>
  <r>
    <n v="1175360"/>
    <s v="Delhi"/>
    <d v="2019-03-26T00:00:00"/>
    <s v="SR Watson"/>
    <s v="Feroz Shah Kotla"/>
    <n v="0"/>
    <s v="Delhi Capitals"/>
    <s v="Chennai Super Kings"/>
    <s v="Delhi Capitals"/>
    <s v="bat"/>
    <x v="1"/>
    <s v="wickets"/>
    <n v="6"/>
    <x v="0"/>
    <s v="NA"/>
    <s v="M Erasmus"/>
    <s v="Nitin Menon"/>
    <x v="0"/>
  </r>
  <r>
    <n v="1175361"/>
    <s v="Kolkata"/>
    <d v="2019-03-27T00:00:00"/>
    <s v="AD Russell"/>
    <s v="Eden Gardens"/>
    <n v="0"/>
    <s v="Kolkata Knight Riders"/>
    <s v="Kings XI Punjab"/>
    <s v="Kings XI Punjab"/>
    <s v="field"/>
    <x v="0"/>
    <s v="runs"/>
    <n v="28"/>
    <x v="0"/>
    <s v="NA"/>
    <s v="VA Kulkarni"/>
    <s v="AK Chaudhary"/>
    <x v="0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x v="7"/>
    <s v="runs"/>
    <n v="6"/>
    <x v="0"/>
    <s v="NA"/>
    <s v="CK Nandan"/>
    <s v="S Ravi"/>
    <x v="1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x v="11"/>
    <s v="wickets"/>
    <n v="5"/>
    <x v="0"/>
    <s v="NA"/>
    <s v="C Shamshuddin"/>
    <s v="BNJ Oxenford"/>
    <x v="0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x v="5"/>
    <s v="wickets"/>
    <n v="8"/>
    <x v="0"/>
    <s v="NA"/>
    <s v="VA Kulkarni"/>
    <s v="CB Gaffaney"/>
    <x v="1"/>
  </r>
  <r>
    <n v="1175365"/>
    <s v="Delhi"/>
    <d v="2019-03-30T00:00:00"/>
    <s v="PP Shaw"/>
    <s v="Feroz Shah Kotla"/>
    <n v="0"/>
    <s v="Delhi Capitals"/>
    <s v="Kolkata Knight Riders"/>
    <s v="Delhi Capitals"/>
    <s v="field"/>
    <x v="15"/>
    <s v="tie"/>
    <s v="NA"/>
    <x v="1"/>
    <s v="NA"/>
    <s v="AY Dandekar"/>
    <s v="Nitin Menon"/>
    <x v="0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x v="11"/>
    <s v="runs"/>
    <n v="118"/>
    <x v="0"/>
    <s v="NA"/>
    <s v="KN Ananthapadmanabhan"/>
    <s v="S Ravi"/>
    <x v="0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x v="1"/>
    <s v="runs"/>
    <n v="8"/>
    <x v="0"/>
    <s v="NA"/>
    <s v="YC Barde"/>
    <s v="CK Nandan"/>
    <x v="0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x v="5"/>
    <s v="runs"/>
    <n v="14"/>
    <x v="0"/>
    <s v="NA"/>
    <s v="CB Gaffaney"/>
    <s v="AK Chaudhary"/>
    <x v="0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x v="4"/>
    <s v="wickets"/>
    <n v="7"/>
    <x v="0"/>
    <s v="NA"/>
    <s v="AY Dandekar"/>
    <s v="M Erasmus"/>
    <x v="0"/>
  </r>
  <r>
    <n v="1175370"/>
    <s v="Mumbai"/>
    <d v="2019-04-03T00:00:00"/>
    <s v="HH Pandya"/>
    <s v="Wankhede Stadium"/>
    <n v="0"/>
    <s v="Mumbai Indians"/>
    <s v="Chennai Super Kings"/>
    <s v="Chennai Super Kings"/>
    <s v="field"/>
    <x v="7"/>
    <s v="runs"/>
    <n v="37"/>
    <x v="0"/>
    <s v="NA"/>
    <s v="RJ Tucker"/>
    <s v="BNJ Oxenford"/>
    <x v="1"/>
  </r>
  <r>
    <n v="1175371"/>
    <s v="Delhi"/>
    <d v="2019-04-04T00:00:00"/>
    <s v="JM Bairstow"/>
    <s v="Feroz Shah Kotla"/>
    <n v="0"/>
    <s v="Delhi Capitals"/>
    <s v="Sunrisers Hyderabad"/>
    <s v="Sunrisers Hyderabad"/>
    <s v="field"/>
    <x v="11"/>
    <s v="wickets"/>
    <n v="5"/>
    <x v="0"/>
    <s v="NA"/>
    <s v="KN Ananthapadmanabhan"/>
    <s v="C Shamshuddin"/>
    <x v="0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x v="0"/>
    <s v="wickets"/>
    <n v="5"/>
    <x v="0"/>
    <s v="NA"/>
    <s v="CB Gaffaney"/>
    <s v="AK Chaudhary"/>
    <x v="0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x v="1"/>
    <s v="runs"/>
    <n v="22"/>
    <x v="0"/>
    <s v="NA"/>
    <s v="KN Ananthapadmanabhan"/>
    <s v="RJ Tucker"/>
    <x v="0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x v="7"/>
    <s v="runs"/>
    <n v="40"/>
    <x v="0"/>
    <s v="NA"/>
    <s v="AY Dandekar"/>
    <s v="Nitin Menon"/>
    <x v="1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x v="15"/>
    <s v="wickets"/>
    <n v="4"/>
    <x v="0"/>
    <s v="NA"/>
    <s v="YC Barde"/>
    <s v="S Ravi"/>
    <x v="0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x v="0"/>
    <s v="wickets"/>
    <n v="8"/>
    <x v="0"/>
    <s v="NA"/>
    <s v="CB Gaffaney"/>
    <s v="AK Chaudhary"/>
    <x v="0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x v="5"/>
    <s v="wickets"/>
    <n v="6"/>
    <x v="0"/>
    <s v="NA"/>
    <s v="AY Dandekar"/>
    <s v="M Erasmus"/>
    <x v="0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x v="1"/>
    <s v="wickets"/>
    <n v="7"/>
    <x v="0"/>
    <s v="NA"/>
    <s v="RJ Tucker"/>
    <s v="C Shamshuddin"/>
    <x v="0"/>
  </r>
  <r>
    <n v="1178399"/>
    <s v="Mumbai"/>
    <d v="2019-04-10T00:00:00"/>
    <s v="KA Pollard"/>
    <s v="Wankhede Stadium"/>
    <n v="0"/>
    <s v="Mumbai Indians"/>
    <s v="Kings XI Punjab"/>
    <s v="Mumbai Indians"/>
    <s v="field"/>
    <x v="7"/>
    <s v="wickets"/>
    <n v="3"/>
    <x v="0"/>
    <s v="NA"/>
    <s v="YC Barde"/>
    <s v="S Ravi"/>
    <x v="1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x v="1"/>
    <s v="wickets"/>
    <n v="4"/>
    <x v="0"/>
    <s v="NA"/>
    <s v="UV Gandhe"/>
    <s v="BNJ Oxenford"/>
    <x v="0"/>
  </r>
  <r>
    <n v="1178401"/>
    <s v="Kolkata"/>
    <d v="2019-04-12T00:00:00"/>
    <s v="S Dhawan"/>
    <s v="Eden Gardens"/>
    <n v="0"/>
    <s v="Kolkata Knight Riders"/>
    <s v="Delhi Capitals"/>
    <s v="Delhi Capitals"/>
    <s v="field"/>
    <x v="15"/>
    <s v="wickets"/>
    <n v="7"/>
    <x v="0"/>
    <s v="NA"/>
    <s v="YC Barde"/>
    <s v="CK Nandan"/>
    <x v="0"/>
  </r>
  <r>
    <n v="1178402"/>
    <s v="Mumbai"/>
    <d v="2019-04-13T00:00:00"/>
    <s v="JC Buttler"/>
    <s v="Wankhede Stadium"/>
    <n v="0"/>
    <s v="Mumbai Indians"/>
    <s v="Rajasthan Royals"/>
    <s v="Rajasthan Royals"/>
    <s v="field"/>
    <x v="4"/>
    <s v="wickets"/>
    <n v="4"/>
    <x v="0"/>
    <s v="NA"/>
    <s v="Nitin Menon"/>
    <s v="A Nand Kishore"/>
    <x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x v="3"/>
    <s v="wickets"/>
    <n v="8"/>
    <x v="0"/>
    <s v="NA"/>
    <s v="UV Gandhe"/>
    <s v="S Ravi"/>
    <x v="0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x v="1"/>
    <s v="wickets"/>
    <n v="5"/>
    <x v="0"/>
    <s v="NA"/>
    <s v="RJ Tucker"/>
    <s v="CK Nandan"/>
    <x v="0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x v="15"/>
    <s v="runs"/>
    <n v="39"/>
    <x v="0"/>
    <s v="NA"/>
    <s v="BNJ Oxenford"/>
    <s v="AK Chaudhary"/>
    <x v="0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x v="7"/>
    <s v="wickets"/>
    <n v="5"/>
    <x v="0"/>
    <s v="NA"/>
    <s v="M Erasmus"/>
    <s v="Nitin Menon"/>
    <x v="1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x v="5"/>
    <s v="runs"/>
    <n v="12"/>
    <x v="0"/>
    <s v="NA"/>
    <s v="VA Kulkarni"/>
    <s v="AK Chaudhary"/>
    <x v="0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x v="11"/>
    <s v="wickets"/>
    <n v="6"/>
    <x v="0"/>
    <s v="NA"/>
    <s v="UV Gandhe"/>
    <s v="IJ Gould"/>
    <x v="0"/>
  </r>
  <r>
    <n v="1178409"/>
    <s v="Delhi"/>
    <d v="2019-04-18T00:00:00"/>
    <s v="HH Pandya"/>
    <s v="Feroz Shah Kotla"/>
    <n v="0"/>
    <s v="Delhi Capitals"/>
    <s v="Mumbai Indians"/>
    <s v="Mumbai Indians"/>
    <s v="bat"/>
    <x v="7"/>
    <s v="runs"/>
    <n v="40"/>
    <x v="0"/>
    <s v="NA"/>
    <s v="BNJ Oxenford"/>
    <s v="NJ Llong"/>
    <x v="1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x v="3"/>
    <s v="runs"/>
    <n v="10"/>
    <x v="0"/>
    <s v="NA"/>
    <s v="IJ Gould"/>
    <s v="Nitin Menon"/>
    <x v="0"/>
  </r>
  <r>
    <n v="1178411"/>
    <s v="Jaipur"/>
    <d v="2019-04-20T00:00:00"/>
    <s v="SPD Smith"/>
    <s v="Sawai Mansingh Stadium"/>
    <n v="0"/>
    <s v="Rajasthan Royals"/>
    <s v="Mumbai Indians"/>
    <s v="Rajasthan Royals"/>
    <s v="field"/>
    <x v="4"/>
    <s v="wickets"/>
    <n v="5"/>
    <x v="0"/>
    <s v="NA"/>
    <s v="YC Barde"/>
    <s v="S Ravi"/>
    <x v="1"/>
  </r>
  <r>
    <n v="1178412"/>
    <s v="Delhi"/>
    <d v="2019-04-20T00:00:00"/>
    <s v="SS Iyer"/>
    <s v="Feroz Shah Kotla"/>
    <n v="0"/>
    <s v="Delhi Capitals"/>
    <s v="Kings XI Punjab"/>
    <s v="Delhi Capitals"/>
    <s v="field"/>
    <x v="15"/>
    <s v="wickets"/>
    <n v="5"/>
    <x v="0"/>
    <s v="NA"/>
    <s v="UV Gandhe"/>
    <s v="C Shamshuddin"/>
    <x v="0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x v="11"/>
    <s v="wickets"/>
    <n v="9"/>
    <x v="0"/>
    <s v="NA"/>
    <s v="NJ Llong"/>
    <s v="Nitin Menon"/>
    <x v="0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x v="3"/>
    <s v="runs"/>
    <n v="1"/>
    <x v="0"/>
    <s v="NA"/>
    <s v="RJ Tucker"/>
    <s v="VA Kulkarni"/>
    <x v="0"/>
  </r>
  <r>
    <n v="1178415"/>
    <s v="Jaipur"/>
    <d v="2019-04-22T00:00:00"/>
    <s v="RR Pant"/>
    <s v="Sawai Mansingh Stadium"/>
    <n v="0"/>
    <s v="Rajasthan Royals"/>
    <s v="Delhi Capitals"/>
    <s v="Delhi Capitals"/>
    <s v="field"/>
    <x v="15"/>
    <s v="wickets"/>
    <n v="6"/>
    <x v="0"/>
    <s v="NA"/>
    <s v="A Nand Kishore"/>
    <s v="S Ravi"/>
    <x v="0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x v="1"/>
    <s v="wickets"/>
    <n v="6"/>
    <x v="0"/>
    <s v="NA"/>
    <s v="NJ Llong"/>
    <s v="AK Chaudhary"/>
    <x v="0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x v="3"/>
    <s v="runs"/>
    <n v="17"/>
    <x v="0"/>
    <s v="NA"/>
    <s v="C Shamshuddin"/>
    <s v="BNJ Oxenford"/>
    <x v="0"/>
  </r>
  <r>
    <n v="1178418"/>
    <s v="Kolkata"/>
    <d v="2019-04-25T00:00:00"/>
    <s v="VR Aaron"/>
    <s v="Eden Gardens"/>
    <n v="0"/>
    <s v="Kolkata Knight Riders"/>
    <s v="Rajasthan Royals"/>
    <s v="Rajasthan Royals"/>
    <s v="field"/>
    <x v="4"/>
    <s v="wickets"/>
    <n v="3"/>
    <x v="0"/>
    <s v="NA"/>
    <s v="AY Dandekar"/>
    <s v="IJ Gould"/>
    <x v="0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x v="7"/>
    <s v="runs"/>
    <n v="46"/>
    <x v="0"/>
    <s v="NA"/>
    <s v="NJ Llong"/>
    <s v="AK Chaudhary"/>
    <x v="1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x v="4"/>
    <s v="wickets"/>
    <n v="7"/>
    <x v="0"/>
    <s v="NA"/>
    <s v="YC Barde"/>
    <s v="A Nand Kishore"/>
    <x v="0"/>
  </r>
  <r>
    <n v="1178421"/>
    <s v="Delhi"/>
    <d v="2019-04-28T00:00:00"/>
    <s v="S Dhawan"/>
    <s v="Feroz Shah Kotla"/>
    <n v="0"/>
    <s v="Delhi Capitals"/>
    <s v="Royal Challengers Bangalore"/>
    <s v="Delhi Capitals"/>
    <s v="bat"/>
    <x v="15"/>
    <s v="runs"/>
    <n v="16"/>
    <x v="0"/>
    <s v="NA"/>
    <s v="KN Ananthapadmanabhan"/>
    <s v="BNJ Oxenford"/>
    <x v="0"/>
  </r>
  <r>
    <n v="1178422"/>
    <s v="Kolkata"/>
    <d v="2019-04-28T00:00:00"/>
    <s v="AD Russell"/>
    <s v="Eden Gardens"/>
    <n v="0"/>
    <s v="Kolkata Knight Riders"/>
    <s v="Mumbai Indians"/>
    <s v="Mumbai Indians"/>
    <s v="field"/>
    <x v="0"/>
    <s v="runs"/>
    <n v="34"/>
    <x v="0"/>
    <s v="NA"/>
    <s v="IJ Gould"/>
    <s v="Nitin Menon"/>
    <x v="1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x v="11"/>
    <s v="runs"/>
    <n v="45"/>
    <x v="0"/>
    <s v="NA"/>
    <s v="CK Nandan"/>
    <s v="S Ravi"/>
    <x v="0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x v="10"/>
    <s v="NA"/>
    <s v="NA"/>
    <x v="2"/>
    <s v="NA"/>
    <s v="UV Gandhe"/>
    <s v="NJ Llong"/>
    <x v="0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x v="1"/>
    <s v="runs"/>
    <n v="80"/>
    <x v="0"/>
    <s v="NA"/>
    <s v="AY Dandekar"/>
    <s v="Nitin Menon"/>
    <x v="0"/>
  </r>
  <r>
    <n v="1178426"/>
    <s v="Mumbai"/>
    <d v="2019-05-02T00:00:00"/>
    <s v="JJ Bumrah"/>
    <s v="Wankhede Stadium"/>
    <n v="0"/>
    <s v="Mumbai Indians"/>
    <s v="Sunrisers Hyderabad"/>
    <s v="Mumbai Indians"/>
    <s v="bat"/>
    <x v="7"/>
    <s v="tie"/>
    <s v="NA"/>
    <x v="1"/>
    <s v="NA"/>
    <s v="CK Nandan"/>
    <s v="S Ravi"/>
    <x v="1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x v="0"/>
    <s v="wickets"/>
    <n v="7"/>
    <x v="0"/>
    <s v="NA"/>
    <s v="C Shamshuddin"/>
    <s v="BNJ Oxenford"/>
    <x v="0"/>
  </r>
  <r>
    <n v="1178428"/>
    <s v="Delhi"/>
    <d v="2019-05-04T00:00:00"/>
    <s v="A Mishra"/>
    <s v="Feroz Shah Kotla"/>
    <n v="0"/>
    <s v="Delhi Capitals"/>
    <s v="Rajasthan Royals"/>
    <s v="Rajasthan Royals"/>
    <s v="bat"/>
    <x v="15"/>
    <s v="wickets"/>
    <n v="5"/>
    <x v="0"/>
    <s v="NA"/>
    <s v="AY Dandekar"/>
    <s v="IJ Gould"/>
    <x v="0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x v="3"/>
    <s v="wickets"/>
    <n v="4"/>
    <x v="0"/>
    <s v="NA"/>
    <s v="NJ Llong"/>
    <s v="AK Chaudhary"/>
    <x v="0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x v="5"/>
    <s v="wickets"/>
    <n v="6"/>
    <x v="0"/>
    <s v="NA"/>
    <s v="KN Ananthapadmanabhan"/>
    <s v="C Shamshuddin"/>
    <x v="0"/>
  </r>
  <r>
    <n v="1178431"/>
    <s v="Mumbai"/>
    <d v="2019-05-05T00:00:00"/>
    <s v="HH Pandya"/>
    <s v="Wankhede Stadium"/>
    <n v="0"/>
    <s v="Mumbai Indians"/>
    <s v="Kolkata Knight Riders"/>
    <s v="Mumbai Indians"/>
    <s v="field"/>
    <x v="7"/>
    <s v="wickets"/>
    <n v="9"/>
    <x v="0"/>
    <s v="NA"/>
    <s v="A Nand Kishore"/>
    <s v="CK Nandan"/>
    <x v="1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x v="7"/>
    <s v="wickets"/>
    <n v="6"/>
    <x v="0"/>
    <s v="NA"/>
    <s v="NJ Llong"/>
    <s v="Nitin Menon"/>
    <x v="1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x v="15"/>
    <s v="wickets"/>
    <n v="2"/>
    <x v="0"/>
    <s v="NA"/>
    <s v="BNJ Oxenford"/>
    <s v="S Ravi"/>
    <x v="0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x v="1"/>
    <s v="wickets"/>
    <n v="6"/>
    <x v="0"/>
    <s v="NA"/>
    <s v="BNJ Oxenford"/>
    <s v="S Ravi"/>
    <x v="0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x v="7"/>
    <s v="runs"/>
    <n v="1"/>
    <x v="0"/>
    <s v="NA"/>
    <s v="IJ Gould"/>
    <s v="Nitin Menon"/>
    <x v="1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x v="1"/>
    <s v="wickets"/>
    <n v="5"/>
    <x v="0"/>
    <s v="NA"/>
    <s v="CB Gaffaney"/>
    <s v="VK Sharma"/>
    <x v="1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x v="15"/>
    <s v="tie"/>
    <s v="NA"/>
    <x v="1"/>
    <s v="NA"/>
    <s v="AK Chaudhary"/>
    <s v="Nitin Menon"/>
    <x v="0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x v="3"/>
    <s v="wickets"/>
    <n v="8"/>
    <x v="0"/>
    <s v="NA"/>
    <s v="VK Sharma"/>
    <s v="S Ravi"/>
    <x v="0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x v="11"/>
    <s v="wickets"/>
    <n v="10"/>
    <x v="0"/>
    <s v="NA"/>
    <s v="C Shamshuddin"/>
    <s v="RK Illingworth"/>
    <x v="1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x v="4"/>
    <s v="runs"/>
    <n v="16"/>
    <x v="0"/>
    <s v="NA"/>
    <s v="C Shamshuddin"/>
    <s v="VA Kulkarni"/>
    <x v="0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x v="0"/>
    <s v="runs"/>
    <n v="59"/>
    <x v="0"/>
    <s v="NA"/>
    <s v="CB Gaffaney"/>
    <s v="PG Pathak"/>
    <x v="0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x v="5"/>
    <s v="runs"/>
    <n v="12"/>
    <x v="0"/>
    <s v="NA"/>
    <s v="AY Dandekar"/>
    <s v="PR Reiffel"/>
    <x v="0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x v="7"/>
    <s v="wickets"/>
    <n v="5"/>
    <x v="0"/>
    <s v="NA"/>
    <s v="UV Gandhe"/>
    <s v="CB Gaffaney"/>
    <x v="1"/>
  </r>
  <r>
    <n v="1216500"/>
    <s v="Sharjah"/>
    <d v="2020-10-09T00:00:00"/>
    <s v="R Ashwin"/>
    <s v="Sharjah Cricket Stadium"/>
    <n v="0"/>
    <s v="Delhi Capitals"/>
    <s v="Rajasthan Royals"/>
    <s v="Rajasthan Royals"/>
    <s v="field"/>
    <x v="15"/>
    <s v="runs"/>
    <n v="46"/>
    <x v="0"/>
    <s v="NA"/>
    <s v="KN Ananthapadmanabhan"/>
    <s v="C Shamshuddin"/>
    <x v="0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x v="0"/>
    <s v="runs"/>
    <n v="10"/>
    <x v="0"/>
    <s v="NA"/>
    <s v="KN Ananthapadmanabhan"/>
    <s v="RK Illingworth"/>
    <x v="0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x v="11"/>
    <s v="wickets"/>
    <n v="5"/>
    <x v="0"/>
    <s v="NA"/>
    <s v="KN Ananthapadmanabhan"/>
    <s v="K Srinivasan"/>
    <x v="0"/>
  </r>
  <r>
    <n v="1216503"/>
    <s v="Abu Dhabi"/>
    <d v="2020-10-01T00:00:00"/>
    <s v="KA Pollard"/>
    <s v="Sheikh Zayed Stadium"/>
    <n v="0"/>
    <s v="Mumbai Indians"/>
    <s v="Kings XI Punjab"/>
    <s v="Kings XI Punjab"/>
    <s v="field"/>
    <x v="7"/>
    <s v="runs"/>
    <n v="48"/>
    <x v="0"/>
    <s v="NA"/>
    <s v="VK Sharma"/>
    <s v="S Ravi"/>
    <x v="1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x v="0"/>
    <s v="runs"/>
    <n v="37"/>
    <x v="0"/>
    <s v="NA"/>
    <s v="KN Ananthapadmanabhan"/>
    <s v="C Shamshuddin"/>
    <x v="0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x v="15"/>
    <s v="wickets"/>
    <n v="6"/>
    <x v="0"/>
    <s v="NA"/>
    <s v="CB Gaffaney"/>
    <s v="S Ravi"/>
    <x v="0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x v="1"/>
    <s v="wickets"/>
    <n v="9"/>
    <x v="0"/>
    <s v="NA"/>
    <s v="PG Pathak"/>
    <s v="VK Sharma"/>
    <x v="0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x v="4"/>
    <s v="wickets"/>
    <n v="5"/>
    <x v="0"/>
    <s v="NA"/>
    <s v="YC Barde"/>
    <s v="PR Reiffel"/>
    <x v="0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x v="7"/>
    <s v="runs"/>
    <n v="49"/>
    <x v="0"/>
    <s v="NA"/>
    <s v="CB Gaffaney"/>
    <s v="S Ravi"/>
    <x v="1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x v="15"/>
    <s v="wickets"/>
    <n v="5"/>
    <x v="0"/>
    <s v="NA"/>
    <s v="KN Ananthapadmanabhan"/>
    <s v="RK Illingworth"/>
    <x v="0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x v="5"/>
    <s v="runs"/>
    <n v="97"/>
    <x v="0"/>
    <s v="NA"/>
    <s v="AK Chaudhary"/>
    <s v="PR Reiffel"/>
    <x v="0"/>
  </r>
  <r>
    <n v="1216511"/>
    <s v="Abu Dhabi"/>
    <d v="2020-10-06T00:00:00"/>
    <s v="SA Yadav"/>
    <s v="Sheikh Zayed Stadium"/>
    <n v="0"/>
    <s v="Mumbai Indians"/>
    <s v="Rajasthan Royals"/>
    <s v="Mumbai Indians"/>
    <s v="bat"/>
    <x v="7"/>
    <s v="runs"/>
    <n v="57"/>
    <x v="0"/>
    <s v="NA"/>
    <s v="VK Sharma"/>
    <s v="S Ravi"/>
    <x v="1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x v="0"/>
    <s v="tie"/>
    <s v="NA"/>
    <x v="1"/>
    <s v="NA"/>
    <s v="PG Pathak"/>
    <s v="S Ravi"/>
    <x v="0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x v="1"/>
    <s v="wickets"/>
    <n v="10"/>
    <x v="0"/>
    <s v="NA"/>
    <s v="AY Dandekar"/>
    <s v="Nitin Menon"/>
    <x v="0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x v="3"/>
    <s v="wickets"/>
    <n v="8"/>
    <x v="0"/>
    <s v="NA"/>
    <s v="CB Gaffaney"/>
    <s v="S Ravi"/>
    <x v="0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x v="15"/>
    <s v="runs"/>
    <n v="18"/>
    <x v="0"/>
    <s v="NA"/>
    <s v="VA Kulkarni"/>
    <s v="RK Illingworth"/>
    <x v="0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x v="11"/>
    <s v="runs"/>
    <n v="7"/>
    <x v="0"/>
    <s v="NA"/>
    <s v="AK Chaudhary"/>
    <s v="PR Reiffel"/>
    <x v="0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x v="5"/>
    <s v="tie"/>
    <s v="NA"/>
    <x v="1"/>
    <s v="NA"/>
    <s v="Nitin Menon"/>
    <s v="PR Reiffel"/>
    <x v="1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x v="11"/>
    <s v="wickets"/>
    <n v="8"/>
    <x v="0"/>
    <s v="NA"/>
    <s v="Nitin Menon"/>
    <s v="PR Reiffel"/>
    <x v="0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x v="15"/>
    <s v="runs"/>
    <n v="59"/>
    <x v="0"/>
    <s v="NA"/>
    <s v="Nitin Menon"/>
    <s v="YC Barde"/>
    <x v="0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x v="5"/>
    <s v="wickets"/>
    <n v="8"/>
    <x v="0"/>
    <s v="NA"/>
    <s v="KN Ananthapadmanabhan"/>
    <s v="RK Illingworth"/>
    <x v="0"/>
  </r>
  <r>
    <n v="1216521"/>
    <s v="Sharjah"/>
    <d v="2020-10-23T00:00:00"/>
    <s v="TA Boult"/>
    <s v="Sharjah Cricket Stadium"/>
    <n v="0"/>
    <s v="Chennai Super Kings"/>
    <s v="Mumbai Indians"/>
    <s v="Mumbai Indians"/>
    <s v="field"/>
    <x v="7"/>
    <s v="wickets"/>
    <n v="10"/>
    <x v="0"/>
    <s v="NA"/>
    <s v="C Shamshuddin"/>
    <s v="VA Kulkarni"/>
    <x v="1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x v="3"/>
    <s v="wickets"/>
    <n v="7"/>
    <x v="0"/>
    <s v="NA"/>
    <s v="AK Chaudhary"/>
    <s v="Nitin Menon"/>
    <x v="0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x v="0"/>
    <s v="runs"/>
    <n v="2"/>
    <x v="0"/>
    <s v="NA"/>
    <s v="UV Gandhe"/>
    <s v="CB Gaffaney"/>
    <x v="0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x v="11"/>
    <s v="runs"/>
    <n v="88"/>
    <x v="0"/>
    <s v="NA"/>
    <s v="AK Chaudhary"/>
    <s v="Nitin Menon"/>
    <x v="0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x v="3"/>
    <s v="runs"/>
    <n v="37"/>
    <x v="0"/>
    <s v="NA"/>
    <s v="AK Chaudhary"/>
    <s v="PR Reiffel"/>
    <x v="0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x v="7"/>
    <s v="wickets"/>
    <n v="8"/>
    <x v="0"/>
    <s v="NA"/>
    <s v="CB Gaffaney"/>
    <s v="VK Sharma"/>
    <x v="1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x v="4"/>
    <s v="wickets"/>
    <n v="4"/>
    <x v="0"/>
    <s v="NA"/>
    <s v="RK Illingworth"/>
    <s v="K Srinivasan"/>
    <x v="0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x v="1"/>
    <s v="runs"/>
    <n v="20"/>
    <x v="0"/>
    <s v="NA"/>
    <s v="AK Chaudhary"/>
    <s v="PR Reiffel"/>
    <x v="0"/>
  </r>
  <r>
    <n v="1216529"/>
    <s v="Abu Dhabi"/>
    <d v="2020-10-11T00:00:00"/>
    <s v="Q de Kock"/>
    <s v="Sheikh Zayed Stadium"/>
    <n v="0"/>
    <s v="Delhi Capitals"/>
    <s v="Mumbai Indians"/>
    <s v="Delhi Capitals"/>
    <s v="bat"/>
    <x v="7"/>
    <s v="wickets"/>
    <n v="5"/>
    <x v="0"/>
    <s v="NA"/>
    <s v="CB Gaffaney"/>
    <s v="S Ravi"/>
    <x v="1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x v="0"/>
    <s v="runs"/>
    <n v="60"/>
    <x v="0"/>
    <s v="NA"/>
    <s v="Nitin Menon"/>
    <s v="PR Reiffel"/>
    <x v="0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x v="5"/>
    <s v="wickets"/>
    <n v="8"/>
    <x v="0"/>
    <s v="NA"/>
    <s v="KN Ananthapadmanabhan"/>
    <s v="C Shamshuddin"/>
    <x v="0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x v="11"/>
    <s v="runs"/>
    <n v="15"/>
    <x v="0"/>
    <s v="NA"/>
    <s v="VK Sharma"/>
    <s v="S Ravi"/>
    <x v="0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x v="4"/>
    <s v="wickets"/>
    <n v="7"/>
    <x v="0"/>
    <s v="NA"/>
    <s v="CB Gaffaney"/>
    <s v="VK Sharma"/>
    <x v="0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x v="3"/>
    <s v="runs"/>
    <n v="10"/>
    <x v="0"/>
    <s v="NA"/>
    <s v="AY Dandekar"/>
    <s v="Nitin Menon"/>
    <x v="0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x v="7"/>
    <s v="wickets"/>
    <n v="9"/>
    <x v="0"/>
    <s v="NA"/>
    <s v="YC Barde"/>
    <s v="PR Reiffel"/>
    <x v="1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x v="1"/>
    <s v="wickets"/>
    <n v="6"/>
    <x v="0"/>
    <s v="NA"/>
    <s v="C Shamshuddin"/>
    <s v="RK Illingworth"/>
    <x v="0"/>
  </r>
  <r>
    <n v="1216537"/>
    <s v="Abu Dhabi"/>
    <d v="2020-10-30T00:00:00"/>
    <s v="BA Stokes"/>
    <s v="Sheikh Zayed Stadium"/>
    <n v="0"/>
    <s v="Kings XI Punjab"/>
    <s v="Rajasthan Royals"/>
    <s v="Rajasthan Royals"/>
    <s v="field"/>
    <x v="4"/>
    <s v="wickets"/>
    <n v="7"/>
    <x v="0"/>
    <s v="NA"/>
    <s v="CB Gaffaney"/>
    <s v="S Ravi"/>
    <x v="0"/>
  </r>
  <r>
    <n v="1216538"/>
    <s v="Sharjah"/>
    <d v="2020-10-04T00:00:00"/>
    <s v="TA Boult"/>
    <s v="Sharjah Cricket Stadium"/>
    <n v="0"/>
    <s v="Mumbai Indians"/>
    <s v="Sunrisers Hyderabad"/>
    <s v="Mumbai Indians"/>
    <s v="bat"/>
    <x v="7"/>
    <s v="runs"/>
    <n v="34"/>
    <x v="0"/>
    <s v="NA"/>
    <s v="KN Ananthapadmanabhan"/>
    <s v="RK Illingworth"/>
    <x v="1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x v="15"/>
    <s v="runs"/>
    <n v="44"/>
    <x v="0"/>
    <s v="NA"/>
    <s v="KN Ananthapadmanabhan"/>
    <s v="RK Illingworth"/>
    <x v="0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x v="3"/>
    <s v="runs"/>
    <n v="82"/>
    <x v="0"/>
    <s v="NA"/>
    <s v="RK Illingworth"/>
    <s v="K Srinivasan"/>
    <x v="0"/>
  </r>
  <r>
    <n v="1216541"/>
    <s v="Abu Dhabi"/>
    <d v="2020-10-25T00:00:00"/>
    <s v="BA Stokes"/>
    <s v="Sheikh Zayed Stadium"/>
    <n v="0"/>
    <s v="Mumbai Indians"/>
    <s v="Rajasthan Royals"/>
    <s v="Mumbai Indians"/>
    <s v="bat"/>
    <x v="4"/>
    <s v="wickets"/>
    <n v="8"/>
    <x v="0"/>
    <s v="NA"/>
    <s v="UV Gandhe"/>
    <s v="VK Sharma"/>
    <x v="1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x v="11"/>
    <s v="runs"/>
    <n v="69"/>
    <x v="0"/>
    <s v="NA"/>
    <s v="AK Chaudhary"/>
    <s v="Nitin Menon"/>
    <x v="0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x v="15"/>
    <s v="runs"/>
    <n v="13"/>
    <x v="0"/>
    <s v="NA"/>
    <s v="AK Chaudhary"/>
    <s v="Nitin Menon"/>
    <x v="0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x v="1"/>
    <s v="wickets"/>
    <n v="8"/>
    <x v="0"/>
    <s v="NA"/>
    <s v="C Shamshuddin"/>
    <s v="RK Illingworth"/>
    <x v="0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x v="0"/>
    <s v="wickets"/>
    <n v="7"/>
    <x v="0"/>
    <s v="NA"/>
    <s v="CB Gaffaney"/>
    <s v="VK Sharma"/>
    <x v="0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x v="5"/>
    <s v="wickets"/>
    <n v="5"/>
    <x v="0"/>
    <s v="NA"/>
    <s v="C Shamshuddin"/>
    <s v="RK Illingworth"/>
    <x v="0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x v="3"/>
    <s v="tie"/>
    <s v="NA"/>
    <x v="1"/>
    <s v="NA"/>
    <s v="Nitin Menon"/>
    <s v="PR Reiffel"/>
    <x v="1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x v="7"/>
    <s v="runs"/>
    <n v="57"/>
    <x v="0"/>
    <s v="NA"/>
    <s v="CB Gaffaney"/>
    <s v="Nitin Menon"/>
    <x v="1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x v="11"/>
    <s v="wickets"/>
    <n v="6"/>
    <x v="0"/>
    <s v="NA"/>
    <s v="PR Reiffel"/>
    <s v="S Ravi"/>
    <x v="0"/>
  </r>
  <r>
    <n v="1237180"/>
    <s v="Abu Dhabi"/>
    <d v="2020-11-08T00:00:00"/>
    <s v="MP Stoinis"/>
    <s v="Sheikh Zayed Stadium"/>
    <n v="0"/>
    <s v="Delhi Capitals"/>
    <s v="Sunrisers Hyderabad"/>
    <s v="Delhi Capitals"/>
    <s v="bat"/>
    <x v="15"/>
    <s v="runs"/>
    <n v="17"/>
    <x v="0"/>
    <s v="NA"/>
    <s v="PR Reiffel"/>
    <s v="S Ravi"/>
    <x v="0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x v="7"/>
    <s v="wickets"/>
    <n v="5"/>
    <x v="0"/>
    <s v="NA"/>
    <s v="CB Gaffaney"/>
    <s v="Nitin Menon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x v="0"/>
    <s v="runs"/>
    <n v="140"/>
    <s v="N"/>
    <x v="0"/>
    <s v="Asad Rauf"/>
    <s v="RE Koertzen"/>
    <n v="0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x v="1"/>
    <s v="runs"/>
    <n v="33"/>
    <s v="N"/>
    <x v="0"/>
    <s v="MR Benson"/>
    <s v="SL Shastri"/>
    <n v="0"/>
  </r>
  <r>
    <n v="335984"/>
    <s v="Delhi"/>
    <d v="2008-04-19T00:00:00"/>
    <s v="MF Maharoof"/>
    <s v="Feroz Shah Kotla"/>
    <n v="0"/>
    <s v="Delhi Daredevils"/>
    <s v="Rajasthan Royals"/>
    <s v="Rajasthan Royals"/>
    <s v="bat"/>
    <x v="2"/>
    <s v="wickets"/>
    <n v="9"/>
    <s v="N"/>
    <x v="0"/>
    <s v="Aleem Dar"/>
    <s v="GA Pratapkumar"/>
    <n v="0"/>
  </r>
  <r>
    <n v="335985"/>
    <s v="Mumbai"/>
    <d v="2008-04-20T00:00:00"/>
    <s v="MV Boucher"/>
    <s v="Wankhede Stadium"/>
    <n v="0"/>
    <s v="Mumbai Indians"/>
    <s v="Royal Challengers Bangalore"/>
    <s v="Mumbai Indians"/>
    <s v="bat"/>
    <x v="3"/>
    <s v="wickets"/>
    <n v="5"/>
    <s v="N"/>
    <x v="0"/>
    <s v="SJ Davis"/>
    <s v="DJ Harper"/>
    <n v="1"/>
  </r>
  <r>
    <n v="335986"/>
    <s v="Kolkata"/>
    <d v="2008-04-20T00:00:00"/>
    <s v="DJ Hussey"/>
    <s v="Eden Gardens"/>
    <n v="0"/>
    <s v="Kolkata Knight Riders"/>
    <s v="Deccan Chargers"/>
    <s v="Deccan Chargers"/>
    <s v="bat"/>
    <x v="0"/>
    <s v="wickets"/>
    <n v="5"/>
    <s v="N"/>
    <x v="0"/>
    <s v="BF Bowden"/>
    <s v="K Hariharan"/>
    <n v="0"/>
  </r>
  <r>
    <n v="335987"/>
    <s v="Jaipur"/>
    <d v="2008-04-21T00:00:00"/>
    <s v="SR Watson"/>
    <s v="Sawai Mansingh Stadium"/>
    <n v="0"/>
    <s v="Rajasthan Royals"/>
    <s v="Kings XI Punjab"/>
    <s v="Kings XI Punjab"/>
    <s v="bat"/>
    <x v="4"/>
    <s v="wickets"/>
    <n v="6"/>
    <s v="N"/>
    <x v="0"/>
    <s v="Aleem Dar"/>
    <s v="RB Tiffin"/>
    <n v="0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x v="2"/>
    <s v="wickets"/>
    <n v="9"/>
    <s v="N"/>
    <x v="0"/>
    <s v="IL Howell"/>
    <s v="AM Saheba"/>
    <n v="0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x v="1"/>
    <s v="runs"/>
    <n v="6"/>
    <s v="N"/>
    <x v="0"/>
    <s v="DJ Harper"/>
    <s v="GA Pratapkumar"/>
    <n v="1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x v="4"/>
    <s v="wickets"/>
    <n v="3"/>
    <s v="N"/>
    <x v="0"/>
    <s v="Asad Rauf"/>
    <s v="MR Benson"/>
    <n v="0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x v="5"/>
    <s v="runs"/>
    <n v="66"/>
    <s v="N"/>
    <x v="0"/>
    <s v="Aleem Dar"/>
    <s v="AM Saheba"/>
    <n v="1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x v="4"/>
    <s v="wickets"/>
    <n v="7"/>
    <s v="N"/>
    <x v="0"/>
    <s v="MR Benson"/>
    <s v="IL Howell"/>
    <n v="0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x v="1"/>
    <s v="wickets"/>
    <n v="9"/>
    <s v="N"/>
    <x v="0"/>
    <s v="BF Bowden"/>
    <s v="AV Jayaprakash"/>
    <n v="0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x v="6"/>
    <s v="wickets"/>
    <n v="10"/>
    <s v="N"/>
    <x v="0"/>
    <s v="Asad Rauf"/>
    <s v="SL Shastri"/>
    <n v="1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x v="5"/>
    <s v="wickets"/>
    <n v="4"/>
    <s v="N"/>
    <x v="0"/>
    <s v="RE Koertzen"/>
    <s v="I Shivram"/>
    <n v="0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x v="1"/>
    <s v="runs"/>
    <n v="13"/>
    <s v="N"/>
    <x v="0"/>
    <s v="BR Doctrove"/>
    <s v="RB Tiffin"/>
    <n v="0"/>
  </r>
  <r>
    <n v="335997"/>
    <s v="Kolkata"/>
    <d v="2008-04-29T00:00:00"/>
    <s v="ST Jayasuriya"/>
    <s v="Eden Gardens"/>
    <n v="0"/>
    <s v="Kolkata Knight Riders"/>
    <s v="Mumbai Indians"/>
    <s v="Kolkata Knight Riders"/>
    <s v="bat"/>
    <x v="7"/>
    <s v="wickets"/>
    <n v="7"/>
    <s v="N"/>
    <x v="0"/>
    <s v="BF Bowden"/>
    <s v="AV Jayaprakash"/>
    <n v="1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x v="2"/>
    <s v="runs"/>
    <n v="10"/>
    <s v="N"/>
    <x v="0"/>
    <s v="Aleem Dar"/>
    <s v="I Shivram"/>
    <n v="0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x v="5"/>
    <s v="wickets"/>
    <n v="7"/>
    <s v="N"/>
    <x v="0"/>
    <s v="BR Doctrove"/>
    <s v="RB Tiffin"/>
    <n v="0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x v="4"/>
    <s v="runs"/>
    <n v="45"/>
    <s v="N"/>
    <x v="0"/>
    <s v="RE Koertzen"/>
    <s v="GA Pratapkumar"/>
    <n v="0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x v="2"/>
    <s v="wickets"/>
    <n v="8"/>
    <s v="N"/>
    <x v="0"/>
    <s v="BF Bowden"/>
    <s v="K Hariharan"/>
    <n v="0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x v="3"/>
    <s v="wickets"/>
    <n v="5"/>
    <s v="N"/>
    <x v="0"/>
    <s v="Asad Rauf"/>
    <s v="RE Koertzen"/>
    <n v="0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x v="5"/>
    <s v="runs"/>
    <n v="9"/>
    <s v="N"/>
    <x v="0"/>
    <s v="DJ Harper"/>
    <s v="I Shivram"/>
    <n v="0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x v="7"/>
    <s v="runs"/>
    <n v="29"/>
    <s v="N"/>
    <x v="0"/>
    <s v="IL Howell"/>
    <s v="RE Koertzen"/>
    <n v="1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x v="4"/>
    <s v="wickets"/>
    <n v="8"/>
    <s v="N"/>
    <x v="0"/>
    <s v="Asad Rauf"/>
    <s v="AV Jayaprakash"/>
    <n v="0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x v="5"/>
    <s v="wickets"/>
    <n v="6"/>
    <s v="N"/>
    <x v="0"/>
    <s v="SJ Davis"/>
    <s v="BR Doctrove"/>
    <n v="0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x v="6"/>
    <s v="wickets"/>
    <n v="7"/>
    <s v="N"/>
    <x v="0"/>
    <s v="MR Benson"/>
    <s v="RB Tiffin"/>
    <n v="0"/>
  </r>
  <r>
    <n v="336008"/>
    <s v="Mumbai"/>
    <d v="2008-05-07T00:00:00"/>
    <s v="A Nehra"/>
    <s v="Dr DY Patil Sports Academy"/>
    <n v="0"/>
    <s v="Mumbai Indians"/>
    <s v="Rajasthan Royals"/>
    <s v="Mumbai Indians"/>
    <s v="field"/>
    <x v="7"/>
    <s v="wickets"/>
    <n v="7"/>
    <s v="N"/>
    <x v="0"/>
    <s v="DJ Harper"/>
    <s v="RE Koertzen"/>
    <n v="1"/>
  </r>
  <r>
    <n v="336009"/>
    <s v="Delhi"/>
    <d v="2008-05-08T00:00:00"/>
    <s v="MS Dhoni"/>
    <s v="Feroz Shah Kotla"/>
    <n v="0"/>
    <s v="Delhi Daredevils"/>
    <s v="Chennai Super Kings"/>
    <s v="Chennai Super Kings"/>
    <s v="field"/>
    <x v="1"/>
    <s v="wickets"/>
    <n v="4"/>
    <s v="N"/>
    <x v="0"/>
    <s v="Aleem Dar"/>
    <s v="RB Tiffin"/>
    <n v="0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x v="0"/>
    <s v="runs"/>
    <n v="5"/>
    <s v="N"/>
    <x v="0"/>
    <s v="Asad Rauf"/>
    <s v="IL Howell"/>
    <n v="0"/>
  </r>
  <r>
    <n v="336011"/>
    <s v="Jaipur"/>
    <d v="2008-05-09T00:00:00"/>
    <s v="YK Pathan"/>
    <s v="Sawai Mansingh Stadium"/>
    <n v="0"/>
    <s v="Rajasthan Royals"/>
    <s v="Deccan Chargers"/>
    <s v="Rajasthan Royals"/>
    <s v="field"/>
    <x v="4"/>
    <s v="wickets"/>
    <n v="8"/>
    <s v="N"/>
    <x v="0"/>
    <s v="MR Benson"/>
    <s v="AM Saheba"/>
    <n v="0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x v="7"/>
    <s v="wickets"/>
    <n v="9"/>
    <s v="N"/>
    <x v="0"/>
    <s v="BF Bowden"/>
    <s v="AV Jayaprakash"/>
    <n v="1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x v="1"/>
    <s v="runs"/>
    <n v="18"/>
    <s v="N"/>
    <x v="0"/>
    <s v="AV Jayaprakash"/>
    <s v="BG Jerling"/>
    <n v="0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x v="0"/>
    <s v="runs"/>
    <n v="23"/>
    <s v="N"/>
    <x v="0"/>
    <s v="IL Howell"/>
    <s v="AM Saheba"/>
    <n v="0"/>
  </r>
  <r>
    <n v="336015"/>
    <s v="Jaipur"/>
    <d v="2008-05-11T00:00:00"/>
    <s v="SR Watson"/>
    <s v="Sawai Mansingh Stadium"/>
    <n v="0"/>
    <s v="Rajasthan Royals"/>
    <s v="Delhi Daredevils"/>
    <s v="Rajasthan Royals"/>
    <s v="field"/>
    <x v="4"/>
    <s v="wickets"/>
    <n v="3"/>
    <s v="N"/>
    <x v="0"/>
    <s v="SJ Davis"/>
    <s v="RE Koertzen"/>
    <n v="0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x v="5"/>
    <s v="wickets"/>
    <n v="9"/>
    <s v="N"/>
    <x v="0"/>
    <s v="BR Doctrove"/>
    <s v="I Shivram"/>
    <n v="0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x v="0"/>
    <s v="runs"/>
    <n v="23"/>
    <s v="N"/>
    <x v="0"/>
    <s v="Asad Rauf"/>
    <s v="IL Howell"/>
    <n v="0"/>
  </r>
  <r>
    <n v="336018"/>
    <s v="Mumbai"/>
    <d v="2008-05-14T00:00:00"/>
    <s v="ST Jayasuriya"/>
    <s v="Wankhede Stadium"/>
    <n v="0"/>
    <s v="Mumbai Indians"/>
    <s v="Chennai Super Kings"/>
    <s v="Mumbai Indians"/>
    <s v="field"/>
    <x v="7"/>
    <s v="wickets"/>
    <n v="9"/>
    <s v="N"/>
    <x v="0"/>
    <s v="BR Doctrove"/>
    <s v="AM Saheba"/>
    <n v="1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x v="5"/>
    <s v="runs"/>
    <n v="41"/>
    <s v="N"/>
    <x v="0"/>
    <s v="SJ Davis"/>
    <s v="K Hariharan"/>
    <n v="0"/>
  </r>
  <r>
    <n v="336020"/>
    <s v="Delhi"/>
    <d v="2008-05-15T00:00:00"/>
    <s v="A Mishra"/>
    <s v="Feroz Shah Kotla"/>
    <n v="0"/>
    <s v="Delhi Daredevils"/>
    <s v="Deccan Chargers"/>
    <s v="Deccan Chargers"/>
    <s v="field"/>
    <x v="2"/>
    <s v="runs"/>
    <n v="12"/>
    <s v="N"/>
    <x v="0"/>
    <s v="BG Jerling"/>
    <s v="GA Pratapkumar"/>
    <n v="0"/>
  </r>
  <r>
    <n v="336021"/>
    <s v="Mumbai"/>
    <d v="2008-05-16T00:00:00"/>
    <s v="SM Pollock"/>
    <s v="Wankhede Stadium"/>
    <n v="0"/>
    <s v="Mumbai Indians"/>
    <s v="Kolkata Knight Riders"/>
    <s v="Mumbai Indians"/>
    <s v="field"/>
    <x v="7"/>
    <s v="wickets"/>
    <n v="8"/>
    <s v="N"/>
    <x v="0"/>
    <s v="BR Doctrove"/>
    <s v="DJ Harper"/>
    <n v="1"/>
  </r>
  <r>
    <n v="336022"/>
    <s v="Delhi"/>
    <d v="2008-05-17T00:00:00"/>
    <s v="DPMD Jayawardene"/>
    <s v="Feroz Shah Kotla"/>
    <n v="0"/>
    <s v="Delhi Daredevils"/>
    <s v="Kings XI Punjab"/>
    <s v="Delhi Daredevils"/>
    <s v="bat"/>
    <x v="5"/>
    <s v="runs"/>
    <n v="6"/>
    <s v="N"/>
    <x v="1"/>
    <s v="AV Jayaprakash"/>
    <s v="RE Koertzen"/>
    <n v="0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x v="4"/>
    <s v="runs"/>
    <n v="65"/>
    <s v="N"/>
    <x v="0"/>
    <s v="BF Bowden"/>
    <s v="SL Shastri"/>
    <n v="0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x v="7"/>
    <s v="runs"/>
    <n v="25"/>
    <s v="N"/>
    <x v="0"/>
    <s v="BR Doctrove"/>
    <s v="DJ Harper"/>
    <n v="1"/>
  </r>
  <r>
    <n v="336025"/>
    <s v="Kolkata"/>
    <d v="2008-05-18T00:00:00"/>
    <s v="M Ntini"/>
    <s v="Eden Gardens"/>
    <n v="0"/>
    <s v="Kolkata Knight Riders"/>
    <s v="Chennai Super Kings"/>
    <s v="Kolkata Knight Riders"/>
    <s v="bat"/>
    <x v="1"/>
    <s v="runs"/>
    <n v="3"/>
    <s v="N"/>
    <x v="1"/>
    <s v="Asad Rauf"/>
    <s v="K Hariharan"/>
    <n v="0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x v="2"/>
    <s v="wickets"/>
    <n v="5"/>
    <s v="N"/>
    <x v="0"/>
    <s v="SJ Davis"/>
    <s v="GA Pratapkumar"/>
    <n v="0"/>
  </r>
  <r>
    <n v="336027"/>
    <s v="Kolkata"/>
    <d v="2008-05-20T00:00:00"/>
    <s v="YK Pathan"/>
    <s v="Eden Gardens"/>
    <n v="0"/>
    <s v="Kolkata Knight Riders"/>
    <s v="Rajasthan Royals"/>
    <s v="Rajasthan Royals"/>
    <s v="field"/>
    <x v="4"/>
    <s v="wickets"/>
    <n v="6"/>
    <s v="N"/>
    <x v="0"/>
    <s v="BG Jerling"/>
    <s v="RE Koertzen"/>
    <n v="0"/>
  </r>
  <r>
    <n v="336028"/>
    <s v="Mumbai"/>
    <d v="2008-05-21T00:00:00"/>
    <s v="SE Marsh"/>
    <s v="Wankhede Stadium"/>
    <n v="0"/>
    <s v="Mumbai Indians"/>
    <s v="Kings XI Punjab"/>
    <s v="Mumbai Indians"/>
    <s v="field"/>
    <x v="5"/>
    <s v="runs"/>
    <n v="1"/>
    <s v="N"/>
    <x v="0"/>
    <s v="BF Bowden"/>
    <s v="GA Pratapkumar"/>
    <n v="1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x v="3"/>
    <s v="runs"/>
    <n v="14"/>
    <s v="N"/>
    <x v="0"/>
    <s v="DJ Harper"/>
    <s v="I Shivram"/>
    <n v="0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x v="5"/>
    <s v="wickets"/>
    <n v="6"/>
    <s v="N"/>
    <x v="0"/>
    <s v="Asad Rauf"/>
    <s v="SJ Davis"/>
    <n v="0"/>
  </r>
  <r>
    <n v="336032"/>
    <s v="Delhi"/>
    <d v="2008-05-24T00:00:00"/>
    <s v="KD Karthik"/>
    <s v="Feroz Shah Kotla"/>
    <n v="0"/>
    <s v="Delhi Daredevils"/>
    <s v="Mumbai Indians"/>
    <s v="Delhi Daredevils"/>
    <s v="field"/>
    <x v="2"/>
    <s v="wickets"/>
    <n v="5"/>
    <s v="N"/>
    <x v="0"/>
    <s v="BF Bowden"/>
    <s v="K Hariharan"/>
    <n v="1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x v="4"/>
    <s v="runs"/>
    <n v="10"/>
    <s v="N"/>
    <x v="0"/>
    <s v="DJ Harper"/>
    <s v="SL Shastri"/>
    <n v="0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x v="3"/>
    <s v="runs"/>
    <n v="3"/>
    <s v="N"/>
    <x v="0"/>
    <s v="BR Doctrove"/>
    <s v="SL Shastri"/>
    <n v="0"/>
  </r>
  <r>
    <n v="336035"/>
    <s v="Kolkata"/>
    <d v="2008-05-25T00:00:00"/>
    <s v="Umar Gul"/>
    <s v="Eden Gardens"/>
    <n v="0"/>
    <s v="Kolkata Knight Riders"/>
    <s v="Kings XI Punjab"/>
    <s v="Kings XI Punjab"/>
    <s v="bat"/>
    <x v="0"/>
    <s v="wickets"/>
    <n v="3"/>
    <s v="N"/>
    <x v="0"/>
    <s v="SJ Davis"/>
    <s v="I Shivram"/>
    <n v="0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x v="4"/>
    <s v="wickets"/>
    <n v="5"/>
    <s v="N"/>
    <x v="0"/>
    <s v="BF Bowden"/>
    <s v="K Hariharan"/>
    <n v="1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x v="1"/>
    <s v="wickets"/>
    <n v="7"/>
    <s v="N"/>
    <x v="0"/>
    <s v="BG Jerling"/>
    <s v="AM Saheba"/>
    <n v="0"/>
  </r>
  <r>
    <n v="336038"/>
    <s v="Mumbai"/>
    <d v="2008-05-30T00:00:00"/>
    <s v="SR Watson"/>
    <s v="Wankhede Stadium"/>
    <n v="0"/>
    <s v="Delhi Daredevils"/>
    <s v="Rajasthan Royals"/>
    <s v="Delhi Daredevils"/>
    <s v="field"/>
    <x v="4"/>
    <s v="runs"/>
    <n v="105"/>
    <s v="N"/>
    <x v="0"/>
    <s v="BF Bowden"/>
    <s v="RE Koertzen"/>
    <n v="0"/>
  </r>
  <r>
    <n v="336039"/>
    <s v="Mumbai"/>
    <d v="2008-05-31T00:00:00"/>
    <s v="M Ntini"/>
    <s v="Wankhede Stadium"/>
    <n v="0"/>
    <s v="Chennai Super Kings"/>
    <s v="Kings XI Punjab"/>
    <s v="Kings XI Punjab"/>
    <s v="bat"/>
    <x v="1"/>
    <s v="wickets"/>
    <n v="9"/>
    <s v="N"/>
    <x v="0"/>
    <s v="Asad Rauf"/>
    <s v="DJ Harper"/>
    <n v="0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x v="4"/>
    <s v="wickets"/>
    <n v="3"/>
    <s v="N"/>
    <x v="0"/>
    <s v="BF Bowden"/>
    <s v="RE Koertzen"/>
    <n v="0"/>
  </r>
  <r>
    <n v="392181"/>
    <s v="Cape Town"/>
    <d v="2009-04-18T00:00:00"/>
    <s v="SR Tendulkar"/>
    <s v="Newlands"/>
    <n v="1"/>
    <s v="Chennai Super Kings"/>
    <s v="Mumbai Indians"/>
    <s v="Chennai Super Kings"/>
    <s v="field"/>
    <x v="7"/>
    <s v="runs"/>
    <n v="19"/>
    <s v="N"/>
    <x v="0"/>
    <s v="BR Doctrove"/>
    <s v="K Hariharan"/>
    <n v="1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x v="3"/>
    <s v="runs"/>
    <n v="75"/>
    <s v="N"/>
    <x v="0"/>
    <s v="BR Doctrove"/>
    <s v="RB Tiffin"/>
    <n v="0"/>
  </r>
  <r>
    <n v="392183"/>
    <s v="Cape Town"/>
    <d v="2009-04-19T00:00:00"/>
    <s v="DL Vettori"/>
    <s v="Newlands"/>
    <n v="1"/>
    <s v="Delhi Daredevils"/>
    <s v="Kings XI Punjab"/>
    <s v="Delhi Daredevils"/>
    <s v="field"/>
    <x v="2"/>
    <s v="wickets"/>
    <n v="10"/>
    <s v="N"/>
    <x v="1"/>
    <s v="MR Benson"/>
    <s v="SD Ranade"/>
    <n v="0"/>
  </r>
  <r>
    <n v="392184"/>
    <s v="Cape Town"/>
    <d v="2009-04-19T00:00:00"/>
    <s v="RP Singh"/>
    <s v="Newlands"/>
    <n v="1"/>
    <s v="Deccan Chargers"/>
    <s v="Kolkata Knight Riders"/>
    <s v="Kolkata Knight Riders"/>
    <s v="bat"/>
    <x v="6"/>
    <s v="wickets"/>
    <n v="8"/>
    <s v="N"/>
    <x v="0"/>
    <s v="MR Benson"/>
    <s v="BR Doctrove"/>
    <n v="0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x v="1"/>
    <s v="runs"/>
    <n v="92"/>
    <s v="N"/>
    <x v="0"/>
    <s v="BG Jerling"/>
    <s v="SJA Taufel"/>
    <n v="0"/>
  </r>
  <r>
    <n v="392186"/>
    <s v="Durban"/>
    <d v="2009-04-21T00:00:00"/>
    <s v="CH Gayle"/>
    <s v="Kingsmead"/>
    <n v="1"/>
    <s v="Kings XI Punjab"/>
    <s v="Kolkata Knight Riders"/>
    <s v="Kolkata Knight Riders"/>
    <s v="field"/>
    <x v="0"/>
    <s v="runs"/>
    <n v="11"/>
    <s v="N"/>
    <x v="1"/>
    <s v="DJ Harper"/>
    <s v="SD Ranade"/>
    <n v="0"/>
  </r>
  <r>
    <n v="392188"/>
    <s v="Cape Town"/>
    <d v="2009-04-22T00:00:00"/>
    <s v="AC Gilchrist"/>
    <s v="Newlands"/>
    <n v="1"/>
    <s v="Royal Challengers Bangalore"/>
    <s v="Deccan Chargers"/>
    <s v="Deccan Chargers"/>
    <s v="bat"/>
    <x v="6"/>
    <s v="runs"/>
    <n v="24"/>
    <s v="N"/>
    <x v="0"/>
    <s v="M Erasmus"/>
    <s v="AM Saheba"/>
    <n v="0"/>
  </r>
  <r>
    <n v="392189"/>
    <s v="Durban"/>
    <d v="2009-04-23T00:00:00"/>
    <s v="AB de Villiers"/>
    <s v="Kingsmead"/>
    <n v="1"/>
    <s v="Chennai Super Kings"/>
    <s v="Delhi Daredevils"/>
    <s v="Delhi Daredevils"/>
    <s v="bat"/>
    <x v="2"/>
    <s v="runs"/>
    <n v="9"/>
    <s v="N"/>
    <x v="0"/>
    <s v="BR Doctrove"/>
    <s v="SJA Taufel"/>
    <n v="0"/>
  </r>
  <r>
    <n v="392190"/>
    <s v="Cape Town"/>
    <d v="2009-04-23T00:00:00"/>
    <s v="YK Pathan"/>
    <s v="Newlands"/>
    <n v="1"/>
    <s v="Kolkata Knight Riders"/>
    <s v="Rajasthan Royals"/>
    <s v="Kolkata Knight Riders"/>
    <s v="field"/>
    <x v="4"/>
    <s v="tie"/>
    <s v="NA"/>
    <s v="Y"/>
    <x v="0"/>
    <s v="MR Benson"/>
    <s v="M Erasmus"/>
    <n v="0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x v="5"/>
    <s v="wickets"/>
    <n v="7"/>
    <s v="N"/>
    <x v="0"/>
    <s v="BR Doctrove"/>
    <s v="TH Wijewardene"/>
    <n v="0"/>
  </r>
  <r>
    <n v="392192"/>
    <s v="Durban"/>
    <d v="2009-04-25T00:00:00"/>
    <s v="PP Ojha"/>
    <s v="Kingsmead"/>
    <n v="1"/>
    <s v="Deccan Chargers"/>
    <s v="Mumbai Indians"/>
    <s v="Deccan Chargers"/>
    <s v="bat"/>
    <x v="6"/>
    <s v="runs"/>
    <n v="12"/>
    <s v="N"/>
    <x v="0"/>
    <s v="HDPK Dharmasena"/>
    <s v="SJA Taufel"/>
    <n v="1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x v="2"/>
    <s v="wickets"/>
    <n v="6"/>
    <s v="N"/>
    <x v="0"/>
    <s v="S Asnani"/>
    <s v="BG Jerling"/>
    <n v="0"/>
  </r>
  <r>
    <n v="392195"/>
    <s v="Cape Town"/>
    <d v="2009-04-26T00:00:00"/>
    <s v="KC Sangakkara"/>
    <s v="Newlands"/>
    <n v="1"/>
    <s v="Kings XI Punjab"/>
    <s v="Rajasthan Royals"/>
    <s v="Kings XI Punjab"/>
    <s v="bat"/>
    <x v="5"/>
    <s v="runs"/>
    <n v="27"/>
    <s v="N"/>
    <x v="0"/>
    <s v="M Erasmus"/>
    <s v="K Hariharan"/>
    <n v="0"/>
  </r>
  <r>
    <n v="392196"/>
    <s v="Durban"/>
    <d v="2009-04-27T00:00:00"/>
    <s v="HH Gibbs"/>
    <s v="Kingsmead"/>
    <n v="1"/>
    <s v="Chennai Super Kings"/>
    <s v="Deccan Chargers"/>
    <s v="Deccan Chargers"/>
    <s v="field"/>
    <x v="6"/>
    <s v="wickets"/>
    <n v="6"/>
    <s v="N"/>
    <x v="0"/>
    <s v="IL Howell"/>
    <s v="TH Wijewardene"/>
    <n v="0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x v="7"/>
    <s v="runs"/>
    <n v="92"/>
    <s v="N"/>
    <x v="0"/>
    <s v="BG Jerling"/>
    <s v="RB Tiffin"/>
    <n v="1"/>
  </r>
  <r>
    <n v="392198"/>
    <s v="Centurion"/>
    <d v="2009-04-28T00:00:00"/>
    <s v="YK Pathan"/>
    <s v="SuperSport Park"/>
    <n v="1"/>
    <s v="Delhi Daredevils"/>
    <s v="Rajasthan Royals"/>
    <s v="Delhi Daredevils"/>
    <s v="bat"/>
    <x v="4"/>
    <s v="wickets"/>
    <n v="5"/>
    <s v="N"/>
    <x v="0"/>
    <s v="GAV Baxter"/>
    <s v="RE Koertzen"/>
    <n v="0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x v="3"/>
    <s v="wickets"/>
    <n v="5"/>
    <s v="N"/>
    <x v="0"/>
    <s v="MR Benson"/>
    <s v="TH Wijewardene"/>
    <n v="0"/>
  </r>
  <r>
    <n v="392200"/>
    <s v="Durban"/>
    <d v="2009-04-29T00:00:00"/>
    <s v="KC Sangakkara"/>
    <s v="Kingsmead"/>
    <n v="1"/>
    <s v="Kings XI Punjab"/>
    <s v="Mumbai Indians"/>
    <s v="Kings XI Punjab"/>
    <s v="bat"/>
    <x v="5"/>
    <s v="runs"/>
    <n v="3"/>
    <s v="N"/>
    <x v="0"/>
    <s v="MR Benson"/>
    <s v="SL Shastri"/>
    <n v="1"/>
  </r>
  <r>
    <n v="392201"/>
    <s v="Centurion"/>
    <d v="2009-04-30T00:00:00"/>
    <s v="DP Nannes"/>
    <s v="SuperSport Park"/>
    <n v="1"/>
    <s v="Deccan Chargers"/>
    <s v="Delhi Daredevils"/>
    <s v="Delhi Daredevils"/>
    <s v="field"/>
    <x v="2"/>
    <s v="wickets"/>
    <n v="6"/>
    <s v="N"/>
    <x v="0"/>
    <s v="GAV Baxter"/>
    <s v="AM Saheba"/>
    <n v="0"/>
  </r>
  <r>
    <n v="392202"/>
    <s v="Centurion"/>
    <d v="2009-04-30T00:00:00"/>
    <s v="SK Raina"/>
    <s v="SuperSport Park"/>
    <n v="1"/>
    <s v="Chennai Super Kings"/>
    <s v="Rajasthan Royals"/>
    <s v="Rajasthan Royals"/>
    <s v="field"/>
    <x v="1"/>
    <s v="runs"/>
    <n v="38"/>
    <s v="N"/>
    <x v="0"/>
    <s v="GAV Baxter"/>
    <s v="RE Koertzen"/>
    <n v="0"/>
  </r>
  <r>
    <n v="392203"/>
    <s v="East London"/>
    <d v="2009-05-01T00:00:00"/>
    <s v="JP Duminy"/>
    <s v="Buffalo Park"/>
    <n v="1"/>
    <s v="Kolkata Knight Riders"/>
    <s v="Mumbai Indians"/>
    <s v="Mumbai Indians"/>
    <s v="bat"/>
    <x v="7"/>
    <s v="runs"/>
    <n v="9"/>
    <s v="N"/>
    <x v="0"/>
    <s v="M Erasmus"/>
    <s v="SK Tarapore"/>
    <n v="1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x v="3"/>
    <s v="runs"/>
    <n v="8"/>
    <s v="N"/>
    <x v="0"/>
    <s v="HDPK Dharmasena"/>
    <s v="S Ravi"/>
    <n v="0"/>
  </r>
  <r>
    <n v="392205"/>
    <s v="Port Elizabeth"/>
    <d v="2009-05-02T00:00:00"/>
    <s v="YK Pathan"/>
    <s v="St George's Park"/>
    <n v="1"/>
    <s v="Deccan Chargers"/>
    <s v="Rajasthan Royals"/>
    <s v="Deccan Chargers"/>
    <s v="bat"/>
    <x v="4"/>
    <s v="wickets"/>
    <n v="3"/>
    <s v="N"/>
    <x v="0"/>
    <s v="S Asnani"/>
    <s v="BG Jerling"/>
    <n v="0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x v="1"/>
    <s v="runs"/>
    <n v="18"/>
    <s v="N"/>
    <x v="0"/>
    <s v="DJ Harper"/>
    <s v="RE Koertzen"/>
    <n v="0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x v="5"/>
    <s v="wickets"/>
    <n v="6"/>
    <s v="N"/>
    <x v="0"/>
    <s v="S Asnani"/>
    <s v="MR Benson"/>
    <n v="0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x v="3"/>
    <s v="wickets"/>
    <n v="9"/>
    <s v="N"/>
    <x v="0"/>
    <s v="RE Koertzen"/>
    <s v="TH Wijewardene"/>
    <n v="1"/>
  </r>
  <r>
    <n v="392209"/>
    <s v="East London"/>
    <d v="2009-05-04T00:00:00"/>
    <s v="MS Dhoni"/>
    <s v="Buffalo Park"/>
    <n v="1"/>
    <s v="Chennai Super Kings"/>
    <s v="Deccan Chargers"/>
    <s v="Chennai Super Kings"/>
    <s v="bat"/>
    <x v="1"/>
    <s v="runs"/>
    <n v="78"/>
    <s v="N"/>
    <x v="0"/>
    <s v="BR Doctrove"/>
    <s v="M Erasmus"/>
    <n v="0"/>
  </r>
  <r>
    <n v="392210"/>
    <s v="Durban"/>
    <d v="2009-05-05T00:00:00"/>
    <s v="GC Smith"/>
    <s v="Kingsmead"/>
    <n v="1"/>
    <s v="Kings XI Punjab"/>
    <s v="Rajasthan Royals"/>
    <s v="Kings XI Punjab"/>
    <s v="field"/>
    <x v="4"/>
    <s v="runs"/>
    <n v="78"/>
    <s v="N"/>
    <x v="0"/>
    <s v="SS Hazare"/>
    <s v="IL Howell"/>
    <n v="0"/>
  </r>
  <r>
    <n v="392211"/>
    <s v="Durban"/>
    <d v="2009-05-05T00:00:00"/>
    <s v="G Gambhir"/>
    <s v="Kingsmead"/>
    <n v="1"/>
    <s v="Delhi Daredevils"/>
    <s v="Kolkata Knight Riders"/>
    <s v="Kolkata Knight Riders"/>
    <s v="bat"/>
    <x v="2"/>
    <s v="wickets"/>
    <n v="9"/>
    <s v="N"/>
    <x v="0"/>
    <s v="GAV Baxter"/>
    <s v="IL Howell"/>
    <n v="0"/>
  </r>
  <r>
    <n v="392212"/>
    <s v="Centurion"/>
    <d v="2009-05-06T00:00:00"/>
    <s v="RG Sharma"/>
    <s v="SuperSport Park"/>
    <n v="1"/>
    <s v="Deccan Chargers"/>
    <s v="Mumbai Indians"/>
    <s v="Deccan Chargers"/>
    <s v="bat"/>
    <x v="6"/>
    <s v="runs"/>
    <n v="19"/>
    <s v="N"/>
    <x v="0"/>
    <s v="MR Benson"/>
    <s v="HDPK Dharmasena"/>
    <n v="1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x v="4"/>
    <s v="wickets"/>
    <n v="7"/>
    <s v="N"/>
    <x v="0"/>
    <s v="K Hariharan"/>
    <s v="DJ Harper"/>
    <n v="0"/>
  </r>
  <r>
    <n v="392214"/>
    <s v="Centurion"/>
    <d v="2009-05-07T00:00:00"/>
    <s v="ML Hayden"/>
    <s v="SuperSport Park"/>
    <n v="1"/>
    <s v="Chennai Super Kings"/>
    <s v="Kings XI Punjab"/>
    <s v="Chennai Super Kings"/>
    <s v="bat"/>
    <x v="1"/>
    <s v="runs"/>
    <n v="12"/>
    <s v="N"/>
    <x v="1"/>
    <s v="DJ Harper"/>
    <s v="TH Wijewardene"/>
    <n v="0"/>
  </r>
  <r>
    <n v="392215"/>
    <s v="East London"/>
    <d v="2009-05-08T00:00:00"/>
    <s v="A Nehra"/>
    <s v="Buffalo Park"/>
    <n v="1"/>
    <s v="Delhi Daredevils"/>
    <s v="Mumbai Indians"/>
    <s v="Mumbai Indians"/>
    <s v="bat"/>
    <x v="2"/>
    <s v="wickets"/>
    <n v="7"/>
    <s v="N"/>
    <x v="0"/>
    <s v="M Erasmus"/>
    <s v="SK Tarapore"/>
    <n v="1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x v="5"/>
    <s v="wickets"/>
    <n v="3"/>
    <s v="N"/>
    <x v="0"/>
    <s v="GAV Baxter"/>
    <s v="AM Saheba"/>
    <n v="0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x v="1"/>
    <s v="wickets"/>
    <n v="7"/>
    <s v="N"/>
    <x v="0"/>
    <s v="GAV Baxter"/>
    <s v="HDPK Dharmasena"/>
    <n v="0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x v="7"/>
    <s v="runs"/>
    <n v="16"/>
    <s v="N"/>
    <x v="0"/>
    <s v="BR Doctrove"/>
    <s v="BG Jerling"/>
    <n v="1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x v="2"/>
    <s v="wickets"/>
    <n v="7"/>
    <s v="N"/>
    <x v="0"/>
    <s v="SL Shastri"/>
    <s v="RB Tiffin"/>
    <n v="0"/>
  </r>
  <r>
    <n v="392220"/>
    <s v="Kimberley"/>
    <d v="2009-05-11T00:00:00"/>
    <s v="DR Smith"/>
    <s v="De Beers Diamond Oval"/>
    <n v="1"/>
    <s v="Deccan Chargers"/>
    <s v="Rajasthan Royals"/>
    <s v="Deccan Chargers"/>
    <s v="bat"/>
    <x v="6"/>
    <s v="runs"/>
    <n v="53"/>
    <s v="N"/>
    <x v="0"/>
    <s v="GAV Baxter"/>
    <s v="HDPK Dharmasena"/>
    <n v="0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x v="3"/>
    <s v="wickets"/>
    <n v="6"/>
    <s v="N"/>
    <x v="0"/>
    <s v="M Erasmus"/>
    <s v="SS Hazare"/>
    <n v="0"/>
  </r>
  <r>
    <n v="392222"/>
    <s v="Centurion"/>
    <d v="2009-05-12T00:00:00"/>
    <s v="Harbhajan Singh"/>
    <s v="SuperSport Park"/>
    <n v="1"/>
    <s v="Kings XI Punjab"/>
    <s v="Mumbai Indians"/>
    <s v="Kings XI Punjab"/>
    <s v="bat"/>
    <x v="7"/>
    <s v="wickets"/>
    <n v="8"/>
    <s v="N"/>
    <x v="0"/>
    <s v="SS Hazare"/>
    <s v="RE Koertzen"/>
    <n v="1"/>
  </r>
  <r>
    <n v="392223"/>
    <s v="Durban"/>
    <d v="2009-05-13T00:00:00"/>
    <s v="R Bhatia"/>
    <s v="Kingsmead"/>
    <n v="1"/>
    <s v="Deccan Chargers"/>
    <s v="Delhi Daredevils"/>
    <s v="Deccan Chargers"/>
    <s v="field"/>
    <x v="2"/>
    <s v="runs"/>
    <n v="12"/>
    <s v="N"/>
    <x v="0"/>
    <s v="DJ Harper"/>
    <s v="SL Shastri"/>
    <n v="0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x v="3"/>
    <s v="wickets"/>
    <n v="2"/>
    <s v="N"/>
    <x v="0"/>
    <s v="BR Doctrove"/>
    <s v="DJ Harper"/>
    <n v="0"/>
  </r>
  <r>
    <n v="392225"/>
    <s v="Durban"/>
    <d v="2009-05-14T00:00:00"/>
    <s v="SK Warne"/>
    <s v="Kingsmead"/>
    <n v="1"/>
    <s v="Mumbai Indians"/>
    <s v="Rajasthan Royals"/>
    <s v="Rajasthan Royals"/>
    <s v="bat"/>
    <x v="4"/>
    <s v="runs"/>
    <n v="2"/>
    <s v="N"/>
    <x v="0"/>
    <s v="BR Doctrove"/>
    <s v="DJ Harper"/>
    <n v="1"/>
  </r>
  <r>
    <n v="392226"/>
    <s v="Bloemfontein"/>
    <d v="2009-05-15T00:00:00"/>
    <s v="B Lee"/>
    <s v="OUTsurance Oval"/>
    <n v="1"/>
    <s v="Delhi Daredevils"/>
    <s v="Kings XI Punjab"/>
    <s v="Kings XI Punjab"/>
    <s v="field"/>
    <x v="5"/>
    <s v="wickets"/>
    <n v="6"/>
    <s v="N"/>
    <x v="0"/>
    <s v="HDPK Dharmasena"/>
    <s v="IL Howell"/>
    <n v="0"/>
  </r>
  <r>
    <n v="392227"/>
    <s v="Port Elizabeth"/>
    <d v="2009-05-16T00:00:00"/>
    <s v="ML Hayden"/>
    <s v="St George's Park"/>
    <n v="1"/>
    <s v="Chennai Super Kings"/>
    <s v="Mumbai Indians"/>
    <s v="Mumbai Indians"/>
    <s v="bat"/>
    <x v="1"/>
    <s v="wickets"/>
    <n v="7"/>
    <s v="N"/>
    <x v="0"/>
    <s v="SK Tarapore"/>
    <s v="SJA Taufel"/>
    <n v="1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x v="6"/>
    <s v="wickets"/>
    <n v="6"/>
    <s v="N"/>
    <x v="0"/>
    <s v="RE Koertzen"/>
    <s v="S Ravi"/>
    <n v="0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x v="5"/>
    <s v="runs"/>
    <n v="1"/>
    <s v="N"/>
    <x v="0"/>
    <s v="S Ravi"/>
    <s v="RB Tiffin"/>
    <n v="0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x v="2"/>
    <s v="runs"/>
    <n v="14"/>
    <s v="N"/>
    <x v="0"/>
    <s v="SS Hazare"/>
    <s v="IL Howell"/>
    <n v="0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x v="0"/>
    <s v="wickets"/>
    <n v="7"/>
    <s v="N"/>
    <x v="0"/>
    <s v="SJA Taufel"/>
    <s v="RB Tiffin"/>
    <n v="0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x v="3"/>
    <s v="wickets"/>
    <n v="7"/>
    <s v="N"/>
    <x v="0"/>
    <s v="IL Howell"/>
    <s v="RB Tiffin"/>
    <n v="0"/>
  </r>
  <r>
    <n v="392233"/>
    <s v="Durban"/>
    <d v="2009-05-20T00:00:00"/>
    <s v="LR Shukla"/>
    <s v="Kingsmead"/>
    <n v="1"/>
    <s v="Kolkata Knight Riders"/>
    <s v="Rajasthan Royals"/>
    <s v="Kolkata Knight Riders"/>
    <s v="field"/>
    <x v="0"/>
    <s v="wickets"/>
    <n v="4"/>
    <s v="N"/>
    <x v="0"/>
    <s v="BG Jerling"/>
    <s v="SJA Taufel"/>
    <n v="0"/>
  </r>
  <r>
    <n v="392234"/>
    <s v="Durban"/>
    <d v="2009-05-20T00:00:00"/>
    <s v="M Muralitharan"/>
    <s v="Kingsmead"/>
    <n v="1"/>
    <s v="Chennai Super Kings"/>
    <s v="Kings XI Punjab"/>
    <s v="Chennai Super Kings"/>
    <s v="bat"/>
    <x v="1"/>
    <s v="runs"/>
    <n v="24"/>
    <s v="N"/>
    <x v="0"/>
    <s v="BG Jerling"/>
    <s v="SJA Taufel"/>
    <n v="0"/>
  </r>
  <r>
    <n v="392235"/>
    <s v="Centurion"/>
    <d v="2009-05-21T00:00:00"/>
    <s v="V Sehwag"/>
    <s v="SuperSport Park"/>
    <n v="1"/>
    <s v="Delhi Daredevils"/>
    <s v="Mumbai Indians"/>
    <s v="Delhi Daredevils"/>
    <s v="field"/>
    <x v="2"/>
    <s v="wickets"/>
    <n v="4"/>
    <s v="N"/>
    <x v="0"/>
    <s v="IL Howell"/>
    <s v="S Ravi"/>
    <n v="1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x v="3"/>
    <s v="runs"/>
    <n v="12"/>
    <s v="N"/>
    <x v="0"/>
    <s v="IL Howell"/>
    <s v="S Ravi"/>
    <n v="0"/>
  </r>
  <r>
    <n v="392237"/>
    <s v="Centurion"/>
    <d v="2009-05-22T00:00:00"/>
    <s v="AC Gilchrist"/>
    <s v="SuperSport Park"/>
    <n v="1"/>
    <s v="Delhi Daredevils"/>
    <s v="Deccan Chargers"/>
    <s v="Deccan Chargers"/>
    <s v="field"/>
    <x v="6"/>
    <s v="wickets"/>
    <n v="6"/>
    <s v="N"/>
    <x v="0"/>
    <s v="BR Doctrove"/>
    <s v="DJ Harper"/>
    <n v="0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x v="3"/>
    <s v="wickets"/>
    <n v="6"/>
    <s v="N"/>
    <x v="0"/>
    <s v="RE Koertzen"/>
    <s v="SJA Taufel"/>
    <n v="0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x v="6"/>
    <s v="runs"/>
    <n v="6"/>
    <s v="N"/>
    <x v="0"/>
    <s v="RE Koertzen"/>
    <s v="SJA Taufel"/>
    <n v="0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x v="0"/>
    <s v="runs"/>
    <n v="11"/>
    <s v="N"/>
    <x v="0"/>
    <s v="RE Koertzen"/>
    <s v="RB Tiffin"/>
    <n v="0"/>
  </r>
  <r>
    <n v="419107"/>
    <s v="Mumbai"/>
    <d v="2010-03-13T00:00:00"/>
    <s v="YK Pathan"/>
    <s v="Brabourne Stadium"/>
    <n v="0"/>
    <s v="Mumbai Indians"/>
    <s v="Rajasthan Royals"/>
    <s v="Mumbai Indians"/>
    <s v="bat"/>
    <x v="7"/>
    <s v="runs"/>
    <n v="4"/>
    <s v="N"/>
    <x v="0"/>
    <s v="RE Koertzen"/>
    <s v="RB Tiffin"/>
    <n v="1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x v="2"/>
    <s v="wickets"/>
    <n v="5"/>
    <s v="N"/>
    <x v="0"/>
    <s v="BR Doctrove"/>
    <s v="S Ravi"/>
    <n v="0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x v="0"/>
    <s v="wickets"/>
    <n v="7"/>
    <s v="N"/>
    <x v="0"/>
    <s v="HDPK Dharmasena"/>
    <s v="AM Saheba"/>
    <n v="0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x v="6"/>
    <s v="runs"/>
    <n v="31"/>
    <s v="N"/>
    <x v="0"/>
    <s v="K Hariharan"/>
    <s v="DJ Harper"/>
    <n v="0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x v="2"/>
    <s v="wickets"/>
    <n v="6"/>
    <s v="N"/>
    <x v="0"/>
    <s v="BG Jerling"/>
    <s v="RE Koertzen"/>
    <n v="0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x v="3"/>
    <s v="wickets"/>
    <n v="8"/>
    <s v="N"/>
    <x v="0"/>
    <s v="S Das"/>
    <s v="DJ Harper"/>
    <n v="0"/>
  </r>
  <r>
    <n v="419113"/>
    <s v="Kolkata"/>
    <d v="2010-03-16T00:00:00"/>
    <s v="MS Dhoni"/>
    <s v="Eden Gardens"/>
    <n v="0"/>
    <s v="Kolkata Knight Riders"/>
    <s v="Chennai Super Kings"/>
    <s v="Chennai Super Kings"/>
    <s v="bat"/>
    <x v="1"/>
    <s v="runs"/>
    <n v="55"/>
    <s v="N"/>
    <x v="0"/>
    <s v="HDPK Dharmasena"/>
    <s v="AM Saheba"/>
    <n v="0"/>
  </r>
  <r>
    <n v="419114"/>
    <s v="Delhi"/>
    <d v="2010-03-17T00:00:00"/>
    <s v="SR Tendulkar"/>
    <s v="Feroz Shah Kotla"/>
    <n v="0"/>
    <s v="Delhi Daredevils"/>
    <s v="Mumbai Indians"/>
    <s v="Delhi Daredevils"/>
    <s v="field"/>
    <x v="7"/>
    <s v="runs"/>
    <n v="98"/>
    <s v="N"/>
    <x v="0"/>
    <s v="BR Doctrove"/>
    <s v="SK Tarapore"/>
    <n v="1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x v="3"/>
    <s v="wickets"/>
    <n v="10"/>
    <s v="N"/>
    <x v="0"/>
    <s v="K Hariharan"/>
    <s v="DJ Harper"/>
    <n v="0"/>
  </r>
  <r>
    <n v="419116"/>
    <s v="Delhi"/>
    <d v="2010-03-19T00:00:00"/>
    <s v="ML Hayden"/>
    <s v="Feroz Shah Kotla"/>
    <n v="0"/>
    <s v="Delhi Daredevils"/>
    <s v="Chennai Super Kings"/>
    <s v="Delhi Daredevils"/>
    <s v="bat"/>
    <x v="1"/>
    <s v="wickets"/>
    <n v="5"/>
    <s v="N"/>
    <x v="0"/>
    <s v="BR Doctrove"/>
    <s v="SK Tarapore"/>
    <n v="0"/>
  </r>
  <r>
    <n v="419117"/>
    <s v="Cuttack"/>
    <d v="2010-03-19T00:00:00"/>
    <s v="A Symonds"/>
    <s v="Barabati Stadium"/>
    <n v="0"/>
    <s v="Deccan Chargers"/>
    <s v="Kings XI Punjab"/>
    <s v="Kings XI Punjab"/>
    <s v="field"/>
    <x v="6"/>
    <s v="runs"/>
    <n v="6"/>
    <s v="N"/>
    <x v="0"/>
    <s v="BF Bowden"/>
    <s v="M Erasmus"/>
    <n v="0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x v="4"/>
    <s v="runs"/>
    <n v="34"/>
    <s v="N"/>
    <x v="0"/>
    <s v="RE Koertzen"/>
    <s v="RB Tiffin"/>
    <n v="0"/>
  </r>
  <r>
    <n v="419119"/>
    <s v="Mumbai"/>
    <d v="2010-03-20T00:00:00"/>
    <s v="JH Kallis"/>
    <s v="Brabourne Stadium"/>
    <n v="0"/>
    <s v="Mumbai Indians"/>
    <s v="Royal Challengers Bangalore"/>
    <s v="Mumbai Indians"/>
    <s v="bat"/>
    <x v="3"/>
    <s v="wickets"/>
    <n v="7"/>
    <s v="N"/>
    <x v="0"/>
    <s v="HDPK Dharmasena"/>
    <s v="SS Hazare"/>
    <n v="1"/>
  </r>
  <r>
    <n v="419120"/>
    <s v="Cuttack"/>
    <d v="2010-03-21T00:00:00"/>
    <s v="A Symonds"/>
    <s v="Barabati Stadium"/>
    <n v="0"/>
    <s v="Deccan Chargers"/>
    <s v="Delhi Daredevils"/>
    <s v="Deccan Chargers"/>
    <s v="bat"/>
    <x v="6"/>
    <s v="runs"/>
    <n v="10"/>
    <s v="N"/>
    <x v="0"/>
    <s v="BF Bowden"/>
    <s v="M Erasmus"/>
    <n v="0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x v="5"/>
    <s v="tie"/>
    <s v="NA"/>
    <s v="Y"/>
    <x v="0"/>
    <s v="K Hariharan"/>
    <s v="DJ Harper"/>
    <n v="0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x v="7"/>
    <s v="wickets"/>
    <n v="7"/>
    <s v="N"/>
    <x v="0"/>
    <s v="SS Hazare"/>
    <s v="SJA Taufel"/>
    <n v="1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x v="3"/>
    <s v="runs"/>
    <n v="36"/>
    <s v="N"/>
    <x v="0"/>
    <s v="RE Koertzen"/>
    <s v="RB Tiffin"/>
    <n v="0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x v="4"/>
    <s v="runs"/>
    <n v="31"/>
    <s v="N"/>
    <x v="0"/>
    <s v="BR Doctrove"/>
    <s v="SK Tarapore"/>
    <n v="0"/>
  </r>
  <r>
    <n v="419125"/>
    <s v="Mumbai"/>
    <d v="2010-03-25T00:00:00"/>
    <s v="SR Tendulkar"/>
    <s v="Brabourne Stadium"/>
    <n v="0"/>
    <s v="Mumbai Indians"/>
    <s v="Chennai Super Kings"/>
    <s v="Mumbai Indians"/>
    <s v="field"/>
    <x v="7"/>
    <s v="wickets"/>
    <n v="5"/>
    <s v="N"/>
    <x v="0"/>
    <s v="BF Bowden"/>
    <s v="AM Saheba"/>
    <n v="1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x v="4"/>
    <s v="wickets"/>
    <n v="8"/>
    <s v="N"/>
    <x v="0"/>
    <s v="HDPK Dharmasena"/>
    <s v="SJA Taufel"/>
    <n v="0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x v="0"/>
    <s v="runs"/>
    <n v="39"/>
    <s v="N"/>
    <x v="0"/>
    <s v="BR Doctrove"/>
    <s v="S Ravi"/>
    <n v="0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x v="2"/>
    <s v="runs"/>
    <n v="17"/>
    <s v="N"/>
    <x v="0"/>
    <s v="BG Jerling"/>
    <s v="RE Koertzen"/>
    <n v="0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x v="4"/>
    <s v="runs"/>
    <n v="17"/>
    <s v="N"/>
    <x v="0"/>
    <s v="SS Hazare"/>
    <s v="SJA Taufel"/>
    <n v="0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x v="7"/>
    <s v="runs"/>
    <n v="41"/>
    <s v="N"/>
    <x v="0"/>
    <s v="S Das"/>
    <s v="K Hariharan"/>
    <n v="1"/>
  </r>
  <r>
    <n v="419131"/>
    <s v="Delhi"/>
    <d v="2010-03-29T00:00:00"/>
    <s v="DA Warner"/>
    <s v="Feroz Shah Kotla"/>
    <n v="0"/>
    <s v="Delhi Daredevils"/>
    <s v="Kolkata Knight Riders"/>
    <s v="Delhi Daredevils"/>
    <s v="bat"/>
    <x v="2"/>
    <s v="runs"/>
    <n v="40"/>
    <s v="N"/>
    <x v="0"/>
    <s v="SS Hazare"/>
    <s v="SJA Taufel"/>
    <n v="0"/>
  </r>
  <r>
    <n v="419132"/>
    <s v="Mumbai"/>
    <d v="2010-03-30T00:00:00"/>
    <s v="SL Malinga"/>
    <s v="Brabourne Stadium"/>
    <n v="0"/>
    <s v="Mumbai Indians"/>
    <s v="Kings XI Punjab"/>
    <s v="Mumbai Indians"/>
    <s v="field"/>
    <x v="7"/>
    <s v="wickets"/>
    <n v="4"/>
    <s v="N"/>
    <x v="0"/>
    <s v="BR Doctrove"/>
    <s v="SK Tarapore"/>
    <n v="1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x v="1"/>
    <s v="wickets"/>
    <n v="5"/>
    <s v="N"/>
    <x v="0"/>
    <s v="BG Jerling"/>
    <s v="RE Koertzen"/>
    <n v="0"/>
  </r>
  <r>
    <n v="419134"/>
    <s v="Delhi"/>
    <d v="2010-03-31T00:00:00"/>
    <s v="KD Karthik"/>
    <s v="Feroz Shah Kotla"/>
    <n v="0"/>
    <s v="Delhi Daredevils"/>
    <s v="Rajasthan Royals"/>
    <s v="Delhi Daredevils"/>
    <s v="bat"/>
    <x v="2"/>
    <s v="runs"/>
    <n v="67"/>
    <s v="N"/>
    <x v="0"/>
    <s v="HDPK Dharmasena"/>
    <s v="SJA Taufel"/>
    <n v="0"/>
  </r>
  <r>
    <n v="419135"/>
    <s v="Kolkata"/>
    <d v="2010-04-01T00:00:00"/>
    <s v="SC Ganguly"/>
    <s v="Eden Gardens"/>
    <n v="0"/>
    <s v="Kolkata Knight Riders"/>
    <s v="Deccan Chargers"/>
    <s v="Kolkata Knight Riders"/>
    <s v="bat"/>
    <x v="0"/>
    <s v="runs"/>
    <n v="24"/>
    <s v="N"/>
    <x v="0"/>
    <s v="K Hariharan"/>
    <s v="DJ Harper"/>
    <n v="0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x v="3"/>
    <s v="wickets"/>
    <n v="6"/>
    <s v="N"/>
    <x v="0"/>
    <s v="BF Bowden"/>
    <s v="M Erasmus"/>
    <n v="0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x v="1"/>
    <s v="runs"/>
    <n v="23"/>
    <s v="N"/>
    <x v="0"/>
    <s v="RE Koertzen"/>
    <s v="RB Tiffin"/>
    <n v="0"/>
  </r>
  <r>
    <n v="419138"/>
    <s v="Mumbai"/>
    <d v="2010-04-03T00:00:00"/>
    <s v="AT Rayudu"/>
    <s v="Brabourne Stadium"/>
    <n v="0"/>
    <s v="Mumbai Indians"/>
    <s v="Deccan Chargers"/>
    <s v="Mumbai Indians"/>
    <s v="bat"/>
    <x v="7"/>
    <s v="runs"/>
    <n v="63"/>
    <s v="N"/>
    <x v="0"/>
    <s v="BR Doctrove"/>
    <s v="S Ravi"/>
    <n v="1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x v="5"/>
    <s v="wickets"/>
    <n v="8"/>
    <s v="N"/>
    <x v="0"/>
    <s v="S Asnani"/>
    <s v="DJ Harper"/>
    <n v="0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x v="2"/>
    <s v="runs"/>
    <n v="37"/>
    <s v="N"/>
    <x v="0"/>
    <s v="BF Bowden"/>
    <s v="M Erasmus"/>
    <n v="0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x v="4"/>
    <s v="runs"/>
    <n v="2"/>
    <s v="N"/>
    <x v="0"/>
    <s v="HDPK Dharmasena"/>
    <s v="SJA Taufel"/>
    <n v="0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x v="1"/>
    <s v="runs"/>
    <n v="24"/>
    <s v="N"/>
    <x v="0"/>
    <s v="S Asnani"/>
    <s v="DJ Harper"/>
    <n v="1"/>
  </r>
  <r>
    <n v="419143"/>
    <s v="Jaipur"/>
    <d v="2010-04-07T00:00:00"/>
    <s v="MJ Lumb"/>
    <s v="Sawai Mansingh Stadium"/>
    <n v="0"/>
    <s v="Rajasthan Royals"/>
    <s v="Kings XI Punjab"/>
    <s v="Kings XI Punjab"/>
    <s v="bat"/>
    <x v="4"/>
    <s v="wickets"/>
    <n v="9"/>
    <s v="N"/>
    <x v="0"/>
    <s v="S Ravi"/>
    <s v="SK Tarapore"/>
    <n v="0"/>
  </r>
  <r>
    <n v="419144"/>
    <s v="Kolkata"/>
    <d v="2010-04-07T00:00:00"/>
    <s v="SC Ganguly"/>
    <s v="Eden Gardens"/>
    <n v="0"/>
    <s v="Kolkata Knight Riders"/>
    <s v="Delhi Daredevils"/>
    <s v="Kolkata Knight Riders"/>
    <s v="bat"/>
    <x v="0"/>
    <s v="runs"/>
    <n v="14"/>
    <s v="N"/>
    <x v="0"/>
    <s v="BG Jerling"/>
    <s v="RE Koertzen"/>
    <n v="0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x v="6"/>
    <s v="wickets"/>
    <n v="7"/>
    <s v="N"/>
    <x v="0"/>
    <s v="S Asnani"/>
    <s v="DJ Harper"/>
    <n v="0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x v="5"/>
    <s v="wickets"/>
    <n v="6"/>
    <s v="N"/>
    <x v="0"/>
    <s v="M Erasmus"/>
    <s v="AM Saheba"/>
    <n v="1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x v="6"/>
    <s v="wickets"/>
    <n v="6"/>
    <s v="N"/>
    <x v="0"/>
    <s v="HDPK Dharmasena"/>
    <s v="SJA Taufel"/>
    <n v="0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x v="3"/>
    <s v="wickets"/>
    <n v="7"/>
    <s v="N"/>
    <x v="0"/>
    <s v="K Hariharan"/>
    <s v="DJ Harper"/>
    <n v="0"/>
  </r>
  <r>
    <n v="419149"/>
    <s v="Delhi"/>
    <d v="2010-04-11T00:00:00"/>
    <s v="PP Chawla"/>
    <s v="Feroz Shah Kotla"/>
    <n v="0"/>
    <s v="Delhi Daredevils"/>
    <s v="Kings XI Punjab"/>
    <s v="Delhi Daredevils"/>
    <s v="bat"/>
    <x v="5"/>
    <s v="wickets"/>
    <n v="7"/>
    <s v="N"/>
    <x v="0"/>
    <s v="BF Bowden"/>
    <s v="AM Saheba"/>
    <n v="0"/>
  </r>
  <r>
    <n v="419150"/>
    <s v="Jaipur"/>
    <d v="2010-04-11T00:00:00"/>
    <s v="SR Tendulkar"/>
    <s v="Sawai Mansingh Stadium"/>
    <n v="0"/>
    <s v="Rajasthan Royals"/>
    <s v="Mumbai Indians"/>
    <s v="Rajasthan Royals"/>
    <s v="field"/>
    <x v="7"/>
    <s v="runs"/>
    <n v="37"/>
    <s v="N"/>
    <x v="0"/>
    <s v="BR Doctrove"/>
    <s v="SK Tarapore"/>
    <n v="1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x v="6"/>
    <s v="runs"/>
    <n v="13"/>
    <s v="N"/>
    <x v="0"/>
    <s v="RE Koertzen"/>
    <s v="RB Tiffin"/>
    <n v="0"/>
  </r>
  <r>
    <n v="419152"/>
    <s v="Mumbai"/>
    <d v="2010-04-13T00:00:00"/>
    <s v="KA Pollard"/>
    <s v="Brabourne Stadium"/>
    <n v="0"/>
    <s v="Mumbai Indians"/>
    <s v="Delhi Daredevils"/>
    <s v="Mumbai Indians"/>
    <s v="bat"/>
    <x v="7"/>
    <s v="runs"/>
    <n v="39"/>
    <s v="N"/>
    <x v="0"/>
    <s v="S Asnani"/>
    <s v="DJ Harper"/>
    <n v="1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x v="1"/>
    <s v="wickets"/>
    <n v="9"/>
    <s v="N"/>
    <x v="0"/>
    <s v="SS Hazare"/>
    <s v="SJA Taufel"/>
    <n v="0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x v="3"/>
    <s v="wickets"/>
    <n v="5"/>
    <s v="N"/>
    <x v="0"/>
    <s v="BR Doctrove"/>
    <s v="S Ravi"/>
    <n v="0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x v="2"/>
    <s v="wickets"/>
    <n v="6"/>
    <s v="N"/>
    <x v="0"/>
    <s v="HDPK Dharmasena"/>
    <s v="SS Hazare"/>
    <n v="0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x v="6"/>
    <s v="wickets"/>
    <n v="5"/>
    <s v="N"/>
    <x v="0"/>
    <s v="M Erasmus"/>
    <s v="AM Saheba"/>
    <n v="0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x v="7"/>
    <s v="runs"/>
    <n v="57"/>
    <s v="N"/>
    <x v="0"/>
    <s v="HDPK Dharmasena"/>
    <s v="SJA Taufel"/>
    <n v="1"/>
  </r>
  <r>
    <n v="419158"/>
    <s v="Kolkata"/>
    <d v="2010-04-17T00:00:00"/>
    <s v="JD Unadkat"/>
    <s v="Eden Gardens"/>
    <n v="0"/>
    <s v="Kolkata Knight Riders"/>
    <s v="Rajasthan Royals"/>
    <s v="Rajasthan Royals"/>
    <s v="bat"/>
    <x v="0"/>
    <s v="wickets"/>
    <n v="8"/>
    <s v="N"/>
    <x v="0"/>
    <s v="BG Jerling"/>
    <s v="RB Tiffin"/>
    <n v="0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x v="1"/>
    <s v="wickets"/>
    <n v="6"/>
    <s v="N"/>
    <x v="0"/>
    <s v="BF Bowden"/>
    <s v="AM Saheba"/>
    <n v="0"/>
  </r>
  <r>
    <n v="419160"/>
    <s v="Delhi"/>
    <d v="2010-04-18T00:00:00"/>
    <s v="A Symonds"/>
    <s v="Feroz Shah Kotla"/>
    <n v="0"/>
    <s v="Delhi Daredevils"/>
    <s v="Deccan Chargers"/>
    <s v="Deccan Chargers"/>
    <s v="bat"/>
    <x v="6"/>
    <s v="runs"/>
    <n v="11"/>
    <s v="N"/>
    <x v="0"/>
    <s v="BR Doctrove"/>
    <s v="SK Tarapore"/>
    <n v="0"/>
  </r>
  <r>
    <n v="419161"/>
    <s v="Kolkata"/>
    <d v="2010-04-19T00:00:00"/>
    <s v="M Kartik"/>
    <s v="Eden Gardens"/>
    <n v="0"/>
    <s v="Kolkata Knight Riders"/>
    <s v="Mumbai Indians"/>
    <s v="Mumbai Indians"/>
    <s v="bat"/>
    <x v="0"/>
    <s v="wickets"/>
    <n v="9"/>
    <s v="N"/>
    <x v="0"/>
    <s v="BG Jerling"/>
    <s v="RE Koertzen"/>
    <n v="1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x v="7"/>
    <s v="runs"/>
    <n v="35"/>
    <s v="N"/>
    <x v="0"/>
    <s v="BR Doctrove"/>
    <s v="RB Tiffin"/>
    <n v="1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x v="1"/>
    <s v="runs"/>
    <n v="38"/>
    <s v="N"/>
    <x v="0"/>
    <s v="BR Doctrove"/>
    <s v="RB Tiffin"/>
    <n v="0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x v="3"/>
    <s v="wickets"/>
    <n v="9"/>
    <s v="N"/>
    <x v="0"/>
    <s v="RE Koertzen"/>
    <s v="SJA Taufel"/>
    <n v="0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x v="1"/>
    <s v="runs"/>
    <n v="22"/>
    <s v="N"/>
    <x v="0"/>
    <s v="RE Koertzen"/>
    <s v="SJA Taufel"/>
    <n v="1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x v="1"/>
    <s v="runs"/>
    <n v="2"/>
    <s v="N"/>
    <x v="0"/>
    <s v="BR Doctrove"/>
    <s v="PR Reiffel"/>
    <n v="0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x v="4"/>
    <s v="wickets"/>
    <n v="8"/>
    <s v="N"/>
    <x v="0"/>
    <s v="RE Koertzen"/>
    <s v="SK Tarapore"/>
    <n v="0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x v="3"/>
    <s v="wickets"/>
    <n v="6"/>
    <s v="N"/>
    <x v="0"/>
    <s v="HDPK Dharmasena"/>
    <s v="K Hariharan"/>
    <n v="0"/>
  </r>
  <r>
    <n v="501201"/>
    <s v="Delhi"/>
    <d v="2011-04-10T00:00:00"/>
    <s v="SL Malinga"/>
    <s v="Feroz Shah Kotla"/>
    <n v="0"/>
    <s v="Delhi Daredevils"/>
    <s v="Mumbai Indians"/>
    <s v="Delhi Daredevils"/>
    <s v="bat"/>
    <x v="7"/>
    <s v="wickets"/>
    <n v="8"/>
    <s v="N"/>
    <x v="0"/>
    <s v="AM Saheba"/>
    <s v="RB Tiffin"/>
    <n v="1"/>
  </r>
  <r>
    <n v="501202"/>
    <s v="Mumbai"/>
    <d v="2011-04-10T00:00:00"/>
    <s v="SB Wagh"/>
    <s v="Dr DY Patil Sports Academy"/>
    <n v="0"/>
    <s v="Pune Warriors"/>
    <s v="Kings XI Punjab"/>
    <s v="Kings XI Punjab"/>
    <s v="bat"/>
    <x v="8"/>
    <s v="wickets"/>
    <n v="7"/>
    <s v="N"/>
    <x v="0"/>
    <s v="BR Doctrove"/>
    <s v="PR Reiffel"/>
    <n v="0"/>
  </r>
  <r>
    <n v="501203"/>
    <s v="Kolkata"/>
    <d v="2011-04-11T00:00:00"/>
    <s v="JH Kallis"/>
    <s v="Eden Gardens"/>
    <n v="0"/>
    <s v="Kolkata Knight Riders"/>
    <s v="Deccan Chargers"/>
    <s v="Kolkata Knight Riders"/>
    <s v="bat"/>
    <x v="0"/>
    <s v="runs"/>
    <n v="9"/>
    <s v="N"/>
    <x v="0"/>
    <s v="RE Koertzen"/>
    <s v="SK Tarapore"/>
    <n v="0"/>
  </r>
  <r>
    <n v="501204"/>
    <s v="Jaipur"/>
    <d v="2011-04-12T00:00:00"/>
    <s v="SK Warne"/>
    <s v="Sawai Mansingh Stadium"/>
    <n v="0"/>
    <s v="Rajasthan Royals"/>
    <s v="Delhi Daredevils"/>
    <s v="Delhi Daredevils"/>
    <s v="bat"/>
    <x v="4"/>
    <s v="wickets"/>
    <n v="6"/>
    <s v="N"/>
    <x v="0"/>
    <s v="Aleem Dar"/>
    <s v="RB Tiffin"/>
    <n v="0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x v="7"/>
    <s v="wickets"/>
    <n v="9"/>
    <s v="N"/>
    <x v="0"/>
    <s v="HDPK Dharmasena"/>
    <s v="AL Hill"/>
    <n v="1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x v="5"/>
    <s v="wickets"/>
    <n v="6"/>
    <s v="N"/>
    <x v="0"/>
    <s v="Asad Rauf"/>
    <s v="SL Shastri"/>
    <n v="0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x v="8"/>
    <s v="wickets"/>
    <n v="4"/>
    <s v="N"/>
    <x v="0"/>
    <s v="S Asnani"/>
    <s v="PR Reiffel"/>
    <n v="0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x v="6"/>
    <s v="runs"/>
    <n v="33"/>
    <s v="N"/>
    <x v="0"/>
    <s v="RE Koertzen"/>
    <s v="S Ravi"/>
    <n v="0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x v="0"/>
    <s v="wickets"/>
    <n v="9"/>
    <s v="N"/>
    <x v="0"/>
    <s v="Aleem Dar"/>
    <s v="SS Hazare"/>
    <n v="0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x v="9"/>
    <s v="wickets"/>
    <n v="8"/>
    <s v="N"/>
    <x v="0"/>
    <s v="BR Doctrove"/>
    <s v="PR Reiffel"/>
    <n v="1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x v="1"/>
    <s v="runs"/>
    <n v="21"/>
    <s v="N"/>
    <x v="0"/>
    <s v="HDPK Dharmasena"/>
    <s v="AL Hill"/>
    <n v="0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x v="5"/>
    <s v="wickets"/>
    <n v="8"/>
    <s v="N"/>
    <x v="0"/>
    <s v="RE Koertzen"/>
    <s v="S Ravi"/>
    <n v="0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x v="2"/>
    <s v="wickets"/>
    <n v="3"/>
    <s v="N"/>
    <x v="0"/>
    <s v="Asad Rauf"/>
    <s v="AM Saheba"/>
    <n v="0"/>
  </r>
  <r>
    <n v="501214"/>
    <s v="Kolkata"/>
    <d v="2011-04-17T00:00:00"/>
    <s v="L Balaji"/>
    <s v="Eden Gardens"/>
    <n v="0"/>
    <s v="Kolkata Knight Riders"/>
    <s v="Rajasthan Royals"/>
    <s v="Kolkata Knight Riders"/>
    <s v="field"/>
    <x v="0"/>
    <s v="wickets"/>
    <n v="8"/>
    <s v="N"/>
    <x v="0"/>
    <s v="Aleem Dar"/>
    <s v="RB Tiffin"/>
    <n v="0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x v="9"/>
    <s v="wickets"/>
    <n v="7"/>
    <s v="N"/>
    <x v="1"/>
    <s v="K Hariharan"/>
    <s v="AL Hill"/>
    <n v="0"/>
  </r>
  <r>
    <n v="501216"/>
    <s v="Delhi"/>
    <d v="2011-04-19T00:00:00"/>
    <s v="S Sohal"/>
    <s v="Feroz Shah Kotla"/>
    <n v="0"/>
    <s v="Delhi Daredevils"/>
    <s v="Deccan Chargers"/>
    <s v="Deccan Chargers"/>
    <s v="bat"/>
    <x v="6"/>
    <s v="runs"/>
    <n v="16"/>
    <s v="N"/>
    <x v="0"/>
    <s v="PR Reiffel"/>
    <s v="RJ Tucker"/>
    <n v="0"/>
  </r>
  <r>
    <n v="501218"/>
    <s v="Mumbai"/>
    <d v="2011-04-20T00:00:00"/>
    <s v="MM Patel"/>
    <s v="Wankhede Stadium"/>
    <n v="0"/>
    <s v="Mumbai Indians"/>
    <s v="Pune Warriors"/>
    <s v="Pune Warriors"/>
    <s v="bat"/>
    <x v="7"/>
    <s v="wickets"/>
    <n v="7"/>
    <s v="N"/>
    <x v="0"/>
    <s v="Asad Rauf"/>
    <s v="AM Saheba"/>
    <n v="1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x v="9"/>
    <s v="runs"/>
    <n v="6"/>
    <s v="N"/>
    <x v="0"/>
    <s v="Aleem Dar"/>
    <s v="RB Tiffin"/>
    <n v="0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x v="5"/>
    <s v="runs"/>
    <n v="48"/>
    <s v="N"/>
    <x v="0"/>
    <s v="S Asnani"/>
    <s v="PR Reiffel"/>
    <n v="0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x v="7"/>
    <s v="runs"/>
    <n v="8"/>
    <s v="N"/>
    <x v="0"/>
    <s v="Asad Rauf"/>
    <s v="AM Saheba"/>
    <n v="1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x v="3"/>
    <s v="wickets"/>
    <n v="9"/>
    <s v="N"/>
    <x v="0"/>
    <s v="SS Hazare"/>
    <s v="RB Tiffin"/>
    <n v="0"/>
  </r>
  <r>
    <n v="501223"/>
    <s v="Delhi"/>
    <d v="2011-04-23T00:00:00"/>
    <s v="DA Warner"/>
    <s v="Feroz Shah Kotla"/>
    <n v="0"/>
    <s v="Delhi Daredevils"/>
    <s v="Kings XI Punjab"/>
    <s v="Kings XI Punjab"/>
    <s v="field"/>
    <x v="2"/>
    <s v="runs"/>
    <n v="29"/>
    <s v="N"/>
    <x v="0"/>
    <s v="S Asnani"/>
    <s v="RE Koertzen"/>
    <n v="0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x v="7"/>
    <s v="runs"/>
    <n v="37"/>
    <s v="N"/>
    <x v="0"/>
    <s v="HDPK Dharmasena"/>
    <s v="AL Hill"/>
    <n v="1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x v="4"/>
    <s v="wickets"/>
    <n v="8"/>
    <s v="N"/>
    <x v="0"/>
    <s v="BR Doctrove"/>
    <s v="SK Tarapore"/>
    <n v="0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x v="1"/>
    <s v="runs"/>
    <n v="25"/>
    <s v="N"/>
    <x v="0"/>
    <s v="Aleem Dar"/>
    <s v="RB Tiffin"/>
    <n v="0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x v="3"/>
    <s v="wickets"/>
    <n v="3"/>
    <s v="N"/>
    <x v="0"/>
    <s v="S Asnani"/>
    <s v="RJ Tucker"/>
    <n v="0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x v="1"/>
    <s v="wickets"/>
    <n v="8"/>
    <s v="N"/>
    <x v="0"/>
    <s v="Asad Rauf"/>
    <s v="SL Shastri"/>
    <n v="0"/>
  </r>
  <r>
    <n v="501229"/>
    <s v="Kochi"/>
    <d v="2011-04-27T00:00:00"/>
    <s v="I Sharma"/>
    <s v="Nehru Stadium"/>
    <n v="0"/>
    <s v="Kochi Tuskers Kerala"/>
    <s v="Deccan Chargers"/>
    <s v="Kochi Tuskers Kerala"/>
    <s v="field"/>
    <x v="6"/>
    <s v="runs"/>
    <n v="55"/>
    <s v="N"/>
    <x v="0"/>
    <s v="HDPK Dharmasena"/>
    <s v="AL Hill"/>
    <n v="0"/>
  </r>
  <r>
    <n v="501230"/>
    <s v="Delhi"/>
    <d v="2011-04-28T00:00:00"/>
    <s v="MK Tiwary"/>
    <s v="Feroz Shah Kotla"/>
    <n v="0"/>
    <s v="Delhi Daredevils"/>
    <s v="Kolkata Knight Riders"/>
    <s v="Delhi Daredevils"/>
    <s v="field"/>
    <x v="0"/>
    <s v="runs"/>
    <n v="17"/>
    <s v="N"/>
    <x v="0"/>
    <s v="PR Reiffel"/>
    <s v="RJ Tucker"/>
    <n v="0"/>
  </r>
  <r>
    <n v="501231"/>
    <s v="Jaipur"/>
    <d v="2011-04-29T00:00:00"/>
    <s v="J Botha"/>
    <s v="Sawai Mansingh Stadium"/>
    <n v="0"/>
    <s v="Rajasthan Royals"/>
    <s v="Mumbai Indians"/>
    <s v="Rajasthan Royals"/>
    <s v="field"/>
    <x v="4"/>
    <s v="wickets"/>
    <n v="7"/>
    <s v="N"/>
    <x v="0"/>
    <s v="Asad Rauf"/>
    <s v="SK Tarapore"/>
    <n v="1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x v="3"/>
    <s v="runs"/>
    <n v="26"/>
    <s v="N"/>
    <x v="0"/>
    <s v="Aleem Dar"/>
    <s v="SS Hazare"/>
    <n v="0"/>
  </r>
  <r>
    <n v="501233"/>
    <s v="Kochi"/>
    <d v="2011-04-30T00:00:00"/>
    <s v="V Sehwag"/>
    <s v="Nehru Stadium"/>
    <n v="0"/>
    <s v="Kochi Tuskers Kerala"/>
    <s v="Delhi Daredevils"/>
    <s v="Delhi Daredevils"/>
    <s v="bat"/>
    <x v="2"/>
    <s v="runs"/>
    <n v="38"/>
    <s v="N"/>
    <x v="0"/>
    <s v="HDPK Dharmasena"/>
    <s v="AL Hill"/>
    <n v="0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x v="0"/>
    <s v="wickets"/>
    <n v="8"/>
    <s v="N"/>
    <x v="0"/>
    <s v="AM Saheba"/>
    <s v="SL Shastri"/>
    <n v="0"/>
  </r>
  <r>
    <n v="501235"/>
    <s v="Jaipur"/>
    <d v="2011-05-01T00:00:00"/>
    <s v="LRPL Taylor"/>
    <s v="Sawai Mansingh Stadium"/>
    <n v="0"/>
    <s v="Rajasthan Royals"/>
    <s v="Pune Warriors"/>
    <s v="Rajasthan Royals"/>
    <s v="field"/>
    <x v="4"/>
    <s v="wickets"/>
    <n v="6"/>
    <s v="N"/>
    <x v="0"/>
    <s v="SK Tarapore"/>
    <s v="SJA Taufel"/>
    <n v="0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x v="1"/>
    <s v="runs"/>
    <n v="19"/>
    <s v="N"/>
    <x v="0"/>
    <s v="Aleem Dar"/>
    <s v="RB Tiffin"/>
    <n v="0"/>
  </r>
  <r>
    <n v="501237"/>
    <s v="Mumbai"/>
    <d v="2011-05-02T00:00:00"/>
    <s v="KA Pollard"/>
    <s v="Wankhede Stadium"/>
    <n v="0"/>
    <s v="Mumbai Indians"/>
    <s v="Kings XI Punjab"/>
    <s v="Kings XI Punjab"/>
    <s v="field"/>
    <x v="7"/>
    <s v="runs"/>
    <n v="23"/>
    <s v="N"/>
    <x v="0"/>
    <s v="HDPK Dharmasena"/>
    <s v="PR Reiffel"/>
    <n v="1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x v="9"/>
    <s v="wickets"/>
    <n v="7"/>
    <s v="N"/>
    <x v="0"/>
    <s v="Asad Rauf"/>
    <s v="SL Shastri"/>
    <n v="0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x v="0"/>
    <s v="runs"/>
    <n v="20"/>
    <s v="N"/>
    <x v="0"/>
    <s v="S Asnani"/>
    <s v="RJ Tucker"/>
    <n v="0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x v="1"/>
    <s v="wickets"/>
    <n v="8"/>
    <s v="N"/>
    <x v="0"/>
    <s v="SS Hazare"/>
    <s v="RB Tiffin"/>
    <n v="0"/>
  </r>
  <r>
    <n v="501241"/>
    <s v="Mumbai"/>
    <d v="2011-05-04T00:00:00"/>
    <s v="R Sharma"/>
    <s v="Dr DY Patil Sports Academy"/>
    <n v="0"/>
    <s v="Pune Warriors"/>
    <s v="Mumbai Indians"/>
    <s v="Pune Warriors"/>
    <s v="field"/>
    <x v="7"/>
    <s v="runs"/>
    <n v="21"/>
    <s v="N"/>
    <x v="0"/>
    <s v="HDPK Dharmasena"/>
    <s v="SJA Taufel"/>
    <n v="1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x v="9"/>
    <s v="runs"/>
    <n v="17"/>
    <s v="N"/>
    <x v="0"/>
    <s v="S Ravi"/>
    <s v="RJ Tucker"/>
    <n v="0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x v="2"/>
    <s v="wickets"/>
    <n v="4"/>
    <s v="N"/>
    <x v="0"/>
    <s v="Asad Rauf"/>
    <s v="AM Saheba"/>
    <n v="0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x v="3"/>
    <s v="runs"/>
    <n v="85"/>
    <s v="N"/>
    <x v="0"/>
    <s v="Aleem Dar"/>
    <s v="RB Tiffin"/>
    <n v="0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x v="0"/>
    <s v="runs"/>
    <n v="10"/>
    <s v="N"/>
    <x v="1"/>
    <s v="Asad Rauf"/>
    <s v="PR Reiffel"/>
    <n v="0"/>
  </r>
  <r>
    <n v="501246"/>
    <s v="Mumbai"/>
    <d v="2011-05-07T00:00:00"/>
    <s v="AT Rayudu"/>
    <s v="Wankhede Stadium"/>
    <n v="0"/>
    <s v="Mumbai Indians"/>
    <s v="Delhi Daredevils"/>
    <s v="Delhi Daredevils"/>
    <s v="field"/>
    <x v="7"/>
    <s v="runs"/>
    <n v="32"/>
    <s v="N"/>
    <x v="0"/>
    <s v="K Hariharan"/>
    <s v="SJA Taufel"/>
    <n v="1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x v="3"/>
    <s v="wickets"/>
    <n v="9"/>
    <s v="N"/>
    <x v="0"/>
    <s v="Aleem Dar"/>
    <s v="SS Hazare"/>
    <n v="0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x v="8"/>
    <s v="wickets"/>
    <n v="5"/>
    <s v="N"/>
    <x v="0"/>
    <s v="SK Tarapore"/>
    <s v="RJ Tucker"/>
    <n v="0"/>
  </r>
  <r>
    <n v="501249"/>
    <s v="Jaipur"/>
    <d v="2011-05-09T00:00:00"/>
    <s v="M Vijay"/>
    <s v="Sawai Mansingh Stadium"/>
    <n v="0"/>
    <s v="Rajasthan Royals"/>
    <s v="Chennai Super Kings"/>
    <s v="Rajasthan Royals"/>
    <s v="field"/>
    <x v="1"/>
    <s v="runs"/>
    <n v="63"/>
    <s v="N"/>
    <x v="0"/>
    <s v="K Hariharan"/>
    <s v="SJA Taufel"/>
    <n v="0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x v="8"/>
    <s v="wickets"/>
    <n v="6"/>
    <s v="N"/>
    <x v="0"/>
    <s v="Asad Rauf"/>
    <s v="AM Saheba"/>
    <n v="0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x v="5"/>
    <s v="runs"/>
    <n v="76"/>
    <s v="N"/>
    <x v="0"/>
    <s v="SK Tarapore"/>
    <s v="RJ Tucker"/>
    <n v="1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x v="3"/>
    <s v="wickets"/>
    <n v="9"/>
    <s v="N"/>
    <x v="0"/>
    <s v="HDPK Dharmasena"/>
    <s v="K Hariharan"/>
    <n v="0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x v="1"/>
    <s v="runs"/>
    <n v="18"/>
    <s v="N"/>
    <x v="0"/>
    <s v="AM Saheba"/>
    <s v="SL Shastri"/>
    <n v="0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x v="5"/>
    <s v="wickets"/>
    <n v="6"/>
    <s v="N"/>
    <x v="0"/>
    <s v="S Asnani"/>
    <s v="RJ Tucker"/>
    <n v="0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x v="3"/>
    <s v="wickets"/>
    <n v="4"/>
    <s v="N"/>
    <x v="1"/>
    <s v="RE Koertzen"/>
    <s v="RB Tiffin"/>
    <n v="0"/>
  </r>
  <r>
    <n v="501256"/>
    <s v="Mumbai"/>
    <d v="2011-05-14T00:00:00"/>
    <s v="A Mishra"/>
    <s v="Wankhede Stadium"/>
    <n v="0"/>
    <s v="Mumbai Indians"/>
    <s v="Deccan Chargers"/>
    <s v="Deccan Chargers"/>
    <s v="bat"/>
    <x v="6"/>
    <s v="runs"/>
    <n v="10"/>
    <s v="N"/>
    <x v="0"/>
    <s v="S Ravi"/>
    <s v="SK Tarapore"/>
    <n v="1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x v="5"/>
    <s v="runs"/>
    <n v="29"/>
    <s v="N"/>
    <x v="0"/>
    <s v="Asad Rauf"/>
    <s v="SL Shastri"/>
    <n v="0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x v="9"/>
    <s v="wickets"/>
    <n v="8"/>
    <s v="N"/>
    <x v="0"/>
    <s v="PR Reiffel"/>
    <s v="RJ Tucker"/>
    <n v="0"/>
  </r>
  <r>
    <n v="501259"/>
    <s v="Mumbai"/>
    <d v="2011-05-16T00:00:00"/>
    <s v="A Mishra"/>
    <s v="Dr DY Patil Sports Academy"/>
    <n v="0"/>
    <s v="Pune Warriors"/>
    <s v="Deccan Chargers"/>
    <s v="Deccan Chargers"/>
    <s v="field"/>
    <x v="6"/>
    <s v="wickets"/>
    <n v="6"/>
    <s v="N"/>
    <x v="0"/>
    <s v="S Ravi"/>
    <s v="SK Tarapore"/>
    <n v="0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x v="5"/>
    <s v="runs"/>
    <n v="111"/>
    <s v="N"/>
    <x v="0"/>
    <s v="Asad Rauf"/>
    <s v="AM Saheba"/>
    <n v="0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x v="1"/>
    <s v="runs"/>
    <n v="11"/>
    <s v="N"/>
    <x v="0"/>
    <s v="HDPK Dharmasena"/>
    <s v="RE Koertzen"/>
    <n v="0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x v="0"/>
    <s v="wickets"/>
    <n v="7"/>
    <s v="N"/>
    <x v="0"/>
    <s v="S Ravi"/>
    <s v="SJA Taufel"/>
    <n v="0"/>
  </r>
  <r>
    <n v="501263"/>
    <s v="Mumbai"/>
    <d v="2011-05-20T00:00:00"/>
    <s v="SR Watson"/>
    <s v="Wankhede Stadium"/>
    <n v="0"/>
    <s v="Mumbai Indians"/>
    <s v="Rajasthan Royals"/>
    <s v="Mumbai Indians"/>
    <s v="bat"/>
    <x v="4"/>
    <s v="wickets"/>
    <n v="10"/>
    <s v="N"/>
    <x v="0"/>
    <s v="RE Koertzen"/>
    <s v="PR Reiffel"/>
    <n v="1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x v="6"/>
    <s v="runs"/>
    <n v="82"/>
    <s v="N"/>
    <x v="0"/>
    <s v="Asad Rauf"/>
    <s v="AM Saheba"/>
    <n v="0"/>
  </r>
  <r>
    <n v="501265"/>
    <s v="Delhi"/>
    <d v="2011-05-21T00:00:00"/>
    <s v="NA"/>
    <s v="Feroz Shah Kotla"/>
    <n v="0"/>
    <s v="Delhi Daredevils"/>
    <s v="Pune Warriors"/>
    <s v="Delhi Daredevils"/>
    <s v="bat"/>
    <x v="10"/>
    <s v="NA"/>
    <s v="NA"/>
    <s v="NA"/>
    <x v="0"/>
    <s v="SS Hazare"/>
    <s v="RJ Tucker"/>
    <n v="0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x v="3"/>
    <s v="wickets"/>
    <n v="8"/>
    <s v="N"/>
    <x v="0"/>
    <s v="K Hariharan"/>
    <s v="RE Koertzen"/>
    <n v="0"/>
  </r>
  <r>
    <n v="501267"/>
    <s v="Kolkata"/>
    <d v="2011-05-22T00:00:00"/>
    <s v="JEC Franklin"/>
    <s v="Eden Gardens"/>
    <n v="0"/>
    <s v="Kolkata Knight Riders"/>
    <s v="Mumbai Indians"/>
    <s v="Mumbai Indians"/>
    <s v="field"/>
    <x v="7"/>
    <s v="wickets"/>
    <n v="5"/>
    <s v="N"/>
    <x v="0"/>
    <s v="SK Tarapore"/>
    <s v="SJA Taufel"/>
    <n v="1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x v="1"/>
    <s v="wickets"/>
    <n v="6"/>
    <s v="N"/>
    <x v="0"/>
    <s v="Asad Rauf"/>
    <s v="SJA Taufel"/>
    <n v="0"/>
  </r>
  <r>
    <n v="501269"/>
    <s v="Mumbai"/>
    <d v="2011-05-25T00:00:00"/>
    <s v="MM Patel"/>
    <s v="Wankhede Stadium"/>
    <n v="0"/>
    <s v="Mumbai Indians"/>
    <s v="Kolkata Knight Riders"/>
    <s v="Mumbai Indians"/>
    <s v="field"/>
    <x v="7"/>
    <s v="wickets"/>
    <n v="4"/>
    <s v="N"/>
    <x v="0"/>
    <s v="Asad Rauf"/>
    <s v="SJA Taufel"/>
    <n v="1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x v="3"/>
    <s v="runs"/>
    <n v="43"/>
    <s v="N"/>
    <x v="0"/>
    <s v="Asad Rauf"/>
    <s v="SJA Taufel"/>
    <n v="1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x v="1"/>
    <s v="runs"/>
    <n v="58"/>
    <s v="N"/>
    <x v="0"/>
    <s v="Asad Rauf"/>
    <s v="SJA Taufel"/>
    <n v="0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x v="7"/>
    <s v="wickets"/>
    <n v="8"/>
    <s v="N"/>
    <x v="0"/>
    <s v="JD Cloete"/>
    <s v="SJA Taufel"/>
    <n v="1"/>
  </r>
  <r>
    <n v="548307"/>
    <s v="Kolkata"/>
    <d v="2012-04-05T00:00:00"/>
    <s v="IK Pathan"/>
    <s v="Eden Gardens"/>
    <n v="0"/>
    <s v="Kolkata Knight Riders"/>
    <s v="Delhi Daredevils"/>
    <s v="Delhi Daredevils"/>
    <s v="field"/>
    <x v="2"/>
    <s v="wickets"/>
    <n v="8"/>
    <s v="N"/>
    <x v="0"/>
    <s v="S Asnani"/>
    <s v="HDPK Dharmasena"/>
    <n v="0"/>
  </r>
  <r>
    <n v="548308"/>
    <s v="Mumbai"/>
    <d v="2012-04-06T00:00:00"/>
    <s v="SPD Smith"/>
    <s v="Wankhede Stadium"/>
    <n v="0"/>
    <s v="Mumbai Indians"/>
    <s v="Pune Warriors"/>
    <s v="Mumbai Indians"/>
    <s v="field"/>
    <x v="8"/>
    <s v="runs"/>
    <n v="28"/>
    <s v="N"/>
    <x v="0"/>
    <s v="AK Chaudhary"/>
    <s v="SJA Taufel"/>
    <n v="1"/>
  </r>
  <r>
    <n v="548309"/>
    <s v="Jaipur"/>
    <d v="2012-04-06T00:00:00"/>
    <s v="AM Rahane"/>
    <s v="Sawai Mansingh Stadium"/>
    <n v="0"/>
    <s v="Rajasthan Royals"/>
    <s v="Kings XI Punjab"/>
    <s v="Kings XI Punjab"/>
    <s v="field"/>
    <x v="4"/>
    <s v="runs"/>
    <n v="31"/>
    <s v="N"/>
    <x v="0"/>
    <s v="BF Bowden"/>
    <s v="SK Tarapore"/>
    <n v="0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x v="3"/>
    <s v="runs"/>
    <n v="20"/>
    <s v="N"/>
    <x v="0"/>
    <s v="S Asnani"/>
    <s v="S Ravi"/>
    <n v="0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x v="1"/>
    <s v="runs"/>
    <n v="74"/>
    <s v="N"/>
    <x v="0"/>
    <s v="JD Cloete"/>
    <s v="HDPK Dharmasena"/>
    <n v="0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x v="4"/>
    <s v="runs"/>
    <n v="22"/>
    <s v="N"/>
    <x v="0"/>
    <s v="BF Bowden"/>
    <s v="VA Kulkarni"/>
    <n v="0"/>
  </r>
  <r>
    <n v="548313"/>
    <s v="Pune"/>
    <d v="2012-04-08T00:00:00"/>
    <s v="MN Samuels"/>
    <s v="Subrata Roy Sahara Stadium"/>
    <n v="0"/>
    <s v="Pune Warriors"/>
    <s v="Kings XI Punjab"/>
    <s v="Pune Warriors"/>
    <s v="bat"/>
    <x v="8"/>
    <s v="runs"/>
    <n v="22"/>
    <s v="N"/>
    <x v="0"/>
    <s v="S Das"/>
    <s v="SJA Taufel"/>
    <n v="0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x v="7"/>
    <s v="wickets"/>
    <n v="5"/>
    <s v="N"/>
    <x v="0"/>
    <s v="AK Chaudhary"/>
    <s v="JD Cloete"/>
    <n v="1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x v="0"/>
    <s v="runs"/>
    <n v="42"/>
    <s v="N"/>
    <x v="0"/>
    <s v="S Ravi"/>
    <s v="RJ Tucker"/>
    <n v="0"/>
  </r>
  <r>
    <n v="548316"/>
    <s v="Delhi"/>
    <d v="2012-04-10T00:00:00"/>
    <s v="M Morkel"/>
    <s v="Feroz Shah Kotla"/>
    <n v="0"/>
    <s v="Delhi Daredevils"/>
    <s v="Chennai Super Kings"/>
    <s v="Delhi Daredevils"/>
    <s v="field"/>
    <x v="2"/>
    <s v="wickets"/>
    <n v="8"/>
    <s v="N"/>
    <x v="0"/>
    <s v="Asad Rauf"/>
    <s v="SK Tarapore"/>
    <n v="0"/>
  </r>
  <r>
    <n v="548317"/>
    <s v="Mumbai"/>
    <d v="2012-04-11T00:00:00"/>
    <s v="KA Pollard"/>
    <s v="Wankhede Stadium"/>
    <n v="0"/>
    <s v="Mumbai Indians"/>
    <s v="Rajasthan Royals"/>
    <s v="Rajasthan Royals"/>
    <s v="field"/>
    <x v="7"/>
    <s v="runs"/>
    <n v="27"/>
    <s v="N"/>
    <x v="0"/>
    <s v="Aleem Dar"/>
    <s v="BNJ Oxenford"/>
    <n v="1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x v="1"/>
    <s v="wickets"/>
    <n v="5"/>
    <s v="N"/>
    <x v="0"/>
    <s v="HDPK Dharmasena"/>
    <s v="RJ Tucker"/>
    <n v="0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x v="5"/>
    <s v="wickets"/>
    <n v="7"/>
    <s v="N"/>
    <x v="0"/>
    <s v="VA Kulkarni"/>
    <s v="SK Tarapore"/>
    <n v="0"/>
  </r>
  <r>
    <n v="548320"/>
    <s v="Kolkata"/>
    <d v="2012-04-13T00:00:00"/>
    <s v="Shakib Al Hasan"/>
    <s v="Eden Gardens"/>
    <n v="0"/>
    <s v="Kolkata Knight Riders"/>
    <s v="Rajasthan Royals"/>
    <s v="Rajasthan Royals"/>
    <s v="bat"/>
    <x v="0"/>
    <s v="wickets"/>
    <n v="5"/>
    <s v="N"/>
    <x v="0"/>
    <s v="Asad Rauf"/>
    <s v="S Asnani"/>
    <n v="0"/>
  </r>
  <r>
    <n v="548321"/>
    <s v="Delhi"/>
    <d v="2012-04-19T00:00:00"/>
    <s v="KP Pietersen"/>
    <s v="Feroz Shah Kotla"/>
    <n v="0"/>
    <s v="Delhi Daredevils"/>
    <s v="Deccan Chargers"/>
    <s v="Deccan Chargers"/>
    <s v="bat"/>
    <x v="2"/>
    <s v="wickets"/>
    <n v="5"/>
    <s v="N"/>
    <x v="0"/>
    <s v="BF Bowden"/>
    <s v="SK Tarapore"/>
    <n v="0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x v="8"/>
    <s v="wickets"/>
    <n v="7"/>
    <s v="N"/>
    <x v="0"/>
    <s v="Aleem Dar"/>
    <s v="BNJ Oxenford"/>
    <n v="0"/>
  </r>
  <r>
    <n v="548323"/>
    <s v="Kolkata"/>
    <d v="2012-04-15T00:00:00"/>
    <s v="SP Narine"/>
    <s v="Eden Gardens"/>
    <n v="0"/>
    <s v="Kolkata Knight Riders"/>
    <s v="Kings XI Punjab"/>
    <s v="Kolkata Knight Riders"/>
    <s v="field"/>
    <x v="5"/>
    <s v="runs"/>
    <n v="2"/>
    <s v="N"/>
    <x v="0"/>
    <s v="Asad Rauf"/>
    <s v="S Asnani"/>
    <n v="0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x v="4"/>
    <s v="runs"/>
    <n v="59"/>
    <s v="N"/>
    <x v="0"/>
    <s v="JD Cloete"/>
    <s v="RJ Tucker"/>
    <n v="0"/>
  </r>
  <r>
    <n v="548325"/>
    <s v="Mumbai"/>
    <d v="2012-04-16T00:00:00"/>
    <s v="S Nadeem"/>
    <s v="Wankhede Stadium"/>
    <n v="0"/>
    <s v="Mumbai Indians"/>
    <s v="Delhi Daredevils"/>
    <s v="Delhi Daredevils"/>
    <s v="field"/>
    <x v="2"/>
    <s v="wickets"/>
    <n v="7"/>
    <s v="N"/>
    <x v="0"/>
    <s v="BF Bowden"/>
    <s v="SK Tarapore"/>
    <n v="1"/>
  </r>
  <r>
    <n v="548326"/>
    <s v="Jaipur"/>
    <d v="2012-04-17T00:00:00"/>
    <s v="BJ Hodge"/>
    <s v="Sawai Mansingh Stadium"/>
    <n v="0"/>
    <s v="Rajasthan Royals"/>
    <s v="Deccan Chargers"/>
    <s v="Deccan Chargers"/>
    <s v="bat"/>
    <x v="4"/>
    <s v="wickets"/>
    <n v="5"/>
    <s v="N"/>
    <x v="0"/>
    <s v="Aleem Dar"/>
    <s v="BNJ Oxenford"/>
    <n v="0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x v="3"/>
    <s v="wickets"/>
    <n v="6"/>
    <s v="N"/>
    <x v="0"/>
    <s v="S Asnani"/>
    <s v="S Das"/>
    <n v="0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x v="0"/>
    <s v="wickets"/>
    <n v="8"/>
    <s v="N"/>
    <x v="0"/>
    <s v="JD Cloete"/>
    <s v="RJ Tucker"/>
    <n v="0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x v="2"/>
    <s v="wickets"/>
    <n v="9"/>
    <s v="N"/>
    <x v="0"/>
    <s v="JD Cloete"/>
    <s v="SJA Taufel"/>
    <n v="0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x v="1"/>
    <s v="runs"/>
    <n v="13"/>
    <s v="N"/>
    <x v="0"/>
    <s v="Asad Rauf"/>
    <s v="S Das"/>
    <n v="0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x v="3"/>
    <s v="wickets"/>
    <n v="5"/>
    <s v="N"/>
    <x v="0"/>
    <s v="S Ravi"/>
    <s v="RJ Tucker"/>
    <n v="0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x v="1"/>
    <s v="wickets"/>
    <n v="7"/>
    <s v="N"/>
    <x v="0"/>
    <s v="Aleem Dar"/>
    <s v="BNJ Oxenford"/>
    <n v="0"/>
  </r>
  <r>
    <n v="548333"/>
    <s v="Delhi"/>
    <d v="2012-04-21T00:00:00"/>
    <s v="SC Ganguly"/>
    <s v="Feroz Shah Kotla"/>
    <n v="0"/>
    <s v="Delhi Daredevils"/>
    <s v="Pune Warriors"/>
    <s v="Delhi Daredevils"/>
    <s v="field"/>
    <x v="8"/>
    <s v="runs"/>
    <n v="20"/>
    <s v="N"/>
    <x v="0"/>
    <s v="Asad Rauf"/>
    <s v="S Das"/>
    <n v="0"/>
  </r>
  <r>
    <n v="548334"/>
    <s v="Mumbai"/>
    <d v="2012-04-22T00:00:00"/>
    <s v="SE Marsh"/>
    <s v="Wankhede Stadium"/>
    <n v="0"/>
    <s v="Mumbai Indians"/>
    <s v="Kings XI Punjab"/>
    <s v="Mumbai Indians"/>
    <s v="bat"/>
    <x v="5"/>
    <s v="wickets"/>
    <n v="6"/>
    <s v="N"/>
    <x v="0"/>
    <s v="S Ravi"/>
    <s v="RJ Tucker"/>
    <n v="1"/>
  </r>
  <r>
    <n v="548335"/>
    <s v="Cuttack"/>
    <d v="2012-04-22T00:00:00"/>
    <s v="B Lee"/>
    <s v="Barabati Stadium"/>
    <n v="0"/>
    <s v="Deccan Chargers"/>
    <s v="Kolkata Knight Riders"/>
    <s v="Kolkata Knight Riders"/>
    <s v="field"/>
    <x v="0"/>
    <s v="wickets"/>
    <n v="5"/>
    <s v="N"/>
    <x v="0"/>
    <s v="BF Bowden"/>
    <s v="SK Tarapore"/>
    <n v="0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x v="3"/>
    <s v="runs"/>
    <n v="46"/>
    <s v="N"/>
    <x v="0"/>
    <s v="Asad Rauf"/>
    <s v="S Asnani"/>
    <n v="0"/>
  </r>
  <r>
    <n v="548337"/>
    <s v="Pune"/>
    <d v="2012-04-24T00:00:00"/>
    <s v="V Sehwag"/>
    <s v="Subrata Roy Sahara Stadium"/>
    <n v="0"/>
    <s v="Pune Warriors"/>
    <s v="Delhi Daredevils"/>
    <s v="Pune Warriors"/>
    <s v="bat"/>
    <x v="2"/>
    <s v="wickets"/>
    <n v="8"/>
    <s v="N"/>
    <x v="0"/>
    <s v="S Ravi"/>
    <s v="RJ Tucker"/>
    <n v="0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x v="7"/>
    <s v="wickets"/>
    <n v="4"/>
    <s v="N"/>
    <x v="0"/>
    <s v="Aleem Dar"/>
    <s v="BNJ Oxenford"/>
    <n v="1"/>
  </r>
  <r>
    <n v="548341"/>
    <s v="Pune"/>
    <d v="2012-04-26T00:00:00"/>
    <s v="CL White"/>
    <s v="Subrata Roy Sahara Stadium"/>
    <n v="0"/>
    <s v="Pune Warriors"/>
    <s v="Deccan Chargers"/>
    <s v="Deccan Chargers"/>
    <s v="bat"/>
    <x v="6"/>
    <s v="runs"/>
    <n v="18"/>
    <s v="N"/>
    <x v="0"/>
    <s v="S Ravi"/>
    <s v="RJ Tucker"/>
    <n v="0"/>
  </r>
  <r>
    <n v="548342"/>
    <s v="Delhi"/>
    <d v="2012-04-27T00:00:00"/>
    <s v="V Sehwag"/>
    <s v="Feroz Shah Kotla"/>
    <n v="0"/>
    <s v="Delhi Daredevils"/>
    <s v="Mumbai Indians"/>
    <s v="Mumbai Indians"/>
    <s v="field"/>
    <x v="2"/>
    <s v="runs"/>
    <n v="37"/>
    <s v="N"/>
    <x v="0"/>
    <s v="Aleem Dar"/>
    <s v="BNJ Oxenford"/>
    <n v="1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x v="5"/>
    <s v="runs"/>
    <n v="7"/>
    <s v="N"/>
    <x v="0"/>
    <s v="BF Bowden"/>
    <s v="SK Tarapore"/>
    <n v="0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x v="0"/>
    <s v="runs"/>
    <n v="47"/>
    <s v="N"/>
    <x v="0"/>
    <s v="Asad Rauf"/>
    <s v="BR Doctrove"/>
    <n v="0"/>
  </r>
  <r>
    <n v="548345"/>
    <s v="Delhi"/>
    <d v="2012-04-29T00:00:00"/>
    <s v="V Sehwag"/>
    <s v="Feroz Shah Kotla"/>
    <n v="0"/>
    <s v="Delhi Daredevils"/>
    <s v="Rajasthan Royals"/>
    <s v="Delhi Daredevils"/>
    <s v="bat"/>
    <x v="2"/>
    <s v="runs"/>
    <n v="1"/>
    <s v="N"/>
    <x v="0"/>
    <s v="S Ravi"/>
    <s v="RJ Tucker"/>
    <n v="0"/>
  </r>
  <r>
    <n v="548346"/>
    <s v="Mumbai"/>
    <d v="2012-04-29T00:00:00"/>
    <s v="DW Steyn"/>
    <s v="Wankhede Stadium"/>
    <n v="0"/>
    <s v="Mumbai Indians"/>
    <s v="Deccan Chargers"/>
    <s v="Mumbai Indians"/>
    <s v="field"/>
    <x v="7"/>
    <s v="wickets"/>
    <n v="5"/>
    <s v="N"/>
    <x v="0"/>
    <s v="AK Chaudhary"/>
    <s v="BNJ Oxenford"/>
    <n v="1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x v="0"/>
    <s v="wickets"/>
    <n v="5"/>
    <s v="N"/>
    <x v="0"/>
    <s v="BF Bowden"/>
    <s v="C Shamshuddin"/>
    <n v="0"/>
  </r>
  <r>
    <n v="548348"/>
    <s v="Cuttack"/>
    <d v="2012-05-01T00:00:00"/>
    <s v="KC Sangakkara"/>
    <s v="Barabati Stadium"/>
    <n v="0"/>
    <s v="Deccan Chargers"/>
    <s v="Pune Warriors"/>
    <s v="Deccan Chargers"/>
    <s v="bat"/>
    <x v="6"/>
    <s v="runs"/>
    <n v="13"/>
    <s v="N"/>
    <x v="0"/>
    <s v="Aleem Dar"/>
    <s v="AK Chaudhary"/>
    <n v="0"/>
  </r>
  <r>
    <n v="548349"/>
    <s v="Jaipur"/>
    <d v="2012-05-01T00:00:00"/>
    <s v="P Negi"/>
    <s v="Sawai Mansingh Stadium"/>
    <n v="0"/>
    <s v="Rajasthan Royals"/>
    <s v="Delhi Daredevils"/>
    <s v="Rajasthan Royals"/>
    <s v="bat"/>
    <x v="2"/>
    <s v="wickets"/>
    <n v="6"/>
    <s v="N"/>
    <x v="0"/>
    <s v="JD Cloete"/>
    <s v="SJA Taufel"/>
    <n v="0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x v="5"/>
    <s v="wickets"/>
    <n v="4"/>
    <s v="N"/>
    <x v="0"/>
    <s v="BF Bowden"/>
    <s v="C Shamshuddin"/>
    <n v="0"/>
  </r>
  <r>
    <n v="548351"/>
    <s v="Pune"/>
    <d v="2012-05-03T00:00:00"/>
    <s v="SL Malinga"/>
    <s v="Subrata Roy Sahara Stadium"/>
    <n v="0"/>
    <s v="Pune Warriors"/>
    <s v="Mumbai Indians"/>
    <s v="Mumbai Indians"/>
    <s v="bat"/>
    <x v="7"/>
    <s v="runs"/>
    <n v="1"/>
    <s v="N"/>
    <x v="0"/>
    <s v="Asad Rauf"/>
    <s v="S Asnani"/>
    <n v="1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x v="1"/>
    <s v="runs"/>
    <n v="10"/>
    <s v="N"/>
    <x v="0"/>
    <s v="HDPK Dharmasena"/>
    <s v="BNJ Oxenford"/>
    <n v="0"/>
  </r>
  <r>
    <n v="548353"/>
    <s v="Kolkata"/>
    <d v="2012-05-05T00:00:00"/>
    <s v="SP Narine"/>
    <s v="Eden Gardens"/>
    <n v="0"/>
    <s v="Kolkata Knight Riders"/>
    <s v="Pune Warriors"/>
    <s v="Kolkata Knight Riders"/>
    <s v="bat"/>
    <x v="0"/>
    <s v="runs"/>
    <n v="7"/>
    <s v="N"/>
    <x v="0"/>
    <s v="BF Bowden"/>
    <s v="SK Tarapore"/>
    <n v="0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x v="4"/>
    <s v="runs"/>
    <n v="43"/>
    <s v="N"/>
    <x v="0"/>
    <s v="JD Cloete"/>
    <s v="SJA Taufel"/>
    <n v="0"/>
  </r>
  <r>
    <n v="548355"/>
    <s v="Mumbai"/>
    <d v="2012-05-06T00:00:00"/>
    <s v="DR Smith"/>
    <s v="Wankhede Stadium"/>
    <n v="0"/>
    <s v="Mumbai Indians"/>
    <s v="Chennai Super Kings"/>
    <s v="Mumbai Indians"/>
    <s v="field"/>
    <x v="7"/>
    <s v="wickets"/>
    <n v="2"/>
    <s v="N"/>
    <x v="0"/>
    <s v="Asad Rauf"/>
    <s v="S Asnani"/>
    <n v="1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x v="3"/>
    <s v="wickets"/>
    <n v="5"/>
    <s v="N"/>
    <x v="0"/>
    <s v="HDPK Dharmasena"/>
    <s v="BNJ Oxenford"/>
    <n v="0"/>
  </r>
  <r>
    <n v="548357"/>
    <s v="Delhi"/>
    <d v="2012-05-07T00:00:00"/>
    <s v="JH Kallis"/>
    <s v="Feroz Shah Kotla"/>
    <n v="0"/>
    <s v="Delhi Daredevils"/>
    <s v="Kolkata Knight Riders"/>
    <s v="Delhi Daredevils"/>
    <s v="bat"/>
    <x v="0"/>
    <s v="wickets"/>
    <n v="6"/>
    <s v="N"/>
    <x v="0"/>
    <s v="JD Cloete"/>
    <s v="S Ravi"/>
    <n v="0"/>
  </r>
  <r>
    <n v="548358"/>
    <s v="Pune"/>
    <d v="2012-05-08T00:00:00"/>
    <s v="SR Watson"/>
    <s v="Subrata Roy Sahara Stadium"/>
    <n v="0"/>
    <s v="Pune Warriors"/>
    <s v="Rajasthan Royals"/>
    <s v="Pune Warriors"/>
    <s v="bat"/>
    <x v="4"/>
    <s v="wickets"/>
    <n v="7"/>
    <s v="N"/>
    <x v="0"/>
    <s v="Asad Rauf"/>
    <s v="BR Doctrove"/>
    <n v="0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x v="5"/>
    <s v="runs"/>
    <n v="25"/>
    <s v="N"/>
    <x v="0"/>
    <s v="HDPK Dharmasena"/>
    <s v="BNJ Oxenford"/>
    <n v="0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x v="3"/>
    <s v="wickets"/>
    <n v="9"/>
    <s v="N"/>
    <x v="0"/>
    <s v="BF Bowden"/>
    <s v="VA Kulkarni"/>
    <n v="1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x v="1"/>
    <s v="wickets"/>
    <n v="4"/>
    <s v="N"/>
    <x v="0"/>
    <s v="BNJ Oxenford"/>
    <s v="C Shamshuddin"/>
    <n v="0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x v="3"/>
    <s v="runs"/>
    <n v="35"/>
    <s v="N"/>
    <x v="0"/>
    <s v="BF Bowden"/>
    <s v="SK Tarapore"/>
    <n v="0"/>
  </r>
  <r>
    <n v="548363"/>
    <s v="Kolkata"/>
    <d v="2012-05-12T00:00:00"/>
    <s v="RG Sharma"/>
    <s v="Eden Gardens"/>
    <n v="0"/>
    <s v="Kolkata Knight Riders"/>
    <s v="Mumbai Indians"/>
    <s v="Mumbai Indians"/>
    <s v="bat"/>
    <x v="7"/>
    <s v="runs"/>
    <n v="27"/>
    <s v="N"/>
    <x v="0"/>
    <s v="S Ravi"/>
    <s v="SJA Taufel"/>
    <n v="1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x v="1"/>
    <s v="wickets"/>
    <n v="9"/>
    <s v="N"/>
    <x v="0"/>
    <s v="S Das"/>
    <s v="BR Doctrove"/>
    <n v="0"/>
  </r>
  <r>
    <n v="548365"/>
    <s v="Jaipur"/>
    <d v="2012-05-13T00:00:00"/>
    <s v="A Chandila"/>
    <s v="Sawai Mansingh Stadium"/>
    <n v="0"/>
    <s v="Rajasthan Royals"/>
    <s v="Pune Warriors"/>
    <s v="Rajasthan Royals"/>
    <s v="bat"/>
    <x v="4"/>
    <s v="runs"/>
    <n v="45"/>
    <s v="N"/>
    <x v="0"/>
    <s v="BF Bowden"/>
    <s v="SK Tarapore"/>
    <n v="0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x v="5"/>
    <s v="wickets"/>
    <n v="4"/>
    <s v="N"/>
    <x v="0"/>
    <s v="HDPK Dharmasena"/>
    <s v="BNJ Oxenford"/>
    <n v="0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x v="7"/>
    <s v="wickets"/>
    <n v="5"/>
    <s v="N"/>
    <x v="0"/>
    <s v="S Das"/>
    <s v="BR Doctrove"/>
    <n v="1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x v="1"/>
    <s v="wickets"/>
    <n v="5"/>
    <s v="N"/>
    <x v="0"/>
    <s v="JD Cloete"/>
    <s v="SJA Taufel"/>
    <n v="0"/>
  </r>
  <r>
    <n v="548369"/>
    <s v="Delhi"/>
    <d v="2012-05-15T00:00:00"/>
    <s v="UT Yadav"/>
    <s v="Feroz Shah Kotla"/>
    <n v="0"/>
    <s v="Delhi Daredevils"/>
    <s v="Kings XI Punjab"/>
    <s v="Kings XI Punjab"/>
    <s v="bat"/>
    <x v="2"/>
    <s v="wickets"/>
    <n v="5"/>
    <s v="N"/>
    <x v="0"/>
    <s v="HDPK Dharmasena"/>
    <s v="BNJ Oxenford"/>
    <n v="0"/>
  </r>
  <r>
    <n v="548370"/>
    <s v="Mumbai"/>
    <d v="2012-05-16T00:00:00"/>
    <s v="SP Narine"/>
    <s v="Wankhede Stadium"/>
    <n v="0"/>
    <s v="Mumbai Indians"/>
    <s v="Kolkata Knight Riders"/>
    <s v="Mumbai Indians"/>
    <s v="field"/>
    <x v="0"/>
    <s v="runs"/>
    <n v="32"/>
    <s v="N"/>
    <x v="0"/>
    <s v="S Das"/>
    <s v="BR Doctrove"/>
    <n v="1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x v="5"/>
    <s v="wickets"/>
    <n v="6"/>
    <s v="N"/>
    <x v="0"/>
    <s v="VA Kulkarni"/>
    <s v="SK Tarapore"/>
    <n v="0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x v="3"/>
    <s v="runs"/>
    <n v="21"/>
    <s v="N"/>
    <x v="0"/>
    <s v="HDPK Dharmasena"/>
    <s v="C Shamshuddin"/>
    <n v="0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x v="6"/>
    <s v="wickets"/>
    <n v="5"/>
    <s v="N"/>
    <x v="0"/>
    <s v="S Ravi"/>
    <s v="SJA Taufel"/>
    <n v="0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x v="2"/>
    <s v="wickets"/>
    <n v="6"/>
    <s v="N"/>
    <x v="0"/>
    <s v="BF Bowden"/>
    <s v="VA Kulkarni"/>
    <n v="0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x v="0"/>
    <s v="runs"/>
    <n v="34"/>
    <s v="N"/>
    <x v="0"/>
    <s v="S Asnani"/>
    <s v="BR Doctrove"/>
    <n v="0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x v="6"/>
    <s v="runs"/>
    <n v="9"/>
    <s v="N"/>
    <x v="0"/>
    <s v="S Ravi"/>
    <s v="SJA Taufel"/>
    <n v="0"/>
  </r>
  <r>
    <n v="548377"/>
    <s v="Jaipur"/>
    <d v="2012-05-20T00:00:00"/>
    <s v="DR Smith"/>
    <s v="Sawai Mansingh Stadium"/>
    <n v="0"/>
    <s v="Rajasthan Royals"/>
    <s v="Mumbai Indians"/>
    <s v="Rajasthan Royals"/>
    <s v="bat"/>
    <x v="7"/>
    <s v="wickets"/>
    <n v="10"/>
    <s v="N"/>
    <x v="0"/>
    <s v="HDPK Dharmasena"/>
    <s v="C Shamshuddin"/>
    <n v="1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x v="0"/>
    <s v="runs"/>
    <n v="18"/>
    <s v="N"/>
    <x v="0"/>
    <s v="BR Doctrove"/>
    <s v="SJA Taufel"/>
    <n v="0"/>
  </r>
  <r>
    <n v="548379"/>
    <s v="Bengaluru"/>
    <d v="2012-05-23T00:00:00"/>
    <s v="MS Dhoni"/>
    <s v="M Chinnaswamy Stadium"/>
    <n v="0"/>
    <s v="Chennai Super Kings"/>
    <s v="Mumbai Indians"/>
    <s v="Mumbai Indians"/>
    <s v="field"/>
    <x v="1"/>
    <s v="runs"/>
    <n v="38"/>
    <s v="N"/>
    <x v="0"/>
    <s v="BF Bowden"/>
    <s v="HDPK Dharmasena"/>
    <n v="1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x v="1"/>
    <s v="runs"/>
    <n v="86"/>
    <s v="N"/>
    <x v="0"/>
    <s v="BR Doctrove"/>
    <s v="SJA Taufel"/>
    <n v="0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x v="0"/>
    <s v="wickets"/>
    <n v="5"/>
    <s v="N"/>
    <x v="0"/>
    <s v="BF Bowden"/>
    <s v="SJA Taufel"/>
    <n v="0"/>
  </r>
  <r>
    <n v="597998"/>
    <s v="Kolkata"/>
    <d v="2013-04-03T00:00:00"/>
    <s v="SP Narine"/>
    <s v="Eden Gardens"/>
    <n v="0"/>
    <s v="Kolkata Knight Riders"/>
    <s v="Delhi Daredevils"/>
    <s v="Kolkata Knight Riders"/>
    <s v="field"/>
    <x v="0"/>
    <s v="wickets"/>
    <n v="6"/>
    <s v="N"/>
    <x v="0"/>
    <s v="S Ravi"/>
    <s v="SJA Taufel"/>
    <n v="0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x v="3"/>
    <s v="runs"/>
    <n v="2"/>
    <s v="N"/>
    <x v="0"/>
    <s v="VA Kulkarni"/>
    <s v="C Shamshuddin"/>
    <n v="1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x v="11"/>
    <s v="runs"/>
    <n v="22"/>
    <s v="N"/>
    <x v="0"/>
    <s v="S Ravi"/>
    <s v="SJA Taufel"/>
    <n v="0"/>
  </r>
  <r>
    <n v="598001"/>
    <s v="Delhi"/>
    <d v="2013-04-06T00:00:00"/>
    <s v="R Dravid"/>
    <s v="Feroz Shah Kotla"/>
    <n v="0"/>
    <s v="Delhi Daredevils"/>
    <s v="Rajasthan Royals"/>
    <s v="Rajasthan Royals"/>
    <s v="bat"/>
    <x v="4"/>
    <s v="runs"/>
    <n v="5"/>
    <s v="N"/>
    <x v="0"/>
    <s v="S Das"/>
    <s v="C Shamshuddin"/>
    <n v="0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x v="7"/>
    <s v="runs"/>
    <n v="9"/>
    <s v="N"/>
    <x v="0"/>
    <s v="M Erasmus"/>
    <s v="VA Kulkarni"/>
    <n v="1"/>
  </r>
  <r>
    <n v="598003"/>
    <s v="Pune"/>
    <d v="2013-04-07T00:00:00"/>
    <s v="M Vohra"/>
    <s v="Subrata Roy Sahara Stadium"/>
    <n v="0"/>
    <s v="Pune Warriors"/>
    <s v="Kings XI Punjab"/>
    <s v="Pune Warriors"/>
    <s v="bat"/>
    <x v="5"/>
    <s v="wickets"/>
    <n v="8"/>
    <s v="N"/>
    <x v="0"/>
    <s v="S Asnani"/>
    <s v="SJA Taufel"/>
    <n v="0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x v="11"/>
    <s v="tie"/>
    <s v="NA"/>
    <s v="Y"/>
    <x v="0"/>
    <s v="AK Chaudhary"/>
    <s v="S Ravi"/>
    <n v="0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x v="4"/>
    <s v="runs"/>
    <n v="19"/>
    <s v="N"/>
    <x v="0"/>
    <s v="Aleem Dar"/>
    <s v="S Das"/>
    <n v="0"/>
  </r>
  <r>
    <n v="598006"/>
    <s v="Mumbai"/>
    <d v="2013-04-09T00:00:00"/>
    <s v="KD Karthik"/>
    <s v="Wankhede Stadium"/>
    <n v="0"/>
    <s v="Mumbai Indians"/>
    <s v="Delhi Daredevils"/>
    <s v="Mumbai Indians"/>
    <s v="bat"/>
    <x v="7"/>
    <s v="runs"/>
    <n v="44"/>
    <s v="N"/>
    <x v="0"/>
    <s v="M Erasmus"/>
    <s v="VA Kulkarni"/>
    <n v="1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x v="1"/>
    <s v="wickets"/>
    <n v="10"/>
    <s v="N"/>
    <x v="0"/>
    <s v="Aleem Dar"/>
    <s v="C Shamshuddin"/>
    <n v="0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x v="3"/>
    <s v="wickets"/>
    <n v="8"/>
    <s v="N"/>
    <x v="0"/>
    <s v="Asad Rauf"/>
    <s v="AK Chaudhary"/>
    <n v="0"/>
  </r>
  <r>
    <n v="598009"/>
    <s v="Pune"/>
    <d v="2013-04-11T00:00:00"/>
    <s v="AJ Finch"/>
    <s v="Subrata Roy Sahara Stadium"/>
    <n v="0"/>
    <s v="Pune Warriors"/>
    <s v="Rajasthan Royals"/>
    <s v="Rajasthan Royals"/>
    <s v="bat"/>
    <x v="8"/>
    <s v="wickets"/>
    <n v="7"/>
    <s v="N"/>
    <x v="0"/>
    <s v="M Erasmus"/>
    <s v="K Srinath"/>
    <n v="0"/>
  </r>
  <r>
    <n v="598010"/>
    <s v="Delhi"/>
    <d v="2013-04-12T00:00:00"/>
    <s v="A Mishra"/>
    <s v="Feroz Shah Kotla"/>
    <n v="0"/>
    <s v="Delhi Daredevils"/>
    <s v="Sunrisers Hyderabad"/>
    <s v="Delhi Daredevils"/>
    <s v="bat"/>
    <x v="11"/>
    <s v="wickets"/>
    <n v="3"/>
    <s v="N"/>
    <x v="0"/>
    <s v="Aleem Dar"/>
    <s v="Subroto Das"/>
    <n v="0"/>
  </r>
  <r>
    <n v="598011"/>
    <s v="Mumbai"/>
    <d v="2013-04-13T00:00:00"/>
    <s v="RG Sharma"/>
    <s v="Wankhede Stadium"/>
    <n v="0"/>
    <s v="Mumbai Indians"/>
    <s v="Pune Warriors"/>
    <s v="Mumbai Indians"/>
    <s v="bat"/>
    <x v="7"/>
    <s v="runs"/>
    <n v="41"/>
    <s v="N"/>
    <x v="0"/>
    <s v="S Ravi"/>
    <s v="SJA Taufel"/>
    <n v="1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x v="1"/>
    <s v="wickets"/>
    <n v="4"/>
    <s v="N"/>
    <x v="0"/>
    <s v="Asad Rauf"/>
    <s v="AK Chaudhary"/>
    <n v="0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x v="0"/>
    <s v="runs"/>
    <n v="48"/>
    <s v="N"/>
    <x v="0"/>
    <s v="M Erasmus"/>
    <s v="VA Kulkarni"/>
    <n v="0"/>
  </r>
  <r>
    <n v="598014"/>
    <s v="Jaipur"/>
    <d v="2013-04-14T00:00:00"/>
    <s v="JP Faulkner"/>
    <s v="Sawai Mansingh Stadium"/>
    <n v="0"/>
    <s v="Rajasthan Royals"/>
    <s v="Kings XI Punjab"/>
    <s v="Rajasthan Royals"/>
    <s v="field"/>
    <x v="4"/>
    <s v="wickets"/>
    <n v="6"/>
    <s v="N"/>
    <x v="0"/>
    <s v="Aleem Dar"/>
    <s v="C Shamshuddin"/>
    <n v="0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x v="8"/>
    <s v="runs"/>
    <n v="24"/>
    <s v="N"/>
    <x v="0"/>
    <s v="Asad Rauf"/>
    <s v="AK Chaudhary"/>
    <n v="0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x v="5"/>
    <s v="runs"/>
    <n v="4"/>
    <s v="N"/>
    <x v="0"/>
    <s v="CK Nandan"/>
    <s v="SJA Taufel"/>
    <n v="0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x v="3"/>
    <s v="tie"/>
    <s v="NA"/>
    <s v="Y"/>
    <x v="0"/>
    <s v="M Erasmus"/>
    <s v="VA Kulkarni"/>
    <n v="0"/>
  </r>
  <r>
    <n v="598018"/>
    <s v="Pune"/>
    <d v="2013-04-17T00:00:00"/>
    <s v="A Mishra"/>
    <s v="Subrata Roy Sahara Stadium"/>
    <n v="0"/>
    <s v="Pune Warriors"/>
    <s v="Sunrisers Hyderabad"/>
    <s v="Pune Warriors"/>
    <s v="field"/>
    <x v="11"/>
    <s v="runs"/>
    <n v="11"/>
    <s v="N"/>
    <x v="0"/>
    <s v="Asad Rauf"/>
    <s v="AK Chaudhary"/>
    <n v="0"/>
  </r>
  <r>
    <n v="598019"/>
    <s v="Jaipur"/>
    <d v="2013-04-17T00:00:00"/>
    <s v="AM Rahane"/>
    <s v="Sawai Mansingh Stadium"/>
    <n v="0"/>
    <s v="Rajasthan Royals"/>
    <s v="Mumbai Indians"/>
    <s v="Rajasthan Royals"/>
    <s v="bat"/>
    <x v="4"/>
    <s v="runs"/>
    <n v="87"/>
    <s v="N"/>
    <x v="0"/>
    <s v="Aleem Dar"/>
    <s v="C Shamshuddin"/>
    <n v="1"/>
  </r>
  <r>
    <n v="598020"/>
    <s v="Delhi"/>
    <d v="2013-04-18T00:00:00"/>
    <s v="MEK Hussey"/>
    <s v="Feroz Shah Kotla"/>
    <n v="0"/>
    <s v="Delhi Daredevils"/>
    <s v="Chennai Super Kings"/>
    <s v="Chennai Super Kings"/>
    <s v="bat"/>
    <x v="1"/>
    <s v="runs"/>
    <n v="86"/>
    <s v="N"/>
    <x v="0"/>
    <s v="M Erasmus"/>
    <s v="VA Kulkarni"/>
    <n v="0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x v="11"/>
    <s v="wickets"/>
    <n v="5"/>
    <s v="N"/>
    <x v="0"/>
    <s v="HDPK Dharmasena"/>
    <s v="CK Nandan"/>
    <n v="0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x v="1"/>
    <s v="wickets"/>
    <n v="4"/>
    <s v="N"/>
    <x v="0"/>
    <s v="Asad Rauf"/>
    <s v="AK Chaudhary"/>
    <n v="0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x v="3"/>
    <s v="wickets"/>
    <n v="7"/>
    <s v="N"/>
    <x v="0"/>
    <s v="Aleem Dar"/>
    <s v="C Shamshuddin"/>
    <n v="0"/>
  </r>
  <r>
    <n v="598024"/>
    <s v="Delhi"/>
    <d v="2013-04-21T00:00:00"/>
    <s v="V Sehwag"/>
    <s v="Feroz Shah Kotla"/>
    <n v="0"/>
    <s v="Delhi Daredevils"/>
    <s v="Mumbai Indians"/>
    <s v="Mumbai Indians"/>
    <s v="bat"/>
    <x v="2"/>
    <s v="wickets"/>
    <n v="9"/>
    <s v="N"/>
    <x v="0"/>
    <s v="HDPK Dharmasena"/>
    <s v="S Ravi"/>
    <n v="1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x v="5"/>
    <s v="wickets"/>
    <n v="7"/>
    <s v="N"/>
    <x v="0"/>
    <s v="M Erasmus"/>
    <s v="K Srinath"/>
    <n v="0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x v="1"/>
    <s v="wickets"/>
    <n v="5"/>
    <s v="N"/>
    <x v="0"/>
    <s v="S Asnani"/>
    <s v="AK Chaudhary"/>
    <n v="0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x v="3"/>
    <s v="runs"/>
    <n v="130"/>
    <s v="N"/>
    <x v="0"/>
    <s v="Aleem Dar"/>
    <s v="C Shamshuddin"/>
    <n v="0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x v="5"/>
    <s v="runs"/>
    <n v="7"/>
    <s v="N"/>
    <x v="0"/>
    <s v="HDPK Dharmasena"/>
    <s v="S Ravi"/>
    <n v="0"/>
  </r>
  <r>
    <n v="598029"/>
    <s v="Kolkata"/>
    <d v="2013-04-24T00:00:00"/>
    <s v="DR Smith"/>
    <s v="Eden Gardens"/>
    <n v="0"/>
    <s v="Kolkata Knight Riders"/>
    <s v="Mumbai Indians"/>
    <s v="Kolkata Knight Riders"/>
    <s v="bat"/>
    <x v="7"/>
    <s v="wickets"/>
    <n v="5"/>
    <s v="N"/>
    <x v="0"/>
    <s v="HDPK Dharmasena"/>
    <s v="S Ravi"/>
    <n v="1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x v="1"/>
    <s v="wickets"/>
    <n v="5"/>
    <s v="N"/>
    <x v="0"/>
    <s v="Aleem Dar"/>
    <s v="S Das"/>
    <n v="0"/>
  </r>
  <r>
    <n v="598031"/>
    <s v="Kolkata"/>
    <d v="2013-04-26T00:00:00"/>
    <s v="JH Kallis"/>
    <s v="Eden Gardens"/>
    <n v="0"/>
    <s v="Kolkata Knight Riders"/>
    <s v="Kings XI Punjab"/>
    <s v="Kings XI Punjab"/>
    <s v="bat"/>
    <x v="0"/>
    <s v="wickets"/>
    <n v="6"/>
    <s v="N"/>
    <x v="0"/>
    <s v="CK Nandan"/>
    <s v="S Ravi"/>
    <n v="0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x v="4"/>
    <s v="wickets"/>
    <n v="8"/>
    <s v="N"/>
    <x v="0"/>
    <s v="VA Kulkarni"/>
    <s v="K Srinath"/>
    <n v="0"/>
  </r>
  <r>
    <n v="598033"/>
    <s v="Mumbai"/>
    <d v="2013-04-27T00:00:00"/>
    <s v="DR Smith"/>
    <s v="Wankhede Stadium"/>
    <n v="0"/>
    <s v="Mumbai Indians"/>
    <s v="Royal Challengers Bangalore"/>
    <s v="Mumbai Indians"/>
    <s v="bat"/>
    <x v="7"/>
    <s v="runs"/>
    <n v="58"/>
    <s v="N"/>
    <x v="0"/>
    <s v="Asad Rauf"/>
    <s v="S Asnani"/>
    <n v="1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x v="1"/>
    <s v="runs"/>
    <n v="14"/>
    <s v="N"/>
    <x v="0"/>
    <s v="Aleem Dar"/>
    <s v="SJA Taufel"/>
    <n v="0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x v="2"/>
    <s v="runs"/>
    <n v="15"/>
    <s v="N"/>
    <x v="0"/>
    <s v="CK Nandan"/>
    <s v="S Ravi"/>
    <n v="0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x v="4"/>
    <s v="wickets"/>
    <n v="4"/>
    <s v="N"/>
    <x v="0"/>
    <s v="M Erasmus"/>
    <s v="K Srinath"/>
    <n v="0"/>
  </r>
  <r>
    <n v="598037"/>
    <s v="Mumbai"/>
    <d v="2013-04-29T00:00:00"/>
    <s v="RG Sharma"/>
    <s v="Wankhede Stadium"/>
    <n v="0"/>
    <s v="Mumbai Indians"/>
    <s v="Kings XI Punjab"/>
    <s v="Mumbai Indians"/>
    <s v="bat"/>
    <x v="7"/>
    <s v="runs"/>
    <n v="4"/>
    <s v="N"/>
    <x v="0"/>
    <s v="Asad Rauf"/>
    <s v="AK Chaudhary"/>
    <n v="1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x v="1"/>
    <s v="runs"/>
    <n v="37"/>
    <s v="N"/>
    <x v="0"/>
    <s v="S Das"/>
    <s v="SJA Taufel"/>
    <n v="0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x v="11"/>
    <s v="wickets"/>
    <n v="7"/>
    <s v="N"/>
    <x v="0"/>
    <s v="Asad Rauf"/>
    <s v="S Asnani"/>
    <n v="1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x v="2"/>
    <s v="wickets"/>
    <n v="7"/>
    <s v="N"/>
    <x v="0"/>
    <s v="HDPK Dharmasena"/>
    <s v="CK Nandan"/>
    <n v="0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x v="1"/>
    <s v="runs"/>
    <n v="15"/>
    <s v="N"/>
    <x v="0"/>
    <s v="M Erasmus"/>
    <s v="VA Kulkarni"/>
    <n v="0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x v="3"/>
    <s v="runs"/>
    <n v="17"/>
    <s v="N"/>
    <x v="0"/>
    <s v="Aleem Dar"/>
    <s v="C Shamshuddin"/>
    <n v="0"/>
  </r>
  <r>
    <n v="598043"/>
    <s v="Kolkata"/>
    <d v="2013-05-03T00:00:00"/>
    <s v="YK Pathan"/>
    <s v="Eden Gardens"/>
    <n v="0"/>
    <s v="Kolkata Knight Riders"/>
    <s v="Rajasthan Royals"/>
    <s v="Rajasthan Royals"/>
    <s v="bat"/>
    <x v="0"/>
    <s v="wickets"/>
    <n v="8"/>
    <s v="N"/>
    <x v="0"/>
    <s v="HDPK Dharmasena"/>
    <s v="CK Nandan"/>
    <n v="0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x v="11"/>
    <s v="wickets"/>
    <n v="6"/>
    <s v="N"/>
    <x v="0"/>
    <s v="Asad Rauf"/>
    <s v="S Asnani"/>
    <n v="0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x v="5"/>
    <s v="wickets"/>
    <n v="7"/>
    <s v="N"/>
    <x v="0"/>
    <s v="HDPK Dharmasena"/>
    <s v="S Ravi"/>
    <n v="0"/>
  </r>
  <r>
    <n v="598046"/>
    <s v="Mumbai"/>
    <d v="2013-05-05T00:00:00"/>
    <s v="MG Johnson"/>
    <s v="Wankhede Stadium"/>
    <n v="0"/>
    <s v="Mumbai Indians"/>
    <s v="Chennai Super Kings"/>
    <s v="Mumbai Indians"/>
    <s v="bat"/>
    <x v="7"/>
    <s v="runs"/>
    <n v="60"/>
    <s v="N"/>
    <x v="0"/>
    <s v="HDPK Dharmasena"/>
    <s v="CK Nandan"/>
    <n v="1"/>
  </r>
  <r>
    <n v="598047"/>
    <s v="Jaipur"/>
    <d v="2013-05-05T00:00:00"/>
    <s v="AM Rahane"/>
    <s v="Sawai Mansingh Stadium"/>
    <n v="0"/>
    <s v="Rajasthan Royals"/>
    <s v="Pune Warriors"/>
    <s v="Pune Warriors"/>
    <s v="bat"/>
    <x v="4"/>
    <s v="wickets"/>
    <n v="5"/>
    <s v="N"/>
    <x v="0"/>
    <s v="C Shamshuddin"/>
    <s v="RJ Tucker"/>
    <n v="0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x v="3"/>
    <s v="wickets"/>
    <n v="7"/>
    <s v="N"/>
    <x v="0"/>
    <s v="S Ravi"/>
    <s v="SJA Taufel"/>
    <n v="0"/>
  </r>
  <r>
    <n v="598049"/>
    <s v="Jaipur"/>
    <d v="2013-05-07T00:00:00"/>
    <s v="AM Rahane"/>
    <s v="Sawai Mansingh Stadium"/>
    <n v="0"/>
    <s v="Rajasthan Royals"/>
    <s v="Delhi Daredevils"/>
    <s v="Delhi Daredevils"/>
    <s v="bat"/>
    <x v="4"/>
    <s v="wickets"/>
    <n v="9"/>
    <s v="N"/>
    <x v="0"/>
    <s v="Aleem Dar"/>
    <s v="RJ Tucker"/>
    <n v="0"/>
  </r>
  <r>
    <n v="598050"/>
    <s v="Mumbai"/>
    <d v="2013-05-07T00:00:00"/>
    <s v="SR Tendulkar"/>
    <s v="Wankhede Stadium"/>
    <n v="0"/>
    <s v="Mumbai Indians"/>
    <s v="Kolkata Knight Riders"/>
    <s v="Mumbai Indians"/>
    <s v="bat"/>
    <x v="7"/>
    <s v="runs"/>
    <n v="65"/>
    <s v="N"/>
    <x v="0"/>
    <s v="HDPK Dharmasena"/>
    <s v="S Ravi"/>
    <n v="1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x v="1"/>
    <s v="runs"/>
    <n v="77"/>
    <s v="N"/>
    <x v="0"/>
    <s v="S Das"/>
    <s v="NJ Llong"/>
    <n v="0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x v="4"/>
    <s v="wickets"/>
    <n v="8"/>
    <s v="N"/>
    <x v="0"/>
    <s v="HDPK Dharmasena"/>
    <s v="S Ravi"/>
    <n v="0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x v="0"/>
    <s v="runs"/>
    <n v="46"/>
    <s v="N"/>
    <x v="0"/>
    <s v="Asad Rauf"/>
    <s v="S Asnani"/>
    <n v="0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x v="3"/>
    <s v="runs"/>
    <n v="4"/>
    <s v="N"/>
    <x v="0"/>
    <s v="NJ Llong"/>
    <s v="K Srinath"/>
    <n v="0"/>
  </r>
  <r>
    <n v="598055"/>
    <s v="Pune"/>
    <d v="2013-05-11T00:00:00"/>
    <s v="MG Johnson"/>
    <s v="Subrata Roy Sahara Stadium"/>
    <n v="0"/>
    <s v="Pune Warriors"/>
    <s v="Mumbai Indians"/>
    <s v="Pune Warriors"/>
    <s v="bat"/>
    <x v="7"/>
    <s v="wickets"/>
    <n v="5"/>
    <s v="N"/>
    <x v="0"/>
    <s v="Asad Rauf"/>
    <s v="AK Chaudhary"/>
    <n v="1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x v="11"/>
    <s v="runs"/>
    <n v="30"/>
    <s v="N"/>
    <x v="0"/>
    <s v="S Das"/>
    <s v="RJ Tucker"/>
    <n v="0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x v="0"/>
    <s v="wickets"/>
    <n v="5"/>
    <s v="N"/>
    <x v="0"/>
    <s v="NJ Llong"/>
    <s v="K Srinath"/>
    <n v="0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x v="4"/>
    <s v="wickets"/>
    <n v="5"/>
    <s v="N"/>
    <x v="0"/>
    <s v="HDPK Dharmasena"/>
    <s v="CK Nandan"/>
    <n v="0"/>
  </r>
  <r>
    <n v="598059"/>
    <s v="Delhi"/>
    <d v="2013-04-23T00:00:00"/>
    <s v="Harmeet Singh"/>
    <s v="Feroz Shah Kotla"/>
    <n v="0"/>
    <s v="Delhi Daredevils"/>
    <s v="Kings XI Punjab"/>
    <s v="Kings XI Punjab"/>
    <s v="field"/>
    <x v="5"/>
    <s v="wickets"/>
    <n v="5"/>
    <s v="N"/>
    <x v="0"/>
    <s v="VA Kulkarni"/>
    <s v="K Srinath"/>
    <n v="0"/>
  </r>
  <r>
    <n v="598060"/>
    <s v="Mumbai"/>
    <d v="2013-05-13T00:00:00"/>
    <s v="KA Pollard"/>
    <s v="Wankhede Stadium"/>
    <n v="0"/>
    <s v="Mumbai Indians"/>
    <s v="Sunrisers Hyderabad"/>
    <s v="Sunrisers Hyderabad"/>
    <s v="bat"/>
    <x v="7"/>
    <s v="wickets"/>
    <n v="7"/>
    <s v="N"/>
    <x v="0"/>
    <s v="AK Chaudhary"/>
    <s v="SJA Taufel"/>
    <n v="1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x v="8"/>
    <s v="runs"/>
    <n v="7"/>
    <s v="N"/>
    <x v="0"/>
    <s v="NJ Llong"/>
    <s v="K Srinath"/>
    <n v="0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x v="1"/>
    <s v="runs"/>
    <n v="33"/>
    <s v="N"/>
    <x v="0"/>
    <s v="C Shamshuddin"/>
    <s v="RJ Tucker"/>
    <n v="0"/>
  </r>
  <r>
    <n v="598063"/>
    <s v="Mumbai"/>
    <d v="2013-05-15T00:00:00"/>
    <s v="AP Tare"/>
    <s v="Wankhede Stadium"/>
    <n v="0"/>
    <s v="Mumbai Indians"/>
    <s v="Rajasthan Royals"/>
    <s v="Rajasthan Royals"/>
    <s v="field"/>
    <x v="7"/>
    <s v="runs"/>
    <n v="14"/>
    <s v="N"/>
    <x v="0"/>
    <s v="Asad Rauf"/>
    <s v="S Asnani"/>
    <n v="1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x v="5"/>
    <s v="wickets"/>
    <n v="6"/>
    <s v="N"/>
    <x v="0"/>
    <s v="VA Kulkarni"/>
    <s v="NJ Llong"/>
    <n v="0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x v="11"/>
    <s v="runs"/>
    <n v="23"/>
    <s v="N"/>
    <x v="0"/>
    <s v="Asad Rauf"/>
    <s v="AK Chaudhary"/>
    <n v="0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x v="5"/>
    <s v="runs"/>
    <n v="50"/>
    <s v="N"/>
    <x v="0"/>
    <s v="HDPK Dharmasena"/>
    <s v="CK Nandan"/>
    <n v="1"/>
  </r>
  <r>
    <n v="598067"/>
    <s v="Pune"/>
    <d v="2013-05-19T00:00:00"/>
    <s v="LJ Wright"/>
    <s v="Subrata Roy Sahara Stadium"/>
    <n v="0"/>
    <s v="Pune Warriors"/>
    <s v="Delhi Daredevils"/>
    <s v="Pune Warriors"/>
    <s v="bat"/>
    <x v="8"/>
    <s v="runs"/>
    <n v="38"/>
    <s v="N"/>
    <x v="0"/>
    <s v="NJ Llong"/>
    <s v="SJA Taufel"/>
    <n v="0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x v="3"/>
    <s v="runs"/>
    <n v="24"/>
    <s v="N"/>
    <x v="0"/>
    <s v="C Shamshuddin"/>
    <s v="RJ Tucker"/>
    <n v="0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x v="11"/>
    <s v="wickets"/>
    <n v="5"/>
    <s v="N"/>
    <x v="0"/>
    <s v="Asad Rauf"/>
    <s v="S Asnani"/>
    <n v="0"/>
  </r>
  <r>
    <n v="598070"/>
    <s v="Delhi"/>
    <d v="2013-05-21T00:00:00"/>
    <s v="MEK Hussey"/>
    <s v="Feroz Shah Kotla"/>
    <n v="0"/>
    <s v="Chennai Super Kings"/>
    <s v="Mumbai Indians"/>
    <s v="Chennai Super Kings"/>
    <s v="bat"/>
    <x v="1"/>
    <s v="runs"/>
    <n v="48"/>
    <s v="N"/>
    <x v="0"/>
    <s v="NJ Llong"/>
    <s v="RJ Tucker"/>
    <n v="1"/>
  </r>
  <r>
    <n v="598071"/>
    <s v="Delhi"/>
    <d v="2013-05-22T00:00:00"/>
    <s v="BJ Hodge"/>
    <s v="Feroz Shah Kotla"/>
    <n v="0"/>
    <s v="Rajasthan Royals"/>
    <s v="Sunrisers Hyderabad"/>
    <s v="Sunrisers Hyderabad"/>
    <s v="bat"/>
    <x v="4"/>
    <s v="wickets"/>
    <n v="4"/>
    <s v="N"/>
    <x v="0"/>
    <s v="S Ravi"/>
    <s v="RJ Tucker"/>
    <n v="0"/>
  </r>
  <r>
    <n v="598072"/>
    <s v="Kolkata"/>
    <d v="2013-05-24T00:00:00"/>
    <s v="Harbhajan Singh"/>
    <s v="Eden Gardens"/>
    <n v="0"/>
    <s v="Mumbai Indians"/>
    <s v="Rajasthan Royals"/>
    <s v="Rajasthan Royals"/>
    <s v="bat"/>
    <x v="7"/>
    <s v="wickets"/>
    <n v="4"/>
    <s v="N"/>
    <x v="0"/>
    <s v="C Shamshuddin"/>
    <s v="SJA Taufel"/>
    <n v="1"/>
  </r>
  <r>
    <n v="598073"/>
    <s v="Kolkata"/>
    <d v="2013-05-26T00:00:00"/>
    <s v="KA Pollard"/>
    <s v="Eden Gardens"/>
    <n v="0"/>
    <s v="Chennai Super Kings"/>
    <s v="Mumbai Indians"/>
    <s v="Mumbai Indians"/>
    <s v="bat"/>
    <x v="7"/>
    <s v="runs"/>
    <n v="23"/>
    <s v="N"/>
    <x v="0"/>
    <s v="HDPK Dharmasena"/>
    <s v="SJA Taufel"/>
    <n v="1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x v="0"/>
    <s v="runs"/>
    <n v="41"/>
    <s v="N"/>
    <x v="0"/>
    <s v="M Erasmus"/>
    <s v="RK Illingworth"/>
    <n v="1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x v="3"/>
    <s v="wickets"/>
    <n v="8"/>
    <s v="N"/>
    <x v="0"/>
    <s v="Aleem Dar"/>
    <s v="S Ravi"/>
    <n v="0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x v="5"/>
    <s v="wickets"/>
    <n v="6"/>
    <s v="N"/>
    <x v="0"/>
    <s v="RK Illingworth"/>
    <s v="C Shamshuddin"/>
    <n v="0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x v="4"/>
    <s v="wickets"/>
    <n v="4"/>
    <s v="N"/>
    <x v="0"/>
    <s v="BF Bowden"/>
    <s v="RK Illingworth"/>
    <n v="0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x v="3"/>
    <s v="wickets"/>
    <n v="7"/>
    <s v="N"/>
    <x v="0"/>
    <s v="Aleem Dar"/>
    <s v="AK Chaudhary"/>
    <n v="1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x v="2"/>
    <s v="wickets"/>
    <n v="4"/>
    <s v="N"/>
    <x v="0"/>
    <s v="Aleem Dar"/>
    <s v="VA Kulkarni"/>
    <n v="0"/>
  </r>
  <r>
    <n v="729291"/>
    <s v="Sharjah"/>
    <d v="2014-04-20T00:00:00"/>
    <s v="GJ Maxwell"/>
    <s v="Sharjah Cricket Stadium"/>
    <n v="1"/>
    <s v="Rajasthan Royals"/>
    <s v="Kings XI Punjab"/>
    <s v="Kings XI Punjab"/>
    <s v="field"/>
    <x v="5"/>
    <s v="wickets"/>
    <n v="7"/>
    <s v="N"/>
    <x v="0"/>
    <s v="BF Bowden"/>
    <s v="M Erasmus"/>
    <n v="0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x v="1"/>
    <s v="runs"/>
    <n v="93"/>
    <s v="N"/>
    <x v="0"/>
    <s v="RK Illingworth"/>
    <s v="C Shamshuddin"/>
    <n v="0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x v="5"/>
    <s v="runs"/>
    <n v="72"/>
    <s v="N"/>
    <x v="0"/>
    <s v="M Erasmus"/>
    <s v="S Ravi"/>
    <n v="0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x v="1"/>
    <s v="runs"/>
    <n v="7"/>
    <s v="N"/>
    <x v="0"/>
    <s v="HDPK Dharmasena"/>
    <s v="RK Illingworth"/>
    <n v="0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x v="0"/>
    <s v="runs"/>
    <n v="2"/>
    <s v="N"/>
    <x v="0"/>
    <s v="Aleem Dar"/>
    <s v="VA Kulkarni"/>
    <n v="0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x v="11"/>
    <s v="runs"/>
    <n v="4"/>
    <s v="N"/>
    <x v="0"/>
    <s v="M Erasmus"/>
    <s v="S Ravi"/>
    <n v="0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x v="1"/>
    <s v="wickets"/>
    <n v="7"/>
    <s v="N"/>
    <x v="0"/>
    <s v="BF Bowden"/>
    <s v="M Erasmus"/>
    <n v="1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x v="4"/>
    <s v="wickets"/>
    <n v="6"/>
    <s v="N"/>
    <x v="0"/>
    <s v="HDPK Dharmasena"/>
    <s v="C Shamshuddin"/>
    <n v="0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x v="5"/>
    <s v="runs"/>
    <n v="23"/>
    <s v="N"/>
    <x v="0"/>
    <s v="HDPK Dharmasena"/>
    <s v="RK Illingworth"/>
    <n v="0"/>
  </r>
  <r>
    <n v="729309"/>
    <s v="Sharjah"/>
    <d v="2014-04-27T00:00:00"/>
    <s v="M Vijay"/>
    <s v="Sharjah Cricket Stadium"/>
    <n v="1"/>
    <s v="Delhi Daredevils"/>
    <s v="Mumbai Indians"/>
    <s v="Mumbai Indians"/>
    <s v="bat"/>
    <x v="2"/>
    <s v="wickets"/>
    <n v="6"/>
    <s v="N"/>
    <x v="0"/>
    <s v="Aleem Dar"/>
    <s v="VA Kulkarni"/>
    <n v="1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x v="1"/>
    <s v="wickets"/>
    <n v="5"/>
    <s v="N"/>
    <x v="0"/>
    <s v="AK Chaudhary"/>
    <s v="VA Kulkarni"/>
    <n v="0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x v="5"/>
    <s v="wickets"/>
    <n v="5"/>
    <s v="N"/>
    <x v="0"/>
    <s v="BF Bowden"/>
    <s v="S Ravi"/>
    <n v="0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x v="4"/>
    <s v="tie"/>
    <s v="NA"/>
    <s v="Y"/>
    <x v="0"/>
    <s v="Aleem Dar"/>
    <s v="AK Chaudhary"/>
    <n v="0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x v="11"/>
    <s v="runs"/>
    <n v="15"/>
    <s v="N"/>
    <x v="0"/>
    <s v="HDPK Dharmasena"/>
    <s v="M Erasmus"/>
    <n v="1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x v="1"/>
    <s v="runs"/>
    <n v="34"/>
    <s v="N"/>
    <x v="0"/>
    <s v="AK Chaudhary"/>
    <s v="NJ Llong"/>
    <n v="0"/>
  </r>
  <r>
    <n v="733973"/>
    <s v="Mumbai"/>
    <d v="2014-05-03T00:00:00"/>
    <s v="CJ Anderson"/>
    <s v="Wankhede Stadium"/>
    <n v="0"/>
    <s v="Mumbai Indians"/>
    <s v="Kings XI Punjab"/>
    <s v="Kings XI Punjab"/>
    <s v="bat"/>
    <x v="7"/>
    <s v="wickets"/>
    <n v="5"/>
    <s v="N"/>
    <x v="0"/>
    <s v="BNJ Oxenford"/>
    <s v="C Shamshuddin"/>
    <n v="1"/>
  </r>
  <r>
    <n v="733975"/>
    <s v="Delhi"/>
    <d v="2014-05-03T00:00:00"/>
    <s v="KK Nair"/>
    <s v="Feroz Shah Kotla"/>
    <n v="0"/>
    <s v="Delhi Daredevils"/>
    <s v="Rajasthan Royals"/>
    <s v="Rajasthan Royals"/>
    <s v="field"/>
    <x v="4"/>
    <s v="wickets"/>
    <n v="7"/>
    <s v="N"/>
    <x v="0"/>
    <s v="SS Hazare"/>
    <s v="S Ravi"/>
    <n v="0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x v="3"/>
    <s v="wickets"/>
    <n v="4"/>
    <s v="N"/>
    <x v="0"/>
    <s v="HDPK Dharmasena"/>
    <s v="VA Kulkarni"/>
    <n v="0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x v="4"/>
    <s v="runs"/>
    <n v="10"/>
    <s v="N"/>
    <x v="0"/>
    <s v="NJ Llong"/>
    <s v="CK Nandan"/>
    <n v="0"/>
  </r>
  <r>
    <n v="733981"/>
    <s v="Delhi"/>
    <d v="2014-05-05T00:00:00"/>
    <s v="DR Smith"/>
    <s v="Feroz Shah Kotla"/>
    <n v="0"/>
    <s v="Delhi Daredevils"/>
    <s v="Chennai Super Kings"/>
    <s v="Chennai Super Kings"/>
    <s v="field"/>
    <x v="1"/>
    <s v="wickets"/>
    <n v="8"/>
    <s v="N"/>
    <x v="0"/>
    <s v="RM Deshpande"/>
    <s v="BNJ Oxenford"/>
    <n v="0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x v="7"/>
    <s v="runs"/>
    <n v="19"/>
    <s v="N"/>
    <x v="0"/>
    <s v="S Ravi"/>
    <s v="K Srinath"/>
    <n v="1"/>
  </r>
  <r>
    <n v="733985"/>
    <s v="Delhi"/>
    <d v="2014-05-07T00:00:00"/>
    <s v="G Gambhir"/>
    <s v="Feroz Shah Kotla"/>
    <n v="0"/>
    <s v="Delhi Daredevils"/>
    <s v="Kolkata Knight Riders"/>
    <s v="Delhi Daredevils"/>
    <s v="bat"/>
    <x v="0"/>
    <s v="wickets"/>
    <n v="8"/>
    <s v="N"/>
    <x v="0"/>
    <s v="BNJ Oxenford"/>
    <s v="C Shamshuddin"/>
    <n v="0"/>
  </r>
  <r>
    <n v="733987"/>
    <s v="Cuttack"/>
    <d v="2014-05-07T00:00:00"/>
    <s v="GJ Maxwell"/>
    <s v="Barabati Stadium"/>
    <n v="0"/>
    <s v="Kings XI Punjab"/>
    <s v="Chennai Super Kings"/>
    <s v="Chennai Super Kings"/>
    <s v="field"/>
    <x v="5"/>
    <s v="runs"/>
    <n v="44"/>
    <s v="N"/>
    <x v="0"/>
    <s v="HDPK Dharmasena"/>
    <s v="PG Pathak"/>
    <n v="0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x v="11"/>
    <s v="runs"/>
    <n v="32"/>
    <s v="N"/>
    <x v="0"/>
    <s v="AK Chaudhary"/>
    <s v="NJ Llong"/>
    <n v="0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x v="5"/>
    <s v="runs"/>
    <n v="32"/>
    <s v="N"/>
    <x v="0"/>
    <s v="S Ravi"/>
    <s v="K Srinath"/>
    <n v="0"/>
  </r>
  <r>
    <n v="733993"/>
    <s v="Delhi"/>
    <d v="2014-05-10T00:00:00"/>
    <s v="DW Steyn"/>
    <s v="Feroz Shah Kotla"/>
    <n v="0"/>
    <s v="Delhi Daredevils"/>
    <s v="Sunrisers Hyderabad"/>
    <s v="Sunrisers Hyderabad"/>
    <s v="field"/>
    <x v="11"/>
    <s v="wickets"/>
    <n v="8"/>
    <s v="N"/>
    <x v="1"/>
    <s v="RM Deshpande"/>
    <s v="BNJ Oxenford"/>
    <n v="0"/>
  </r>
  <r>
    <n v="733995"/>
    <s v="Mumbai"/>
    <d v="2014-05-10T00:00:00"/>
    <s v="DR Smith"/>
    <s v="Wankhede Stadium"/>
    <n v="0"/>
    <s v="Mumbai Indians"/>
    <s v="Chennai Super Kings"/>
    <s v="Chennai Super Kings"/>
    <s v="field"/>
    <x v="1"/>
    <s v="wickets"/>
    <n v="4"/>
    <s v="N"/>
    <x v="0"/>
    <s v="HDPK Dharmasena"/>
    <s v="VA Kulkarni"/>
    <n v="1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x v="0"/>
    <s v="wickets"/>
    <n v="9"/>
    <s v="N"/>
    <x v="0"/>
    <s v="NJ Llong"/>
    <s v="CK Nandan"/>
    <n v="0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x v="4"/>
    <s v="wickets"/>
    <n v="5"/>
    <s v="N"/>
    <x v="0"/>
    <s v="S Ravi"/>
    <s v="RJ Tucker"/>
    <n v="0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x v="7"/>
    <s v="wickets"/>
    <n v="7"/>
    <s v="N"/>
    <x v="0"/>
    <s v="HDPK Dharmasena"/>
    <s v="VA Kulkarni"/>
    <n v="1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x v="1"/>
    <s v="wickets"/>
    <n v="5"/>
    <s v="N"/>
    <x v="0"/>
    <s v="BNJ Oxenford"/>
    <s v="C Shamshuddin"/>
    <n v="0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x v="3"/>
    <s v="runs"/>
    <n v="16"/>
    <s v="N"/>
    <x v="0"/>
    <s v="K Srinath"/>
    <s v="RJ Tucker"/>
    <n v="0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x v="5"/>
    <s v="wickets"/>
    <n v="6"/>
    <s v="N"/>
    <x v="0"/>
    <s v="VA Kulkarni"/>
    <s v="PG Pathak"/>
    <n v="0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x v="0"/>
    <s v="wickets"/>
    <n v="6"/>
    <s v="N"/>
    <x v="0"/>
    <s v="AK Chaudhary"/>
    <s v="NJ Llong"/>
    <n v="1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x v="4"/>
    <s v="runs"/>
    <n v="62"/>
    <s v="N"/>
    <x v="0"/>
    <s v="S Ravi"/>
    <s v="RJ Tucker"/>
    <n v="0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x v="3"/>
    <s v="wickets"/>
    <n v="5"/>
    <s v="N"/>
    <x v="0"/>
    <s v="BNJ Oxenford"/>
    <s v="C Shamshuddin"/>
    <n v="0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x v="0"/>
    <s v="wickets"/>
    <n v="7"/>
    <s v="N"/>
    <x v="0"/>
    <s v="NJ Llong"/>
    <s v="CK Nandan"/>
    <n v="0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x v="7"/>
    <s v="runs"/>
    <n v="25"/>
    <s v="N"/>
    <x v="0"/>
    <s v="S Ravi"/>
    <s v="RJ Tucker"/>
    <n v="1"/>
  </r>
  <r>
    <n v="734019"/>
    <s v="Delhi"/>
    <d v="2014-05-19T00:00:00"/>
    <s v="AR Patel"/>
    <s v="Feroz Shah Kotla"/>
    <n v="0"/>
    <s v="Delhi Daredevils"/>
    <s v="Kings XI Punjab"/>
    <s v="Kings XI Punjab"/>
    <s v="field"/>
    <x v="5"/>
    <s v="wickets"/>
    <n v="4"/>
    <s v="N"/>
    <x v="0"/>
    <s v="HDPK Dharmasena"/>
    <s v="PG Pathak"/>
    <n v="0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x v="11"/>
    <s v="wickets"/>
    <n v="7"/>
    <s v="N"/>
    <x v="0"/>
    <s v="AK Chaudhary"/>
    <s v="NJ Llong"/>
    <n v="0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x v="0"/>
    <s v="wickets"/>
    <n v="8"/>
    <s v="N"/>
    <x v="0"/>
    <s v="RM Deshpande"/>
    <s v="C Shamshuddin"/>
    <n v="0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x v="7"/>
    <s v="wickets"/>
    <n v="7"/>
    <s v="N"/>
    <x v="0"/>
    <s v="HDPK Dharmasena"/>
    <s v="VA Kulkarni"/>
    <n v="1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x v="0"/>
    <s v="runs"/>
    <n v="30"/>
    <s v="N"/>
    <x v="0"/>
    <s v="AK Chaudhary"/>
    <s v="CK Nandan"/>
    <n v="0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x v="11"/>
    <s v="wickets"/>
    <n v="6"/>
    <s v="N"/>
    <x v="0"/>
    <s v="BNJ Oxenford"/>
    <s v="C Shamshuddin"/>
    <n v="0"/>
  </r>
  <r>
    <n v="734031"/>
    <s v="Mumbai"/>
    <d v="2014-05-23T00:00:00"/>
    <s v="MEK Hussey"/>
    <s v="Wankhede Stadium"/>
    <n v="0"/>
    <s v="Mumbai Indians"/>
    <s v="Delhi Daredevils"/>
    <s v="Delhi Daredevils"/>
    <s v="field"/>
    <x v="7"/>
    <s v="runs"/>
    <n v="15"/>
    <s v="N"/>
    <x v="0"/>
    <s v="S Ravi"/>
    <s v="RJ Tucker"/>
    <n v="1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x v="5"/>
    <s v="runs"/>
    <n v="16"/>
    <s v="N"/>
    <x v="0"/>
    <s v="HDPK Dharmasena"/>
    <s v="PG Pathak"/>
    <n v="0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x v="1"/>
    <s v="wickets"/>
    <n v="8"/>
    <s v="N"/>
    <x v="0"/>
    <s v="AK Chaudhary"/>
    <s v="NJ Llong"/>
    <n v="0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x v="0"/>
    <s v="wickets"/>
    <n v="4"/>
    <s v="N"/>
    <x v="0"/>
    <s v="RM Deshpande"/>
    <s v="BNJ Oxenford"/>
    <n v="0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x v="5"/>
    <s v="wickets"/>
    <n v="7"/>
    <s v="N"/>
    <x v="0"/>
    <s v="HDPK Dharmasena"/>
    <s v="VA Kulkarni"/>
    <n v="0"/>
  </r>
  <r>
    <n v="734041"/>
    <s v="Mumbai"/>
    <d v="2014-05-25T00:00:00"/>
    <s v="CJ Anderson"/>
    <s v="Wankhede Stadium"/>
    <n v="0"/>
    <s v="Mumbai Indians"/>
    <s v="Rajasthan Royals"/>
    <s v="Mumbai Indians"/>
    <s v="field"/>
    <x v="7"/>
    <s v="wickets"/>
    <n v="5"/>
    <s v="N"/>
    <x v="0"/>
    <s v="K Srinath"/>
    <s v="RJ Tucker"/>
    <n v="1"/>
  </r>
  <r>
    <n v="734043"/>
    <s v="Kolkata"/>
    <d v="2014-05-27T00:00:00"/>
    <s v="UT Yadav"/>
    <s v="Eden Gardens"/>
    <n v="0"/>
    <s v="Kings XI Punjab"/>
    <s v="Kolkata Knight Riders"/>
    <s v="Kings XI Punjab"/>
    <s v="field"/>
    <x v="0"/>
    <s v="runs"/>
    <n v="28"/>
    <s v="N"/>
    <x v="0"/>
    <s v="NJ Llong"/>
    <s v="S Ravi"/>
    <n v="0"/>
  </r>
  <r>
    <n v="734045"/>
    <s v="Mumbai"/>
    <d v="2014-05-28T00:00:00"/>
    <s v="SK Raina"/>
    <s v="Brabourne Stadium"/>
    <n v="0"/>
    <s v="Chennai Super Kings"/>
    <s v="Mumbai Indians"/>
    <s v="Chennai Super Kings"/>
    <s v="field"/>
    <x v="1"/>
    <s v="wickets"/>
    <n v="7"/>
    <s v="N"/>
    <x v="0"/>
    <s v="VA Kulkarni"/>
    <s v="BNJ Oxenford"/>
    <n v="1"/>
  </r>
  <r>
    <n v="734047"/>
    <s v="Mumbai"/>
    <d v="2014-05-30T00:00:00"/>
    <s v="V Sehwag"/>
    <s v="Wankhede Stadium"/>
    <n v="0"/>
    <s v="Chennai Super Kings"/>
    <s v="Kings XI Punjab"/>
    <s v="Chennai Super Kings"/>
    <s v="field"/>
    <x v="5"/>
    <s v="runs"/>
    <n v="24"/>
    <s v="N"/>
    <x v="0"/>
    <s v="HDPK Dharmasena"/>
    <s v="RJ Tucker"/>
    <n v="0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x v="0"/>
    <s v="wickets"/>
    <n v="3"/>
    <s v="N"/>
    <x v="0"/>
    <s v="HDPK Dharmasena"/>
    <s v="BNJ Oxenford"/>
    <n v="0"/>
  </r>
  <r>
    <n v="829705"/>
    <s v="Kolkata"/>
    <d v="2015-04-08T00:00:00"/>
    <s v="M Morkel"/>
    <s v="Eden Gardens"/>
    <n v="0"/>
    <s v="Kolkata Knight Riders"/>
    <s v="Mumbai Indians"/>
    <s v="Kolkata Knight Riders"/>
    <s v="field"/>
    <x v="0"/>
    <s v="wickets"/>
    <n v="7"/>
    <s v="N"/>
    <x v="0"/>
    <s v="S Ravi"/>
    <s v="C Shamshuddin"/>
    <n v="1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x v="1"/>
    <s v="runs"/>
    <n v="1"/>
    <s v="N"/>
    <x v="0"/>
    <s v="RK Illingworth"/>
    <s v="VA Kulkarni"/>
    <n v="0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x v="4"/>
    <s v="runs"/>
    <n v="26"/>
    <s v="N"/>
    <x v="0"/>
    <s v="SD Fry"/>
    <s v="CB Gaffaney"/>
    <n v="0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x v="1"/>
    <s v="runs"/>
    <n v="45"/>
    <s v="N"/>
    <x v="0"/>
    <s v="RK Illingworth"/>
    <s v="VA Kulkarni"/>
    <n v="0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x v="3"/>
    <s v="wickets"/>
    <n v="3"/>
    <s v="N"/>
    <x v="0"/>
    <s v="S Ravi"/>
    <s v="C Shamshuddin"/>
    <n v="0"/>
  </r>
  <r>
    <n v="829715"/>
    <s v="Delhi"/>
    <d v="2015-04-12T00:00:00"/>
    <s v="DJ Hooda"/>
    <s v="Feroz Shah Kotla"/>
    <n v="0"/>
    <s v="Delhi Daredevils"/>
    <s v="Rajasthan Royals"/>
    <s v="Rajasthan Royals"/>
    <s v="field"/>
    <x v="4"/>
    <s v="wickets"/>
    <n v="3"/>
    <s v="N"/>
    <x v="0"/>
    <s v="SD Fry"/>
    <s v="CB Gaffaney"/>
    <n v="0"/>
  </r>
  <r>
    <n v="829717"/>
    <s v="Mumbai"/>
    <d v="2015-04-12T00:00:00"/>
    <s v="GJ Bailey"/>
    <s v="Wankhede Stadium"/>
    <n v="0"/>
    <s v="Mumbai Indians"/>
    <s v="Kings XI Punjab"/>
    <s v="Mumbai Indians"/>
    <s v="field"/>
    <x v="5"/>
    <s v="runs"/>
    <n v="18"/>
    <s v="N"/>
    <x v="0"/>
    <s v="AK Chaudhary"/>
    <s v="K Srinivasan"/>
    <n v="1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x v="11"/>
    <s v="wickets"/>
    <n v="8"/>
    <s v="N"/>
    <x v="0"/>
    <s v="RM Deshpande"/>
    <s v="RK Illingworth"/>
    <n v="0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x v="4"/>
    <s v="wickets"/>
    <n v="7"/>
    <s v="N"/>
    <x v="0"/>
    <s v="AK Chaudhary"/>
    <s v="SD Fry"/>
    <n v="1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x v="0"/>
    <s v="wickets"/>
    <n v="7"/>
    <s v="N"/>
    <x v="0"/>
    <s v="AK Chaudhary"/>
    <s v="M Erasmus"/>
    <n v="0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x v="2"/>
    <s v="wickets"/>
    <n v="5"/>
    <s v="N"/>
    <x v="0"/>
    <s v="CB Gaffaney"/>
    <s v="K Srinath"/>
    <n v="0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x v="4"/>
    <s v="wickets"/>
    <n v="6"/>
    <s v="N"/>
    <x v="0"/>
    <s v="PG Pathak"/>
    <s v="S Ravi"/>
    <n v="0"/>
  </r>
  <r>
    <n v="829729"/>
    <s v="Mumbai"/>
    <d v="2015-04-17T00:00:00"/>
    <s v="A Nehra"/>
    <s v="Wankhede Stadium"/>
    <n v="0"/>
    <s v="Mumbai Indians"/>
    <s v="Chennai Super Kings"/>
    <s v="Mumbai Indians"/>
    <s v="bat"/>
    <x v="1"/>
    <s v="wickets"/>
    <n v="6"/>
    <s v="N"/>
    <x v="0"/>
    <s v="AK Chaudhary"/>
    <s v="M Erasmus"/>
    <n v="1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x v="2"/>
    <s v="runs"/>
    <n v="4"/>
    <s v="N"/>
    <x v="0"/>
    <s v="PG Pathak"/>
    <s v="S Ravi"/>
    <n v="0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x v="0"/>
    <s v="wickets"/>
    <n v="4"/>
    <s v="N"/>
    <x v="0"/>
    <s v="SD Fry"/>
    <s v="CK Nandan"/>
    <n v="0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x v="4"/>
    <s v="wickets"/>
    <n v="8"/>
    <s v="N"/>
    <x v="0"/>
    <s v="AK Chaudhary"/>
    <s v="M Erasmus"/>
    <n v="0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x v="7"/>
    <s v="runs"/>
    <n v="18"/>
    <s v="N"/>
    <x v="0"/>
    <s v="RK Illingworth"/>
    <s v="VA Kulkarni"/>
    <n v="1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x v="0"/>
    <s v="wickets"/>
    <n v="6"/>
    <s v="N"/>
    <x v="0"/>
    <s v="SD Fry"/>
    <s v="CB Gaffaney"/>
    <n v="0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x v="5"/>
    <s v="tie"/>
    <s v="NA"/>
    <s v="Y"/>
    <x v="0"/>
    <s v="M Erasmus"/>
    <s v="S Ravi"/>
    <n v="0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x v="11"/>
    <s v="runs"/>
    <n v="16"/>
    <s v="N"/>
    <x v="1"/>
    <s v="RK Illingworth"/>
    <s v="VA Kulkarni"/>
    <n v="0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x v="1"/>
    <s v="runs"/>
    <n v="27"/>
    <s v="N"/>
    <x v="0"/>
    <s v="JD Cloete"/>
    <s v="C Shamshuddin"/>
    <n v="0"/>
  </r>
  <r>
    <n v="829747"/>
    <s v="Delhi"/>
    <d v="2015-04-23T00:00:00"/>
    <s v="SS Iyer"/>
    <s v="Feroz Shah Kotla"/>
    <n v="0"/>
    <s v="Delhi Daredevils"/>
    <s v="Mumbai Indians"/>
    <s v="Mumbai Indians"/>
    <s v="field"/>
    <x v="2"/>
    <s v="runs"/>
    <n v="37"/>
    <s v="N"/>
    <x v="0"/>
    <s v="SD Fry"/>
    <s v="CK Nandan"/>
    <n v="1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x v="3"/>
    <s v="wickets"/>
    <n v="9"/>
    <s v="N"/>
    <x v="0"/>
    <s v="M Erasmus"/>
    <s v="S Ravi"/>
    <n v="0"/>
  </r>
  <r>
    <n v="829751"/>
    <s v="Mumbai"/>
    <d v="2015-04-25T00:00:00"/>
    <s v="SL Malinga"/>
    <s v="Wankhede Stadium"/>
    <n v="0"/>
    <s v="Mumbai Indians"/>
    <s v="Sunrisers Hyderabad"/>
    <s v="Mumbai Indians"/>
    <s v="bat"/>
    <x v="7"/>
    <s v="runs"/>
    <n v="20"/>
    <s v="N"/>
    <x v="0"/>
    <s v="HDPK Dharmasena"/>
    <s v="CB Gaffaney"/>
    <n v="1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x v="1"/>
    <s v="runs"/>
    <n v="97"/>
    <s v="N"/>
    <x v="0"/>
    <s v="JD Cloete"/>
    <s v="C Shamshuddin"/>
    <n v="0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x v="3"/>
    <s v="wickets"/>
    <n v="10"/>
    <s v="N"/>
    <x v="0"/>
    <s v="M Erasmus"/>
    <s v="S Ravi"/>
    <n v="0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x v="11"/>
    <s v="runs"/>
    <n v="20"/>
    <s v="N"/>
    <x v="0"/>
    <s v="HDPK Dharmasena"/>
    <s v="CB Gaffaney"/>
    <n v="0"/>
  </r>
  <r>
    <n v="829761"/>
    <s v="Kolkata"/>
    <d v="2015-05-07T00:00:00"/>
    <s v="PP Chawla"/>
    <s v="Eden Gardens"/>
    <n v="0"/>
    <s v="Kolkata Knight Riders"/>
    <s v="Delhi Daredevils"/>
    <s v="Kolkata Knight Riders"/>
    <s v="bat"/>
    <x v="0"/>
    <s v="runs"/>
    <n v="13"/>
    <s v="N"/>
    <x v="0"/>
    <s v="AK Chaudhary"/>
    <s v="M Erasmus"/>
    <n v="0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x v="10"/>
    <s v="NA"/>
    <s v="NA"/>
    <s v="NA"/>
    <x v="0"/>
    <s v="JD Cloete"/>
    <s v="PG Pathak"/>
    <n v="0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x v="1"/>
    <s v="runs"/>
    <n v="2"/>
    <s v="N"/>
    <x v="0"/>
    <s v="RM Deshpande"/>
    <s v="VA Kulkarni"/>
    <n v="0"/>
  </r>
  <r>
    <n v="829767"/>
    <s v="Delhi"/>
    <d v="2015-05-01T00:00:00"/>
    <s v="NM Coulter-Nile"/>
    <s v="Feroz Shah Kotla"/>
    <n v="0"/>
    <s v="Delhi Daredevils"/>
    <s v="Kings XI Punjab"/>
    <s v="Delhi Daredevils"/>
    <s v="field"/>
    <x v="2"/>
    <s v="wickets"/>
    <n v="9"/>
    <s v="N"/>
    <x v="0"/>
    <s v="RK Illingworth"/>
    <s v="S Ravi"/>
    <n v="0"/>
  </r>
  <r>
    <n v="829769"/>
    <s v="Mumbai"/>
    <d v="2015-05-01T00:00:00"/>
    <s v="AT Rayudu"/>
    <s v="Wankhede Stadium"/>
    <n v="0"/>
    <s v="Mumbai Indians"/>
    <s v="Rajasthan Royals"/>
    <s v="Rajasthan Royals"/>
    <s v="field"/>
    <x v="7"/>
    <s v="runs"/>
    <n v="8"/>
    <s v="N"/>
    <x v="0"/>
    <s v="HDPK Dharmasena"/>
    <s v="CK Nandan"/>
    <n v="1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x v="3"/>
    <s v="wickets"/>
    <n v="7"/>
    <s v="N"/>
    <x v="0"/>
    <s v="JD Cloete"/>
    <s v="PG Pathak"/>
    <n v="0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x v="11"/>
    <s v="runs"/>
    <n v="22"/>
    <s v="N"/>
    <x v="0"/>
    <s v="AK Chaudhary"/>
    <s v="K Srinivasan"/>
    <n v="0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x v="7"/>
    <s v="runs"/>
    <n v="23"/>
    <s v="N"/>
    <x v="0"/>
    <s v="RK Illingworth"/>
    <s v="VA Kulkarni"/>
    <n v="1"/>
  </r>
  <r>
    <n v="829777"/>
    <s v="Mumbai"/>
    <d v="2015-05-03T00:00:00"/>
    <s v="AM Rahane"/>
    <s v="Brabourne Stadium"/>
    <n v="0"/>
    <s v="Rajasthan Royals"/>
    <s v="Delhi Daredevils"/>
    <s v="Delhi Daredevils"/>
    <s v="field"/>
    <x v="4"/>
    <s v="runs"/>
    <n v="14"/>
    <s v="N"/>
    <x v="0"/>
    <s v="HDPK Dharmasena"/>
    <s v="CB Gaffaney"/>
    <n v="0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x v="1"/>
    <s v="runs"/>
    <n v="24"/>
    <s v="N"/>
    <x v="0"/>
    <s v="C Shamshuddin"/>
    <s v="K Srinath"/>
    <n v="0"/>
  </r>
  <r>
    <n v="829781"/>
    <s v="Kolkata"/>
    <d v="2015-05-04T00:00:00"/>
    <s v="UT Yadav"/>
    <s v="Eden Gardens"/>
    <n v="0"/>
    <s v="Kolkata Knight Riders"/>
    <s v="Sunrisers Hyderabad"/>
    <s v="Sunrisers Hyderabad"/>
    <s v="field"/>
    <x v="0"/>
    <s v="runs"/>
    <n v="35"/>
    <s v="N"/>
    <x v="0"/>
    <s v="AK Chaudhary"/>
    <s v="M Erasmus"/>
    <n v="0"/>
  </r>
  <r>
    <n v="829783"/>
    <s v="Mumbai"/>
    <d v="2015-05-05T00:00:00"/>
    <s v="Harbhajan Singh"/>
    <s v="Wankhede Stadium"/>
    <n v="0"/>
    <s v="Mumbai Indians"/>
    <s v="Delhi Daredevils"/>
    <s v="Delhi Daredevils"/>
    <s v="bat"/>
    <x v="7"/>
    <s v="wickets"/>
    <n v="5"/>
    <s v="N"/>
    <x v="0"/>
    <s v="HDPK Dharmasena"/>
    <s v="CB Gaffaney"/>
    <n v="1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x v="3"/>
    <s v="runs"/>
    <n v="138"/>
    <s v="N"/>
    <x v="0"/>
    <s v="RK Illingworth"/>
    <s v="VA Kulkarni"/>
    <n v="0"/>
  </r>
  <r>
    <n v="829787"/>
    <s v="Mumbai"/>
    <d v="2015-05-07T00:00:00"/>
    <s v="EJG Morgan"/>
    <s v="Brabourne Stadium"/>
    <n v="0"/>
    <s v="Rajasthan Royals"/>
    <s v="Sunrisers Hyderabad"/>
    <s v="Rajasthan Royals"/>
    <s v="field"/>
    <x v="11"/>
    <s v="runs"/>
    <n v="7"/>
    <s v="N"/>
    <x v="0"/>
    <s v="JD Cloete"/>
    <s v="C Shamshuddin"/>
    <n v="0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x v="7"/>
    <s v="wickets"/>
    <n v="6"/>
    <s v="N"/>
    <x v="0"/>
    <s v="CB Gaffaney"/>
    <s v="CK Nandan"/>
    <n v="1"/>
  </r>
  <r>
    <n v="829791"/>
    <s v="Kolkata"/>
    <d v="2015-05-09T00:00:00"/>
    <s v="AD Russell"/>
    <s v="Eden Gardens"/>
    <n v="0"/>
    <s v="Kolkata Knight Riders"/>
    <s v="Kings XI Punjab"/>
    <s v="Kings XI Punjab"/>
    <s v="bat"/>
    <x v="0"/>
    <s v="wickets"/>
    <n v="1"/>
    <s v="N"/>
    <x v="0"/>
    <s v="AK Chaudhary"/>
    <s v="HDPK Dharmasena"/>
    <n v="0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x v="11"/>
    <s v="runs"/>
    <n v="6"/>
    <s v="N"/>
    <x v="0"/>
    <s v="VA Kulkarni"/>
    <s v="S Ravi"/>
    <n v="0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x v="3"/>
    <s v="runs"/>
    <n v="39"/>
    <s v="N"/>
    <x v="0"/>
    <s v="JD Cloete"/>
    <s v="C Shamshuddin"/>
    <n v="1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x v="1"/>
    <s v="runs"/>
    <n v="12"/>
    <s v="N"/>
    <x v="0"/>
    <s v="M Erasmus"/>
    <s v="CK Nandan"/>
    <n v="0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x v="11"/>
    <s v="runs"/>
    <n v="5"/>
    <s v="N"/>
    <x v="0"/>
    <s v="AK Chaudhary"/>
    <s v="HDPK Dharmasena"/>
    <n v="0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x v="2"/>
    <s v="wickets"/>
    <n v="6"/>
    <s v="N"/>
    <x v="0"/>
    <s v="RK Illingworth"/>
    <s v="VA Kulkarni"/>
    <n v="0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x v="5"/>
    <s v="runs"/>
    <n v="22"/>
    <s v="N"/>
    <x v="0"/>
    <s v="JD Cloete"/>
    <s v="C Shamshuddin"/>
    <n v="0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x v="7"/>
    <s v="runs"/>
    <n v="5"/>
    <s v="N"/>
    <x v="0"/>
    <s v="RK Illingworth"/>
    <s v="VA Kulkarni"/>
    <n v="1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x v="3"/>
    <s v="wickets"/>
    <n v="6"/>
    <s v="N"/>
    <x v="1"/>
    <s v="AK Chaudhary"/>
    <s v="HDPK Dharmasena"/>
    <n v="0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x v="1"/>
    <s v="wickets"/>
    <n v="7"/>
    <s v="N"/>
    <x v="0"/>
    <s v="CK Nandan"/>
    <s v="C Shamshuddin"/>
    <n v="0"/>
  </r>
  <r>
    <n v="829811"/>
    <s v="Mumbai"/>
    <d v="2015-05-16T00:00:00"/>
    <s v="SR Watson"/>
    <s v="Brabourne Stadium"/>
    <n v="0"/>
    <s v="Rajasthan Royals"/>
    <s v="Kolkata Knight Riders"/>
    <s v="Rajasthan Royals"/>
    <s v="bat"/>
    <x v="4"/>
    <s v="runs"/>
    <n v="9"/>
    <s v="N"/>
    <x v="0"/>
    <s v="RM Deshpande"/>
    <s v="RK Illingworth"/>
    <n v="0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x v="10"/>
    <s v="NA"/>
    <s v="NA"/>
    <s v="NA"/>
    <x v="0"/>
    <s v="HDPK Dharmasena"/>
    <s v="K Srinivasan"/>
    <n v="0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x v="7"/>
    <s v="wickets"/>
    <n v="9"/>
    <s v="N"/>
    <x v="0"/>
    <s v="CB Gaffaney"/>
    <s v="K Srinath"/>
    <n v="1"/>
  </r>
  <r>
    <n v="829817"/>
    <s v="Mumbai"/>
    <d v="2015-05-19T00:00:00"/>
    <s v="KA Pollard"/>
    <s v="Wankhede Stadium"/>
    <n v="0"/>
    <s v="Chennai Super Kings"/>
    <s v="Mumbai Indians"/>
    <s v="Mumbai Indians"/>
    <s v="bat"/>
    <x v="7"/>
    <s v="runs"/>
    <n v="25"/>
    <s v="N"/>
    <x v="0"/>
    <s v="HDPK Dharmasena"/>
    <s v="RK Illingworth"/>
    <n v="1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x v="3"/>
    <s v="runs"/>
    <n v="71"/>
    <s v="N"/>
    <x v="0"/>
    <s v="AK Chaudhary"/>
    <s v="C Shamshuddin"/>
    <n v="0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x v="1"/>
    <s v="wickets"/>
    <n v="3"/>
    <s v="N"/>
    <x v="0"/>
    <s v="AK Chaudhary"/>
    <s v="CB Gaffaney"/>
    <n v="0"/>
  </r>
  <r>
    <n v="829823"/>
    <s v="Kolkata"/>
    <d v="2015-05-24T00:00:00"/>
    <s v="RG Sharma"/>
    <s v="Eden Gardens"/>
    <n v="0"/>
    <s v="Mumbai Indians"/>
    <s v="Chennai Super Kings"/>
    <s v="Chennai Super Kings"/>
    <s v="field"/>
    <x v="7"/>
    <s v="runs"/>
    <n v="41"/>
    <s v="N"/>
    <x v="0"/>
    <s v="HDPK Dharmasena"/>
    <s v="RK Illingworth"/>
    <n v="1"/>
  </r>
  <r>
    <n v="980901"/>
    <s v="Mumbai"/>
    <d v="2016-04-09T00:00:00"/>
    <s v="AM Rahane"/>
    <s v="Wankhede Stadium"/>
    <n v="0"/>
    <s v="Mumbai Indians"/>
    <s v="Rising Pune Supergiants"/>
    <s v="Mumbai Indians"/>
    <s v="bat"/>
    <x v="12"/>
    <s v="wickets"/>
    <n v="9"/>
    <s v="N"/>
    <x v="0"/>
    <s v="HDPK Dharmasena"/>
    <s v="CK Nandan"/>
    <n v="1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x v="0"/>
    <s v="wickets"/>
    <n v="9"/>
    <s v="N"/>
    <x v="0"/>
    <s v="S Ravi"/>
    <s v="C Shamshuddin"/>
    <n v="0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x v="13"/>
    <s v="wickets"/>
    <n v="5"/>
    <s v="N"/>
    <x v="0"/>
    <s v="AK Chaudhary"/>
    <s v="VA Kulkarni"/>
    <n v="0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x v="3"/>
    <s v="runs"/>
    <n v="45"/>
    <s v="N"/>
    <x v="0"/>
    <s v="HDPK Dharmasena"/>
    <s v="VK Sharma"/>
    <n v="0"/>
  </r>
  <r>
    <n v="980909"/>
    <s v="Kolkata"/>
    <d v="2016-04-13T00:00:00"/>
    <s v="RG Sharma"/>
    <s v="Eden Gardens"/>
    <n v="0"/>
    <s v="Kolkata Knight Riders"/>
    <s v="Mumbai Indians"/>
    <s v="Mumbai Indians"/>
    <s v="field"/>
    <x v="7"/>
    <s v="wickets"/>
    <n v="6"/>
    <s v="N"/>
    <x v="0"/>
    <s v="Nitin Menon"/>
    <s v="S Ravi"/>
    <n v="1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x v="13"/>
    <s v="wickets"/>
    <n v="7"/>
    <s v="N"/>
    <x v="0"/>
    <s v="VA Kulkarni"/>
    <s v="CK Nandan"/>
    <n v="0"/>
  </r>
  <r>
    <n v="980913"/>
    <s v="Delhi"/>
    <d v="2016-04-15T00:00:00"/>
    <s v="A Mishra"/>
    <s v="Feroz Shah Kotla"/>
    <n v="0"/>
    <s v="Delhi Daredevils"/>
    <s v="Kings XI Punjab"/>
    <s v="Delhi Daredevils"/>
    <s v="field"/>
    <x v="2"/>
    <s v="wickets"/>
    <n v="8"/>
    <s v="N"/>
    <x v="0"/>
    <s v="S Ravi"/>
    <s v="C Shamshuddin"/>
    <n v="0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x v="0"/>
    <s v="wickets"/>
    <n v="8"/>
    <s v="N"/>
    <x v="0"/>
    <s v="AK Chaudhary"/>
    <s v="CK Nandan"/>
    <n v="0"/>
  </r>
  <r>
    <n v="980917"/>
    <s v="Mumbai"/>
    <d v="2016-04-16T00:00:00"/>
    <s v="AJ Finch"/>
    <s v="Wankhede Stadium"/>
    <n v="0"/>
    <s v="Mumbai Indians"/>
    <s v="Gujarat Lions"/>
    <s v="Gujarat Lions"/>
    <s v="field"/>
    <x v="13"/>
    <s v="wickets"/>
    <n v="3"/>
    <s v="N"/>
    <x v="0"/>
    <s v="HDPK Dharmasena"/>
    <s v="VK Sharma"/>
    <n v="1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x v="5"/>
    <s v="wickets"/>
    <n v="6"/>
    <s v="N"/>
    <x v="0"/>
    <s v="S Ravi"/>
    <s v="C Shamshuddin"/>
    <n v="0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x v="2"/>
    <s v="wickets"/>
    <n v="7"/>
    <s v="N"/>
    <x v="0"/>
    <s v="VA Kulkarni"/>
    <s v="A Nand Kishore"/>
    <n v="0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x v="11"/>
    <s v="wickets"/>
    <n v="7"/>
    <s v="N"/>
    <x v="0"/>
    <s v="HDPK Dharmasena"/>
    <s v="VK Sharma"/>
    <n v="1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x v="0"/>
    <s v="wickets"/>
    <n v="6"/>
    <s v="N"/>
    <x v="0"/>
    <s v="S Ravi"/>
    <s v="C Shamshuddin"/>
    <n v="0"/>
  </r>
  <r>
    <n v="980927"/>
    <s v="Mumbai"/>
    <d v="2016-04-20T00:00:00"/>
    <s v="RG Sharma"/>
    <s v="Wankhede Stadium"/>
    <n v="0"/>
    <s v="Mumbai Indians"/>
    <s v="Royal Challengers Bangalore"/>
    <s v="Mumbai Indians"/>
    <s v="field"/>
    <x v="7"/>
    <s v="wickets"/>
    <n v="6"/>
    <s v="N"/>
    <x v="0"/>
    <s v="AK Chaudhary"/>
    <s v="CK Nandan"/>
    <n v="1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x v="11"/>
    <s v="wickets"/>
    <n v="10"/>
    <s v="N"/>
    <x v="0"/>
    <s v="K Bharatan"/>
    <s v="HDPK Dharmasena"/>
    <n v="0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x v="3"/>
    <s v="runs"/>
    <n v="13"/>
    <s v="N"/>
    <x v="0"/>
    <s v="CB Gaffaney"/>
    <s v="VK Sharma"/>
    <n v="0"/>
  </r>
  <r>
    <n v="980933"/>
    <s v="Delhi"/>
    <d v="2016-04-23T00:00:00"/>
    <s v="SV Samson"/>
    <s v="Feroz Shah Kotla"/>
    <n v="0"/>
    <s v="Delhi Daredevils"/>
    <s v="Mumbai Indians"/>
    <s v="Mumbai Indians"/>
    <s v="field"/>
    <x v="2"/>
    <s v="runs"/>
    <n v="10"/>
    <s v="N"/>
    <x v="0"/>
    <s v="S Ravi"/>
    <s v="C Shamshuddin"/>
    <n v="1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x v="11"/>
    <s v="wickets"/>
    <n v="5"/>
    <s v="N"/>
    <x v="0"/>
    <s v="AK Chaudhary"/>
    <s v="CK Nandan"/>
    <n v="0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x v="13"/>
    <s v="wickets"/>
    <n v="6"/>
    <s v="N"/>
    <x v="0"/>
    <s v="K Bharatan"/>
    <s v="BNJ Oxenford"/>
    <n v="0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x v="0"/>
    <s v="wickets"/>
    <n v="2"/>
    <s v="N"/>
    <x v="0"/>
    <s v="CB Gaffaney"/>
    <s v="A Nand Kishore"/>
    <n v="0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x v="7"/>
    <s v="runs"/>
    <n v="25"/>
    <s v="N"/>
    <x v="0"/>
    <s v="Nitin Menon"/>
    <s v="RJ Tucker"/>
    <n v="1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x v="12"/>
    <s v="runs"/>
    <n v="34"/>
    <s v="N"/>
    <x v="1"/>
    <s v="AY Dandekar"/>
    <s v="CK Nandan"/>
    <n v="0"/>
  </r>
  <r>
    <n v="980945"/>
    <s v="Delhi"/>
    <d v="2016-04-27T00:00:00"/>
    <s v="CH Morris"/>
    <s v="Feroz Shah Kotla"/>
    <n v="0"/>
    <s v="Delhi Daredevils"/>
    <s v="Gujarat Lions"/>
    <s v="Delhi Daredevils"/>
    <s v="field"/>
    <x v="13"/>
    <s v="runs"/>
    <n v="1"/>
    <s v="N"/>
    <x v="0"/>
    <s v="M Erasmus"/>
    <s v="S Ravi"/>
    <n v="0"/>
  </r>
  <r>
    <n v="980947"/>
    <s v="Mumbai"/>
    <d v="2016-04-28T00:00:00"/>
    <s v="RG Sharma"/>
    <s v="Wankhede Stadium"/>
    <n v="0"/>
    <s v="Mumbai Indians"/>
    <s v="Kolkata Knight Riders"/>
    <s v="Mumbai Indians"/>
    <s v="field"/>
    <x v="7"/>
    <s v="wickets"/>
    <n v="6"/>
    <s v="N"/>
    <x v="0"/>
    <s v="Nitin Menon"/>
    <s v="RJ Tucker"/>
    <n v="1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x v="13"/>
    <s v="wickets"/>
    <n v="3"/>
    <s v="N"/>
    <x v="0"/>
    <s v="CB Gaffaney"/>
    <s v="BNJ Oxenford"/>
    <n v="0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x v="2"/>
    <s v="runs"/>
    <n v="27"/>
    <s v="N"/>
    <x v="0"/>
    <s v="KN Ananthapadmanabhan"/>
    <s v="M Erasmus"/>
    <n v="0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x v="11"/>
    <s v="runs"/>
    <n v="15"/>
    <s v="N"/>
    <x v="0"/>
    <s v="AK Chaudhary"/>
    <s v="HDPK Dharmasena"/>
    <n v="0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x v="5"/>
    <s v="runs"/>
    <n v="23"/>
    <s v="N"/>
    <x v="0"/>
    <s v="BNJ Oxenford"/>
    <s v="VK Sharma"/>
    <n v="0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x v="7"/>
    <s v="wickets"/>
    <n v="8"/>
    <s v="N"/>
    <x v="0"/>
    <s v="AY Dandekar"/>
    <s v="RJ Tucker"/>
    <n v="1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x v="0"/>
    <s v="wickets"/>
    <n v="5"/>
    <s v="N"/>
    <x v="0"/>
    <s v="M Erasmus"/>
    <s v="S Ravi"/>
    <n v="0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x v="2"/>
    <s v="wickets"/>
    <n v="8"/>
    <s v="N"/>
    <x v="0"/>
    <s v="CB Gaffaney"/>
    <s v="BNJ Oxenford"/>
    <n v="0"/>
  </r>
  <r>
    <n v="980963"/>
    <s v="Kolkata"/>
    <d v="2016-05-04T00:00:00"/>
    <s v="AD Russell"/>
    <s v="Eden Gardens"/>
    <n v="0"/>
    <s v="Kolkata Knight Riders"/>
    <s v="Kings XI Punjab"/>
    <s v="Kings XI Punjab"/>
    <s v="field"/>
    <x v="0"/>
    <s v="runs"/>
    <n v="7"/>
    <s v="N"/>
    <x v="0"/>
    <s v="AK Chaudhary"/>
    <s v="HDPK Dharmasena"/>
    <n v="0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x v="12"/>
    <s v="wickets"/>
    <n v="7"/>
    <s v="N"/>
    <x v="0"/>
    <s v="C Shamshuddin"/>
    <s v="RJ Tucker"/>
    <n v="0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x v="11"/>
    <s v="wickets"/>
    <n v="5"/>
    <s v="N"/>
    <x v="0"/>
    <s v="M Erasmus"/>
    <s v="S Ravi"/>
    <n v="0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x v="3"/>
    <s v="wickets"/>
    <n v="7"/>
    <s v="N"/>
    <x v="0"/>
    <s v="CB Gaffaney"/>
    <s v="BNJ Oxenford"/>
    <n v="0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x v="5"/>
    <s v="runs"/>
    <n v="9"/>
    <s v="N"/>
    <x v="0"/>
    <s v="HDPK Dharmasena"/>
    <s v="CK Nandan"/>
    <n v="0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x v="11"/>
    <s v="runs"/>
    <n v="85"/>
    <s v="N"/>
    <x v="0"/>
    <s v="S Ravi"/>
    <s v="C Shamshuddin"/>
    <n v="1"/>
  </r>
  <r>
    <n v="980975"/>
    <s v="Kolkata"/>
    <d v="2016-05-08T00:00:00"/>
    <s v="P Kumar"/>
    <s v="Eden Gardens"/>
    <n v="0"/>
    <s v="Kolkata Knight Riders"/>
    <s v="Gujarat Lions"/>
    <s v="Gujarat Lions"/>
    <s v="field"/>
    <x v="13"/>
    <s v="wickets"/>
    <n v="5"/>
    <s v="N"/>
    <x v="0"/>
    <s v="M Erasmus"/>
    <s v="RJ Tucker"/>
    <n v="0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x v="3"/>
    <s v="runs"/>
    <n v="1"/>
    <s v="N"/>
    <x v="0"/>
    <s v="AK Chaudhary"/>
    <s v="HDPK Dharmasena"/>
    <n v="0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x v="11"/>
    <s v="runs"/>
    <n v="4"/>
    <s v="N"/>
    <x v="0"/>
    <s v="CB Gaffaney"/>
    <s v="VK Sharma"/>
    <n v="0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x v="7"/>
    <s v="wickets"/>
    <n v="6"/>
    <s v="N"/>
    <x v="0"/>
    <s v="AY Dandekar"/>
    <s v="C Shamshuddin"/>
    <n v="1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x v="2"/>
    <s v="wickets"/>
    <n v="7"/>
    <s v="N"/>
    <x v="0"/>
    <s v="K Bharatan"/>
    <s v="M Erasmus"/>
    <n v="0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x v="5"/>
    <s v="wickets"/>
    <n v="7"/>
    <s v="N"/>
    <x v="0"/>
    <s v="HDPK Dharmasena"/>
    <s v="CK Nandan"/>
    <n v="1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x v="3"/>
    <s v="runs"/>
    <n v="144"/>
    <s v="N"/>
    <x v="0"/>
    <s v="AY Dandekar"/>
    <s v="VK Sharma"/>
    <n v="0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x v="0"/>
    <s v="wickets"/>
    <n v="8"/>
    <s v="N"/>
    <x v="1"/>
    <s v="A Nand Kishore"/>
    <s v="BNJ Oxenford"/>
    <n v="0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x v="11"/>
    <s v="wickets"/>
    <n v="7"/>
    <s v="N"/>
    <x v="0"/>
    <s v="KN Ananthapadmanabhan"/>
    <s v="M Erasmus"/>
    <n v="0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x v="7"/>
    <s v="runs"/>
    <n v="80"/>
    <s v="N"/>
    <x v="0"/>
    <s v="Nitin Menon"/>
    <s v="CK Nandan"/>
    <n v="1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x v="3"/>
    <s v="wickets"/>
    <n v="9"/>
    <s v="N"/>
    <x v="0"/>
    <s v="CB Gaffaney"/>
    <s v="A Nand Kishore"/>
    <n v="0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x v="12"/>
    <s v="runs"/>
    <n v="19"/>
    <s v="N"/>
    <x v="1"/>
    <s v="Nitin Menon"/>
    <s v="C Shamshuddin"/>
    <n v="0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x v="3"/>
    <s v="runs"/>
    <n v="82"/>
    <s v="N"/>
    <x v="1"/>
    <s v="KN Ananthapadmanabhan"/>
    <s v="M Erasmus"/>
    <n v="0"/>
  </r>
  <r>
    <n v="981001"/>
    <s v="Kanpur"/>
    <d v="2016-05-19T00:00:00"/>
    <s v="DR Smith"/>
    <s v="Green Park"/>
    <n v="0"/>
    <s v="Gujarat Lions"/>
    <s v="Kolkata Knight Riders"/>
    <s v="Gujarat Lions"/>
    <s v="field"/>
    <x v="13"/>
    <s v="wickets"/>
    <n v="6"/>
    <s v="N"/>
    <x v="0"/>
    <s v="AK Chaudhary"/>
    <s v="CK Nandan"/>
    <n v="0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x v="2"/>
    <s v="wickets"/>
    <n v="6"/>
    <s v="N"/>
    <x v="0"/>
    <s v="A Nand Kishore"/>
    <s v="BNJ Oxenford"/>
    <n v="0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x v="12"/>
    <s v="wickets"/>
    <n v="4"/>
    <s v="N"/>
    <x v="0"/>
    <s v="HDPK Dharmasena"/>
    <s v="Nitin Menon"/>
    <n v="0"/>
  </r>
  <r>
    <n v="981007"/>
    <s v="Kanpur"/>
    <d v="2016-05-21T00:00:00"/>
    <s v="SK Raina"/>
    <s v="Green Park"/>
    <n v="0"/>
    <s v="Gujarat Lions"/>
    <s v="Mumbai Indians"/>
    <s v="Gujarat Lions"/>
    <s v="field"/>
    <x v="13"/>
    <s v="wickets"/>
    <n v="6"/>
    <s v="N"/>
    <x v="0"/>
    <s v="AK Chaudhary"/>
    <s v="CK Nandan"/>
    <n v="1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x v="0"/>
    <s v="runs"/>
    <n v="22"/>
    <s v="N"/>
    <x v="0"/>
    <s v="KN Ananthapadmanabhan"/>
    <s v="M Erasmus"/>
    <n v="0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x v="3"/>
    <s v="wickets"/>
    <n v="6"/>
    <s v="N"/>
    <x v="0"/>
    <s v="A Nand Kishore"/>
    <s v="BNJ Oxenford"/>
    <n v="0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x v="3"/>
    <s v="wickets"/>
    <n v="4"/>
    <s v="N"/>
    <x v="0"/>
    <s v="AK Chaudhary"/>
    <s v="HDPK Dharmasena"/>
    <n v="0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x v="11"/>
    <s v="runs"/>
    <n v="22"/>
    <s v="N"/>
    <x v="0"/>
    <s v="M Erasmus"/>
    <s v="C Shamshuddin"/>
    <n v="0"/>
  </r>
  <r>
    <n v="981017"/>
    <s v="Delhi"/>
    <d v="2016-05-27T00:00:00"/>
    <s v="DA Warner"/>
    <s v="Feroz Shah Kotla"/>
    <n v="0"/>
    <s v="Gujarat Lions"/>
    <s v="Sunrisers Hyderabad"/>
    <s v="Sunrisers Hyderabad"/>
    <s v="field"/>
    <x v="11"/>
    <s v="wickets"/>
    <n v="4"/>
    <s v="N"/>
    <x v="0"/>
    <s v="M Erasmus"/>
    <s v="CK Nandan"/>
    <n v="0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x v="11"/>
    <s v="runs"/>
    <n v="8"/>
    <s v="N"/>
    <x v="0"/>
    <s v="HDPK Dharmasena"/>
    <s v="BNJ Oxenford"/>
    <n v="0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x v="11"/>
    <s v="runs"/>
    <n v="35"/>
    <s v="N"/>
    <x v="0"/>
    <s v="AY Dandekar"/>
    <s v="NJ Llong"/>
    <n v="0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x v="14"/>
    <s v="wickets"/>
    <n v="7"/>
    <s v="N"/>
    <x v="0"/>
    <s v="A Nand Kishore"/>
    <s v="S Ravi"/>
    <n v="1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x v="0"/>
    <s v="wickets"/>
    <n v="10"/>
    <s v="N"/>
    <x v="0"/>
    <s v="Nitin Menon"/>
    <s v="CK Nandan"/>
    <n v="0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x v="5"/>
    <s v="wickets"/>
    <n v="6"/>
    <s v="N"/>
    <x v="0"/>
    <s v="AK Chaudhary"/>
    <s v="C Shamshuddin"/>
    <n v="0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x v="3"/>
    <s v="runs"/>
    <n v="15"/>
    <s v="N"/>
    <x v="0"/>
    <s v="S Ravi"/>
    <s v="VK Sharma"/>
    <n v="0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x v="11"/>
    <s v="wickets"/>
    <n v="9"/>
    <s v="N"/>
    <x v="0"/>
    <s v="A Deshmukh"/>
    <s v="NJ Llong"/>
    <n v="0"/>
  </r>
  <r>
    <n v="1082597"/>
    <s v="Mumbai"/>
    <d v="2017-04-09T00:00:00"/>
    <s v="N Rana"/>
    <s v="Wankhede Stadium"/>
    <n v="0"/>
    <s v="Mumbai Indians"/>
    <s v="Kolkata Knight Riders"/>
    <s v="Mumbai Indians"/>
    <s v="field"/>
    <x v="7"/>
    <s v="wickets"/>
    <n v="4"/>
    <s v="N"/>
    <x v="0"/>
    <s v="Nitin Menon"/>
    <s v="CK Nandan"/>
    <n v="1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x v="5"/>
    <s v="wickets"/>
    <n v="8"/>
    <s v="N"/>
    <x v="0"/>
    <s v="AK Chaudhary"/>
    <s v="C Shamshuddin"/>
    <n v="0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x v="2"/>
    <s v="runs"/>
    <n v="97"/>
    <s v="N"/>
    <x v="0"/>
    <s v="AY Dandekar"/>
    <s v="S Ravi"/>
    <n v="0"/>
  </r>
  <r>
    <n v="1082600"/>
    <s v="Mumbai"/>
    <d v="2017-04-12T00:00:00"/>
    <s v="JJ Bumrah"/>
    <s v="Wankhede Stadium"/>
    <n v="0"/>
    <s v="Mumbai Indians"/>
    <s v="Sunrisers Hyderabad"/>
    <s v="Mumbai Indians"/>
    <s v="field"/>
    <x v="7"/>
    <s v="wickets"/>
    <n v="4"/>
    <s v="N"/>
    <x v="0"/>
    <s v="Nitin Menon"/>
    <s v="CK Nandan"/>
    <n v="1"/>
  </r>
  <r>
    <n v="1082601"/>
    <s v="Kolkata"/>
    <d v="2017-04-13T00:00:00"/>
    <s v="SP Narine"/>
    <s v="Eden Gardens"/>
    <n v="0"/>
    <s v="Kolkata Knight Riders"/>
    <s v="Kings XI Punjab"/>
    <s v="Kolkata Knight Riders"/>
    <s v="field"/>
    <x v="0"/>
    <s v="wickets"/>
    <n v="8"/>
    <s v="N"/>
    <x v="0"/>
    <s v="A Deshmukh"/>
    <s v="NJ Llong"/>
    <n v="0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x v="7"/>
    <s v="wickets"/>
    <n v="4"/>
    <s v="N"/>
    <x v="0"/>
    <s v="KN Ananthapadmanabhan"/>
    <s v="AK Chaudhary"/>
    <n v="1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x v="13"/>
    <s v="wickets"/>
    <n v="7"/>
    <s v="N"/>
    <x v="0"/>
    <s v="A Nand Kishore"/>
    <s v="S Ravi"/>
    <n v="0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x v="0"/>
    <s v="runs"/>
    <n v="17"/>
    <s v="N"/>
    <x v="0"/>
    <s v="AY Dandekar"/>
    <s v="NJ Llong"/>
    <n v="0"/>
  </r>
  <r>
    <n v="1082605"/>
    <s v="Delhi"/>
    <d v="2017-04-15T00:00:00"/>
    <s v="CJ Anderson"/>
    <s v="Feroz Shah Kotla"/>
    <n v="0"/>
    <s v="Delhi Daredevils"/>
    <s v="Kings XI Punjab"/>
    <s v="Delhi Daredevils"/>
    <s v="bat"/>
    <x v="2"/>
    <s v="runs"/>
    <n v="51"/>
    <s v="N"/>
    <x v="0"/>
    <s v="YC Barde"/>
    <s v="Nitin Menon"/>
    <n v="0"/>
  </r>
  <r>
    <n v="1082606"/>
    <s v="Mumbai"/>
    <d v="2017-04-16T00:00:00"/>
    <s v="N Rana"/>
    <s v="Wankhede Stadium"/>
    <n v="0"/>
    <s v="Mumbai Indians"/>
    <s v="Gujarat Lions"/>
    <s v="Mumbai Indians"/>
    <s v="field"/>
    <x v="7"/>
    <s v="wickets"/>
    <n v="6"/>
    <s v="N"/>
    <x v="0"/>
    <s v="A Nand Kishore"/>
    <s v="S Ravi"/>
    <n v="1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x v="14"/>
    <s v="runs"/>
    <n v="27"/>
    <s v="N"/>
    <x v="0"/>
    <s v="KN Ananthapadmanabhan"/>
    <s v="C Shamshuddin"/>
    <n v="0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x v="0"/>
    <s v="wickets"/>
    <n v="4"/>
    <s v="N"/>
    <x v="0"/>
    <s v="Nitin Menon"/>
    <s v="CK Nandan"/>
    <n v="0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x v="11"/>
    <s v="runs"/>
    <n v="5"/>
    <s v="N"/>
    <x v="0"/>
    <s v="AY Dandekar"/>
    <s v="A Deshmukh"/>
    <n v="0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x v="3"/>
    <s v="runs"/>
    <n v="21"/>
    <s v="N"/>
    <x v="0"/>
    <s v="S Ravi"/>
    <s v="VK Sharma"/>
    <n v="0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x v="11"/>
    <s v="runs"/>
    <n v="15"/>
    <s v="N"/>
    <x v="0"/>
    <s v="CB Gaffaney"/>
    <s v="NJ Llong"/>
    <n v="0"/>
  </r>
  <r>
    <n v="1082612"/>
    <s v="Indore"/>
    <d v="2017-04-20T00:00:00"/>
    <s v="JC Buttler"/>
    <s v="Holkar Cricket Stadium"/>
    <n v="0"/>
    <s v="Kings XI Punjab"/>
    <s v="Mumbai Indians"/>
    <s v="Mumbai Indians"/>
    <s v="field"/>
    <x v="7"/>
    <s v="wickets"/>
    <n v="8"/>
    <s v="N"/>
    <x v="0"/>
    <s v="M Erasmus"/>
    <s v="C Shamshuddin"/>
    <n v="1"/>
  </r>
  <r>
    <n v="1082613"/>
    <s v="Kolkata"/>
    <d v="2017-04-21T00:00:00"/>
    <s v="SK Raina"/>
    <s v="Eden Gardens"/>
    <n v="0"/>
    <s v="Kolkata Knight Riders"/>
    <s v="Gujarat Lions"/>
    <s v="Gujarat Lions"/>
    <s v="field"/>
    <x v="13"/>
    <s v="wickets"/>
    <n v="4"/>
    <s v="N"/>
    <x v="0"/>
    <s v="CB Gaffaney"/>
    <s v="Nitin Menon"/>
    <n v="0"/>
  </r>
  <r>
    <n v="1082614"/>
    <s v="Mumbai"/>
    <d v="2017-04-22T00:00:00"/>
    <s v="MJ McClenaghan"/>
    <s v="Wankhede Stadium"/>
    <n v="0"/>
    <s v="Mumbai Indians"/>
    <s v="Delhi Daredevils"/>
    <s v="Delhi Daredevils"/>
    <s v="field"/>
    <x v="7"/>
    <s v="runs"/>
    <n v="14"/>
    <s v="N"/>
    <x v="0"/>
    <s v="A Nand Kishore"/>
    <s v="S Ravi"/>
    <n v="1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x v="14"/>
    <s v="wickets"/>
    <n v="6"/>
    <s v="N"/>
    <x v="0"/>
    <s v="AY Dandekar"/>
    <s v="A Deshmukh"/>
    <n v="0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x v="5"/>
    <s v="runs"/>
    <n v="26"/>
    <s v="N"/>
    <x v="0"/>
    <s v="AK Chaudhary"/>
    <s v="M Erasmus"/>
    <n v="0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x v="0"/>
    <s v="runs"/>
    <n v="82"/>
    <s v="N"/>
    <x v="0"/>
    <s v="CB Gaffaney"/>
    <s v="CK Nandan"/>
    <n v="0"/>
  </r>
  <r>
    <n v="1082618"/>
    <s v="Mumbai"/>
    <d v="2017-04-24T00:00:00"/>
    <s v="BA Stokes"/>
    <s v="Wankhede Stadium"/>
    <n v="0"/>
    <s v="Mumbai Indians"/>
    <s v="Rising Pune Supergiant"/>
    <s v="Mumbai Indians"/>
    <s v="field"/>
    <x v="14"/>
    <s v="runs"/>
    <n v="3"/>
    <s v="N"/>
    <x v="0"/>
    <s v="A Nand Kishore"/>
    <s v="S Ravi"/>
    <n v="1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x v="0"/>
    <s v="wickets"/>
    <n v="7"/>
    <s v="N"/>
    <x v="0"/>
    <s v="AY Dandekar"/>
    <s v="NJ Llong"/>
    <n v="0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x v="13"/>
    <s v="wickets"/>
    <n v="7"/>
    <s v="N"/>
    <x v="0"/>
    <s v="AK Chaudhary"/>
    <s v="C Shamshuddin"/>
    <n v="0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x v="0"/>
    <s v="wickets"/>
    <n v="7"/>
    <s v="N"/>
    <x v="0"/>
    <s v="NJ Llong"/>
    <s v="S Ravi"/>
    <n v="0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x v="11"/>
    <s v="runs"/>
    <n v="26"/>
    <s v="N"/>
    <x v="0"/>
    <s v="Nitin Menon"/>
    <s v="CK Nandan"/>
    <n v="0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x v="14"/>
    <s v="runs"/>
    <n v="61"/>
    <s v="N"/>
    <x v="0"/>
    <s v="KN Ananthapadmanabhan"/>
    <s v="M Erasmus"/>
    <n v="0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x v="7"/>
    <s v="tie"/>
    <s v="NA"/>
    <s v="Y"/>
    <x v="0"/>
    <s v="AK Chaudhary"/>
    <s v="CB Gaffaney"/>
    <n v="1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x v="5"/>
    <s v="wickets"/>
    <n v="10"/>
    <s v="N"/>
    <x v="0"/>
    <s v="YC Barde"/>
    <s v="CK Nandan"/>
    <n v="0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x v="11"/>
    <s v="runs"/>
    <n v="48"/>
    <s v="N"/>
    <x v="0"/>
    <s v="AY Dandekar"/>
    <s v="S Ravi"/>
    <n v="0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x v="7"/>
    <s v="wickets"/>
    <n v="5"/>
    <s v="N"/>
    <x v="0"/>
    <s v="AK Chaudhary"/>
    <s v="CB Gaffaney"/>
    <n v="1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x v="14"/>
    <s v="wickets"/>
    <n v="5"/>
    <s v="N"/>
    <x v="0"/>
    <s v="M Erasmus"/>
    <s v="C Shamshuddin"/>
    <n v="0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x v="2"/>
    <s v="wickets"/>
    <n v="6"/>
    <s v="N"/>
    <x v="0"/>
    <s v="YC Barde"/>
    <s v="Nitin Menon"/>
    <n v="0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x v="14"/>
    <s v="wickets"/>
    <n v="4"/>
    <s v="N"/>
    <x v="0"/>
    <s v="KN Ananthapadmanabhan"/>
    <s v="A Nand Kishore"/>
    <n v="0"/>
  </r>
  <r>
    <n v="1082632"/>
    <s v="Delhi"/>
    <d v="2017-05-04T00:00:00"/>
    <s v="RR Pant"/>
    <s v="Feroz Shah Kotla"/>
    <n v="0"/>
    <s v="Delhi Daredevils"/>
    <s v="Gujarat Lions"/>
    <s v="Delhi Daredevils"/>
    <s v="field"/>
    <x v="2"/>
    <s v="wickets"/>
    <n v="7"/>
    <s v="N"/>
    <x v="0"/>
    <s v="M Erasmus"/>
    <s v="Nitin Menon"/>
    <n v="0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x v="5"/>
    <s v="runs"/>
    <n v="19"/>
    <s v="N"/>
    <x v="0"/>
    <s v="CB Gaffaney"/>
    <s v="C Shamshuddin"/>
    <n v="0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x v="14"/>
    <s v="runs"/>
    <n v="12"/>
    <s v="N"/>
    <x v="0"/>
    <s v="KN Ananthapadmanabhan"/>
    <s v="AK Chaudhary"/>
    <n v="0"/>
  </r>
  <r>
    <n v="1082635"/>
    <s v="Delhi"/>
    <d v="2017-05-06T00:00:00"/>
    <s v="LMP Simmons"/>
    <s v="Feroz Shah Kotla"/>
    <n v="0"/>
    <s v="Delhi Daredevils"/>
    <s v="Mumbai Indians"/>
    <s v="Delhi Daredevils"/>
    <s v="field"/>
    <x v="7"/>
    <s v="runs"/>
    <n v="146"/>
    <s v="N"/>
    <x v="0"/>
    <s v="Nitin Menon"/>
    <s v="CK Nandan"/>
    <n v="1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x v="0"/>
    <s v="wickets"/>
    <n v="6"/>
    <s v="N"/>
    <x v="0"/>
    <s v="AY Dandekar"/>
    <s v="C Shamshuddin"/>
    <n v="0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x v="13"/>
    <s v="wickets"/>
    <n v="6"/>
    <s v="N"/>
    <x v="0"/>
    <s v="A Nand Kishore"/>
    <s v="VK Sharma"/>
    <n v="0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x v="11"/>
    <s v="wickets"/>
    <n v="7"/>
    <s v="N"/>
    <x v="0"/>
    <s v="KN Ananthapadmanabhan"/>
    <s v="M Erasmus"/>
    <n v="1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x v="5"/>
    <s v="runs"/>
    <n v="14"/>
    <s v="N"/>
    <x v="0"/>
    <s v="A Nand Kishore"/>
    <s v="S Ravi"/>
    <n v="0"/>
  </r>
  <r>
    <n v="1082640"/>
    <s v="Kanpur"/>
    <d v="2017-05-10T00:00:00"/>
    <s v="SS Iyer"/>
    <s v="Green Park"/>
    <n v="0"/>
    <s v="Gujarat Lions"/>
    <s v="Delhi Daredevils"/>
    <s v="Delhi Daredevils"/>
    <s v="field"/>
    <x v="2"/>
    <s v="wickets"/>
    <n v="2"/>
    <s v="N"/>
    <x v="0"/>
    <s v="YC Barde"/>
    <s v="AK Chaudhary"/>
    <n v="0"/>
  </r>
  <r>
    <n v="1082641"/>
    <s v="Mumbai"/>
    <d v="2017-05-11T00:00:00"/>
    <s v="WP Saha"/>
    <s v="Wankhede Stadium"/>
    <n v="0"/>
    <s v="Mumbai Indians"/>
    <s v="Kings XI Punjab"/>
    <s v="Mumbai Indians"/>
    <s v="field"/>
    <x v="5"/>
    <s v="runs"/>
    <n v="7"/>
    <s v="N"/>
    <x v="0"/>
    <s v="A Deshmukh"/>
    <s v="A Nand Kishore"/>
    <n v="1"/>
  </r>
  <r>
    <n v="1082642"/>
    <s v="Delhi"/>
    <d v="2017-05-12T00:00:00"/>
    <s v="KK Nair"/>
    <s v="Feroz Shah Kotla"/>
    <n v="0"/>
    <s v="Delhi Daredevils"/>
    <s v="Rising Pune Supergiant"/>
    <s v="Delhi Daredevils"/>
    <s v="bat"/>
    <x v="2"/>
    <s v="runs"/>
    <n v="7"/>
    <s v="N"/>
    <x v="0"/>
    <s v="KN Ananthapadmanabhan"/>
    <s v="CK Nandan"/>
    <n v="0"/>
  </r>
  <r>
    <n v="1082643"/>
    <s v="Kanpur"/>
    <d v="2017-05-13T00:00:00"/>
    <s v="Mohammed Siraj"/>
    <s v="Green Park"/>
    <n v="0"/>
    <s v="Gujarat Lions"/>
    <s v="Sunrisers Hyderabad"/>
    <s v="Sunrisers Hyderabad"/>
    <s v="field"/>
    <x v="11"/>
    <s v="wickets"/>
    <n v="8"/>
    <s v="N"/>
    <x v="0"/>
    <s v="AK Chaudhary"/>
    <s v="Nitin Menon"/>
    <n v="0"/>
  </r>
  <r>
    <n v="1082644"/>
    <s v="Kolkata"/>
    <d v="2017-05-13T00:00:00"/>
    <s v="AT Rayudu"/>
    <s v="Eden Gardens"/>
    <n v="0"/>
    <s v="Kolkata Knight Riders"/>
    <s v="Mumbai Indians"/>
    <s v="Kolkata Knight Riders"/>
    <s v="field"/>
    <x v="7"/>
    <s v="runs"/>
    <n v="9"/>
    <s v="N"/>
    <x v="0"/>
    <s v="A Nand Kishore"/>
    <s v="S Ravi"/>
    <n v="1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x v="14"/>
    <s v="wickets"/>
    <n v="9"/>
    <s v="N"/>
    <x v="0"/>
    <s v="AY Dandekar"/>
    <s v="A Deshmukh"/>
    <n v="0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x v="3"/>
    <s v="runs"/>
    <n v="10"/>
    <s v="N"/>
    <x v="0"/>
    <s v="CK Nandan"/>
    <s v="C Shamshuddin"/>
    <n v="0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x v="14"/>
    <s v="runs"/>
    <n v="20"/>
    <s v="N"/>
    <x v="0"/>
    <s v="S Ravi"/>
    <s v="C Shamshuddin"/>
    <n v="1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x v="0"/>
    <s v="wickets"/>
    <n v="7"/>
    <s v="N"/>
    <x v="1"/>
    <s v="AK Chaudhary"/>
    <s v="Nitin Menon"/>
    <n v="0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x v="7"/>
    <s v="wickets"/>
    <n v="6"/>
    <s v="N"/>
    <x v="0"/>
    <s v="NJ Llong"/>
    <s v="Nitin Menon"/>
    <n v="1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x v="7"/>
    <s v="runs"/>
    <n v="1"/>
    <s v="N"/>
    <x v="0"/>
    <s v="NJ Llong"/>
    <s v="S Ravi"/>
    <n v="1"/>
  </r>
  <r>
    <n v="1136561"/>
    <s v="Mumbai"/>
    <d v="2018-04-07T00:00:00"/>
    <s v="DJ Bravo"/>
    <s v="Wankhede Stadium"/>
    <n v="0"/>
    <s v="Mumbai Indians"/>
    <s v="Chennai Super Kings"/>
    <s v="Chennai Super Kings"/>
    <s v="field"/>
    <x v="1"/>
    <s v="wickets"/>
    <n v="1"/>
    <s v="N"/>
    <x v="0"/>
    <s v="CB Gaffaney"/>
    <s v="A Nand Kishore"/>
    <n v="1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x v="5"/>
    <s v="wickets"/>
    <n v="6"/>
    <s v="N"/>
    <x v="0"/>
    <s v="KN Ananthapadmanabhan"/>
    <s v="RJ Tucker"/>
    <n v="0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x v="0"/>
    <s v="wickets"/>
    <n v="4"/>
    <s v="N"/>
    <x v="0"/>
    <s v="C Shamshuddin"/>
    <s v="A Deshmukh"/>
    <n v="0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x v="11"/>
    <s v="wickets"/>
    <n v="9"/>
    <s v="N"/>
    <x v="0"/>
    <s v="VA Kulkarni"/>
    <s v="NJ Llong"/>
    <n v="0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x v="1"/>
    <s v="wickets"/>
    <n v="5"/>
    <s v="N"/>
    <x v="0"/>
    <s v="CB Gaffaney"/>
    <s v="AK Chaudhary"/>
    <n v="0"/>
  </r>
  <r>
    <n v="1136566"/>
    <s v="Jaipur"/>
    <d v="2018-04-11T00:00:00"/>
    <s v="SV Samson"/>
    <s v="Sawai Mansingh Stadium"/>
    <n v="0"/>
    <s v="Rajasthan Royals"/>
    <s v="Delhi Daredevils"/>
    <s v="Delhi Daredevils"/>
    <s v="field"/>
    <x v="4"/>
    <s v="runs"/>
    <n v="10"/>
    <s v="N"/>
    <x v="1"/>
    <s v="KN Ananthapadmanabhan"/>
    <s v="Nitin Menon"/>
    <n v="0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x v="11"/>
    <s v="wickets"/>
    <n v="1"/>
    <s v="N"/>
    <x v="0"/>
    <s v="NJ Llong"/>
    <s v="CK Nandan"/>
    <n v="1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x v="3"/>
    <s v="wickets"/>
    <n v="4"/>
    <s v="N"/>
    <x v="0"/>
    <s v="A Deshmukh"/>
    <s v="S Ravi"/>
    <n v="0"/>
  </r>
  <r>
    <n v="1136569"/>
    <s v="Mumbai"/>
    <d v="2018-04-14T00:00:00"/>
    <s v="JJ Roy"/>
    <s v="Wankhede Stadium"/>
    <n v="0"/>
    <s v="Mumbai Indians"/>
    <s v="Delhi Daredevils"/>
    <s v="Delhi Daredevils"/>
    <s v="field"/>
    <x v="2"/>
    <s v="wickets"/>
    <n v="7"/>
    <s v="N"/>
    <x v="0"/>
    <s v="KN Ananthapadmanabhan"/>
    <s v="Nitin Menon"/>
    <n v="1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x v="11"/>
    <s v="wickets"/>
    <n v="5"/>
    <s v="N"/>
    <x v="0"/>
    <s v="AK Chaudhary"/>
    <s v="A Nand Kishore"/>
    <n v="0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x v="4"/>
    <s v="runs"/>
    <n v="19"/>
    <s v="N"/>
    <x v="0"/>
    <s v="C Shamshuddin"/>
    <s v="S Ravi"/>
    <n v="0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x v="5"/>
    <s v="runs"/>
    <n v="4"/>
    <s v="N"/>
    <x v="0"/>
    <s v="VA Kulkarni"/>
    <s v="CK Nandan"/>
    <n v="0"/>
  </r>
  <r>
    <n v="1136573"/>
    <s v="Kolkata"/>
    <d v="2018-04-16T00:00:00"/>
    <s v="N Rana"/>
    <s v="Eden Gardens"/>
    <n v="0"/>
    <s v="Kolkata Knight Riders"/>
    <s v="Delhi Daredevils"/>
    <s v="Delhi Daredevils"/>
    <s v="field"/>
    <x v="0"/>
    <s v="runs"/>
    <n v="71"/>
    <s v="N"/>
    <x v="0"/>
    <s v="AK Chaudhary"/>
    <s v="A Nand Kishore"/>
    <n v="0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x v="7"/>
    <s v="runs"/>
    <n v="46"/>
    <s v="N"/>
    <x v="0"/>
    <s v="RJ Tucker"/>
    <s v="Nitin Menon"/>
    <n v="1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x v="0"/>
    <s v="wickets"/>
    <n v="7"/>
    <s v="N"/>
    <x v="0"/>
    <s v="A Deshmukh"/>
    <s v="S Ravi"/>
    <n v="0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x v="5"/>
    <s v="runs"/>
    <n v="15"/>
    <s v="N"/>
    <x v="0"/>
    <s v="NJ Llong"/>
    <s v="AK Chaudhary"/>
    <n v="0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x v="1"/>
    <s v="runs"/>
    <n v="64"/>
    <s v="N"/>
    <x v="0"/>
    <s v="KN Ananthapadmanabhan"/>
    <s v="Nitin Menon"/>
    <n v="0"/>
  </r>
  <r>
    <n v="1136578"/>
    <s v="Kolkata"/>
    <d v="2018-04-21T00:00:00"/>
    <s v="KL Rahul"/>
    <s v="Eden Gardens"/>
    <n v="0"/>
    <s v="Kolkata Knight Riders"/>
    <s v="Kings XI Punjab"/>
    <s v="Kings XI Punjab"/>
    <s v="field"/>
    <x v="5"/>
    <s v="wickets"/>
    <n v="9"/>
    <s v="N"/>
    <x v="1"/>
    <s v="C Shamshuddin"/>
    <s v="A Deshmukh"/>
    <n v="0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x v="3"/>
    <s v="wickets"/>
    <n v="6"/>
    <s v="N"/>
    <x v="0"/>
    <s v="CB Gaffaney"/>
    <s v="CK Nandan"/>
    <n v="0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x v="1"/>
    <s v="runs"/>
    <n v="4"/>
    <s v="N"/>
    <x v="0"/>
    <s v="VA Kulkarni"/>
    <s v="AK Chaudhary"/>
    <n v="0"/>
  </r>
  <r>
    <n v="1136581"/>
    <s v="Jaipur"/>
    <d v="2018-04-22T00:00:00"/>
    <s v="JC Archer"/>
    <s v="Sawai Mansingh Stadium"/>
    <n v="0"/>
    <s v="Rajasthan Royals"/>
    <s v="Mumbai Indians"/>
    <s v="Mumbai Indians"/>
    <s v="bat"/>
    <x v="4"/>
    <s v="wickets"/>
    <n v="3"/>
    <s v="N"/>
    <x v="0"/>
    <s v="KN Ananthapadmanabhan"/>
    <s v="RJ Tucker"/>
    <n v="1"/>
  </r>
  <r>
    <n v="1136582"/>
    <s v="Delhi"/>
    <d v="2018-04-23T00:00:00"/>
    <s v="AS Rajpoot"/>
    <s v="Feroz Shah Kotla"/>
    <n v="0"/>
    <s v="Delhi Daredevils"/>
    <s v="Kings XI Punjab"/>
    <s v="Delhi Daredevils"/>
    <s v="field"/>
    <x v="5"/>
    <s v="runs"/>
    <n v="4"/>
    <s v="N"/>
    <x v="0"/>
    <s v="A Nand Kishore"/>
    <s v="CK Nandan"/>
    <n v="0"/>
  </r>
  <r>
    <n v="1136583"/>
    <s v="Mumbai"/>
    <d v="2018-04-24T00:00:00"/>
    <s v="Rashid Khan"/>
    <s v="Wankhede Stadium"/>
    <n v="0"/>
    <s v="Mumbai Indians"/>
    <s v="Sunrisers Hyderabad"/>
    <s v="Mumbai Indians"/>
    <s v="field"/>
    <x v="11"/>
    <s v="runs"/>
    <n v="31"/>
    <s v="N"/>
    <x v="0"/>
    <s v="C Shamshuddin"/>
    <s v="S Ravi"/>
    <n v="1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x v="1"/>
    <s v="wickets"/>
    <n v="5"/>
    <s v="N"/>
    <x v="0"/>
    <s v="NJ Llong"/>
    <s v="VK Sharma"/>
    <n v="0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x v="11"/>
    <s v="runs"/>
    <n v="13"/>
    <s v="N"/>
    <x v="0"/>
    <s v="YC Barde"/>
    <s v="CK Nandan"/>
    <n v="0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x v="2"/>
    <s v="runs"/>
    <n v="55"/>
    <s v="N"/>
    <x v="0"/>
    <s v="C Shamshuddin"/>
    <s v="S Ravi"/>
    <n v="0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x v="7"/>
    <s v="wickets"/>
    <n v="8"/>
    <s v="N"/>
    <x v="0"/>
    <s v="CB Gaffaney"/>
    <s v="Nitin Menon"/>
    <n v="1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x v="11"/>
    <s v="runs"/>
    <n v="11"/>
    <s v="N"/>
    <x v="0"/>
    <s v="BNJ Oxenford"/>
    <s v="A Nand Kishore"/>
    <n v="0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x v="0"/>
    <s v="wickets"/>
    <n v="6"/>
    <s v="N"/>
    <x v="0"/>
    <s v="NJ Llong"/>
    <s v="AK Chaudhary"/>
    <n v="0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x v="1"/>
    <s v="runs"/>
    <n v="13"/>
    <s v="N"/>
    <x v="0"/>
    <s v="AY Dandekar"/>
    <s v="C Shamshuddin"/>
    <n v="0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x v="3"/>
    <s v="runs"/>
    <n v="14"/>
    <s v="N"/>
    <x v="0"/>
    <s v="M Erasmus"/>
    <s v="Nitin Menon"/>
    <n v="1"/>
  </r>
  <r>
    <n v="1136592"/>
    <s v="Delhi"/>
    <d v="2018-05-02T00:00:00"/>
    <s v="RR Pant"/>
    <s v="Feroz Shah Kotla"/>
    <n v="0"/>
    <s v="Delhi Daredevils"/>
    <s v="Rajasthan Royals"/>
    <s v="Rajasthan Royals"/>
    <s v="field"/>
    <x v="2"/>
    <s v="runs"/>
    <n v="4"/>
    <s v="N"/>
    <x v="1"/>
    <s v="VK Sharma"/>
    <s v="CK Nandan"/>
    <n v="0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x v="0"/>
    <s v="wickets"/>
    <n v="6"/>
    <s v="N"/>
    <x v="0"/>
    <s v="HDPK Dharmasena"/>
    <s v="A Deshmukh"/>
    <n v="0"/>
  </r>
  <r>
    <n v="1136594"/>
    <s v="Indore"/>
    <d v="2018-05-04T00:00:00"/>
    <s v="SA Yadav"/>
    <s v="Holkar Cricket Stadium"/>
    <n v="0"/>
    <s v="Kings XI Punjab"/>
    <s v="Mumbai Indians"/>
    <s v="Mumbai Indians"/>
    <s v="field"/>
    <x v="7"/>
    <s v="wickets"/>
    <n v="6"/>
    <s v="N"/>
    <x v="0"/>
    <s v="AY Dandekar"/>
    <s v="S Ravi"/>
    <n v="1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x v="1"/>
    <s v="wickets"/>
    <n v="6"/>
    <s v="N"/>
    <x v="0"/>
    <s v="Nitin Menon"/>
    <s v="YC Barde"/>
    <n v="0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x v="11"/>
    <s v="wickets"/>
    <n v="7"/>
    <s v="N"/>
    <x v="0"/>
    <s v="BNJ Oxenford"/>
    <s v="CK Nandan"/>
    <n v="0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x v="7"/>
    <s v="runs"/>
    <n v="13"/>
    <s v="N"/>
    <x v="0"/>
    <s v="HDPK Dharmasena"/>
    <s v="A Deshmukh"/>
    <n v="1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x v="5"/>
    <s v="wickets"/>
    <n v="6"/>
    <s v="N"/>
    <x v="0"/>
    <s v="C Shamshuddin"/>
    <s v="S Ravi"/>
    <n v="0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x v="11"/>
    <s v="runs"/>
    <n v="5"/>
    <s v="N"/>
    <x v="0"/>
    <s v="BNJ Oxenford"/>
    <s v="VK Sharma"/>
    <n v="0"/>
  </r>
  <r>
    <n v="1136600"/>
    <s v="Jaipur"/>
    <d v="2018-05-08T00:00:00"/>
    <s v="JC Buttler"/>
    <s v="Sawai Mansingh Stadium"/>
    <n v="0"/>
    <s v="Rajasthan Royals"/>
    <s v="Kings XI Punjab"/>
    <s v="Rajasthan Royals"/>
    <s v="bat"/>
    <x v="4"/>
    <s v="runs"/>
    <n v="15"/>
    <s v="N"/>
    <x v="0"/>
    <s v="M Erasmus"/>
    <s v="Nitin Menon"/>
    <n v="0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x v="7"/>
    <s v="runs"/>
    <n v="102"/>
    <s v="N"/>
    <x v="0"/>
    <s v="KN Ananthapadmanabhan"/>
    <s v="AK Chaudhary"/>
    <n v="1"/>
  </r>
  <r>
    <n v="1136602"/>
    <s v="Delhi"/>
    <d v="2018-05-10T00:00:00"/>
    <s v="S Dhawan"/>
    <s v="Feroz Shah Kotla"/>
    <n v="0"/>
    <s v="Delhi Daredevils"/>
    <s v="Sunrisers Hyderabad"/>
    <s v="Delhi Daredevils"/>
    <s v="bat"/>
    <x v="11"/>
    <s v="wickets"/>
    <n v="9"/>
    <s v="N"/>
    <x v="0"/>
    <s v="AY Dandekar"/>
    <s v="C Shamshuddin"/>
    <n v="0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x v="4"/>
    <s v="wickets"/>
    <n v="4"/>
    <s v="N"/>
    <x v="0"/>
    <s v="M Erasmus"/>
    <s v="YC Barde"/>
    <n v="0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x v="0"/>
    <s v="runs"/>
    <n v="31"/>
    <s v="N"/>
    <x v="0"/>
    <s v="VK Sharma"/>
    <s v="CK Nandan"/>
    <n v="0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x v="3"/>
    <s v="wickets"/>
    <n v="5"/>
    <s v="N"/>
    <x v="0"/>
    <s v="KN Ananthapadmanabhan"/>
    <s v="HDPK Dharmasena"/>
    <n v="0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x v="1"/>
    <s v="wickets"/>
    <n v="8"/>
    <s v="N"/>
    <x v="0"/>
    <s v="M Erasmus"/>
    <s v="YC Barde"/>
    <n v="0"/>
  </r>
  <r>
    <n v="1136607"/>
    <s v="Mumbai"/>
    <d v="2018-05-13T00:00:00"/>
    <s v="JC Buttler"/>
    <s v="Wankhede Stadium"/>
    <n v="0"/>
    <s v="Mumbai Indians"/>
    <s v="Rajasthan Royals"/>
    <s v="Rajasthan Royals"/>
    <s v="field"/>
    <x v="4"/>
    <s v="wickets"/>
    <n v="7"/>
    <s v="N"/>
    <x v="0"/>
    <s v="Nitin Menon"/>
    <s v="S Ravi"/>
    <n v="1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x v="3"/>
    <s v="wickets"/>
    <n v="10"/>
    <s v="N"/>
    <x v="0"/>
    <s v="BNJ Oxenford"/>
    <s v="VK Sharma"/>
    <n v="0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x v="0"/>
    <s v="wickets"/>
    <n v="6"/>
    <s v="N"/>
    <x v="0"/>
    <s v="HDPK Dharmasena"/>
    <s v="AK Chaudhary"/>
    <n v="0"/>
  </r>
  <r>
    <n v="1136610"/>
    <s v="Mumbai"/>
    <d v="2018-05-16T00:00:00"/>
    <s v="JJ Bumrah"/>
    <s v="Wankhede Stadium"/>
    <n v="0"/>
    <s v="Mumbai Indians"/>
    <s v="Kings XI Punjab"/>
    <s v="Kings XI Punjab"/>
    <s v="field"/>
    <x v="7"/>
    <s v="runs"/>
    <n v="3"/>
    <s v="N"/>
    <x v="0"/>
    <s v="M Erasmus"/>
    <s v="Nitin Menon"/>
    <n v="1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x v="3"/>
    <s v="runs"/>
    <n v="14"/>
    <s v="N"/>
    <x v="0"/>
    <s v="AY Dandekar"/>
    <s v="S Ravi"/>
    <n v="0"/>
  </r>
  <r>
    <n v="1136612"/>
    <s v="Delhi"/>
    <d v="2018-05-18T00:00:00"/>
    <s v="HV Patel"/>
    <s v="Feroz Shah Kotla"/>
    <n v="0"/>
    <s v="Delhi Daredevils"/>
    <s v="Chennai Super Kings"/>
    <s v="Chennai Super Kings"/>
    <s v="field"/>
    <x v="2"/>
    <s v="runs"/>
    <n v="34"/>
    <s v="N"/>
    <x v="0"/>
    <s v="VA Kulkarni"/>
    <s v="HDPK Dharmasena"/>
    <n v="0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x v="4"/>
    <s v="runs"/>
    <n v="30"/>
    <s v="N"/>
    <x v="0"/>
    <s v="BNJ Oxenford"/>
    <s v="VK Sharma"/>
    <n v="0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x v="0"/>
    <s v="wickets"/>
    <n v="5"/>
    <s v="N"/>
    <x v="0"/>
    <s v="AK Chaudhary"/>
    <s v="S Ravi"/>
    <n v="0"/>
  </r>
  <r>
    <n v="1136615"/>
    <s v="Delhi"/>
    <d v="2018-05-20T00:00:00"/>
    <s v="A Mishra"/>
    <s v="Feroz Shah Kotla"/>
    <n v="0"/>
    <s v="Delhi Daredevils"/>
    <s v="Mumbai Indians"/>
    <s v="Delhi Daredevils"/>
    <s v="bat"/>
    <x v="2"/>
    <s v="runs"/>
    <n v="11"/>
    <s v="N"/>
    <x v="0"/>
    <s v="HDPK Dharmasena"/>
    <s v="CK Nandan"/>
    <n v="1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x v="1"/>
    <s v="wickets"/>
    <n v="5"/>
    <s v="N"/>
    <x v="0"/>
    <s v="Nitin Menon"/>
    <s v="YC Barde"/>
    <n v="0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x v="1"/>
    <s v="wickets"/>
    <n v="2"/>
    <s v="N"/>
    <x v="0"/>
    <s v="C Shamshuddin"/>
    <s v="M Erasmus"/>
    <n v="0"/>
  </r>
  <r>
    <n v="1136618"/>
    <s v="Kolkata"/>
    <d v="2018-05-23T00:00:00"/>
    <s v="AD Russell"/>
    <s v="Eden Gardens"/>
    <n v="0"/>
    <s v="Kolkata Knight Riders"/>
    <s v="Rajasthan Royals"/>
    <s v="Rajasthan Royals"/>
    <s v="field"/>
    <x v="0"/>
    <s v="runs"/>
    <n v="25"/>
    <s v="N"/>
    <x v="0"/>
    <s v="AK Chaudhary"/>
    <s v="Nitin Menon"/>
    <n v="0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x v="11"/>
    <s v="runs"/>
    <n v="14"/>
    <s v="N"/>
    <x v="0"/>
    <s v="HDPK Dharmasena"/>
    <s v="Nitin Menon"/>
    <n v="0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x v="1"/>
    <s v="wickets"/>
    <n v="8"/>
    <s v="N"/>
    <x v="0"/>
    <s v="M Erasmus"/>
    <s v="S Ravi"/>
    <n v="0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x v="1"/>
    <s v="wickets"/>
    <n v="7"/>
    <s v="N"/>
    <x v="0"/>
    <s v="AY Dandekar"/>
    <s v="BNJ Oxenford"/>
    <n v="0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x v="0"/>
    <s v="wickets"/>
    <n v="6"/>
    <s v="N"/>
    <x v="0"/>
    <s v="CB Gaffaney"/>
    <s v="AK Chaudhary"/>
    <n v="0"/>
  </r>
  <r>
    <n v="1175358"/>
    <s v="Mumbai"/>
    <d v="2019-03-24T00:00:00"/>
    <s v="RR Pant"/>
    <s v="Wankhede Stadium"/>
    <n v="0"/>
    <s v="Mumbai Indians"/>
    <s v="Delhi Capitals"/>
    <s v="Mumbai Indians"/>
    <s v="field"/>
    <x v="15"/>
    <s v="runs"/>
    <n v="37"/>
    <s v="N"/>
    <x v="0"/>
    <s v="YC Barde"/>
    <s v="S Ravi"/>
    <n v="1"/>
  </r>
  <r>
    <n v="1175359"/>
    <s v="Jaipur"/>
    <d v="2019-03-25T00:00:00"/>
    <s v="CH Gayle"/>
    <s v="Sawai Mansingh Stadium"/>
    <n v="0"/>
    <s v="Rajasthan Royals"/>
    <s v="Kings XI Punjab"/>
    <s v="Rajasthan Royals"/>
    <s v="field"/>
    <x v="5"/>
    <s v="runs"/>
    <n v="14"/>
    <s v="N"/>
    <x v="0"/>
    <s v="KN Ananthapadmanabhan"/>
    <s v="C Shamshuddin"/>
    <n v="0"/>
  </r>
  <r>
    <n v="1175360"/>
    <s v="Delhi"/>
    <d v="2019-03-26T00:00:00"/>
    <s v="SR Watson"/>
    <s v="Feroz Shah Kotla"/>
    <n v="0"/>
    <s v="Delhi Capitals"/>
    <s v="Chennai Super Kings"/>
    <s v="Delhi Capitals"/>
    <s v="bat"/>
    <x v="1"/>
    <s v="wickets"/>
    <n v="6"/>
    <s v="N"/>
    <x v="0"/>
    <s v="M Erasmus"/>
    <s v="Nitin Menon"/>
    <n v="0"/>
  </r>
  <r>
    <n v="1175361"/>
    <s v="Kolkata"/>
    <d v="2019-03-27T00:00:00"/>
    <s v="AD Russell"/>
    <s v="Eden Gardens"/>
    <n v="0"/>
    <s v="Kolkata Knight Riders"/>
    <s v="Kings XI Punjab"/>
    <s v="Kings XI Punjab"/>
    <s v="field"/>
    <x v="0"/>
    <s v="runs"/>
    <n v="28"/>
    <s v="N"/>
    <x v="0"/>
    <s v="VA Kulkarni"/>
    <s v="AK Chaudhary"/>
    <n v="0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x v="7"/>
    <s v="runs"/>
    <n v="6"/>
    <s v="N"/>
    <x v="0"/>
    <s v="CK Nandan"/>
    <s v="S Ravi"/>
    <n v="1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x v="11"/>
    <s v="wickets"/>
    <n v="5"/>
    <s v="N"/>
    <x v="0"/>
    <s v="C Shamshuddin"/>
    <s v="BNJ Oxenford"/>
    <n v="0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x v="5"/>
    <s v="wickets"/>
    <n v="8"/>
    <s v="N"/>
    <x v="0"/>
    <s v="VA Kulkarni"/>
    <s v="CB Gaffaney"/>
    <n v="1"/>
  </r>
  <r>
    <n v="1175365"/>
    <s v="Delhi"/>
    <d v="2019-03-30T00:00:00"/>
    <s v="PP Shaw"/>
    <s v="Feroz Shah Kotla"/>
    <n v="0"/>
    <s v="Delhi Capitals"/>
    <s v="Kolkata Knight Riders"/>
    <s v="Delhi Capitals"/>
    <s v="field"/>
    <x v="15"/>
    <s v="tie"/>
    <s v="NA"/>
    <s v="Y"/>
    <x v="0"/>
    <s v="AY Dandekar"/>
    <s v="Nitin Menon"/>
    <n v="0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x v="11"/>
    <s v="runs"/>
    <n v="118"/>
    <s v="N"/>
    <x v="0"/>
    <s v="KN Ananthapadmanabhan"/>
    <s v="S Ravi"/>
    <n v="0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x v="1"/>
    <s v="runs"/>
    <n v="8"/>
    <s v="N"/>
    <x v="0"/>
    <s v="YC Barde"/>
    <s v="CK Nandan"/>
    <n v="0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x v="5"/>
    <s v="runs"/>
    <n v="14"/>
    <s v="N"/>
    <x v="0"/>
    <s v="CB Gaffaney"/>
    <s v="AK Chaudhary"/>
    <n v="0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x v="4"/>
    <s v="wickets"/>
    <n v="7"/>
    <s v="N"/>
    <x v="0"/>
    <s v="AY Dandekar"/>
    <s v="M Erasmus"/>
    <n v="0"/>
  </r>
  <r>
    <n v="1175370"/>
    <s v="Mumbai"/>
    <d v="2019-04-03T00:00:00"/>
    <s v="HH Pandya"/>
    <s v="Wankhede Stadium"/>
    <n v="0"/>
    <s v="Mumbai Indians"/>
    <s v="Chennai Super Kings"/>
    <s v="Chennai Super Kings"/>
    <s v="field"/>
    <x v="7"/>
    <s v="runs"/>
    <n v="37"/>
    <s v="N"/>
    <x v="0"/>
    <s v="RJ Tucker"/>
    <s v="BNJ Oxenford"/>
    <n v="1"/>
  </r>
  <r>
    <n v="1175371"/>
    <s v="Delhi"/>
    <d v="2019-04-04T00:00:00"/>
    <s v="JM Bairstow"/>
    <s v="Feroz Shah Kotla"/>
    <n v="0"/>
    <s v="Delhi Capitals"/>
    <s v="Sunrisers Hyderabad"/>
    <s v="Sunrisers Hyderabad"/>
    <s v="field"/>
    <x v="11"/>
    <s v="wickets"/>
    <n v="5"/>
    <s v="N"/>
    <x v="0"/>
    <s v="KN Ananthapadmanabhan"/>
    <s v="C Shamshuddin"/>
    <n v="0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x v="0"/>
    <s v="wickets"/>
    <n v="5"/>
    <s v="N"/>
    <x v="0"/>
    <s v="CB Gaffaney"/>
    <s v="AK Chaudhary"/>
    <n v="0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x v="1"/>
    <s v="runs"/>
    <n v="22"/>
    <s v="N"/>
    <x v="0"/>
    <s v="KN Ananthapadmanabhan"/>
    <s v="RJ Tucker"/>
    <n v="0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x v="7"/>
    <s v="runs"/>
    <n v="40"/>
    <s v="N"/>
    <x v="0"/>
    <s v="AY Dandekar"/>
    <s v="Nitin Menon"/>
    <n v="1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x v="15"/>
    <s v="wickets"/>
    <n v="4"/>
    <s v="N"/>
    <x v="0"/>
    <s v="YC Barde"/>
    <s v="S Ravi"/>
    <n v="0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x v="0"/>
    <s v="wickets"/>
    <n v="8"/>
    <s v="N"/>
    <x v="0"/>
    <s v="CB Gaffaney"/>
    <s v="AK Chaudhary"/>
    <n v="0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x v="5"/>
    <s v="wickets"/>
    <n v="6"/>
    <s v="N"/>
    <x v="0"/>
    <s v="AY Dandekar"/>
    <s v="M Erasmus"/>
    <n v="0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x v="1"/>
    <s v="wickets"/>
    <n v="7"/>
    <s v="N"/>
    <x v="0"/>
    <s v="RJ Tucker"/>
    <s v="C Shamshuddin"/>
    <n v="0"/>
  </r>
  <r>
    <n v="1178399"/>
    <s v="Mumbai"/>
    <d v="2019-04-10T00:00:00"/>
    <s v="KA Pollard"/>
    <s v="Wankhede Stadium"/>
    <n v="0"/>
    <s v="Mumbai Indians"/>
    <s v="Kings XI Punjab"/>
    <s v="Mumbai Indians"/>
    <s v="field"/>
    <x v="7"/>
    <s v="wickets"/>
    <n v="3"/>
    <s v="N"/>
    <x v="0"/>
    <s v="YC Barde"/>
    <s v="S Ravi"/>
    <n v="1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x v="1"/>
    <s v="wickets"/>
    <n v="4"/>
    <s v="N"/>
    <x v="0"/>
    <s v="UV Gandhe"/>
    <s v="BNJ Oxenford"/>
    <n v="0"/>
  </r>
  <r>
    <n v="1178401"/>
    <s v="Kolkata"/>
    <d v="2019-04-12T00:00:00"/>
    <s v="S Dhawan"/>
    <s v="Eden Gardens"/>
    <n v="0"/>
    <s v="Kolkata Knight Riders"/>
    <s v="Delhi Capitals"/>
    <s v="Delhi Capitals"/>
    <s v="field"/>
    <x v="15"/>
    <s v="wickets"/>
    <n v="7"/>
    <s v="N"/>
    <x v="0"/>
    <s v="YC Barde"/>
    <s v="CK Nandan"/>
    <n v="0"/>
  </r>
  <r>
    <n v="1178402"/>
    <s v="Mumbai"/>
    <d v="2019-04-13T00:00:00"/>
    <s v="JC Buttler"/>
    <s v="Wankhede Stadium"/>
    <n v="0"/>
    <s v="Mumbai Indians"/>
    <s v="Rajasthan Royals"/>
    <s v="Rajasthan Royals"/>
    <s v="field"/>
    <x v="4"/>
    <s v="wickets"/>
    <n v="4"/>
    <s v="N"/>
    <x v="0"/>
    <s v="Nitin Menon"/>
    <s v="A Nand Kishore"/>
    <n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x v="3"/>
    <s v="wickets"/>
    <n v="8"/>
    <s v="N"/>
    <x v="0"/>
    <s v="UV Gandhe"/>
    <s v="S Ravi"/>
    <n v="0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x v="1"/>
    <s v="wickets"/>
    <n v="5"/>
    <s v="N"/>
    <x v="0"/>
    <s v="RJ Tucker"/>
    <s v="CK Nandan"/>
    <n v="0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x v="15"/>
    <s v="runs"/>
    <n v="39"/>
    <s v="N"/>
    <x v="0"/>
    <s v="BNJ Oxenford"/>
    <s v="AK Chaudhary"/>
    <n v="0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x v="7"/>
    <s v="wickets"/>
    <n v="5"/>
    <s v="N"/>
    <x v="0"/>
    <s v="M Erasmus"/>
    <s v="Nitin Menon"/>
    <n v="1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x v="5"/>
    <s v="runs"/>
    <n v="12"/>
    <s v="N"/>
    <x v="0"/>
    <s v="VA Kulkarni"/>
    <s v="AK Chaudhary"/>
    <n v="0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x v="11"/>
    <s v="wickets"/>
    <n v="6"/>
    <s v="N"/>
    <x v="0"/>
    <s v="UV Gandhe"/>
    <s v="IJ Gould"/>
    <n v="0"/>
  </r>
  <r>
    <n v="1178409"/>
    <s v="Delhi"/>
    <d v="2019-04-18T00:00:00"/>
    <s v="HH Pandya"/>
    <s v="Feroz Shah Kotla"/>
    <n v="0"/>
    <s v="Delhi Capitals"/>
    <s v="Mumbai Indians"/>
    <s v="Mumbai Indians"/>
    <s v="bat"/>
    <x v="7"/>
    <s v="runs"/>
    <n v="40"/>
    <s v="N"/>
    <x v="0"/>
    <s v="BNJ Oxenford"/>
    <s v="NJ Llong"/>
    <n v="1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x v="3"/>
    <s v="runs"/>
    <n v="10"/>
    <s v="N"/>
    <x v="0"/>
    <s v="IJ Gould"/>
    <s v="Nitin Menon"/>
    <n v="0"/>
  </r>
  <r>
    <n v="1178411"/>
    <s v="Jaipur"/>
    <d v="2019-04-20T00:00:00"/>
    <s v="SPD Smith"/>
    <s v="Sawai Mansingh Stadium"/>
    <n v="0"/>
    <s v="Rajasthan Royals"/>
    <s v="Mumbai Indians"/>
    <s v="Rajasthan Royals"/>
    <s v="field"/>
    <x v="4"/>
    <s v="wickets"/>
    <n v="5"/>
    <s v="N"/>
    <x v="0"/>
    <s v="YC Barde"/>
    <s v="S Ravi"/>
    <n v="1"/>
  </r>
  <r>
    <n v="1178412"/>
    <s v="Delhi"/>
    <d v="2019-04-20T00:00:00"/>
    <s v="SS Iyer"/>
    <s v="Feroz Shah Kotla"/>
    <n v="0"/>
    <s v="Delhi Capitals"/>
    <s v="Kings XI Punjab"/>
    <s v="Delhi Capitals"/>
    <s v="field"/>
    <x v="15"/>
    <s v="wickets"/>
    <n v="5"/>
    <s v="N"/>
    <x v="0"/>
    <s v="UV Gandhe"/>
    <s v="C Shamshuddin"/>
    <n v="0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x v="11"/>
    <s v="wickets"/>
    <n v="9"/>
    <s v="N"/>
    <x v="0"/>
    <s v="NJ Llong"/>
    <s v="Nitin Menon"/>
    <n v="0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x v="3"/>
    <s v="runs"/>
    <n v="1"/>
    <s v="N"/>
    <x v="0"/>
    <s v="RJ Tucker"/>
    <s v="VA Kulkarni"/>
    <n v="0"/>
  </r>
  <r>
    <n v="1178415"/>
    <s v="Jaipur"/>
    <d v="2019-04-22T00:00:00"/>
    <s v="RR Pant"/>
    <s v="Sawai Mansingh Stadium"/>
    <n v="0"/>
    <s v="Rajasthan Royals"/>
    <s v="Delhi Capitals"/>
    <s v="Delhi Capitals"/>
    <s v="field"/>
    <x v="15"/>
    <s v="wickets"/>
    <n v="6"/>
    <s v="N"/>
    <x v="0"/>
    <s v="A Nand Kishore"/>
    <s v="S Ravi"/>
    <n v="0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x v="1"/>
    <s v="wickets"/>
    <n v="6"/>
    <s v="N"/>
    <x v="0"/>
    <s v="NJ Llong"/>
    <s v="AK Chaudhary"/>
    <n v="0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x v="3"/>
    <s v="runs"/>
    <n v="17"/>
    <s v="N"/>
    <x v="0"/>
    <s v="C Shamshuddin"/>
    <s v="BNJ Oxenford"/>
    <n v="0"/>
  </r>
  <r>
    <n v="1178418"/>
    <s v="Kolkata"/>
    <d v="2019-04-25T00:00:00"/>
    <s v="VR Aaron"/>
    <s v="Eden Gardens"/>
    <n v="0"/>
    <s v="Kolkata Knight Riders"/>
    <s v="Rajasthan Royals"/>
    <s v="Rajasthan Royals"/>
    <s v="field"/>
    <x v="4"/>
    <s v="wickets"/>
    <n v="3"/>
    <s v="N"/>
    <x v="0"/>
    <s v="AY Dandekar"/>
    <s v="IJ Gould"/>
    <n v="0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x v="7"/>
    <s v="runs"/>
    <n v="46"/>
    <s v="N"/>
    <x v="0"/>
    <s v="NJ Llong"/>
    <s v="AK Chaudhary"/>
    <n v="1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x v="4"/>
    <s v="wickets"/>
    <n v="7"/>
    <s v="N"/>
    <x v="0"/>
    <s v="YC Barde"/>
    <s v="A Nand Kishore"/>
    <n v="0"/>
  </r>
  <r>
    <n v="1178421"/>
    <s v="Delhi"/>
    <d v="2019-04-28T00:00:00"/>
    <s v="S Dhawan"/>
    <s v="Feroz Shah Kotla"/>
    <n v="0"/>
    <s v="Delhi Capitals"/>
    <s v="Royal Challengers Bangalore"/>
    <s v="Delhi Capitals"/>
    <s v="bat"/>
    <x v="15"/>
    <s v="runs"/>
    <n v="16"/>
    <s v="N"/>
    <x v="0"/>
    <s v="KN Ananthapadmanabhan"/>
    <s v="BNJ Oxenford"/>
    <n v="0"/>
  </r>
  <r>
    <n v="1178422"/>
    <s v="Kolkata"/>
    <d v="2019-04-28T00:00:00"/>
    <s v="AD Russell"/>
    <s v="Eden Gardens"/>
    <n v="0"/>
    <s v="Kolkata Knight Riders"/>
    <s v="Mumbai Indians"/>
    <s v="Mumbai Indians"/>
    <s v="field"/>
    <x v="0"/>
    <s v="runs"/>
    <n v="34"/>
    <s v="N"/>
    <x v="0"/>
    <s v="IJ Gould"/>
    <s v="Nitin Menon"/>
    <n v="1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x v="11"/>
    <s v="runs"/>
    <n v="45"/>
    <s v="N"/>
    <x v="0"/>
    <s v="CK Nandan"/>
    <s v="S Ravi"/>
    <n v="0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x v="10"/>
    <s v="NA"/>
    <s v="NA"/>
    <s v="NA"/>
    <x v="0"/>
    <s v="UV Gandhe"/>
    <s v="NJ Llong"/>
    <n v="0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x v="1"/>
    <s v="runs"/>
    <n v="80"/>
    <s v="N"/>
    <x v="0"/>
    <s v="AY Dandekar"/>
    <s v="Nitin Menon"/>
    <n v="0"/>
  </r>
  <r>
    <n v="1178426"/>
    <s v="Mumbai"/>
    <d v="2019-05-02T00:00:00"/>
    <s v="JJ Bumrah"/>
    <s v="Wankhede Stadium"/>
    <n v="0"/>
    <s v="Mumbai Indians"/>
    <s v="Sunrisers Hyderabad"/>
    <s v="Mumbai Indians"/>
    <s v="bat"/>
    <x v="7"/>
    <s v="tie"/>
    <s v="NA"/>
    <s v="Y"/>
    <x v="0"/>
    <s v="CK Nandan"/>
    <s v="S Ravi"/>
    <n v="1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x v="0"/>
    <s v="wickets"/>
    <n v="7"/>
    <s v="N"/>
    <x v="0"/>
    <s v="C Shamshuddin"/>
    <s v="BNJ Oxenford"/>
    <n v="0"/>
  </r>
  <r>
    <n v="1178428"/>
    <s v="Delhi"/>
    <d v="2019-05-04T00:00:00"/>
    <s v="A Mishra"/>
    <s v="Feroz Shah Kotla"/>
    <n v="0"/>
    <s v="Delhi Capitals"/>
    <s v="Rajasthan Royals"/>
    <s v="Rajasthan Royals"/>
    <s v="bat"/>
    <x v="15"/>
    <s v="wickets"/>
    <n v="5"/>
    <s v="N"/>
    <x v="0"/>
    <s v="AY Dandekar"/>
    <s v="IJ Gould"/>
    <n v="0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x v="3"/>
    <s v="wickets"/>
    <n v="4"/>
    <s v="N"/>
    <x v="0"/>
    <s v="NJ Llong"/>
    <s v="AK Chaudhary"/>
    <n v="0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x v="5"/>
    <s v="wickets"/>
    <n v="6"/>
    <s v="N"/>
    <x v="0"/>
    <s v="KN Ananthapadmanabhan"/>
    <s v="C Shamshuddin"/>
    <n v="0"/>
  </r>
  <r>
    <n v="1178431"/>
    <s v="Mumbai"/>
    <d v="2019-05-05T00:00:00"/>
    <s v="HH Pandya"/>
    <s v="Wankhede Stadium"/>
    <n v="0"/>
    <s v="Mumbai Indians"/>
    <s v="Kolkata Knight Riders"/>
    <s v="Mumbai Indians"/>
    <s v="field"/>
    <x v="7"/>
    <s v="wickets"/>
    <n v="9"/>
    <s v="N"/>
    <x v="0"/>
    <s v="A Nand Kishore"/>
    <s v="CK Nandan"/>
    <n v="1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x v="7"/>
    <s v="wickets"/>
    <n v="6"/>
    <s v="N"/>
    <x v="0"/>
    <s v="NJ Llong"/>
    <s v="Nitin Menon"/>
    <n v="1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x v="15"/>
    <s v="wickets"/>
    <n v="2"/>
    <s v="N"/>
    <x v="0"/>
    <s v="BNJ Oxenford"/>
    <s v="S Ravi"/>
    <n v="0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x v="1"/>
    <s v="wickets"/>
    <n v="6"/>
    <s v="N"/>
    <x v="0"/>
    <s v="BNJ Oxenford"/>
    <s v="S Ravi"/>
    <n v="0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x v="7"/>
    <s v="runs"/>
    <n v="1"/>
    <s v="N"/>
    <x v="0"/>
    <s v="IJ Gould"/>
    <s v="Nitin Menon"/>
    <n v="1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x v="1"/>
    <s v="wickets"/>
    <n v="5"/>
    <s v="N"/>
    <x v="0"/>
    <s v="CB Gaffaney"/>
    <s v="VK Sharma"/>
    <n v="1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x v="15"/>
    <s v="tie"/>
    <s v="NA"/>
    <s v="Y"/>
    <x v="0"/>
    <s v="AK Chaudhary"/>
    <s v="Nitin Menon"/>
    <n v="0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x v="3"/>
    <s v="wickets"/>
    <n v="8"/>
    <s v="N"/>
    <x v="0"/>
    <s v="VK Sharma"/>
    <s v="S Ravi"/>
    <n v="0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x v="11"/>
    <s v="wickets"/>
    <n v="10"/>
    <s v="N"/>
    <x v="0"/>
    <s v="C Shamshuddin"/>
    <s v="RK Illingworth"/>
    <n v="1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x v="4"/>
    <s v="runs"/>
    <n v="16"/>
    <s v="N"/>
    <x v="0"/>
    <s v="C Shamshuddin"/>
    <s v="VA Kulkarni"/>
    <n v="0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x v="0"/>
    <s v="runs"/>
    <n v="59"/>
    <s v="N"/>
    <x v="0"/>
    <s v="CB Gaffaney"/>
    <s v="PG Pathak"/>
    <n v="0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x v="5"/>
    <s v="runs"/>
    <n v="12"/>
    <s v="N"/>
    <x v="0"/>
    <s v="AY Dandekar"/>
    <s v="PR Reiffel"/>
    <n v="0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x v="7"/>
    <s v="wickets"/>
    <n v="5"/>
    <s v="N"/>
    <x v="0"/>
    <s v="UV Gandhe"/>
    <s v="CB Gaffaney"/>
    <n v="1"/>
  </r>
  <r>
    <n v="1216500"/>
    <s v="Sharjah"/>
    <d v="2020-10-09T00:00:00"/>
    <s v="R Ashwin"/>
    <s v="Sharjah Cricket Stadium"/>
    <n v="0"/>
    <s v="Delhi Capitals"/>
    <s v="Rajasthan Royals"/>
    <s v="Rajasthan Royals"/>
    <s v="field"/>
    <x v="15"/>
    <s v="runs"/>
    <n v="46"/>
    <s v="N"/>
    <x v="0"/>
    <s v="KN Ananthapadmanabhan"/>
    <s v="C Shamshuddin"/>
    <n v="0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x v="0"/>
    <s v="runs"/>
    <n v="10"/>
    <s v="N"/>
    <x v="0"/>
    <s v="KN Ananthapadmanabhan"/>
    <s v="RK Illingworth"/>
    <n v="0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x v="11"/>
    <s v="wickets"/>
    <n v="5"/>
    <s v="N"/>
    <x v="0"/>
    <s v="KN Ananthapadmanabhan"/>
    <s v="K Srinivasan"/>
    <n v="0"/>
  </r>
  <r>
    <n v="1216503"/>
    <s v="Abu Dhabi"/>
    <d v="2020-10-01T00:00:00"/>
    <s v="KA Pollard"/>
    <s v="Sheikh Zayed Stadium"/>
    <n v="0"/>
    <s v="Mumbai Indians"/>
    <s v="Kings XI Punjab"/>
    <s v="Kings XI Punjab"/>
    <s v="field"/>
    <x v="7"/>
    <s v="runs"/>
    <n v="48"/>
    <s v="N"/>
    <x v="0"/>
    <s v="VK Sharma"/>
    <s v="S Ravi"/>
    <n v="1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x v="0"/>
    <s v="runs"/>
    <n v="37"/>
    <s v="N"/>
    <x v="0"/>
    <s v="KN Ananthapadmanabhan"/>
    <s v="C Shamshuddin"/>
    <n v="0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x v="15"/>
    <s v="wickets"/>
    <n v="6"/>
    <s v="N"/>
    <x v="0"/>
    <s v="CB Gaffaney"/>
    <s v="S Ravi"/>
    <n v="0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x v="1"/>
    <s v="wickets"/>
    <n v="9"/>
    <s v="N"/>
    <x v="0"/>
    <s v="PG Pathak"/>
    <s v="VK Sharma"/>
    <n v="0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x v="4"/>
    <s v="wickets"/>
    <n v="5"/>
    <s v="N"/>
    <x v="0"/>
    <s v="YC Barde"/>
    <s v="PR Reiffel"/>
    <n v="0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x v="7"/>
    <s v="runs"/>
    <n v="49"/>
    <s v="N"/>
    <x v="0"/>
    <s v="CB Gaffaney"/>
    <s v="S Ravi"/>
    <n v="1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x v="15"/>
    <s v="wickets"/>
    <n v="5"/>
    <s v="N"/>
    <x v="0"/>
    <s v="KN Ananthapadmanabhan"/>
    <s v="RK Illingworth"/>
    <n v="0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x v="5"/>
    <s v="runs"/>
    <n v="97"/>
    <s v="N"/>
    <x v="0"/>
    <s v="AK Chaudhary"/>
    <s v="PR Reiffel"/>
    <n v="0"/>
  </r>
  <r>
    <n v="1216511"/>
    <s v="Abu Dhabi"/>
    <d v="2020-10-06T00:00:00"/>
    <s v="SA Yadav"/>
    <s v="Sheikh Zayed Stadium"/>
    <n v="0"/>
    <s v="Mumbai Indians"/>
    <s v="Rajasthan Royals"/>
    <s v="Mumbai Indians"/>
    <s v="bat"/>
    <x v="7"/>
    <s v="runs"/>
    <n v="57"/>
    <s v="N"/>
    <x v="0"/>
    <s v="VK Sharma"/>
    <s v="S Ravi"/>
    <n v="1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x v="0"/>
    <s v="tie"/>
    <s v="NA"/>
    <s v="Y"/>
    <x v="0"/>
    <s v="PG Pathak"/>
    <s v="S Ravi"/>
    <n v="0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x v="1"/>
    <s v="wickets"/>
    <n v="10"/>
    <s v="N"/>
    <x v="0"/>
    <s v="AY Dandekar"/>
    <s v="Nitin Menon"/>
    <n v="0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x v="3"/>
    <s v="wickets"/>
    <n v="8"/>
    <s v="N"/>
    <x v="0"/>
    <s v="CB Gaffaney"/>
    <s v="S Ravi"/>
    <n v="0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x v="15"/>
    <s v="runs"/>
    <n v="18"/>
    <s v="N"/>
    <x v="0"/>
    <s v="VA Kulkarni"/>
    <s v="RK Illingworth"/>
    <n v="0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x v="11"/>
    <s v="runs"/>
    <n v="7"/>
    <s v="N"/>
    <x v="0"/>
    <s v="AK Chaudhary"/>
    <s v="PR Reiffel"/>
    <n v="0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x v="5"/>
    <s v="tie"/>
    <s v="NA"/>
    <s v="Y"/>
    <x v="0"/>
    <s v="Nitin Menon"/>
    <s v="PR Reiffel"/>
    <n v="1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x v="11"/>
    <s v="wickets"/>
    <n v="8"/>
    <s v="N"/>
    <x v="0"/>
    <s v="Nitin Menon"/>
    <s v="PR Reiffel"/>
    <n v="0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x v="15"/>
    <s v="runs"/>
    <n v="59"/>
    <s v="N"/>
    <x v="0"/>
    <s v="Nitin Menon"/>
    <s v="YC Barde"/>
    <n v="0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x v="5"/>
    <s v="wickets"/>
    <n v="8"/>
    <s v="N"/>
    <x v="0"/>
    <s v="KN Ananthapadmanabhan"/>
    <s v="RK Illingworth"/>
    <n v="0"/>
  </r>
  <r>
    <n v="1216521"/>
    <s v="Sharjah"/>
    <d v="2020-10-23T00:00:00"/>
    <s v="TA Boult"/>
    <s v="Sharjah Cricket Stadium"/>
    <n v="0"/>
    <s v="Chennai Super Kings"/>
    <s v="Mumbai Indians"/>
    <s v="Mumbai Indians"/>
    <s v="field"/>
    <x v="7"/>
    <s v="wickets"/>
    <n v="10"/>
    <s v="N"/>
    <x v="0"/>
    <s v="C Shamshuddin"/>
    <s v="VA Kulkarni"/>
    <n v="1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x v="3"/>
    <s v="wickets"/>
    <n v="7"/>
    <s v="N"/>
    <x v="0"/>
    <s v="AK Chaudhary"/>
    <s v="Nitin Menon"/>
    <n v="0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x v="0"/>
    <s v="runs"/>
    <n v="2"/>
    <s v="N"/>
    <x v="0"/>
    <s v="UV Gandhe"/>
    <s v="CB Gaffaney"/>
    <n v="0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x v="11"/>
    <s v="runs"/>
    <n v="88"/>
    <s v="N"/>
    <x v="0"/>
    <s v="AK Chaudhary"/>
    <s v="Nitin Menon"/>
    <n v="0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x v="3"/>
    <s v="runs"/>
    <n v="37"/>
    <s v="N"/>
    <x v="0"/>
    <s v="AK Chaudhary"/>
    <s v="PR Reiffel"/>
    <n v="0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x v="7"/>
    <s v="wickets"/>
    <n v="8"/>
    <s v="N"/>
    <x v="0"/>
    <s v="CB Gaffaney"/>
    <s v="VK Sharma"/>
    <n v="1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x v="4"/>
    <s v="wickets"/>
    <n v="4"/>
    <s v="N"/>
    <x v="0"/>
    <s v="RK Illingworth"/>
    <s v="K Srinivasan"/>
    <n v="0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x v="1"/>
    <s v="runs"/>
    <n v="20"/>
    <s v="N"/>
    <x v="0"/>
    <s v="AK Chaudhary"/>
    <s v="PR Reiffel"/>
    <n v="0"/>
  </r>
  <r>
    <n v="1216529"/>
    <s v="Abu Dhabi"/>
    <d v="2020-10-11T00:00:00"/>
    <s v="Q de Kock"/>
    <s v="Sheikh Zayed Stadium"/>
    <n v="0"/>
    <s v="Delhi Capitals"/>
    <s v="Mumbai Indians"/>
    <s v="Delhi Capitals"/>
    <s v="bat"/>
    <x v="7"/>
    <s v="wickets"/>
    <n v="5"/>
    <s v="N"/>
    <x v="0"/>
    <s v="CB Gaffaney"/>
    <s v="S Ravi"/>
    <n v="1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x v="0"/>
    <s v="runs"/>
    <n v="60"/>
    <s v="N"/>
    <x v="0"/>
    <s v="Nitin Menon"/>
    <s v="PR Reiffel"/>
    <n v="0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x v="5"/>
    <s v="wickets"/>
    <n v="8"/>
    <s v="N"/>
    <x v="0"/>
    <s v="KN Ananthapadmanabhan"/>
    <s v="C Shamshuddin"/>
    <n v="0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x v="11"/>
    <s v="runs"/>
    <n v="15"/>
    <s v="N"/>
    <x v="0"/>
    <s v="VK Sharma"/>
    <s v="S Ravi"/>
    <n v="0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x v="4"/>
    <s v="wickets"/>
    <n v="7"/>
    <s v="N"/>
    <x v="0"/>
    <s v="CB Gaffaney"/>
    <s v="VK Sharma"/>
    <n v="0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x v="3"/>
    <s v="runs"/>
    <n v="10"/>
    <s v="N"/>
    <x v="0"/>
    <s v="AY Dandekar"/>
    <s v="Nitin Menon"/>
    <n v="0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x v="7"/>
    <s v="wickets"/>
    <n v="9"/>
    <s v="N"/>
    <x v="0"/>
    <s v="YC Barde"/>
    <s v="PR Reiffel"/>
    <n v="1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x v="1"/>
    <s v="wickets"/>
    <n v="6"/>
    <s v="N"/>
    <x v="0"/>
    <s v="C Shamshuddin"/>
    <s v="RK Illingworth"/>
    <n v="0"/>
  </r>
  <r>
    <n v="1216537"/>
    <s v="Abu Dhabi"/>
    <d v="2020-10-30T00:00:00"/>
    <s v="BA Stokes"/>
    <s v="Sheikh Zayed Stadium"/>
    <n v="0"/>
    <s v="Kings XI Punjab"/>
    <s v="Rajasthan Royals"/>
    <s v="Rajasthan Royals"/>
    <s v="field"/>
    <x v="4"/>
    <s v="wickets"/>
    <n v="7"/>
    <s v="N"/>
    <x v="0"/>
    <s v="CB Gaffaney"/>
    <s v="S Ravi"/>
    <n v="0"/>
  </r>
  <r>
    <n v="1216538"/>
    <s v="Sharjah"/>
    <d v="2020-10-04T00:00:00"/>
    <s v="TA Boult"/>
    <s v="Sharjah Cricket Stadium"/>
    <n v="0"/>
    <s v="Mumbai Indians"/>
    <s v="Sunrisers Hyderabad"/>
    <s v="Mumbai Indians"/>
    <s v="bat"/>
    <x v="7"/>
    <s v="runs"/>
    <n v="34"/>
    <s v="N"/>
    <x v="0"/>
    <s v="KN Ananthapadmanabhan"/>
    <s v="RK Illingworth"/>
    <n v="1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x v="15"/>
    <s v="runs"/>
    <n v="44"/>
    <s v="N"/>
    <x v="0"/>
    <s v="KN Ananthapadmanabhan"/>
    <s v="RK Illingworth"/>
    <n v="0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x v="3"/>
    <s v="runs"/>
    <n v="82"/>
    <s v="N"/>
    <x v="0"/>
    <s v="RK Illingworth"/>
    <s v="K Srinivasan"/>
    <n v="0"/>
  </r>
  <r>
    <n v="1216541"/>
    <s v="Abu Dhabi"/>
    <d v="2020-10-25T00:00:00"/>
    <s v="BA Stokes"/>
    <s v="Sheikh Zayed Stadium"/>
    <n v="0"/>
    <s v="Mumbai Indians"/>
    <s v="Rajasthan Royals"/>
    <s v="Mumbai Indians"/>
    <s v="bat"/>
    <x v="4"/>
    <s v="wickets"/>
    <n v="8"/>
    <s v="N"/>
    <x v="0"/>
    <s v="UV Gandhe"/>
    <s v="VK Sharma"/>
    <n v="1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x v="11"/>
    <s v="runs"/>
    <n v="69"/>
    <s v="N"/>
    <x v="0"/>
    <s v="AK Chaudhary"/>
    <s v="Nitin Menon"/>
    <n v="0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x v="15"/>
    <s v="runs"/>
    <n v="13"/>
    <s v="N"/>
    <x v="0"/>
    <s v="AK Chaudhary"/>
    <s v="Nitin Menon"/>
    <n v="0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x v="1"/>
    <s v="wickets"/>
    <n v="8"/>
    <s v="N"/>
    <x v="0"/>
    <s v="C Shamshuddin"/>
    <s v="RK Illingworth"/>
    <n v="0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x v="0"/>
    <s v="wickets"/>
    <n v="7"/>
    <s v="N"/>
    <x v="0"/>
    <s v="CB Gaffaney"/>
    <s v="VK Sharma"/>
    <n v="0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x v="5"/>
    <s v="wickets"/>
    <n v="5"/>
    <s v="N"/>
    <x v="0"/>
    <s v="C Shamshuddin"/>
    <s v="RK Illingworth"/>
    <n v="0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x v="3"/>
    <s v="tie"/>
    <s v="NA"/>
    <s v="Y"/>
    <x v="0"/>
    <s v="Nitin Menon"/>
    <s v="PR Reiffel"/>
    <n v="1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x v="7"/>
    <s v="runs"/>
    <n v="57"/>
    <s v="N"/>
    <x v="0"/>
    <s v="CB Gaffaney"/>
    <s v="Nitin Menon"/>
    <n v="1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x v="11"/>
    <s v="wickets"/>
    <n v="6"/>
    <s v="N"/>
    <x v="0"/>
    <s v="PR Reiffel"/>
    <s v="S Ravi"/>
    <n v="0"/>
  </r>
  <r>
    <n v="1237180"/>
    <s v="Abu Dhabi"/>
    <d v="2020-11-08T00:00:00"/>
    <s v="MP Stoinis"/>
    <s v="Sheikh Zayed Stadium"/>
    <n v="0"/>
    <s v="Delhi Capitals"/>
    <s v="Sunrisers Hyderabad"/>
    <s v="Delhi Capitals"/>
    <s v="bat"/>
    <x v="15"/>
    <s v="runs"/>
    <n v="17"/>
    <s v="N"/>
    <x v="0"/>
    <s v="PR Reiffel"/>
    <s v="S Ravi"/>
    <n v="0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x v="7"/>
    <s v="wickets"/>
    <n v="5"/>
    <s v="N"/>
    <x v="0"/>
    <s v="CB Gaffaney"/>
    <s v="Nitin Menon"/>
    <n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x v="0"/>
    <x v="0"/>
    <n v="140"/>
    <s v="N"/>
    <x v="0"/>
    <s v="Asad Rauf"/>
    <s v="RE Koertzen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x v="1"/>
    <x v="0"/>
    <n v="33"/>
    <s v="N"/>
    <x v="0"/>
    <s v="MR Benson"/>
    <s v="SL Shastri"/>
  </r>
  <r>
    <n v="335984"/>
    <s v="Delhi"/>
    <d v="2008-04-19T00:00:00"/>
    <s v="MF Maharoof"/>
    <s v="Feroz Shah Kotla"/>
    <n v="0"/>
    <s v="Delhi Daredevils"/>
    <s v="Rajasthan Royals"/>
    <s v="Rajasthan Royals"/>
    <s v="bat"/>
    <x v="2"/>
    <x v="1"/>
    <n v="9"/>
    <s v="N"/>
    <x v="0"/>
    <s v="Aleem Dar"/>
    <s v="GA Pratapkumar"/>
  </r>
  <r>
    <n v="335985"/>
    <s v="Mumbai"/>
    <d v="2008-04-20T00:00:00"/>
    <s v="MV Boucher"/>
    <s v="Wankhede Stadium"/>
    <n v="0"/>
    <s v="Mumbai Indians"/>
    <s v="Royal Challengers Bangalore"/>
    <s v="Mumbai Indians"/>
    <s v="bat"/>
    <x v="3"/>
    <x v="1"/>
    <n v="5"/>
    <s v="N"/>
    <x v="0"/>
    <s v="SJ Davis"/>
    <s v="DJ Harper"/>
  </r>
  <r>
    <n v="335986"/>
    <s v="Kolkata"/>
    <d v="2008-04-20T00:00:00"/>
    <s v="DJ Hussey"/>
    <s v="Eden Gardens"/>
    <n v="0"/>
    <s v="Kolkata Knight Riders"/>
    <s v="Deccan Chargers"/>
    <s v="Deccan Chargers"/>
    <s v="bat"/>
    <x v="0"/>
    <x v="1"/>
    <n v="5"/>
    <s v="N"/>
    <x v="0"/>
    <s v="BF Bowden"/>
    <s v="K Hariharan"/>
  </r>
  <r>
    <n v="335987"/>
    <s v="Jaipur"/>
    <d v="2008-04-21T00:00:00"/>
    <s v="SR Watson"/>
    <s v="Sawai Mansingh Stadium"/>
    <n v="0"/>
    <s v="Rajasthan Royals"/>
    <s v="Kings XI Punjab"/>
    <s v="Kings XI Punjab"/>
    <s v="bat"/>
    <x v="4"/>
    <x v="1"/>
    <n v="6"/>
    <s v="N"/>
    <x v="0"/>
    <s v="Aleem Dar"/>
    <s v="RB Tiffin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x v="2"/>
    <x v="1"/>
    <n v="9"/>
    <s v="N"/>
    <x v="0"/>
    <s v="IL Howell"/>
    <s v="AM Saheba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x v="1"/>
    <x v="0"/>
    <n v="6"/>
    <s v="N"/>
    <x v="0"/>
    <s v="DJ Harper"/>
    <s v="GA Pratapkumar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x v="4"/>
    <x v="1"/>
    <n v="3"/>
    <s v="N"/>
    <x v="0"/>
    <s v="Asad Rauf"/>
    <s v="MR Benson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x v="5"/>
    <x v="0"/>
    <n v="66"/>
    <s v="N"/>
    <x v="0"/>
    <s v="Aleem Dar"/>
    <s v="AM Saheba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x v="4"/>
    <x v="1"/>
    <n v="7"/>
    <s v="N"/>
    <x v="0"/>
    <s v="MR Benson"/>
    <s v="IL Howell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x v="1"/>
    <x v="1"/>
    <n v="9"/>
    <s v="N"/>
    <x v="0"/>
    <s v="BF Bowden"/>
    <s v="AV Jayaprakash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x v="6"/>
    <x v="1"/>
    <n v="10"/>
    <s v="N"/>
    <x v="0"/>
    <s v="Asad Rauf"/>
    <s v="SL Shastri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x v="5"/>
    <x v="1"/>
    <n v="4"/>
    <s v="N"/>
    <x v="0"/>
    <s v="RE Koertzen"/>
    <s v="I Shivram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x v="1"/>
    <x v="0"/>
    <n v="13"/>
    <s v="N"/>
    <x v="0"/>
    <s v="BR Doctrove"/>
    <s v="RB Tiffin"/>
  </r>
  <r>
    <n v="335997"/>
    <s v="Kolkata"/>
    <d v="2008-04-29T00:00:00"/>
    <s v="ST Jayasuriya"/>
    <s v="Eden Gardens"/>
    <n v="0"/>
    <s v="Kolkata Knight Riders"/>
    <s v="Mumbai Indians"/>
    <s v="Kolkata Knight Riders"/>
    <s v="bat"/>
    <x v="7"/>
    <x v="1"/>
    <n v="7"/>
    <s v="N"/>
    <x v="0"/>
    <s v="BF Bowden"/>
    <s v="AV Jayaprakash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x v="2"/>
    <x v="0"/>
    <n v="10"/>
    <s v="N"/>
    <x v="0"/>
    <s v="Aleem Dar"/>
    <s v="I Shivram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x v="5"/>
    <x v="1"/>
    <n v="7"/>
    <s v="N"/>
    <x v="0"/>
    <s v="BR Doctrove"/>
    <s v="RB Tiffin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x v="4"/>
    <x v="0"/>
    <n v="45"/>
    <s v="N"/>
    <x v="0"/>
    <s v="RE Koertzen"/>
    <s v="GA Pratapkumar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x v="2"/>
    <x v="1"/>
    <n v="8"/>
    <s v="N"/>
    <x v="0"/>
    <s v="BF Bowden"/>
    <s v="K Hariharan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x v="3"/>
    <x v="1"/>
    <n v="5"/>
    <s v="N"/>
    <x v="0"/>
    <s v="Asad Rauf"/>
    <s v="RE Koertzen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x v="5"/>
    <x v="0"/>
    <n v="9"/>
    <s v="N"/>
    <x v="0"/>
    <s v="DJ Harper"/>
    <s v="I Shivram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x v="7"/>
    <x v="0"/>
    <n v="29"/>
    <s v="N"/>
    <x v="0"/>
    <s v="IL Howell"/>
    <s v="RE Koertzen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x v="4"/>
    <x v="1"/>
    <n v="8"/>
    <s v="N"/>
    <x v="0"/>
    <s v="Asad Rauf"/>
    <s v="AV Jayaprakash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x v="5"/>
    <x v="1"/>
    <n v="6"/>
    <s v="N"/>
    <x v="0"/>
    <s v="SJ Davis"/>
    <s v="BR Doctrove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x v="6"/>
    <x v="1"/>
    <n v="7"/>
    <s v="N"/>
    <x v="0"/>
    <s v="MR Benson"/>
    <s v="RB Tiffin"/>
  </r>
  <r>
    <n v="336008"/>
    <s v="Mumbai"/>
    <d v="2008-05-07T00:00:00"/>
    <s v="A Nehra"/>
    <s v="Dr DY Patil Sports Academy"/>
    <n v="0"/>
    <s v="Mumbai Indians"/>
    <s v="Rajasthan Royals"/>
    <s v="Mumbai Indians"/>
    <s v="field"/>
    <x v="7"/>
    <x v="1"/>
    <n v="7"/>
    <s v="N"/>
    <x v="0"/>
    <s v="DJ Harper"/>
    <s v="RE Koertzen"/>
  </r>
  <r>
    <n v="336009"/>
    <s v="Delhi"/>
    <d v="2008-05-08T00:00:00"/>
    <s v="MS Dhoni"/>
    <s v="Feroz Shah Kotla"/>
    <n v="0"/>
    <s v="Delhi Daredevils"/>
    <s v="Chennai Super Kings"/>
    <s v="Chennai Super Kings"/>
    <s v="field"/>
    <x v="1"/>
    <x v="1"/>
    <n v="4"/>
    <s v="N"/>
    <x v="0"/>
    <s v="Aleem Dar"/>
    <s v="RB Tiffin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x v="0"/>
    <x v="0"/>
    <n v="5"/>
    <s v="N"/>
    <x v="0"/>
    <s v="Asad Rauf"/>
    <s v="IL Howell"/>
  </r>
  <r>
    <n v="336011"/>
    <s v="Jaipur"/>
    <d v="2008-05-09T00:00:00"/>
    <s v="YK Pathan"/>
    <s v="Sawai Mansingh Stadium"/>
    <n v="0"/>
    <s v="Rajasthan Royals"/>
    <s v="Deccan Chargers"/>
    <s v="Rajasthan Royals"/>
    <s v="field"/>
    <x v="4"/>
    <x v="1"/>
    <n v="8"/>
    <s v="N"/>
    <x v="0"/>
    <s v="MR Benson"/>
    <s v="AM Saheba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x v="7"/>
    <x v="1"/>
    <n v="9"/>
    <s v="N"/>
    <x v="0"/>
    <s v="BF Bowden"/>
    <s v="AV Jayaprakash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x v="1"/>
    <x v="0"/>
    <n v="18"/>
    <s v="N"/>
    <x v="0"/>
    <s v="AV Jayaprakash"/>
    <s v="BG Jerling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x v="0"/>
    <x v="0"/>
    <n v="23"/>
    <s v="N"/>
    <x v="0"/>
    <s v="IL Howell"/>
    <s v="AM Saheba"/>
  </r>
  <r>
    <n v="336015"/>
    <s v="Jaipur"/>
    <d v="2008-05-11T00:00:00"/>
    <s v="SR Watson"/>
    <s v="Sawai Mansingh Stadium"/>
    <n v="0"/>
    <s v="Rajasthan Royals"/>
    <s v="Delhi Daredevils"/>
    <s v="Rajasthan Royals"/>
    <s v="field"/>
    <x v="4"/>
    <x v="1"/>
    <n v="3"/>
    <s v="N"/>
    <x v="0"/>
    <s v="SJ Davis"/>
    <s v="RE Koertzen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x v="5"/>
    <x v="1"/>
    <n v="9"/>
    <s v="N"/>
    <x v="0"/>
    <s v="BR Doctrove"/>
    <s v="I Shivram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x v="0"/>
    <x v="0"/>
    <n v="23"/>
    <s v="N"/>
    <x v="0"/>
    <s v="Asad Rauf"/>
    <s v="IL Howell"/>
  </r>
  <r>
    <n v="336018"/>
    <s v="Mumbai"/>
    <d v="2008-05-14T00:00:00"/>
    <s v="ST Jayasuriya"/>
    <s v="Wankhede Stadium"/>
    <n v="0"/>
    <s v="Mumbai Indians"/>
    <s v="Chennai Super Kings"/>
    <s v="Mumbai Indians"/>
    <s v="field"/>
    <x v="7"/>
    <x v="1"/>
    <n v="9"/>
    <s v="N"/>
    <x v="0"/>
    <s v="BR Doctrove"/>
    <s v="AM Saheba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x v="5"/>
    <x v="0"/>
    <n v="41"/>
    <s v="N"/>
    <x v="0"/>
    <s v="SJ Davis"/>
    <s v="K Hariharan"/>
  </r>
  <r>
    <n v="336020"/>
    <s v="Delhi"/>
    <d v="2008-05-15T00:00:00"/>
    <s v="A Mishra"/>
    <s v="Feroz Shah Kotla"/>
    <n v="0"/>
    <s v="Delhi Daredevils"/>
    <s v="Deccan Chargers"/>
    <s v="Deccan Chargers"/>
    <s v="field"/>
    <x v="2"/>
    <x v="0"/>
    <n v="12"/>
    <s v="N"/>
    <x v="0"/>
    <s v="BG Jerling"/>
    <s v="GA Pratapkumar"/>
  </r>
  <r>
    <n v="336021"/>
    <s v="Mumbai"/>
    <d v="2008-05-16T00:00:00"/>
    <s v="SM Pollock"/>
    <s v="Wankhede Stadium"/>
    <n v="0"/>
    <s v="Mumbai Indians"/>
    <s v="Kolkata Knight Riders"/>
    <s v="Mumbai Indians"/>
    <s v="field"/>
    <x v="7"/>
    <x v="1"/>
    <n v="8"/>
    <s v="N"/>
    <x v="0"/>
    <s v="BR Doctrove"/>
    <s v="DJ Harper"/>
  </r>
  <r>
    <n v="336022"/>
    <s v="Delhi"/>
    <d v="2008-05-17T00:00:00"/>
    <s v="DPMD Jayawardene"/>
    <s v="Feroz Shah Kotla"/>
    <n v="0"/>
    <s v="Delhi Daredevils"/>
    <s v="Kings XI Punjab"/>
    <s v="Delhi Daredevils"/>
    <s v="bat"/>
    <x v="5"/>
    <x v="0"/>
    <n v="6"/>
    <s v="N"/>
    <x v="1"/>
    <s v="AV Jayaprakash"/>
    <s v="RE Koertzen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x v="4"/>
    <x v="0"/>
    <n v="65"/>
    <s v="N"/>
    <x v="0"/>
    <s v="BF Bowden"/>
    <s v="SL Shastri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x v="7"/>
    <x v="0"/>
    <n v="25"/>
    <s v="N"/>
    <x v="0"/>
    <s v="BR Doctrove"/>
    <s v="DJ Harper"/>
  </r>
  <r>
    <n v="336025"/>
    <s v="Kolkata"/>
    <d v="2008-05-18T00:00:00"/>
    <s v="M Ntini"/>
    <s v="Eden Gardens"/>
    <n v="0"/>
    <s v="Kolkata Knight Riders"/>
    <s v="Chennai Super Kings"/>
    <s v="Kolkata Knight Riders"/>
    <s v="bat"/>
    <x v="1"/>
    <x v="0"/>
    <n v="3"/>
    <s v="N"/>
    <x v="1"/>
    <s v="Asad Rauf"/>
    <s v="K Hariharan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x v="2"/>
    <x v="1"/>
    <n v="5"/>
    <s v="N"/>
    <x v="0"/>
    <s v="SJ Davis"/>
    <s v="GA Pratapkumar"/>
  </r>
  <r>
    <n v="336027"/>
    <s v="Kolkata"/>
    <d v="2008-05-20T00:00:00"/>
    <s v="YK Pathan"/>
    <s v="Eden Gardens"/>
    <n v="0"/>
    <s v="Kolkata Knight Riders"/>
    <s v="Rajasthan Royals"/>
    <s v="Rajasthan Royals"/>
    <s v="field"/>
    <x v="4"/>
    <x v="1"/>
    <n v="6"/>
    <s v="N"/>
    <x v="0"/>
    <s v="BG Jerling"/>
    <s v="RE Koertzen"/>
  </r>
  <r>
    <n v="336028"/>
    <s v="Mumbai"/>
    <d v="2008-05-21T00:00:00"/>
    <s v="SE Marsh"/>
    <s v="Wankhede Stadium"/>
    <n v="0"/>
    <s v="Mumbai Indians"/>
    <s v="Kings XI Punjab"/>
    <s v="Mumbai Indians"/>
    <s v="field"/>
    <x v="5"/>
    <x v="0"/>
    <n v="1"/>
    <s v="N"/>
    <x v="0"/>
    <s v="BF Bowden"/>
    <s v="GA Pratapkumar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x v="3"/>
    <x v="0"/>
    <n v="14"/>
    <s v="N"/>
    <x v="0"/>
    <s v="DJ Harper"/>
    <s v="I Shivram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x v="5"/>
    <x v="1"/>
    <n v="6"/>
    <s v="N"/>
    <x v="0"/>
    <s v="Asad Rauf"/>
    <s v="SJ Davis"/>
  </r>
  <r>
    <n v="336032"/>
    <s v="Delhi"/>
    <d v="2008-05-24T00:00:00"/>
    <s v="KD Karthik"/>
    <s v="Feroz Shah Kotla"/>
    <n v="0"/>
    <s v="Delhi Daredevils"/>
    <s v="Mumbai Indians"/>
    <s v="Delhi Daredevils"/>
    <s v="field"/>
    <x v="2"/>
    <x v="1"/>
    <n v="5"/>
    <s v="N"/>
    <x v="0"/>
    <s v="BF Bowden"/>
    <s v="K Hariharan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x v="4"/>
    <x v="0"/>
    <n v="10"/>
    <s v="N"/>
    <x v="0"/>
    <s v="DJ Harper"/>
    <s v="SL Shastri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x v="3"/>
    <x v="0"/>
    <n v="3"/>
    <s v="N"/>
    <x v="0"/>
    <s v="BR Doctrove"/>
    <s v="SL Shastri"/>
  </r>
  <r>
    <n v="336035"/>
    <s v="Kolkata"/>
    <d v="2008-05-25T00:00:00"/>
    <s v="Umar Gul"/>
    <s v="Eden Gardens"/>
    <n v="0"/>
    <s v="Kolkata Knight Riders"/>
    <s v="Kings XI Punjab"/>
    <s v="Kings XI Punjab"/>
    <s v="bat"/>
    <x v="0"/>
    <x v="1"/>
    <n v="3"/>
    <s v="N"/>
    <x v="0"/>
    <s v="SJ Davis"/>
    <s v="I Shivram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x v="4"/>
    <x v="1"/>
    <n v="5"/>
    <s v="N"/>
    <x v="0"/>
    <s v="BF Bowden"/>
    <s v="K Hariharan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x v="1"/>
    <x v="1"/>
    <n v="7"/>
    <s v="N"/>
    <x v="0"/>
    <s v="BG Jerling"/>
    <s v="AM Saheba"/>
  </r>
  <r>
    <n v="336038"/>
    <s v="Mumbai"/>
    <d v="2008-05-30T00:00:00"/>
    <s v="SR Watson"/>
    <s v="Wankhede Stadium"/>
    <n v="0"/>
    <s v="Delhi Daredevils"/>
    <s v="Rajasthan Royals"/>
    <s v="Delhi Daredevils"/>
    <s v="field"/>
    <x v="4"/>
    <x v="0"/>
    <n v="105"/>
    <s v="N"/>
    <x v="0"/>
    <s v="BF Bowden"/>
    <s v="RE Koertzen"/>
  </r>
  <r>
    <n v="336039"/>
    <s v="Mumbai"/>
    <d v="2008-05-31T00:00:00"/>
    <s v="M Ntini"/>
    <s v="Wankhede Stadium"/>
    <n v="0"/>
    <s v="Chennai Super Kings"/>
    <s v="Kings XI Punjab"/>
    <s v="Kings XI Punjab"/>
    <s v="bat"/>
    <x v="1"/>
    <x v="1"/>
    <n v="9"/>
    <s v="N"/>
    <x v="0"/>
    <s v="Asad Rauf"/>
    <s v="DJ Harper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x v="4"/>
    <x v="1"/>
    <n v="3"/>
    <s v="N"/>
    <x v="0"/>
    <s v="BF Bowden"/>
    <s v="RE Koertzen"/>
  </r>
  <r>
    <n v="392181"/>
    <s v="Cape Town"/>
    <d v="2009-04-18T00:00:00"/>
    <s v="SR Tendulkar"/>
    <s v="Newlands"/>
    <n v="1"/>
    <s v="Chennai Super Kings"/>
    <s v="Mumbai Indians"/>
    <s v="Chennai Super Kings"/>
    <s v="field"/>
    <x v="7"/>
    <x v="0"/>
    <n v="19"/>
    <s v="N"/>
    <x v="0"/>
    <s v="BR Doctrove"/>
    <s v="K Hariharan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x v="3"/>
    <x v="0"/>
    <n v="75"/>
    <s v="N"/>
    <x v="0"/>
    <s v="BR Doctrove"/>
    <s v="RB Tiffin"/>
  </r>
  <r>
    <n v="392183"/>
    <s v="Cape Town"/>
    <d v="2009-04-19T00:00:00"/>
    <s v="DL Vettori"/>
    <s v="Newlands"/>
    <n v="1"/>
    <s v="Delhi Daredevils"/>
    <s v="Kings XI Punjab"/>
    <s v="Delhi Daredevils"/>
    <s v="field"/>
    <x v="2"/>
    <x v="1"/>
    <n v="10"/>
    <s v="N"/>
    <x v="1"/>
    <s v="MR Benson"/>
    <s v="SD Ranade"/>
  </r>
  <r>
    <n v="392184"/>
    <s v="Cape Town"/>
    <d v="2009-04-19T00:00:00"/>
    <s v="RP Singh"/>
    <s v="Newlands"/>
    <n v="1"/>
    <s v="Deccan Chargers"/>
    <s v="Kolkata Knight Riders"/>
    <s v="Kolkata Knight Riders"/>
    <s v="bat"/>
    <x v="6"/>
    <x v="1"/>
    <n v="8"/>
    <s v="N"/>
    <x v="0"/>
    <s v="MR Benson"/>
    <s v="BR Doctrove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x v="1"/>
    <x v="0"/>
    <n v="92"/>
    <s v="N"/>
    <x v="0"/>
    <s v="BG Jerling"/>
    <s v="SJA Taufel"/>
  </r>
  <r>
    <n v="392186"/>
    <s v="Durban"/>
    <d v="2009-04-21T00:00:00"/>
    <s v="CH Gayle"/>
    <s v="Kingsmead"/>
    <n v="1"/>
    <s v="Kings XI Punjab"/>
    <s v="Kolkata Knight Riders"/>
    <s v="Kolkata Knight Riders"/>
    <s v="field"/>
    <x v="0"/>
    <x v="0"/>
    <n v="11"/>
    <s v="N"/>
    <x v="1"/>
    <s v="DJ Harper"/>
    <s v="SD Ranade"/>
  </r>
  <r>
    <n v="392188"/>
    <s v="Cape Town"/>
    <d v="2009-04-22T00:00:00"/>
    <s v="AC Gilchrist"/>
    <s v="Newlands"/>
    <n v="1"/>
    <s v="Royal Challengers Bangalore"/>
    <s v="Deccan Chargers"/>
    <s v="Deccan Chargers"/>
    <s v="bat"/>
    <x v="6"/>
    <x v="0"/>
    <n v="24"/>
    <s v="N"/>
    <x v="0"/>
    <s v="M Erasmus"/>
    <s v="AM Saheba"/>
  </r>
  <r>
    <n v="392189"/>
    <s v="Durban"/>
    <d v="2009-04-23T00:00:00"/>
    <s v="AB de Villiers"/>
    <s v="Kingsmead"/>
    <n v="1"/>
    <s v="Chennai Super Kings"/>
    <s v="Delhi Daredevils"/>
    <s v="Delhi Daredevils"/>
    <s v="bat"/>
    <x v="2"/>
    <x v="0"/>
    <n v="9"/>
    <s v="N"/>
    <x v="0"/>
    <s v="BR Doctrove"/>
    <s v="SJA Taufel"/>
  </r>
  <r>
    <n v="392190"/>
    <s v="Cape Town"/>
    <d v="2009-04-23T00:00:00"/>
    <s v="YK Pathan"/>
    <s v="Newlands"/>
    <n v="1"/>
    <s v="Kolkata Knight Riders"/>
    <s v="Rajasthan Royals"/>
    <s v="Kolkata Knight Riders"/>
    <s v="field"/>
    <x v="4"/>
    <x v="2"/>
    <s v="NA"/>
    <s v="Y"/>
    <x v="0"/>
    <s v="MR Benson"/>
    <s v="M Erasmus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x v="5"/>
    <x v="1"/>
    <n v="7"/>
    <s v="N"/>
    <x v="0"/>
    <s v="BR Doctrove"/>
    <s v="TH Wijewardene"/>
  </r>
  <r>
    <n v="392192"/>
    <s v="Durban"/>
    <d v="2009-04-25T00:00:00"/>
    <s v="PP Ojha"/>
    <s v="Kingsmead"/>
    <n v="1"/>
    <s v="Deccan Chargers"/>
    <s v="Mumbai Indians"/>
    <s v="Deccan Chargers"/>
    <s v="bat"/>
    <x v="6"/>
    <x v="0"/>
    <n v="12"/>
    <s v="N"/>
    <x v="0"/>
    <s v="HDPK Dharmasena"/>
    <s v="SJA Taufel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x v="2"/>
    <x v="1"/>
    <n v="6"/>
    <s v="N"/>
    <x v="0"/>
    <s v="S Asnani"/>
    <s v="BG Jerling"/>
  </r>
  <r>
    <n v="392195"/>
    <s v="Cape Town"/>
    <d v="2009-04-26T00:00:00"/>
    <s v="KC Sangakkara"/>
    <s v="Newlands"/>
    <n v="1"/>
    <s v="Kings XI Punjab"/>
    <s v="Rajasthan Royals"/>
    <s v="Kings XI Punjab"/>
    <s v="bat"/>
    <x v="5"/>
    <x v="0"/>
    <n v="27"/>
    <s v="N"/>
    <x v="0"/>
    <s v="M Erasmus"/>
    <s v="K Hariharan"/>
  </r>
  <r>
    <n v="392196"/>
    <s v="Durban"/>
    <d v="2009-04-27T00:00:00"/>
    <s v="HH Gibbs"/>
    <s v="Kingsmead"/>
    <n v="1"/>
    <s v="Chennai Super Kings"/>
    <s v="Deccan Chargers"/>
    <s v="Deccan Chargers"/>
    <s v="field"/>
    <x v="6"/>
    <x v="1"/>
    <n v="6"/>
    <s v="N"/>
    <x v="0"/>
    <s v="IL Howell"/>
    <s v="TH Wijewardene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x v="7"/>
    <x v="0"/>
    <n v="92"/>
    <s v="N"/>
    <x v="0"/>
    <s v="BG Jerling"/>
    <s v="RB Tiffin"/>
  </r>
  <r>
    <n v="392198"/>
    <s v="Centurion"/>
    <d v="2009-04-28T00:00:00"/>
    <s v="YK Pathan"/>
    <s v="SuperSport Park"/>
    <n v="1"/>
    <s v="Delhi Daredevils"/>
    <s v="Rajasthan Royals"/>
    <s v="Delhi Daredevils"/>
    <s v="bat"/>
    <x v="4"/>
    <x v="1"/>
    <n v="5"/>
    <s v="N"/>
    <x v="0"/>
    <s v="GAV Baxter"/>
    <s v="RE Koertzen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x v="3"/>
    <x v="1"/>
    <n v="5"/>
    <s v="N"/>
    <x v="0"/>
    <s v="MR Benson"/>
    <s v="TH Wijewardene"/>
  </r>
  <r>
    <n v="392200"/>
    <s v="Durban"/>
    <d v="2009-04-29T00:00:00"/>
    <s v="KC Sangakkara"/>
    <s v="Kingsmead"/>
    <n v="1"/>
    <s v="Kings XI Punjab"/>
    <s v="Mumbai Indians"/>
    <s v="Kings XI Punjab"/>
    <s v="bat"/>
    <x v="5"/>
    <x v="0"/>
    <n v="3"/>
    <s v="N"/>
    <x v="0"/>
    <s v="MR Benson"/>
    <s v="SL Shastri"/>
  </r>
  <r>
    <n v="392201"/>
    <s v="Centurion"/>
    <d v="2009-04-30T00:00:00"/>
    <s v="DP Nannes"/>
    <s v="SuperSport Park"/>
    <n v="1"/>
    <s v="Deccan Chargers"/>
    <s v="Delhi Daredevils"/>
    <s v="Delhi Daredevils"/>
    <s v="field"/>
    <x v="2"/>
    <x v="1"/>
    <n v="6"/>
    <s v="N"/>
    <x v="0"/>
    <s v="GAV Baxter"/>
    <s v="AM Saheba"/>
  </r>
  <r>
    <n v="392202"/>
    <s v="Centurion"/>
    <d v="2009-04-30T00:00:00"/>
    <s v="SK Raina"/>
    <s v="SuperSport Park"/>
    <n v="1"/>
    <s v="Chennai Super Kings"/>
    <s v="Rajasthan Royals"/>
    <s v="Rajasthan Royals"/>
    <s v="field"/>
    <x v="1"/>
    <x v="0"/>
    <n v="38"/>
    <s v="N"/>
    <x v="0"/>
    <s v="GAV Baxter"/>
    <s v="RE Koertzen"/>
  </r>
  <r>
    <n v="392203"/>
    <s v="East London"/>
    <d v="2009-05-01T00:00:00"/>
    <s v="JP Duminy"/>
    <s v="Buffalo Park"/>
    <n v="1"/>
    <s v="Kolkata Knight Riders"/>
    <s v="Mumbai Indians"/>
    <s v="Mumbai Indians"/>
    <s v="bat"/>
    <x v="7"/>
    <x v="0"/>
    <n v="9"/>
    <s v="N"/>
    <x v="0"/>
    <s v="M Erasmus"/>
    <s v="SK Tarapore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x v="3"/>
    <x v="0"/>
    <n v="8"/>
    <s v="N"/>
    <x v="0"/>
    <s v="HDPK Dharmasena"/>
    <s v="S Ravi"/>
  </r>
  <r>
    <n v="392205"/>
    <s v="Port Elizabeth"/>
    <d v="2009-05-02T00:00:00"/>
    <s v="YK Pathan"/>
    <s v="St George's Park"/>
    <n v="1"/>
    <s v="Deccan Chargers"/>
    <s v="Rajasthan Royals"/>
    <s v="Deccan Chargers"/>
    <s v="bat"/>
    <x v="4"/>
    <x v="1"/>
    <n v="3"/>
    <s v="N"/>
    <x v="0"/>
    <s v="S Asnani"/>
    <s v="BG Jerling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x v="1"/>
    <x v="0"/>
    <n v="18"/>
    <s v="N"/>
    <x v="0"/>
    <s v="DJ Harper"/>
    <s v="RE Koertzen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x v="5"/>
    <x v="1"/>
    <n v="6"/>
    <s v="N"/>
    <x v="0"/>
    <s v="S Asnani"/>
    <s v="MR Benson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x v="3"/>
    <x v="1"/>
    <n v="9"/>
    <s v="N"/>
    <x v="0"/>
    <s v="RE Koertzen"/>
    <s v="TH Wijewardene"/>
  </r>
  <r>
    <n v="392209"/>
    <s v="East London"/>
    <d v="2009-05-04T00:00:00"/>
    <s v="MS Dhoni"/>
    <s v="Buffalo Park"/>
    <n v="1"/>
    <s v="Chennai Super Kings"/>
    <s v="Deccan Chargers"/>
    <s v="Chennai Super Kings"/>
    <s v="bat"/>
    <x v="1"/>
    <x v="0"/>
    <n v="78"/>
    <s v="N"/>
    <x v="0"/>
    <s v="BR Doctrove"/>
    <s v="M Erasmus"/>
  </r>
  <r>
    <n v="392210"/>
    <s v="Durban"/>
    <d v="2009-05-05T00:00:00"/>
    <s v="GC Smith"/>
    <s v="Kingsmead"/>
    <n v="1"/>
    <s v="Kings XI Punjab"/>
    <s v="Rajasthan Royals"/>
    <s v="Kings XI Punjab"/>
    <s v="field"/>
    <x v="4"/>
    <x v="0"/>
    <n v="78"/>
    <s v="N"/>
    <x v="0"/>
    <s v="SS Hazare"/>
    <s v="IL Howell"/>
  </r>
  <r>
    <n v="392211"/>
    <s v="Durban"/>
    <d v="2009-05-05T00:00:00"/>
    <s v="G Gambhir"/>
    <s v="Kingsmead"/>
    <n v="1"/>
    <s v="Delhi Daredevils"/>
    <s v="Kolkata Knight Riders"/>
    <s v="Kolkata Knight Riders"/>
    <s v="bat"/>
    <x v="2"/>
    <x v="1"/>
    <n v="9"/>
    <s v="N"/>
    <x v="0"/>
    <s v="GAV Baxter"/>
    <s v="IL Howell"/>
  </r>
  <r>
    <n v="392212"/>
    <s v="Centurion"/>
    <d v="2009-05-06T00:00:00"/>
    <s v="RG Sharma"/>
    <s v="SuperSport Park"/>
    <n v="1"/>
    <s v="Deccan Chargers"/>
    <s v="Mumbai Indians"/>
    <s v="Deccan Chargers"/>
    <s v="bat"/>
    <x v="6"/>
    <x v="0"/>
    <n v="19"/>
    <s v="N"/>
    <x v="0"/>
    <s v="MR Benson"/>
    <s v="HDPK Dharmasena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x v="4"/>
    <x v="1"/>
    <n v="7"/>
    <s v="N"/>
    <x v="0"/>
    <s v="K Hariharan"/>
    <s v="DJ Harper"/>
  </r>
  <r>
    <n v="392214"/>
    <s v="Centurion"/>
    <d v="2009-05-07T00:00:00"/>
    <s v="ML Hayden"/>
    <s v="SuperSport Park"/>
    <n v="1"/>
    <s v="Chennai Super Kings"/>
    <s v="Kings XI Punjab"/>
    <s v="Chennai Super Kings"/>
    <s v="bat"/>
    <x v="1"/>
    <x v="0"/>
    <n v="12"/>
    <s v="N"/>
    <x v="1"/>
    <s v="DJ Harper"/>
    <s v="TH Wijewardene"/>
  </r>
  <r>
    <n v="392215"/>
    <s v="East London"/>
    <d v="2009-05-08T00:00:00"/>
    <s v="A Nehra"/>
    <s v="Buffalo Park"/>
    <n v="1"/>
    <s v="Delhi Daredevils"/>
    <s v="Mumbai Indians"/>
    <s v="Mumbai Indians"/>
    <s v="bat"/>
    <x v="2"/>
    <x v="1"/>
    <n v="7"/>
    <s v="N"/>
    <x v="0"/>
    <s v="M Erasmus"/>
    <s v="SK Tarapore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x v="5"/>
    <x v="1"/>
    <n v="3"/>
    <s v="N"/>
    <x v="0"/>
    <s v="GAV Baxter"/>
    <s v="AM Saheba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x v="1"/>
    <x v="1"/>
    <n v="7"/>
    <s v="N"/>
    <x v="0"/>
    <s v="GAV Baxter"/>
    <s v="HDPK Dharmasena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x v="7"/>
    <x v="0"/>
    <n v="16"/>
    <s v="N"/>
    <x v="0"/>
    <s v="BR Doctrove"/>
    <s v="BG Jerling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x v="2"/>
    <x v="1"/>
    <n v="7"/>
    <s v="N"/>
    <x v="0"/>
    <s v="SL Shastri"/>
    <s v="RB Tiffin"/>
  </r>
  <r>
    <n v="392220"/>
    <s v="Kimberley"/>
    <d v="2009-05-11T00:00:00"/>
    <s v="DR Smith"/>
    <s v="De Beers Diamond Oval"/>
    <n v="1"/>
    <s v="Deccan Chargers"/>
    <s v="Rajasthan Royals"/>
    <s v="Deccan Chargers"/>
    <s v="bat"/>
    <x v="6"/>
    <x v="0"/>
    <n v="53"/>
    <s v="N"/>
    <x v="0"/>
    <s v="GAV Baxter"/>
    <s v="HDPK Dharmasena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x v="3"/>
    <x v="1"/>
    <n v="6"/>
    <s v="N"/>
    <x v="0"/>
    <s v="M Erasmus"/>
    <s v="SS Hazare"/>
  </r>
  <r>
    <n v="392222"/>
    <s v="Centurion"/>
    <d v="2009-05-12T00:00:00"/>
    <s v="Harbhajan Singh"/>
    <s v="SuperSport Park"/>
    <n v="1"/>
    <s v="Kings XI Punjab"/>
    <s v="Mumbai Indians"/>
    <s v="Kings XI Punjab"/>
    <s v="bat"/>
    <x v="7"/>
    <x v="1"/>
    <n v="8"/>
    <s v="N"/>
    <x v="0"/>
    <s v="SS Hazare"/>
    <s v="RE Koertzen"/>
  </r>
  <r>
    <n v="392223"/>
    <s v="Durban"/>
    <d v="2009-05-13T00:00:00"/>
    <s v="R Bhatia"/>
    <s v="Kingsmead"/>
    <n v="1"/>
    <s v="Deccan Chargers"/>
    <s v="Delhi Daredevils"/>
    <s v="Deccan Chargers"/>
    <s v="field"/>
    <x v="2"/>
    <x v="0"/>
    <n v="12"/>
    <s v="N"/>
    <x v="0"/>
    <s v="DJ Harper"/>
    <s v="SL Shastri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x v="3"/>
    <x v="1"/>
    <n v="2"/>
    <s v="N"/>
    <x v="0"/>
    <s v="BR Doctrove"/>
    <s v="DJ Harper"/>
  </r>
  <r>
    <n v="392225"/>
    <s v="Durban"/>
    <d v="2009-05-14T00:00:00"/>
    <s v="SK Warne"/>
    <s v="Kingsmead"/>
    <n v="1"/>
    <s v="Mumbai Indians"/>
    <s v="Rajasthan Royals"/>
    <s v="Rajasthan Royals"/>
    <s v="bat"/>
    <x v="4"/>
    <x v="0"/>
    <n v="2"/>
    <s v="N"/>
    <x v="0"/>
    <s v="BR Doctrove"/>
    <s v="DJ Harper"/>
  </r>
  <r>
    <n v="392226"/>
    <s v="Bloemfontein"/>
    <d v="2009-05-15T00:00:00"/>
    <s v="B Lee"/>
    <s v="OUTsurance Oval"/>
    <n v="1"/>
    <s v="Delhi Daredevils"/>
    <s v="Kings XI Punjab"/>
    <s v="Kings XI Punjab"/>
    <s v="field"/>
    <x v="5"/>
    <x v="1"/>
    <n v="6"/>
    <s v="N"/>
    <x v="0"/>
    <s v="HDPK Dharmasena"/>
    <s v="IL Howell"/>
  </r>
  <r>
    <n v="392227"/>
    <s v="Port Elizabeth"/>
    <d v="2009-05-16T00:00:00"/>
    <s v="ML Hayden"/>
    <s v="St George's Park"/>
    <n v="1"/>
    <s v="Chennai Super Kings"/>
    <s v="Mumbai Indians"/>
    <s v="Mumbai Indians"/>
    <s v="bat"/>
    <x v="1"/>
    <x v="1"/>
    <n v="7"/>
    <s v="N"/>
    <x v="0"/>
    <s v="SK Tarapore"/>
    <s v="SJA Taufel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x v="6"/>
    <x v="1"/>
    <n v="6"/>
    <s v="N"/>
    <x v="0"/>
    <s v="RE Koertzen"/>
    <s v="S Ravi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x v="5"/>
    <x v="0"/>
    <n v="1"/>
    <s v="N"/>
    <x v="0"/>
    <s v="S Ravi"/>
    <s v="RB Tiffin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x v="2"/>
    <x v="0"/>
    <n v="14"/>
    <s v="N"/>
    <x v="0"/>
    <s v="SS Hazare"/>
    <s v="IL Howell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x v="0"/>
    <x v="1"/>
    <n v="7"/>
    <s v="N"/>
    <x v="0"/>
    <s v="SJA Taufel"/>
    <s v="RB Tiffin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x v="3"/>
    <x v="1"/>
    <n v="7"/>
    <s v="N"/>
    <x v="0"/>
    <s v="IL Howell"/>
    <s v="RB Tiffin"/>
  </r>
  <r>
    <n v="392233"/>
    <s v="Durban"/>
    <d v="2009-05-20T00:00:00"/>
    <s v="LR Shukla"/>
    <s v="Kingsmead"/>
    <n v="1"/>
    <s v="Kolkata Knight Riders"/>
    <s v="Rajasthan Royals"/>
    <s v="Kolkata Knight Riders"/>
    <s v="field"/>
    <x v="0"/>
    <x v="1"/>
    <n v="4"/>
    <s v="N"/>
    <x v="0"/>
    <s v="BG Jerling"/>
    <s v="SJA Taufel"/>
  </r>
  <r>
    <n v="392234"/>
    <s v="Durban"/>
    <d v="2009-05-20T00:00:00"/>
    <s v="M Muralitharan"/>
    <s v="Kingsmead"/>
    <n v="1"/>
    <s v="Chennai Super Kings"/>
    <s v="Kings XI Punjab"/>
    <s v="Chennai Super Kings"/>
    <s v="bat"/>
    <x v="1"/>
    <x v="0"/>
    <n v="24"/>
    <s v="N"/>
    <x v="0"/>
    <s v="BG Jerling"/>
    <s v="SJA Taufel"/>
  </r>
  <r>
    <n v="392235"/>
    <s v="Centurion"/>
    <d v="2009-05-21T00:00:00"/>
    <s v="V Sehwag"/>
    <s v="SuperSport Park"/>
    <n v="1"/>
    <s v="Delhi Daredevils"/>
    <s v="Mumbai Indians"/>
    <s v="Delhi Daredevils"/>
    <s v="field"/>
    <x v="2"/>
    <x v="1"/>
    <n v="4"/>
    <s v="N"/>
    <x v="0"/>
    <s v="IL Howell"/>
    <s v="S Ravi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x v="3"/>
    <x v="0"/>
    <n v="12"/>
    <s v="N"/>
    <x v="0"/>
    <s v="IL Howell"/>
    <s v="S Ravi"/>
  </r>
  <r>
    <n v="392237"/>
    <s v="Centurion"/>
    <d v="2009-05-22T00:00:00"/>
    <s v="AC Gilchrist"/>
    <s v="SuperSport Park"/>
    <n v="1"/>
    <s v="Delhi Daredevils"/>
    <s v="Deccan Chargers"/>
    <s v="Deccan Chargers"/>
    <s v="field"/>
    <x v="6"/>
    <x v="1"/>
    <n v="6"/>
    <s v="N"/>
    <x v="0"/>
    <s v="BR Doctrove"/>
    <s v="DJ Harper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x v="3"/>
    <x v="1"/>
    <n v="6"/>
    <s v="N"/>
    <x v="0"/>
    <s v="RE Koertzen"/>
    <s v="SJA Taufel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x v="6"/>
    <x v="0"/>
    <n v="6"/>
    <s v="N"/>
    <x v="0"/>
    <s v="RE Koertzen"/>
    <s v="SJA Taufel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x v="0"/>
    <x v="0"/>
    <n v="11"/>
    <s v="N"/>
    <x v="0"/>
    <s v="RE Koertzen"/>
    <s v="RB Tiffin"/>
  </r>
  <r>
    <n v="419107"/>
    <s v="Mumbai"/>
    <d v="2010-03-13T00:00:00"/>
    <s v="YK Pathan"/>
    <s v="Brabourne Stadium"/>
    <n v="0"/>
    <s v="Mumbai Indians"/>
    <s v="Rajasthan Royals"/>
    <s v="Mumbai Indians"/>
    <s v="bat"/>
    <x v="7"/>
    <x v="0"/>
    <n v="4"/>
    <s v="N"/>
    <x v="0"/>
    <s v="RE Koertzen"/>
    <s v="RB Tiffin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x v="2"/>
    <x v="1"/>
    <n v="5"/>
    <s v="N"/>
    <x v="0"/>
    <s v="BR Doctrove"/>
    <s v="S Ravi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x v="0"/>
    <x v="1"/>
    <n v="7"/>
    <s v="N"/>
    <x v="0"/>
    <s v="HDPK Dharmasena"/>
    <s v="AM Saheba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x v="6"/>
    <x v="0"/>
    <n v="31"/>
    <s v="N"/>
    <x v="0"/>
    <s v="K Hariharan"/>
    <s v="DJ Harper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x v="2"/>
    <x v="1"/>
    <n v="6"/>
    <s v="N"/>
    <x v="0"/>
    <s v="BG Jerling"/>
    <s v="RE Koertzen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x v="3"/>
    <x v="1"/>
    <n v="8"/>
    <s v="N"/>
    <x v="0"/>
    <s v="S Das"/>
    <s v="DJ Harper"/>
  </r>
  <r>
    <n v="419113"/>
    <s v="Kolkata"/>
    <d v="2010-03-16T00:00:00"/>
    <s v="MS Dhoni"/>
    <s v="Eden Gardens"/>
    <n v="0"/>
    <s v="Kolkata Knight Riders"/>
    <s v="Chennai Super Kings"/>
    <s v="Chennai Super Kings"/>
    <s v="bat"/>
    <x v="1"/>
    <x v="0"/>
    <n v="55"/>
    <s v="N"/>
    <x v="0"/>
    <s v="HDPK Dharmasena"/>
    <s v="AM Saheba"/>
  </r>
  <r>
    <n v="419114"/>
    <s v="Delhi"/>
    <d v="2010-03-17T00:00:00"/>
    <s v="SR Tendulkar"/>
    <s v="Feroz Shah Kotla"/>
    <n v="0"/>
    <s v="Delhi Daredevils"/>
    <s v="Mumbai Indians"/>
    <s v="Delhi Daredevils"/>
    <s v="field"/>
    <x v="7"/>
    <x v="0"/>
    <n v="98"/>
    <s v="N"/>
    <x v="0"/>
    <s v="BR Doctrove"/>
    <s v="SK Tarapore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x v="3"/>
    <x v="1"/>
    <n v="10"/>
    <s v="N"/>
    <x v="0"/>
    <s v="K Hariharan"/>
    <s v="DJ Harper"/>
  </r>
  <r>
    <n v="419116"/>
    <s v="Delhi"/>
    <d v="2010-03-19T00:00:00"/>
    <s v="ML Hayden"/>
    <s v="Feroz Shah Kotla"/>
    <n v="0"/>
    <s v="Delhi Daredevils"/>
    <s v="Chennai Super Kings"/>
    <s v="Delhi Daredevils"/>
    <s v="bat"/>
    <x v="1"/>
    <x v="1"/>
    <n v="5"/>
    <s v="N"/>
    <x v="0"/>
    <s v="BR Doctrove"/>
    <s v="SK Tarapore"/>
  </r>
  <r>
    <n v="419117"/>
    <s v="Cuttack"/>
    <d v="2010-03-19T00:00:00"/>
    <s v="A Symonds"/>
    <s v="Barabati Stadium"/>
    <n v="0"/>
    <s v="Deccan Chargers"/>
    <s v="Kings XI Punjab"/>
    <s v="Kings XI Punjab"/>
    <s v="field"/>
    <x v="6"/>
    <x v="0"/>
    <n v="6"/>
    <s v="N"/>
    <x v="0"/>
    <s v="BF Bowden"/>
    <s v="M Erasmus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x v="4"/>
    <x v="0"/>
    <n v="34"/>
    <s v="N"/>
    <x v="0"/>
    <s v="RE Koertzen"/>
    <s v="RB Tiffin"/>
  </r>
  <r>
    <n v="419119"/>
    <s v="Mumbai"/>
    <d v="2010-03-20T00:00:00"/>
    <s v="JH Kallis"/>
    <s v="Brabourne Stadium"/>
    <n v="0"/>
    <s v="Mumbai Indians"/>
    <s v="Royal Challengers Bangalore"/>
    <s v="Mumbai Indians"/>
    <s v="bat"/>
    <x v="3"/>
    <x v="1"/>
    <n v="7"/>
    <s v="N"/>
    <x v="0"/>
    <s v="HDPK Dharmasena"/>
    <s v="SS Hazare"/>
  </r>
  <r>
    <n v="419120"/>
    <s v="Cuttack"/>
    <d v="2010-03-21T00:00:00"/>
    <s v="A Symonds"/>
    <s v="Barabati Stadium"/>
    <n v="0"/>
    <s v="Deccan Chargers"/>
    <s v="Delhi Daredevils"/>
    <s v="Deccan Chargers"/>
    <s v="bat"/>
    <x v="6"/>
    <x v="0"/>
    <n v="10"/>
    <s v="N"/>
    <x v="0"/>
    <s v="BF Bowden"/>
    <s v="M Erasmus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x v="5"/>
    <x v="2"/>
    <s v="NA"/>
    <s v="Y"/>
    <x v="0"/>
    <s v="K Hariharan"/>
    <s v="DJ Harper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x v="7"/>
    <x v="1"/>
    <n v="7"/>
    <s v="N"/>
    <x v="0"/>
    <s v="SS Hazare"/>
    <s v="SJA Taufel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x v="3"/>
    <x v="0"/>
    <n v="36"/>
    <s v="N"/>
    <x v="0"/>
    <s v="RE Koertzen"/>
    <s v="RB Tiffin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x v="4"/>
    <x v="0"/>
    <n v="31"/>
    <s v="N"/>
    <x v="0"/>
    <s v="BR Doctrove"/>
    <s v="SK Tarapore"/>
  </r>
  <r>
    <n v="419125"/>
    <s v="Mumbai"/>
    <d v="2010-03-25T00:00:00"/>
    <s v="SR Tendulkar"/>
    <s v="Brabourne Stadium"/>
    <n v="0"/>
    <s v="Mumbai Indians"/>
    <s v="Chennai Super Kings"/>
    <s v="Mumbai Indians"/>
    <s v="field"/>
    <x v="7"/>
    <x v="1"/>
    <n v="5"/>
    <s v="N"/>
    <x v="0"/>
    <s v="BF Bowden"/>
    <s v="AM Saheba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x v="4"/>
    <x v="1"/>
    <n v="8"/>
    <s v="N"/>
    <x v="0"/>
    <s v="HDPK Dharmasena"/>
    <s v="SJA Taufel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x v="0"/>
    <x v="0"/>
    <n v="39"/>
    <s v="N"/>
    <x v="0"/>
    <s v="BR Doctrove"/>
    <s v="S Ravi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x v="2"/>
    <x v="0"/>
    <n v="17"/>
    <s v="N"/>
    <x v="0"/>
    <s v="BG Jerling"/>
    <s v="RE Koertzen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x v="4"/>
    <x v="0"/>
    <n v="17"/>
    <s v="N"/>
    <x v="0"/>
    <s v="SS Hazare"/>
    <s v="SJA Taufel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x v="7"/>
    <x v="0"/>
    <n v="41"/>
    <s v="N"/>
    <x v="0"/>
    <s v="S Das"/>
    <s v="K Hariharan"/>
  </r>
  <r>
    <n v="419131"/>
    <s v="Delhi"/>
    <d v="2010-03-29T00:00:00"/>
    <s v="DA Warner"/>
    <s v="Feroz Shah Kotla"/>
    <n v="0"/>
    <s v="Delhi Daredevils"/>
    <s v="Kolkata Knight Riders"/>
    <s v="Delhi Daredevils"/>
    <s v="bat"/>
    <x v="2"/>
    <x v="0"/>
    <n v="40"/>
    <s v="N"/>
    <x v="0"/>
    <s v="SS Hazare"/>
    <s v="SJA Taufel"/>
  </r>
  <r>
    <n v="419132"/>
    <s v="Mumbai"/>
    <d v="2010-03-30T00:00:00"/>
    <s v="SL Malinga"/>
    <s v="Brabourne Stadium"/>
    <n v="0"/>
    <s v="Mumbai Indians"/>
    <s v="Kings XI Punjab"/>
    <s v="Mumbai Indians"/>
    <s v="field"/>
    <x v="7"/>
    <x v="1"/>
    <n v="4"/>
    <s v="N"/>
    <x v="0"/>
    <s v="BR Doctrove"/>
    <s v="SK Tarapore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x v="1"/>
    <x v="1"/>
    <n v="5"/>
    <s v="N"/>
    <x v="0"/>
    <s v="BG Jerling"/>
    <s v="RE Koertzen"/>
  </r>
  <r>
    <n v="419134"/>
    <s v="Delhi"/>
    <d v="2010-03-31T00:00:00"/>
    <s v="KD Karthik"/>
    <s v="Feroz Shah Kotla"/>
    <n v="0"/>
    <s v="Delhi Daredevils"/>
    <s v="Rajasthan Royals"/>
    <s v="Delhi Daredevils"/>
    <s v="bat"/>
    <x v="2"/>
    <x v="0"/>
    <n v="67"/>
    <s v="N"/>
    <x v="0"/>
    <s v="HDPK Dharmasena"/>
    <s v="SJA Taufel"/>
  </r>
  <r>
    <n v="419135"/>
    <s v="Kolkata"/>
    <d v="2010-04-01T00:00:00"/>
    <s v="SC Ganguly"/>
    <s v="Eden Gardens"/>
    <n v="0"/>
    <s v="Kolkata Knight Riders"/>
    <s v="Deccan Chargers"/>
    <s v="Kolkata Knight Riders"/>
    <s v="bat"/>
    <x v="0"/>
    <x v="0"/>
    <n v="24"/>
    <s v="N"/>
    <x v="0"/>
    <s v="K Hariharan"/>
    <s v="DJ Harper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x v="3"/>
    <x v="1"/>
    <n v="6"/>
    <s v="N"/>
    <x v="0"/>
    <s v="BF Bowden"/>
    <s v="M Erasmus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x v="1"/>
    <x v="0"/>
    <n v="23"/>
    <s v="N"/>
    <x v="0"/>
    <s v="RE Koertzen"/>
    <s v="RB Tiffin"/>
  </r>
  <r>
    <n v="419138"/>
    <s v="Mumbai"/>
    <d v="2010-04-03T00:00:00"/>
    <s v="AT Rayudu"/>
    <s v="Brabourne Stadium"/>
    <n v="0"/>
    <s v="Mumbai Indians"/>
    <s v="Deccan Chargers"/>
    <s v="Mumbai Indians"/>
    <s v="bat"/>
    <x v="7"/>
    <x v="0"/>
    <n v="63"/>
    <s v="N"/>
    <x v="0"/>
    <s v="BR Doctrove"/>
    <s v="S Ravi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x v="5"/>
    <x v="1"/>
    <n v="8"/>
    <s v="N"/>
    <x v="0"/>
    <s v="S Asnani"/>
    <s v="DJ Harper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x v="2"/>
    <x v="0"/>
    <n v="37"/>
    <s v="N"/>
    <x v="0"/>
    <s v="BF Bowden"/>
    <s v="M Erasmus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x v="4"/>
    <x v="0"/>
    <n v="2"/>
    <s v="N"/>
    <x v="0"/>
    <s v="HDPK Dharmasena"/>
    <s v="SJA Taufel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x v="1"/>
    <x v="0"/>
    <n v="24"/>
    <s v="N"/>
    <x v="0"/>
    <s v="S Asnani"/>
    <s v="DJ Harper"/>
  </r>
  <r>
    <n v="419143"/>
    <s v="Jaipur"/>
    <d v="2010-04-07T00:00:00"/>
    <s v="MJ Lumb"/>
    <s v="Sawai Mansingh Stadium"/>
    <n v="0"/>
    <s v="Rajasthan Royals"/>
    <s v="Kings XI Punjab"/>
    <s v="Kings XI Punjab"/>
    <s v="bat"/>
    <x v="4"/>
    <x v="1"/>
    <n v="9"/>
    <s v="N"/>
    <x v="0"/>
    <s v="S Ravi"/>
    <s v="SK Tarapore"/>
  </r>
  <r>
    <n v="419144"/>
    <s v="Kolkata"/>
    <d v="2010-04-07T00:00:00"/>
    <s v="SC Ganguly"/>
    <s v="Eden Gardens"/>
    <n v="0"/>
    <s v="Kolkata Knight Riders"/>
    <s v="Delhi Daredevils"/>
    <s v="Kolkata Knight Riders"/>
    <s v="bat"/>
    <x v="0"/>
    <x v="0"/>
    <n v="14"/>
    <s v="N"/>
    <x v="0"/>
    <s v="BG Jerling"/>
    <s v="RE Koertzen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x v="6"/>
    <x v="1"/>
    <n v="7"/>
    <s v="N"/>
    <x v="0"/>
    <s v="S Asnani"/>
    <s v="DJ Harper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x v="5"/>
    <x v="1"/>
    <n v="6"/>
    <s v="N"/>
    <x v="0"/>
    <s v="M Erasmus"/>
    <s v="AM Saheba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x v="6"/>
    <x v="1"/>
    <n v="6"/>
    <s v="N"/>
    <x v="0"/>
    <s v="HDPK Dharmasena"/>
    <s v="SJA Taufel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x v="3"/>
    <x v="1"/>
    <n v="7"/>
    <s v="N"/>
    <x v="0"/>
    <s v="K Hariharan"/>
    <s v="DJ Harper"/>
  </r>
  <r>
    <n v="419149"/>
    <s v="Delhi"/>
    <d v="2010-04-11T00:00:00"/>
    <s v="PP Chawla"/>
    <s v="Feroz Shah Kotla"/>
    <n v="0"/>
    <s v="Delhi Daredevils"/>
    <s v="Kings XI Punjab"/>
    <s v="Delhi Daredevils"/>
    <s v="bat"/>
    <x v="5"/>
    <x v="1"/>
    <n v="7"/>
    <s v="N"/>
    <x v="0"/>
    <s v="BF Bowden"/>
    <s v="AM Saheba"/>
  </r>
  <r>
    <n v="419150"/>
    <s v="Jaipur"/>
    <d v="2010-04-11T00:00:00"/>
    <s v="SR Tendulkar"/>
    <s v="Sawai Mansingh Stadium"/>
    <n v="0"/>
    <s v="Rajasthan Royals"/>
    <s v="Mumbai Indians"/>
    <s v="Rajasthan Royals"/>
    <s v="field"/>
    <x v="7"/>
    <x v="0"/>
    <n v="37"/>
    <s v="N"/>
    <x v="0"/>
    <s v="BR Doctrove"/>
    <s v="SK Tarapore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x v="6"/>
    <x v="0"/>
    <n v="13"/>
    <s v="N"/>
    <x v="0"/>
    <s v="RE Koertzen"/>
    <s v="RB Tiffin"/>
  </r>
  <r>
    <n v="419152"/>
    <s v="Mumbai"/>
    <d v="2010-04-13T00:00:00"/>
    <s v="KA Pollard"/>
    <s v="Brabourne Stadium"/>
    <n v="0"/>
    <s v="Mumbai Indians"/>
    <s v="Delhi Daredevils"/>
    <s v="Mumbai Indians"/>
    <s v="bat"/>
    <x v="7"/>
    <x v="0"/>
    <n v="39"/>
    <s v="N"/>
    <x v="0"/>
    <s v="S Asnani"/>
    <s v="DJ Harper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x v="1"/>
    <x v="1"/>
    <n v="9"/>
    <s v="N"/>
    <x v="0"/>
    <s v="SS Hazare"/>
    <s v="SJA Taufel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x v="3"/>
    <x v="1"/>
    <n v="5"/>
    <s v="N"/>
    <x v="0"/>
    <s v="BR Doctrove"/>
    <s v="S Ravi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x v="2"/>
    <x v="1"/>
    <n v="6"/>
    <s v="N"/>
    <x v="0"/>
    <s v="HDPK Dharmasena"/>
    <s v="SS Hazare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x v="6"/>
    <x v="1"/>
    <n v="5"/>
    <s v="N"/>
    <x v="0"/>
    <s v="M Erasmus"/>
    <s v="AM Saheba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x v="7"/>
    <x v="0"/>
    <n v="57"/>
    <s v="N"/>
    <x v="0"/>
    <s v="HDPK Dharmasena"/>
    <s v="SJA Taufel"/>
  </r>
  <r>
    <n v="419158"/>
    <s v="Kolkata"/>
    <d v="2010-04-17T00:00:00"/>
    <s v="JD Unadkat"/>
    <s v="Eden Gardens"/>
    <n v="0"/>
    <s v="Kolkata Knight Riders"/>
    <s v="Rajasthan Royals"/>
    <s v="Rajasthan Royals"/>
    <s v="bat"/>
    <x v="0"/>
    <x v="1"/>
    <n v="8"/>
    <s v="N"/>
    <x v="0"/>
    <s v="BG Jerling"/>
    <s v="RB Tiffin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x v="1"/>
    <x v="1"/>
    <n v="6"/>
    <s v="N"/>
    <x v="0"/>
    <s v="BF Bowden"/>
    <s v="AM Saheba"/>
  </r>
  <r>
    <n v="419160"/>
    <s v="Delhi"/>
    <d v="2010-04-18T00:00:00"/>
    <s v="A Symonds"/>
    <s v="Feroz Shah Kotla"/>
    <n v="0"/>
    <s v="Delhi Daredevils"/>
    <s v="Deccan Chargers"/>
    <s v="Deccan Chargers"/>
    <s v="bat"/>
    <x v="6"/>
    <x v="0"/>
    <n v="11"/>
    <s v="N"/>
    <x v="0"/>
    <s v="BR Doctrove"/>
    <s v="SK Tarapore"/>
  </r>
  <r>
    <n v="419161"/>
    <s v="Kolkata"/>
    <d v="2010-04-19T00:00:00"/>
    <s v="M Kartik"/>
    <s v="Eden Gardens"/>
    <n v="0"/>
    <s v="Kolkata Knight Riders"/>
    <s v="Mumbai Indians"/>
    <s v="Mumbai Indians"/>
    <s v="bat"/>
    <x v="0"/>
    <x v="1"/>
    <n v="9"/>
    <s v="N"/>
    <x v="0"/>
    <s v="BG Jerling"/>
    <s v="RE Koertzen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x v="7"/>
    <x v="0"/>
    <n v="35"/>
    <s v="N"/>
    <x v="0"/>
    <s v="BR Doctrove"/>
    <s v="RB Tiffin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x v="1"/>
    <x v="0"/>
    <n v="38"/>
    <s v="N"/>
    <x v="0"/>
    <s v="BR Doctrove"/>
    <s v="RB Tiffin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x v="3"/>
    <x v="1"/>
    <n v="9"/>
    <s v="N"/>
    <x v="0"/>
    <s v="RE Koertzen"/>
    <s v="SJA Taufel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x v="1"/>
    <x v="0"/>
    <n v="22"/>
    <s v="N"/>
    <x v="0"/>
    <s v="RE Koertzen"/>
    <s v="SJA Taufel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x v="1"/>
    <x v="0"/>
    <n v="2"/>
    <s v="N"/>
    <x v="0"/>
    <s v="BR Doctrove"/>
    <s v="PR Reiffel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x v="4"/>
    <x v="1"/>
    <n v="8"/>
    <s v="N"/>
    <x v="0"/>
    <s v="RE Koertzen"/>
    <s v="SK Tarapore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x v="3"/>
    <x v="1"/>
    <n v="6"/>
    <s v="N"/>
    <x v="0"/>
    <s v="HDPK Dharmasena"/>
    <s v="K Hariharan"/>
  </r>
  <r>
    <n v="501201"/>
    <s v="Delhi"/>
    <d v="2011-04-10T00:00:00"/>
    <s v="SL Malinga"/>
    <s v="Feroz Shah Kotla"/>
    <n v="0"/>
    <s v="Delhi Daredevils"/>
    <s v="Mumbai Indians"/>
    <s v="Delhi Daredevils"/>
    <s v="bat"/>
    <x v="7"/>
    <x v="1"/>
    <n v="8"/>
    <s v="N"/>
    <x v="0"/>
    <s v="AM Saheba"/>
    <s v="RB Tiffin"/>
  </r>
  <r>
    <n v="501202"/>
    <s v="Mumbai"/>
    <d v="2011-04-10T00:00:00"/>
    <s v="SB Wagh"/>
    <s v="Dr DY Patil Sports Academy"/>
    <n v="0"/>
    <s v="Pune Warriors"/>
    <s v="Kings XI Punjab"/>
    <s v="Kings XI Punjab"/>
    <s v="bat"/>
    <x v="8"/>
    <x v="1"/>
    <n v="7"/>
    <s v="N"/>
    <x v="0"/>
    <s v="BR Doctrove"/>
    <s v="PR Reiffel"/>
  </r>
  <r>
    <n v="501203"/>
    <s v="Kolkata"/>
    <d v="2011-04-11T00:00:00"/>
    <s v="JH Kallis"/>
    <s v="Eden Gardens"/>
    <n v="0"/>
    <s v="Kolkata Knight Riders"/>
    <s v="Deccan Chargers"/>
    <s v="Kolkata Knight Riders"/>
    <s v="bat"/>
    <x v="0"/>
    <x v="0"/>
    <n v="9"/>
    <s v="N"/>
    <x v="0"/>
    <s v="RE Koertzen"/>
    <s v="SK Tarapore"/>
  </r>
  <r>
    <n v="501204"/>
    <s v="Jaipur"/>
    <d v="2011-04-12T00:00:00"/>
    <s v="SK Warne"/>
    <s v="Sawai Mansingh Stadium"/>
    <n v="0"/>
    <s v="Rajasthan Royals"/>
    <s v="Delhi Daredevils"/>
    <s v="Delhi Daredevils"/>
    <s v="bat"/>
    <x v="4"/>
    <x v="1"/>
    <n v="6"/>
    <s v="N"/>
    <x v="0"/>
    <s v="Aleem Dar"/>
    <s v="RB Tiffin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x v="7"/>
    <x v="1"/>
    <n v="9"/>
    <s v="N"/>
    <x v="0"/>
    <s v="HDPK Dharmasena"/>
    <s v="AL Hill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x v="5"/>
    <x v="1"/>
    <n v="6"/>
    <s v="N"/>
    <x v="0"/>
    <s v="Asad Rauf"/>
    <s v="SL Shastri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x v="8"/>
    <x v="1"/>
    <n v="4"/>
    <s v="N"/>
    <x v="0"/>
    <s v="S Asnani"/>
    <s v="PR Reiffel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x v="6"/>
    <x v="0"/>
    <n v="33"/>
    <s v="N"/>
    <x v="0"/>
    <s v="RE Koertzen"/>
    <s v="S Ravi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x v="0"/>
    <x v="1"/>
    <n v="9"/>
    <s v="N"/>
    <x v="0"/>
    <s v="Aleem Dar"/>
    <s v="SS Hazare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x v="9"/>
    <x v="1"/>
    <n v="8"/>
    <s v="N"/>
    <x v="0"/>
    <s v="BR Doctrove"/>
    <s v="PR Reiffel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x v="1"/>
    <x v="0"/>
    <n v="21"/>
    <s v="N"/>
    <x v="0"/>
    <s v="HDPK Dharmasena"/>
    <s v="AL Hill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x v="5"/>
    <x v="1"/>
    <n v="8"/>
    <s v="N"/>
    <x v="0"/>
    <s v="RE Koertzen"/>
    <s v="S Ravi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x v="2"/>
    <x v="1"/>
    <n v="3"/>
    <s v="N"/>
    <x v="0"/>
    <s v="Asad Rauf"/>
    <s v="AM Saheba"/>
  </r>
  <r>
    <n v="501214"/>
    <s v="Kolkata"/>
    <d v="2011-04-17T00:00:00"/>
    <s v="L Balaji"/>
    <s v="Eden Gardens"/>
    <n v="0"/>
    <s v="Kolkata Knight Riders"/>
    <s v="Rajasthan Royals"/>
    <s v="Kolkata Knight Riders"/>
    <s v="field"/>
    <x v="0"/>
    <x v="1"/>
    <n v="8"/>
    <s v="N"/>
    <x v="0"/>
    <s v="Aleem Dar"/>
    <s v="RB Tiffin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x v="9"/>
    <x v="1"/>
    <n v="7"/>
    <s v="N"/>
    <x v="1"/>
    <s v="K Hariharan"/>
    <s v="AL Hill"/>
  </r>
  <r>
    <n v="501216"/>
    <s v="Delhi"/>
    <d v="2011-04-19T00:00:00"/>
    <s v="S Sohal"/>
    <s v="Feroz Shah Kotla"/>
    <n v="0"/>
    <s v="Delhi Daredevils"/>
    <s v="Deccan Chargers"/>
    <s v="Deccan Chargers"/>
    <s v="bat"/>
    <x v="6"/>
    <x v="0"/>
    <n v="16"/>
    <s v="N"/>
    <x v="0"/>
    <s v="PR Reiffel"/>
    <s v="RJ Tucker"/>
  </r>
  <r>
    <n v="501218"/>
    <s v="Mumbai"/>
    <d v="2011-04-20T00:00:00"/>
    <s v="MM Patel"/>
    <s v="Wankhede Stadium"/>
    <n v="0"/>
    <s v="Mumbai Indians"/>
    <s v="Pune Warriors"/>
    <s v="Pune Warriors"/>
    <s v="bat"/>
    <x v="7"/>
    <x v="1"/>
    <n v="7"/>
    <s v="N"/>
    <x v="0"/>
    <s v="Asad Rauf"/>
    <s v="AM Saheba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x v="9"/>
    <x v="0"/>
    <n v="6"/>
    <s v="N"/>
    <x v="0"/>
    <s v="Aleem Dar"/>
    <s v="RB Tiffin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x v="5"/>
    <x v="0"/>
    <n v="48"/>
    <s v="N"/>
    <x v="0"/>
    <s v="S Asnani"/>
    <s v="PR Reiffel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x v="7"/>
    <x v="0"/>
    <n v="8"/>
    <s v="N"/>
    <x v="0"/>
    <s v="Asad Rauf"/>
    <s v="AM Saheba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x v="3"/>
    <x v="1"/>
    <n v="9"/>
    <s v="N"/>
    <x v="0"/>
    <s v="SS Hazare"/>
    <s v="RB Tiffin"/>
  </r>
  <r>
    <n v="501223"/>
    <s v="Delhi"/>
    <d v="2011-04-23T00:00:00"/>
    <s v="DA Warner"/>
    <s v="Feroz Shah Kotla"/>
    <n v="0"/>
    <s v="Delhi Daredevils"/>
    <s v="Kings XI Punjab"/>
    <s v="Kings XI Punjab"/>
    <s v="field"/>
    <x v="2"/>
    <x v="0"/>
    <n v="29"/>
    <s v="N"/>
    <x v="0"/>
    <s v="S Asnani"/>
    <s v="RE Koertzen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x v="7"/>
    <x v="0"/>
    <n v="37"/>
    <s v="N"/>
    <x v="0"/>
    <s v="HDPK Dharmasena"/>
    <s v="AL Hill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x v="4"/>
    <x v="1"/>
    <n v="8"/>
    <s v="N"/>
    <x v="0"/>
    <s v="BR Doctrove"/>
    <s v="SK Tarapore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x v="1"/>
    <x v="0"/>
    <n v="25"/>
    <s v="N"/>
    <x v="0"/>
    <s v="Aleem Dar"/>
    <s v="RB Tiffin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x v="3"/>
    <x v="1"/>
    <n v="3"/>
    <s v="N"/>
    <x v="0"/>
    <s v="S Asnani"/>
    <s v="RJ Tucker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x v="1"/>
    <x v="1"/>
    <n v="8"/>
    <s v="N"/>
    <x v="0"/>
    <s v="Asad Rauf"/>
    <s v="SL Shastri"/>
  </r>
  <r>
    <n v="501229"/>
    <s v="Kochi"/>
    <d v="2011-04-27T00:00:00"/>
    <s v="I Sharma"/>
    <s v="Nehru Stadium"/>
    <n v="0"/>
    <s v="Kochi Tuskers Kerala"/>
    <s v="Deccan Chargers"/>
    <s v="Kochi Tuskers Kerala"/>
    <s v="field"/>
    <x v="6"/>
    <x v="0"/>
    <n v="55"/>
    <s v="N"/>
    <x v="0"/>
    <s v="HDPK Dharmasena"/>
    <s v="AL Hill"/>
  </r>
  <r>
    <n v="501230"/>
    <s v="Delhi"/>
    <d v="2011-04-28T00:00:00"/>
    <s v="MK Tiwary"/>
    <s v="Feroz Shah Kotla"/>
    <n v="0"/>
    <s v="Delhi Daredevils"/>
    <s v="Kolkata Knight Riders"/>
    <s v="Delhi Daredevils"/>
    <s v="field"/>
    <x v="0"/>
    <x v="0"/>
    <n v="17"/>
    <s v="N"/>
    <x v="0"/>
    <s v="PR Reiffel"/>
    <s v="RJ Tucker"/>
  </r>
  <r>
    <n v="501231"/>
    <s v="Jaipur"/>
    <d v="2011-04-29T00:00:00"/>
    <s v="J Botha"/>
    <s v="Sawai Mansingh Stadium"/>
    <n v="0"/>
    <s v="Rajasthan Royals"/>
    <s v="Mumbai Indians"/>
    <s v="Rajasthan Royals"/>
    <s v="field"/>
    <x v="4"/>
    <x v="1"/>
    <n v="7"/>
    <s v="N"/>
    <x v="0"/>
    <s v="Asad Rauf"/>
    <s v="SK Tarapore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x v="3"/>
    <x v="0"/>
    <n v="26"/>
    <s v="N"/>
    <x v="0"/>
    <s v="Aleem Dar"/>
    <s v="SS Hazare"/>
  </r>
  <r>
    <n v="501233"/>
    <s v="Kochi"/>
    <d v="2011-04-30T00:00:00"/>
    <s v="V Sehwag"/>
    <s v="Nehru Stadium"/>
    <n v="0"/>
    <s v="Kochi Tuskers Kerala"/>
    <s v="Delhi Daredevils"/>
    <s v="Delhi Daredevils"/>
    <s v="bat"/>
    <x v="2"/>
    <x v="0"/>
    <n v="38"/>
    <s v="N"/>
    <x v="0"/>
    <s v="HDPK Dharmasena"/>
    <s v="AL Hill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x v="0"/>
    <x v="1"/>
    <n v="8"/>
    <s v="N"/>
    <x v="0"/>
    <s v="AM Saheba"/>
    <s v="SL Shastri"/>
  </r>
  <r>
    <n v="501235"/>
    <s v="Jaipur"/>
    <d v="2011-05-01T00:00:00"/>
    <s v="LRPL Taylor"/>
    <s v="Sawai Mansingh Stadium"/>
    <n v="0"/>
    <s v="Rajasthan Royals"/>
    <s v="Pune Warriors"/>
    <s v="Rajasthan Royals"/>
    <s v="field"/>
    <x v="4"/>
    <x v="1"/>
    <n v="6"/>
    <s v="N"/>
    <x v="0"/>
    <s v="SK Tarapore"/>
    <s v="SJA Taufel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x v="1"/>
    <x v="0"/>
    <n v="19"/>
    <s v="N"/>
    <x v="0"/>
    <s v="Aleem Dar"/>
    <s v="RB Tiffin"/>
  </r>
  <r>
    <n v="501237"/>
    <s v="Mumbai"/>
    <d v="2011-05-02T00:00:00"/>
    <s v="KA Pollard"/>
    <s v="Wankhede Stadium"/>
    <n v="0"/>
    <s v="Mumbai Indians"/>
    <s v="Kings XI Punjab"/>
    <s v="Kings XI Punjab"/>
    <s v="field"/>
    <x v="7"/>
    <x v="0"/>
    <n v="23"/>
    <s v="N"/>
    <x v="0"/>
    <s v="HDPK Dharmasena"/>
    <s v="PR Reiffel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x v="9"/>
    <x v="1"/>
    <n v="7"/>
    <s v="N"/>
    <x v="0"/>
    <s v="Asad Rauf"/>
    <s v="SL Shastri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x v="0"/>
    <x v="0"/>
    <n v="20"/>
    <s v="N"/>
    <x v="0"/>
    <s v="S Asnani"/>
    <s v="RJ Tucker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x v="1"/>
    <x v="1"/>
    <n v="8"/>
    <s v="N"/>
    <x v="0"/>
    <s v="SS Hazare"/>
    <s v="RB Tiffin"/>
  </r>
  <r>
    <n v="501241"/>
    <s v="Mumbai"/>
    <d v="2011-05-04T00:00:00"/>
    <s v="R Sharma"/>
    <s v="Dr DY Patil Sports Academy"/>
    <n v="0"/>
    <s v="Pune Warriors"/>
    <s v="Mumbai Indians"/>
    <s v="Pune Warriors"/>
    <s v="field"/>
    <x v="7"/>
    <x v="0"/>
    <n v="21"/>
    <s v="N"/>
    <x v="0"/>
    <s v="HDPK Dharmasena"/>
    <s v="SJA Taufel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x v="9"/>
    <x v="0"/>
    <n v="17"/>
    <s v="N"/>
    <x v="0"/>
    <s v="S Ravi"/>
    <s v="RJ Tucker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x v="2"/>
    <x v="1"/>
    <n v="4"/>
    <s v="N"/>
    <x v="0"/>
    <s v="Asad Rauf"/>
    <s v="AM Saheba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x v="3"/>
    <x v="0"/>
    <n v="85"/>
    <s v="N"/>
    <x v="0"/>
    <s v="Aleem Dar"/>
    <s v="RB Tiffin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x v="0"/>
    <x v="0"/>
    <n v="10"/>
    <s v="N"/>
    <x v="1"/>
    <s v="Asad Rauf"/>
    <s v="PR Reiffel"/>
  </r>
  <r>
    <n v="501246"/>
    <s v="Mumbai"/>
    <d v="2011-05-07T00:00:00"/>
    <s v="AT Rayudu"/>
    <s v="Wankhede Stadium"/>
    <n v="0"/>
    <s v="Mumbai Indians"/>
    <s v="Delhi Daredevils"/>
    <s v="Delhi Daredevils"/>
    <s v="field"/>
    <x v="7"/>
    <x v="0"/>
    <n v="32"/>
    <s v="N"/>
    <x v="0"/>
    <s v="K Hariharan"/>
    <s v="SJA Taufel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x v="3"/>
    <x v="1"/>
    <n v="9"/>
    <s v="N"/>
    <x v="0"/>
    <s v="Aleem Dar"/>
    <s v="SS Hazare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x v="8"/>
    <x v="1"/>
    <n v="5"/>
    <s v="N"/>
    <x v="0"/>
    <s v="SK Tarapore"/>
    <s v="RJ Tucker"/>
  </r>
  <r>
    <n v="501249"/>
    <s v="Jaipur"/>
    <d v="2011-05-09T00:00:00"/>
    <s v="M Vijay"/>
    <s v="Sawai Mansingh Stadium"/>
    <n v="0"/>
    <s v="Rajasthan Royals"/>
    <s v="Chennai Super Kings"/>
    <s v="Rajasthan Royals"/>
    <s v="field"/>
    <x v="1"/>
    <x v="0"/>
    <n v="63"/>
    <s v="N"/>
    <x v="0"/>
    <s v="K Hariharan"/>
    <s v="SJA Taufel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x v="8"/>
    <x v="1"/>
    <n v="6"/>
    <s v="N"/>
    <x v="0"/>
    <s v="Asad Rauf"/>
    <s v="AM Saheba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x v="5"/>
    <x v="0"/>
    <n v="76"/>
    <s v="N"/>
    <x v="0"/>
    <s v="SK Tarapore"/>
    <s v="RJ Tucker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x v="3"/>
    <x v="1"/>
    <n v="9"/>
    <s v="N"/>
    <x v="0"/>
    <s v="HDPK Dharmasena"/>
    <s v="K Hariharan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x v="1"/>
    <x v="0"/>
    <n v="18"/>
    <s v="N"/>
    <x v="0"/>
    <s v="AM Saheba"/>
    <s v="SL Shastri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x v="5"/>
    <x v="1"/>
    <n v="6"/>
    <s v="N"/>
    <x v="0"/>
    <s v="S Asnani"/>
    <s v="RJ Tucker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x v="3"/>
    <x v="1"/>
    <n v="4"/>
    <s v="N"/>
    <x v="1"/>
    <s v="RE Koertzen"/>
    <s v="RB Tiffin"/>
  </r>
  <r>
    <n v="501256"/>
    <s v="Mumbai"/>
    <d v="2011-05-14T00:00:00"/>
    <s v="A Mishra"/>
    <s v="Wankhede Stadium"/>
    <n v="0"/>
    <s v="Mumbai Indians"/>
    <s v="Deccan Chargers"/>
    <s v="Deccan Chargers"/>
    <s v="bat"/>
    <x v="6"/>
    <x v="0"/>
    <n v="10"/>
    <s v="N"/>
    <x v="0"/>
    <s v="S Ravi"/>
    <s v="SK Tarapore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x v="5"/>
    <x v="0"/>
    <n v="29"/>
    <s v="N"/>
    <x v="0"/>
    <s v="Asad Rauf"/>
    <s v="SL Shastri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x v="9"/>
    <x v="1"/>
    <n v="8"/>
    <s v="N"/>
    <x v="0"/>
    <s v="PR Reiffel"/>
    <s v="RJ Tucker"/>
  </r>
  <r>
    <n v="501259"/>
    <s v="Mumbai"/>
    <d v="2011-05-16T00:00:00"/>
    <s v="A Mishra"/>
    <s v="Dr DY Patil Sports Academy"/>
    <n v="0"/>
    <s v="Pune Warriors"/>
    <s v="Deccan Chargers"/>
    <s v="Deccan Chargers"/>
    <s v="field"/>
    <x v="6"/>
    <x v="1"/>
    <n v="6"/>
    <s v="N"/>
    <x v="0"/>
    <s v="S Ravi"/>
    <s v="SK Tarapore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x v="5"/>
    <x v="0"/>
    <n v="111"/>
    <s v="N"/>
    <x v="0"/>
    <s v="Asad Rauf"/>
    <s v="AM Saheba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x v="1"/>
    <x v="0"/>
    <n v="11"/>
    <s v="N"/>
    <x v="0"/>
    <s v="HDPK Dharmasena"/>
    <s v="RE Koertzen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x v="0"/>
    <x v="1"/>
    <n v="7"/>
    <s v="N"/>
    <x v="0"/>
    <s v="S Ravi"/>
    <s v="SJA Taufel"/>
  </r>
  <r>
    <n v="501263"/>
    <s v="Mumbai"/>
    <d v="2011-05-20T00:00:00"/>
    <s v="SR Watson"/>
    <s v="Wankhede Stadium"/>
    <n v="0"/>
    <s v="Mumbai Indians"/>
    <s v="Rajasthan Royals"/>
    <s v="Mumbai Indians"/>
    <s v="bat"/>
    <x v="4"/>
    <x v="1"/>
    <n v="10"/>
    <s v="N"/>
    <x v="0"/>
    <s v="RE Koertzen"/>
    <s v="PR Reiffel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x v="6"/>
    <x v="0"/>
    <n v="82"/>
    <s v="N"/>
    <x v="0"/>
    <s v="Asad Rauf"/>
    <s v="AM Saheba"/>
  </r>
  <r>
    <n v="501265"/>
    <s v="Delhi"/>
    <d v="2011-05-21T00:00:00"/>
    <s v="NA"/>
    <s v="Feroz Shah Kotla"/>
    <n v="0"/>
    <s v="Delhi Daredevils"/>
    <s v="Pune Warriors"/>
    <s v="Delhi Daredevils"/>
    <s v="bat"/>
    <x v="10"/>
    <x v="3"/>
    <s v="NA"/>
    <s v="NA"/>
    <x v="0"/>
    <s v="SS Hazare"/>
    <s v="RJ Tucker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x v="3"/>
    <x v="1"/>
    <n v="8"/>
    <s v="N"/>
    <x v="0"/>
    <s v="K Hariharan"/>
    <s v="RE Koertzen"/>
  </r>
  <r>
    <n v="501267"/>
    <s v="Kolkata"/>
    <d v="2011-05-22T00:00:00"/>
    <s v="JEC Franklin"/>
    <s v="Eden Gardens"/>
    <n v="0"/>
    <s v="Kolkata Knight Riders"/>
    <s v="Mumbai Indians"/>
    <s v="Mumbai Indians"/>
    <s v="field"/>
    <x v="7"/>
    <x v="1"/>
    <n v="5"/>
    <s v="N"/>
    <x v="0"/>
    <s v="SK Tarapore"/>
    <s v="SJA Taufel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x v="1"/>
    <x v="1"/>
    <n v="6"/>
    <s v="N"/>
    <x v="0"/>
    <s v="Asad Rauf"/>
    <s v="SJA Taufel"/>
  </r>
  <r>
    <n v="501269"/>
    <s v="Mumbai"/>
    <d v="2011-05-25T00:00:00"/>
    <s v="MM Patel"/>
    <s v="Wankhede Stadium"/>
    <n v="0"/>
    <s v="Mumbai Indians"/>
    <s v="Kolkata Knight Riders"/>
    <s v="Mumbai Indians"/>
    <s v="field"/>
    <x v="7"/>
    <x v="1"/>
    <n v="4"/>
    <s v="N"/>
    <x v="0"/>
    <s v="Asad Rauf"/>
    <s v="SJA Taufel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x v="3"/>
    <x v="0"/>
    <n v="43"/>
    <s v="N"/>
    <x v="0"/>
    <s v="Asad Rauf"/>
    <s v="SJA Taufel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x v="1"/>
    <x v="0"/>
    <n v="58"/>
    <s v="N"/>
    <x v="0"/>
    <s v="Asad Rauf"/>
    <s v="SJA Taufel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x v="7"/>
    <x v="1"/>
    <n v="8"/>
    <s v="N"/>
    <x v="0"/>
    <s v="JD Cloete"/>
    <s v="SJA Taufel"/>
  </r>
  <r>
    <n v="548307"/>
    <s v="Kolkata"/>
    <d v="2012-04-05T00:00:00"/>
    <s v="IK Pathan"/>
    <s v="Eden Gardens"/>
    <n v="0"/>
    <s v="Kolkata Knight Riders"/>
    <s v="Delhi Daredevils"/>
    <s v="Delhi Daredevils"/>
    <s v="field"/>
    <x v="2"/>
    <x v="1"/>
    <n v="8"/>
    <s v="N"/>
    <x v="0"/>
    <s v="S Asnani"/>
    <s v="HDPK Dharmasena"/>
  </r>
  <r>
    <n v="548308"/>
    <s v="Mumbai"/>
    <d v="2012-04-06T00:00:00"/>
    <s v="SPD Smith"/>
    <s v="Wankhede Stadium"/>
    <n v="0"/>
    <s v="Mumbai Indians"/>
    <s v="Pune Warriors"/>
    <s v="Mumbai Indians"/>
    <s v="field"/>
    <x v="8"/>
    <x v="0"/>
    <n v="28"/>
    <s v="N"/>
    <x v="0"/>
    <s v="AK Chaudhary"/>
    <s v="SJA Taufel"/>
  </r>
  <r>
    <n v="548309"/>
    <s v="Jaipur"/>
    <d v="2012-04-06T00:00:00"/>
    <s v="AM Rahane"/>
    <s v="Sawai Mansingh Stadium"/>
    <n v="0"/>
    <s v="Rajasthan Royals"/>
    <s v="Kings XI Punjab"/>
    <s v="Kings XI Punjab"/>
    <s v="field"/>
    <x v="4"/>
    <x v="0"/>
    <n v="31"/>
    <s v="N"/>
    <x v="0"/>
    <s v="BF Bowden"/>
    <s v="SK Tarapore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x v="3"/>
    <x v="0"/>
    <n v="20"/>
    <s v="N"/>
    <x v="0"/>
    <s v="S Asnani"/>
    <s v="S Ravi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x v="1"/>
    <x v="0"/>
    <n v="74"/>
    <s v="N"/>
    <x v="0"/>
    <s v="JD Cloete"/>
    <s v="HDPK Dharmasena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x v="4"/>
    <x v="0"/>
    <n v="22"/>
    <s v="N"/>
    <x v="0"/>
    <s v="BF Bowden"/>
    <s v="VA Kulkarni"/>
  </r>
  <r>
    <n v="548313"/>
    <s v="Pune"/>
    <d v="2012-04-08T00:00:00"/>
    <s v="MN Samuels"/>
    <s v="Subrata Roy Sahara Stadium"/>
    <n v="0"/>
    <s v="Pune Warriors"/>
    <s v="Kings XI Punjab"/>
    <s v="Pune Warriors"/>
    <s v="bat"/>
    <x v="8"/>
    <x v="0"/>
    <n v="22"/>
    <s v="N"/>
    <x v="0"/>
    <s v="S Das"/>
    <s v="SJA Taufel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x v="7"/>
    <x v="1"/>
    <n v="5"/>
    <s v="N"/>
    <x v="0"/>
    <s v="AK Chaudhary"/>
    <s v="JD Cloete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x v="0"/>
    <x v="0"/>
    <n v="42"/>
    <s v="N"/>
    <x v="0"/>
    <s v="S Ravi"/>
    <s v="RJ Tucker"/>
  </r>
  <r>
    <n v="548316"/>
    <s v="Delhi"/>
    <d v="2012-04-10T00:00:00"/>
    <s v="M Morkel"/>
    <s v="Feroz Shah Kotla"/>
    <n v="0"/>
    <s v="Delhi Daredevils"/>
    <s v="Chennai Super Kings"/>
    <s v="Delhi Daredevils"/>
    <s v="field"/>
    <x v="2"/>
    <x v="1"/>
    <n v="8"/>
    <s v="N"/>
    <x v="0"/>
    <s v="Asad Rauf"/>
    <s v="SK Tarapore"/>
  </r>
  <r>
    <n v="548317"/>
    <s v="Mumbai"/>
    <d v="2012-04-11T00:00:00"/>
    <s v="KA Pollard"/>
    <s v="Wankhede Stadium"/>
    <n v="0"/>
    <s v="Mumbai Indians"/>
    <s v="Rajasthan Royals"/>
    <s v="Rajasthan Royals"/>
    <s v="field"/>
    <x v="7"/>
    <x v="0"/>
    <n v="27"/>
    <s v="N"/>
    <x v="0"/>
    <s v="Aleem Dar"/>
    <s v="BNJ Oxenford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x v="1"/>
    <x v="1"/>
    <n v="5"/>
    <s v="N"/>
    <x v="0"/>
    <s v="HDPK Dharmasena"/>
    <s v="RJ Tucker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x v="5"/>
    <x v="1"/>
    <n v="7"/>
    <s v="N"/>
    <x v="0"/>
    <s v="VA Kulkarni"/>
    <s v="SK Tarapore"/>
  </r>
  <r>
    <n v="548320"/>
    <s v="Kolkata"/>
    <d v="2012-04-13T00:00:00"/>
    <s v="Shakib Al Hasan"/>
    <s v="Eden Gardens"/>
    <n v="0"/>
    <s v="Kolkata Knight Riders"/>
    <s v="Rajasthan Royals"/>
    <s v="Rajasthan Royals"/>
    <s v="bat"/>
    <x v="0"/>
    <x v="1"/>
    <n v="5"/>
    <s v="N"/>
    <x v="0"/>
    <s v="Asad Rauf"/>
    <s v="S Asnani"/>
  </r>
  <r>
    <n v="548321"/>
    <s v="Delhi"/>
    <d v="2012-04-19T00:00:00"/>
    <s v="KP Pietersen"/>
    <s v="Feroz Shah Kotla"/>
    <n v="0"/>
    <s v="Delhi Daredevils"/>
    <s v="Deccan Chargers"/>
    <s v="Deccan Chargers"/>
    <s v="bat"/>
    <x v="2"/>
    <x v="1"/>
    <n v="5"/>
    <s v="N"/>
    <x v="0"/>
    <s v="BF Bowden"/>
    <s v="SK Tarapore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x v="8"/>
    <x v="1"/>
    <n v="7"/>
    <s v="N"/>
    <x v="0"/>
    <s v="Aleem Dar"/>
    <s v="BNJ Oxenford"/>
  </r>
  <r>
    <n v="548323"/>
    <s v="Kolkata"/>
    <d v="2012-04-15T00:00:00"/>
    <s v="SP Narine"/>
    <s v="Eden Gardens"/>
    <n v="0"/>
    <s v="Kolkata Knight Riders"/>
    <s v="Kings XI Punjab"/>
    <s v="Kolkata Knight Riders"/>
    <s v="field"/>
    <x v="5"/>
    <x v="0"/>
    <n v="2"/>
    <s v="N"/>
    <x v="0"/>
    <s v="Asad Rauf"/>
    <s v="S Asnani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x v="4"/>
    <x v="0"/>
    <n v="59"/>
    <s v="N"/>
    <x v="0"/>
    <s v="JD Cloete"/>
    <s v="RJ Tucker"/>
  </r>
  <r>
    <n v="548325"/>
    <s v="Mumbai"/>
    <d v="2012-04-16T00:00:00"/>
    <s v="S Nadeem"/>
    <s v="Wankhede Stadium"/>
    <n v="0"/>
    <s v="Mumbai Indians"/>
    <s v="Delhi Daredevils"/>
    <s v="Delhi Daredevils"/>
    <s v="field"/>
    <x v="2"/>
    <x v="1"/>
    <n v="7"/>
    <s v="N"/>
    <x v="0"/>
    <s v="BF Bowden"/>
    <s v="SK Tarapore"/>
  </r>
  <r>
    <n v="548326"/>
    <s v="Jaipur"/>
    <d v="2012-04-17T00:00:00"/>
    <s v="BJ Hodge"/>
    <s v="Sawai Mansingh Stadium"/>
    <n v="0"/>
    <s v="Rajasthan Royals"/>
    <s v="Deccan Chargers"/>
    <s v="Deccan Chargers"/>
    <s v="bat"/>
    <x v="4"/>
    <x v="1"/>
    <n v="5"/>
    <s v="N"/>
    <x v="0"/>
    <s v="Aleem Dar"/>
    <s v="BNJ Oxenford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x v="3"/>
    <x v="1"/>
    <n v="6"/>
    <s v="N"/>
    <x v="0"/>
    <s v="S Asnani"/>
    <s v="S Das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x v="0"/>
    <x v="1"/>
    <n v="8"/>
    <s v="N"/>
    <x v="0"/>
    <s v="JD Cloete"/>
    <s v="RJ Tucker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x v="2"/>
    <x v="1"/>
    <n v="9"/>
    <s v="N"/>
    <x v="0"/>
    <s v="JD Cloete"/>
    <s v="SJA Taufel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x v="1"/>
    <x v="0"/>
    <n v="13"/>
    <s v="N"/>
    <x v="0"/>
    <s v="Asad Rauf"/>
    <s v="S Das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x v="3"/>
    <x v="1"/>
    <n v="5"/>
    <s v="N"/>
    <x v="0"/>
    <s v="S Ravi"/>
    <s v="RJ Tucker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x v="1"/>
    <x v="1"/>
    <n v="7"/>
    <s v="N"/>
    <x v="0"/>
    <s v="Aleem Dar"/>
    <s v="BNJ Oxenford"/>
  </r>
  <r>
    <n v="548333"/>
    <s v="Delhi"/>
    <d v="2012-04-21T00:00:00"/>
    <s v="SC Ganguly"/>
    <s v="Feroz Shah Kotla"/>
    <n v="0"/>
    <s v="Delhi Daredevils"/>
    <s v="Pune Warriors"/>
    <s v="Delhi Daredevils"/>
    <s v="field"/>
    <x v="8"/>
    <x v="0"/>
    <n v="20"/>
    <s v="N"/>
    <x v="0"/>
    <s v="Asad Rauf"/>
    <s v="S Das"/>
  </r>
  <r>
    <n v="548334"/>
    <s v="Mumbai"/>
    <d v="2012-04-22T00:00:00"/>
    <s v="SE Marsh"/>
    <s v="Wankhede Stadium"/>
    <n v="0"/>
    <s v="Mumbai Indians"/>
    <s v="Kings XI Punjab"/>
    <s v="Mumbai Indians"/>
    <s v="bat"/>
    <x v="5"/>
    <x v="1"/>
    <n v="6"/>
    <s v="N"/>
    <x v="0"/>
    <s v="S Ravi"/>
    <s v="RJ Tucker"/>
  </r>
  <r>
    <n v="548335"/>
    <s v="Cuttack"/>
    <d v="2012-04-22T00:00:00"/>
    <s v="B Lee"/>
    <s v="Barabati Stadium"/>
    <n v="0"/>
    <s v="Deccan Chargers"/>
    <s v="Kolkata Knight Riders"/>
    <s v="Kolkata Knight Riders"/>
    <s v="field"/>
    <x v="0"/>
    <x v="1"/>
    <n v="5"/>
    <s v="N"/>
    <x v="0"/>
    <s v="BF Bowden"/>
    <s v="SK Tarapore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x v="3"/>
    <x v="0"/>
    <n v="46"/>
    <s v="N"/>
    <x v="0"/>
    <s v="Asad Rauf"/>
    <s v="S Asnani"/>
  </r>
  <r>
    <n v="548337"/>
    <s v="Pune"/>
    <d v="2012-04-24T00:00:00"/>
    <s v="V Sehwag"/>
    <s v="Subrata Roy Sahara Stadium"/>
    <n v="0"/>
    <s v="Pune Warriors"/>
    <s v="Delhi Daredevils"/>
    <s v="Pune Warriors"/>
    <s v="bat"/>
    <x v="2"/>
    <x v="1"/>
    <n v="8"/>
    <s v="N"/>
    <x v="0"/>
    <s v="S Ravi"/>
    <s v="RJ Tucker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x v="7"/>
    <x v="1"/>
    <n v="4"/>
    <s v="N"/>
    <x v="0"/>
    <s v="Aleem Dar"/>
    <s v="BNJ Oxenford"/>
  </r>
  <r>
    <n v="548341"/>
    <s v="Pune"/>
    <d v="2012-04-26T00:00:00"/>
    <s v="CL White"/>
    <s v="Subrata Roy Sahara Stadium"/>
    <n v="0"/>
    <s v="Pune Warriors"/>
    <s v="Deccan Chargers"/>
    <s v="Deccan Chargers"/>
    <s v="bat"/>
    <x v="6"/>
    <x v="0"/>
    <n v="18"/>
    <s v="N"/>
    <x v="0"/>
    <s v="S Ravi"/>
    <s v="RJ Tucker"/>
  </r>
  <r>
    <n v="548342"/>
    <s v="Delhi"/>
    <d v="2012-04-27T00:00:00"/>
    <s v="V Sehwag"/>
    <s v="Feroz Shah Kotla"/>
    <n v="0"/>
    <s v="Delhi Daredevils"/>
    <s v="Mumbai Indians"/>
    <s v="Mumbai Indians"/>
    <s v="field"/>
    <x v="2"/>
    <x v="0"/>
    <n v="37"/>
    <s v="N"/>
    <x v="0"/>
    <s v="Aleem Dar"/>
    <s v="BNJ Oxenford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x v="5"/>
    <x v="0"/>
    <n v="7"/>
    <s v="N"/>
    <x v="0"/>
    <s v="BF Bowden"/>
    <s v="SK Tarapore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x v="0"/>
    <x v="0"/>
    <n v="47"/>
    <s v="N"/>
    <x v="0"/>
    <s v="Asad Rauf"/>
    <s v="BR Doctrove"/>
  </r>
  <r>
    <n v="548345"/>
    <s v="Delhi"/>
    <d v="2012-04-29T00:00:00"/>
    <s v="V Sehwag"/>
    <s v="Feroz Shah Kotla"/>
    <n v="0"/>
    <s v="Delhi Daredevils"/>
    <s v="Rajasthan Royals"/>
    <s v="Delhi Daredevils"/>
    <s v="bat"/>
    <x v="2"/>
    <x v="0"/>
    <n v="1"/>
    <s v="N"/>
    <x v="0"/>
    <s v="S Ravi"/>
    <s v="RJ Tucker"/>
  </r>
  <r>
    <n v="548346"/>
    <s v="Mumbai"/>
    <d v="2012-04-29T00:00:00"/>
    <s v="DW Steyn"/>
    <s v="Wankhede Stadium"/>
    <n v="0"/>
    <s v="Mumbai Indians"/>
    <s v="Deccan Chargers"/>
    <s v="Mumbai Indians"/>
    <s v="field"/>
    <x v="7"/>
    <x v="1"/>
    <n v="5"/>
    <s v="N"/>
    <x v="0"/>
    <s v="AK Chaudhary"/>
    <s v="BNJ Oxenford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x v="0"/>
    <x v="1"/>
    <n v="5"/>
    <s v="N"/>
    <x v="0"/>
    <s v="BF Bowden"/>
    <s v="C Shamshuddin"/>
  </r>
  <r>
    <n v="548348"/>
    <s v="Cuttack"/>
    <d v="2012-05-01T00:00:00"/>
    <s v="KC Sangakkara"/>
    <s v="Barabati Stadium"/>
    <n v="0"/>
    <s v="Deccan Chargers"/>
    <s v="Pune Warriors"/>
    <s v="Deccan Chargers"/>
    <s v="bat"/>
    <x v="6"/>
    <x v="0"/>
    <n v="13"/>
    <s v="N"/>
    <x v="0"/>
    <s v="Aleem Dar"/>
    <s v="AK Chaudhary"/>
  </r>
  <r>
    <n v="548349"/>
    <s v="Jaipur"/>
    <d v="2012-05-01T00:00:00"/>
    <s v="P Negi"/>
    <s v="Sawai Mansingh Stadium"/>
    <n v="0"/>
    <s v="Rajasthan Royals"/>
    <s v="Delhi Daredevils"/>
    <s v="Rajasthan Royals"/>
    <s v="bat"/>
    <x v="2"/>
    <x v="1"/>
    <n v="6"/>
    <s v="N"/>
    <x v="0"/>
    <s v="JD Cloete"/>
    <s v="SJA Taufel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x v="5"/>
    <x v="1"/>
    <n v="4"/>
    <s v="N"/>
    <x v="0"/>
    <s v="BF Bowden"/>
    <s v="C Shamshuddin"/>
  </r>
  <r>
    <n v="548351"/>
    <s v="Pune"/>
    <d v="2012-05-03T00:00:00"/>
    <s v="SL Malinga"/>
    <s v="Subrata Roy Sahara Stadium"/>
    <n v="0"/>
    <s v="Pune Warriors"/>
    <s v="Mumbai Indians"/>
    <s v="Mumbai Indians"/>
    <s v="bat"/>
    <x v="7"/>
    <x v="0"/>
    <n v="1"/>
    <s v="N"/>
    <x v="0"/>
    <s v="Asad Rauf"/>
    <s v="S Asnani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x v="1"/>
    <x v="0"/>
    <n v="10"/>
    <s v="N"/>
    <x v="0"/>
    <s v="HDPK Dharmasena"/>
    <s v="BNJ Oxenford"/>
  </r>
  <r>
    <n v="548353"/>
    <s v="Kolkata"/>
    <d v="2012-05-05T00:00:00"/>
    <s v="SP Narine"/>
    <s v="Eden Gardens"/>
    <n v="0"/>
    <s v="Kolkata Knight Riders"/>
    <s v="Pune Warriors"/>
    <s v="Kolkata Knight Riders"/>
    <s v="bat"/>
    <x v="0"/>
    <x v="0"/>
    <n v="7"/>
    <s v="N"/>
    <x v="0"/>
    <s v="BF Bowden"/>
    <s v="SK Tarapore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x v="4"/>
    <x v="0"/>
    <n v="43"/>
    <s v="N"/>
    <x v="0"/>
    <s v="JD Cloete"/>
    <s v="SJA Taufel"/>
  </r>
  <r>
    <n v="548355"/>
    <s v="Mumbai"/>
    <d v="2012-05-06T00:00:00"/>
    <s v="DR Smith"/>
    <s v="Wankhede Stadium"/>
    <n v="0"/>
    <s v="Mumbai Indians"/>
    <s v="Chennai Super Kings"/>
    <s v="Mumbai Indians"/>
    <s v="field"/>
    <x v="7"/>
    <x v="1"/>
    <n v="2"/>
    <s v="N"/>
    <x v="0"/>
    <s v="Asad Rauf"/>
    <s v="S Asnani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x v="3"/>
    <x v="1"/>
    <n v="5"/>
    <s v="N"/>
    <x v="0"/>
    <s v="HDPK Dharmasena"/>
    <s v="BNJ Oxenford"/>
  </r>
  <r>
    <n v="548357"/>
    <s v="Delhi"/>
    <d v="2012-05-07T00:00:00"/>
    <s v="JH Kallis"/>
    <s v="Feroz Shah Kotla"/>
    <n v="0"/>
    <s v="Delhi Daredevils"/>
    <s v="Kolkata Knight Riders"/>
    <s v="Delhi Daredevils"/>
    <s v="bat"/>
    <x v="0"/>
    <x v="1"/>
    <n v="6"/>
    <s v="N"/>
    <x v="0"/>
    <s v="JD Cloete"/>
    <s v="S Ravi"/>
  </r>
  <r>
    <n v="548358"/>
    <s v="Pune"/>
    <d v="2012-05-08T00:00:00"/>
    <s v="SR Watson"/>
    <s v="Subrata Roy Sahara Stadium"/>
    <n v="0"/>
    <s v="Pune Warriors"/>
    <s v="Rajasthan Royals"/>
    <s v="Pune Warriors"/>
    <s v="bat"/>
    <x v="4"/>
    <x v="1"/>
    <n v="7"/>
    <s v="N"/>
    <x v="0"/>
    <s v="Asad Rauf"/>
    <s v="BR Doctrove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x v="5"/>
    <x v="0"/>
    <n v="25"/>
    <s v="N"/>
    <x v="0"/>
    <s v="HDPK Dharmasena"/>
    <s v="BNJ Oxenford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x v="3"/>
    <x v="1"/>
    <n v="9"/>
    <s v="N"/>
    <x v="0"/>
    <s v="BF Bowden"/>
    <s v="VA Kulkarni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x v="1"/>
    <x v="1"/>
    <n v="4"/>
    <s v="N"/>
    <x v="0"/>
    <s v="BNJ Oxenford"/>
    <s v="C Shamshuddin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x v="3"/>
    <x v="0"/>
    <n v="35"/>
    <s v="N"/>
    <x v="0"/>
    <s v="BF Bowden"/>
    <s v="SK Tarapore"/>
  </r>
  <r>
    <n v="548363"/>
    <s v="Kolkata"/>
    <d v="2012-05-12T00:00:00"/>
    <s v="RG Sharma"/>
    <s v="Eden Gardens"/>
    <n v="0"/>
    <s v="Kolkata Knight Riders"/>
    <s v="Mumbai Indians"/>
    <s v="Mumbai Indians"/>
    <s v="bat"/>
    <x v="7"/>
    <x v="0"/>
    <n v="27"/>
    <s v="N"/>
    <x v="0"/>
    <s v="S Ravi"/>
    <s v="SJA Taufel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x v="1"/>
    <x v="1"/>
    <n v="9"/>
    <s v="N"/>
    <x v="0"/>
    <s v="S Das"/>
    <s v="BR Doctrove"/>
  </r>
  <r>
    <n v="548365"/>
    <s v="Jaipur"/>
    <d v="2012-05-13T00:00:00"/>
    <s v="A Chandila"/>
    <s v="Sawai Mansingh Stadium"/>
    <n v="0"/>
    <s v="Rajasthan Royals"/>
    <s v="Pune Warriors"/>
    <s v="Rajasthan Royals"/>
    <s v="bat"/>
    <x v="4"/>
    <x v="0"/>
    <n v="45"/>
    <s v="N"/>
    <x v="0"/>
    <s v="BF Bowden"/>
    <s v="SK Tarapore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x v="5"/>
    <x v="1"/>
    <n v="4"/>
    <s v="N"/>
    <x v="0"/>
    <s v="HDPK Dharmasena"/>
    <s v="BNJ Oxenford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x v="7"/>
    <x v="1"/>
    <n v="5"/>
    <s v="N"/>
    <x v="0"/>
    <s v="S Das"/>
    <s v="BR Doctrove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x v="1"/>
    <x v="1"/>
    <n v="5"/>
    <s v="N"/>
    <x v="0"/>
    <s v="JD Cloete"/>
    <s v="SJA Taufel"/>
  </r>
  <r>
    <n v="548369"/>
    <s v="Delhi"/>
    <d v="2012-05-15T00:00:00"/>
    <s v="UT Yadav"/>
    <s v="Feroz Shah Kotla"/>
    <n v="0"/>
    <s v="Delhi Daredevils"/>
    <s v="Kings XI Punjab"/>
    <s v="Kings XI Punjab"/>
    <s v="bat"/>
    <x v="2"/>
    <x v="1"/>
    <n v="5"/>
    <s v="N"/>
    <x v="0"/>
    <s v="HDPK Dharmasena"/>
    <s v="BNJ Oxenford"/>
  </r>
  <r>
    <n v="548370"/>
    <s v="Mumbai"/>
    <d v="2012-05-16T00:00:00"/>
    <s v="SP Narine"/>
    <s v="Wankhede Stadium"/>
    <n v="0"/>
    <s v="Mumbai Indians"/>
    <s v="Kolkata Knight Riders"/>
    <s v="Mumbai Indians"/>
    <s v="field"/>
    <x v="0"/>
    <x v="0"/>
    <n v="32"/>
    <s v="N"/>
    <x v="0"/>
    <s v="S Das"/>
    <s v="BR Doctrove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x v="5"/>
    <x v="1"/>
    <n v="6"/>
    <s v="N"/>
    <x v="0"/>
    <s v="VA Kulkarni"/>
    <s v="SK Tarapore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x v="3"/>
    <x v="0"/>
    <n v="21"/>
    <s v="N"/>
    <x v="0"/>
    <s v="HDPK Dharmasena"/>
    <s v="C Shamshuddin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x v="6"/>
    <x v="1"/>
    <n v="5"/>
    <s v="N"/>
    <x v="0"/>
    <s v="S Ravi"/>
    <s v="SJA Taufel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x v="2"/>
    <x v="1"/>
    <n v="6"/>
    <s v="N"/>
    <x v="0"/>
    <s v="BF Bowden"/>
    <s v="VA Kulkarni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x v="0"/>
    <x v="0"/>
    <n v="34"/>
    <s v="N"/>
    <x v="0"/>
    <s v="S Asnani"/>
    <s v="BR Doctrove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x v="6"/>
    <x v="0"/>
    <n v="9"/>
    <s v="N"/>
    <x v="0"/>
    <s v="S Ravi"/>
    <s v="SJA Taufel"/>
  </r>
  <r>
    <n v="548377"/>
    <s v="Jaipur"/>
    <d v="2012-05-20T00:00:00"/>
    <s v="DR Smith"/>
    <s v="Sawai Mansingh Stadium"/>
    <n v="0"/>
    <s v="Rajasthan Royals"/>
    <s v="Mumbai Indians"/>
    <s v="Rajasthan Royals"/>
    <s v="bat"/>
    <x v="7"/>
    <x v="1"/>
    <n v="10"/>
    <s v="N"/>
    <x v="0"/>
    <s v="HDPK Dharmasena"/>
    <s v="C Shamshuddin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x v="0"/>
    <x v="0"/>
    <n v="18"/>
    <s v="N"/>
    <x v="0"/>
    <s v="BR Doctrove"/>
    <s v="SJA Taufel"/>
  </r>
  <r>
    <n v="548379"/>
    <s v="Bengaluru"/>
    <d v="2012-05-23T00:00:00"/>
    <s v="MS Dhoni"/>
    <s v="M Chinnaswamy Stadium"/>
    <n v="0"/>
    <s v="Chennai Super Kings"/>
    <s v="Mumbai Indians"/>
    <s v="Mumbai Indians"/>
    <s v="field"/>
    <x v="1"/>
    <x v="0"/>
    <n v="38"/>
    <s v="N"/>
    <x v="0"/>
    <s v="BF Bowden"/>
    <s v="HDPK Dharmasena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x v="1"/>
    <x v="0"/>
    <n v="86"/>
    <s v="N"/>
    <x v="0"/>
    <s v="BR Doctrove"/>
    <s v="SJA Taufel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x v="0"/>
    <x v="1"/>
    <n v="5"/>
    <s v="N"/>
    <x v="0"/>
    <s v="BF Bowden"/>
    <s v="SJA Taufel"/>
  </r>
  <r>
    <n v="597998"/>
    <s v="Kolkata"/>
    <d v="2013-04-03T00:00:00"/>
    <s v="SP Narine"/>
    <s v="Eden Gardens"/>
    <n v="0"/>
    <s v="Kolkata Knight Riders"/>
    <s v="Delhi Daredevils"/>
    <s v="Kolkata Knight Riders"/>
    <s v="field"/>
    <x v="0"/>
    <x v="1"/>
    <n v="6"/>
    <s v="N"/>
    <x v="0"/>
    <s v="S Ravi"/>
    <s v="SJA Taufel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x v="3"/>
    <x v="0"/>
    <n v="2"/>
    <s v="N"/>
    <x v="0"/>
    <s v="VA Kulkarni"/>
    <s v="C Shamshuddin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x v="11"/>
    <x v="0"/>
    <n v="22"/>
    <s v="N"/>
    <x v="0"/>
    <s v="S Ravi"/>
    <s v="SJA Taufel"/>
  </r>
  <r>
    <n v="598001"/>
    <s v="Delhi"/>
    <d v="2013-04-06T00:00:00"/>
    <s v="R Dravid"/>
    <s v="Feroz Shah Kotla"/>
    <n v="0"/>
    <s v="Delhi Daredevils"/>
    <s v="Rajasthan Royals"/>
    <s v="Rajasthan Royals"/>
    <s v="bat"/>
    <x v="4"/>
    <x v="0"/>
    <n v="5"/>
    <s v="N"/>
    <x v="0"/>
    <s v="S Das"/>
    <s v="C Shamshuddin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x v="7"/>
    <x v="0"/>
    <n v="9"/>
    <s v="N"/>
    <x v="0"/>
    <s v="M Erasmus"/>
    <s v="VA Kulkarni"/>
  </r>
  <r>
    <n v="598003"/>
    <s v="Pune"/>
    <d v="2013-04-07T00:00:00"/>
    <s v="M Vohra"/>
    <s v="Subrata Roy Sahara Stadium"/>
    <n v="0"/>
    <s v="Pune Warriors"/>
    <s v="Kings XI Punjab"/>
    <s v="Pune Warriors"/>
    <s v="bat"/>
    <x v="5"/>
    <x v="1"/>
    <n v="8"/>
    <s v="N"/>
    <x v="0"/>
    <s v="S Asnani"/>
    <s v="SJA Taufel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x v="11"/>
    <x v="2"/>
    <s v="NA"/>
    <s v="Y"/>
    <x v="0"/>
    <s v="AK Chaudhary"/>
    <s v="S Ravi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x v="4"/>
    <x v="0"/>
    <n v="19"/>
    <s v="N"/>
    <x v="0"/>
    <s v="Aleem Dar"/>
    <s v="S Das"/>
  </r>
  <r>
    <n v="598006"/>
    <s v="Mumbai"/>
    <d v="2013-04-09T00:00:00"/>
    <s v="KD Karthik"/>
    <s v="Wankhede Stadium"/>
    <n v="0"/>
    <s v="Mumbai Indians"/>
    <s v="Delhi Daredevils"/>
    <s v="Mumbai Indians"/>
    <s v="bat"/>
    <x v="7"/>
    <x v="0"/>
    <n v="44"/>
    <s v="N"/>
    <x v="0"/>
    <s v="M Erasmus"/>
    <s v="VA Kulkarni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x v="1"/>
    <x v="1"/>
    <n v="10"/>
    <s v="N"/>
    <x v="0"/>
    <s v="Aleem Dar"/>
    <s v="C Shamshuddin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x v="3"/>
    <x v="1"/>
    <n v="8"/>
    <s v="N"/>
    <x v="0"/>
    <s v="Asad Rauf"/>
    <s v="AK Chaudhary"/>
  </r>
  <r>
    <n v="598009"/>
    <s v="Pune"/>
    <d v="2013-04-11T00:00:00"/>
    <s v="AJ Finch"/>
    <s v="Subrata Roy Sahara Stadium"/>
    <n v="0"/>
    <s v="Pune Warriors"/>
    <s v="Rajasthan Royals"/>
    <s v="Rajasthan Royals"/>
    <s v="bat"/>
    <x v="8"/>
    <x v="1"/>
    <n v="7"/>
    <s v="N"/>
    <x v="0"/>
    <s v="M Erasmus"/>
    <s v="K Srinath"/>
  </r>
  <r>
    <n v="598010"/>
    <s v="Delhi"/>
    <d v="2013-04-12T00:00:00"/>
    <s v="A Mishra"/>
    <s v="Feroz Shah Kotla"/>
    <n v="0"/>
    <s v="Delhi Daredevils"/>
    <s v="Sunrisers Hyderabad"/>
    <s v="Delhi Daredevils"/>
    <s v="bat"/>
    <x v="11"/>
    <x v="1"/>
    <n v="3"/>
    <s v="N"/>
    <x v="0"/>
    <s v="Aleem Dar"/>
    <s v="Subroto Das"/>
  </r>
  <r>
    <n v="598011"/>
    <s v="Mumbai"/>
    <d v="2013-04-13T00:00:00"/>
    <s v="RG Sharma"/>
    <s v="Wankhede Stadium"/>
    <n v="0"/>
    <s v="Mumbai Indians"/>
    <s v="Pune Warriors"/>
    <s v="Mumbai Indians"/>
    <s v="bat"/>
    <x v="7"/>
    <x v="0"/>
    <n v="41"/>
    <s v="N"/>
    <x v="0"/>
    <s v="S Ravi"/>
    <s v="SJA Taufel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x v="1"/>
    <x v="1"/>
    <n v="4"/>
    <s v="N"/>
    <x v="0"/>
    <s v="Asad Rauf"/>
    <s v="AK Chaudhary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x v="0"/>
    <x v="0"/>
    <n v="48"/>
    <s v="N"/>
    <x v="0"/>
    <s v="M Erasmus"/>
    <s v="VA Kulkarni"/>
  </r>
  <r>
    <n v="598014"/>
    <s v="Jaipur"/>
    <d v="2013-04-14T00:00:00"/>
    <s v="JP Faulkner"/>
    <s v="Sawai Mansingh Stadium"/>
    <n v="0"/>
    <s v="Rajasthan Royals"/>
    <s v="Kings XI Punjab"/>
    <s v="Rajasthan Royals"/>
    <s v="field"/>
    <x v="4"/>
    <x v="1"/>
    <n v="6"/>
    <s v="N"/>
    <x v="0"/>
    <s v="Aleem Dar"/>
    <s v="C Shamshuddin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x v="8"/>
    <x v="0"/>
    <n v="24"/>
    <s v="N"/>
    <x v="0"/>
    <s v="Asad Rauf"/>
    <s v="AK Chaudhary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x v="5"/>
    <x v="0"/>
    <n v="4"/>
    <s v="N"/>
    <x v="0"/>
    <s v="CK Nandan"/>
    <s v="SJA Taufel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x v="3"/>
    <x v="2"/>
    <s v="NA"/>
    <s v="Y"/>
    <x v="0"/>
    <s v="M Erasmus"/>
    <s v="VA Kulkarni"/>
  </r>
  <r>
    <n v="598018"/>
    <s v="Pune"/>
    <d v="2013-04-17T00:00:00"/>
    <s v="A Mishra"/>
    <s v="Subrata Roy Sahara Stadium"/>
    <n v="0"/>
    <s v="Pune Warriors"/>
    <s v="Sunrisers Hyderabad"/>
    <s v="Pune Warriors"/>
    <s v="field"/>
    <x v="11"/>
    <x v="0"/>
    <n v="11"/>
    <s v="N"/>
    <x v="0"/>
    <s v="Asad Rauf"/>
    <s v="AK Chaudhary"/>
  </r>
  <r>
    <n v="598019"/>
    <s v="Jaipur"/>
    <d v="2013-04-17T00:00:00"/>
    <s v="AM Rahane"/>
    <s v="Sawai Mansingh Stadium"/>
    <n v="0"/>
    <s v="Rajasthan Royals"/>
    <s v="Mumbai Indians"/>
    <s v="Rajasthan Royals"/>
    <s v="bat"/>
    <x v="4"/>
    <x v="0"/>
    <n v="87"/>
    <s v="N"/>
    <x v="0"/>
    <s v="Aleem Dar"/>
    <s v="C Shamshuddin"/>
  </r>
  <r>
    <n v="598020"/>
    <s v="Delhi"/>
    <d v="2013-04-18T00:00:00"/>
    <s v="MEK Hussey"/>
    <s v="Feroz Shah Kotla"/>
    <n v="0"/>
    <s v="Delhi Daredevils"/>
    <s v="Chennai Super Kings"/>
    <s v="Chennai Super Kings"/>
    <s v="bat"/>
    <x v="1"/>
    <x v="0"/>
    <n v="86"/>
    <s v="N"/>
    <x v="0"/>
    <s v="M Erasmus"/>
    <s v="VA Kulkarni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x v="11"/>
    <x v="1"/>
    <n v="5"/>
    <s v="N"/>
    <x v="0"/>
    <s v="HDPK Dharmasena"/>
    <s v="CK Nandan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x v="1"/>
    <x v="1"/>
    <n v="4"/>
    <s v="N"/>
    <x v="0"/>
    <s v="Asad Rauf"/>
    <s v="AK Chaudhary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x v="3"/>
    <x v="1"/>
    <n v="7"/>
    <s v="N"/>
    <x v="0"/>
    <s v="Aleem Dar"/>
    <s v="C Shamshuddin"/>
  </r>
  <r>
    <n v="598024"/>
    <s v="Delhi"/>
    <d v="2013-04-21T00:00:00"/>
    <s v="V Sehwag"/>
    <s v="Feroz Shah Kotla"/>
    <n v="0"/>
    <s v="Delhi Daredevils"/>
    <s v="Mumbai Indians"/>
    <s v="Mumbai Indians"/>
    <s v="bat"/>
    <x v="2"/>
    <x v="1"/>
    <n v="9"/>
    <s v="N"/>
    <x v="0"/>
    <s v="HDPK Dharmasena"/>
    <s v="S Ravi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x v="5"/>
    <x v="1"/>
    <n v="7"/>
    <s v="N"/>
    <x v="0"/>
    <s v="M Erasmus"/>
    <s v="K Srinath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x v="1"/>
    <x v="1"/>
    <n v="5"/>
    <s v="N"/>
    <x v="0"/>
    <s v="S Asnani"/>
    <s v="AK Chaudhary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x v="3"/>
    <x v="0"/>
    <n v="130"/>
    <s v="N"/>
    <x v="0"/>
    <s v="Aleem Dar"/>
    <s v="C Shamshuddin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x v="5"/>
    <x v="0"/>
    <n v="7"/>
    <s v="N"/>
    <x v="0"/>
    <s v="HDPK Dharmasena"/>
    <s v="S Ravi"/>
  </r>
  <r>
    <n v="598029"/>
    <s v="Kolkata"/>
    <d v="2013-04-24T00:00:00"/>
    <s v="DR Smith"/>
    <s v="Eden Gardens"/>
    <n v="0"/>
    <s v="Kolkata Knight Riders"/>
    <s v="Mumbai Indians"/>
    <s v="Kolkata Knight Riders"/>
    <s v="bat"/>
    <x v="7"/>
    <x v="1"/>
    <n v="5"/>
    <s v="N"/>
    <x v="0"/>
    <s v="HDPK Dharmasena"/>
    <s v="S Ravi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x v="1"/>
    <x v="1"/>
    <n v="5"/>
    <s v="N"/>
    <x v="0"/>
    <s v="Aleem Dar"/>
    <s v="S Das"/>
  </r>
  <r>
    <n v="598031"/>
    <s v="Kolkata"/>
    <d v="2013-04-26T00:00:00"/>
    <s v="JH Kallis"/>
    <s v="Eden Gardens"/>
    <n v="0"/>
    <s v="Kolkata Knight Riders"/>
    <s v="Kings XI Punjab"/>
    <s v="Kings XI Punjab"/>
    <s v="bat"/>
    <x v="0"/>
    <x v="1"/>
    <n v="6"/>
    <s v="N"/>
    <x v="0"/>
    <s v="CK Nandan"/>
    <s v="S Ravi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x v="4"/>
    <x v="1"/>
    <n v="8"/>
    <s v="N"/>
    <x v="0"/>
    <s v="VA Kulkarni"/>
    <s v="K Srinath"/>
  </r>
  <r>
    <n v="598033"/>
    <s v="Mumbai"/>
    <d v="2013-04-27T00:00:00"/>
    <s v="DR Smith"/>
    <s v="Wankhede Stadium"/>
    <n v="0"/>
    <s v="Mumbai Indians"/>
    <s v="Royal Challengers Bangalore"/>
    <s v="Mumbai Indians"/>
    <s v="bat"/>
    <x v="7"/>
    <x v="0"/>
    <n v="58"/>
    <s v="N"/>
    <x v="0"/>
    <s v="Asad Rauf"/>
    <s v="S Asnani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x v="1"/>
    <x v="0"/>
    <n v="14"/>
    <s v="N"/>
    <x v="0"/>
    <s v="Aleem Dar"/>
    <s v="SJA Taufel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x v="2"/>
    <x v="0"/>
    <n v="15"/>
    <s v="N"/>
    <x v="0"/>
    <s v="CK Nandan"/>
    <s v="S Ravi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x v="4"/>
    <x v="1"/>
    <n v="4"/>
    <s v="N"/>
    <x v="0"/>
    <s v="M Erasmus"/>
    <s v="K Srinath"/>
  </r>
  <r>
    <n v="598037"/>
    <s v="Mumbai"/>
    <d v="2013-04-29T00:00:00"/>
    <s v="RG Sharma"/>
    <s v="Wankhede Stadium"/>
    <n v="0"/>
    <s v="Mumbai Indians"/>
    <s v="Kings XI Punjab"/>
    <s v="Mumbai Indians"/>
    <s v="bat"/>
    <x v="7"/>
    <x v="0"/>
    <n v="4"/>
    <s v="N"/>
    <x v="0"/>
    <s v="Asad Rauf"/>
    <s v="AK Chaudhary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x v="1"/>
    <x v="0"/>
    <n v="37"/>
    <s v="N"/>
    <x v="0"/>
    <s v="S Das"/>
    <s v="SJA Taufel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x v="11"/>
    <x v="1"/>
    <n v="7"/>
    <s v="N"/>
    <x v="0"/>
    <s v="Asad Rauf"/>
    <s v="S Asnani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x v="2"/>
    <x v="1"/>
    <n v="7"/>
    <s v="N"/>
    <x v="0"/>
    <s v="HDPK Dharmasena"/>
    <s v="CK Nandan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x v="1"/>
    <x v="0"/>
    <n v="15"/>
    <s v="N"/>
    <x v="0"/>
    <s v="M Erasmus"/>
    <s v="VA Kulkarni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x v="3"/>
    <x v="0"/>
    <n v="17"/>
    <s v="N"/>
    <x v="0"/>
    <s v="Aleem Dar"/>
    <s v="C Shamshuddin"/>
  </r>
  <r>
    <n v="598043"/>
    <s v="Kolkata"/>
    <d v="2013-05-03T00:00:00"/>
    <s v="YK Pathan"/>
    <s v="Eden Gardens"/>
    <n v="0"/>
    <s v="Kolkata Knight Riders"/>
    <s v="Rajasthan Royals"/>
    <s v="Rajasthan Royals"/>
    <s v="bat"/>
    <x v="0"/>
    <x v="1"/>
    <n v="8"/>
    <s v="N"/>
    <x v="0"/>
    <s v="HDPK Dharmasena"/>
    <s v="CK Nandan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x v="11"/>
    <x v="1"/>
    <n v="6"/>
    <s v="N"/>
    <x v="0"/>
    <s v="Asad Rauf"/>
    <s v="S Asnani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x v="5"/>
    <x v="1"/>
    <n v="7"/>
    <s v="N"/>
    <x v="0"/>
    <s v="HDPK Dharmasena"/>
    <s v="S Ravi"/>
  </r>
  <r>
    <n v="598046"/>
    <s v="Mumbai"/>
    <d v="2013-05-05T00:00:00"/>
    <s v="MG Johnson"/>
    <s v="Wankhede Stadium"/>
    <n v="0"/>
    <s v="Mumbai Indians"/>
    <s v="Chennai Super Kings"/>
    <s v="Mumbai Indians"/>
    <s v="bat"/>
    <x v="7"/>
    <x v="0"/>
    <n v="60"/>
    <s v="N"/>
    <x v="0"/>
    <s v="HDPK Dharmasena"/>
    <s v="CK Nandan"/>
  </r>
  <r>
    <n v="598047"/>
    <s v="Jaipur"/>
    <d v="2013-05-05T00:00:00"/>
    <s v="AM Rahane"/>
    <s v="Sawai Mansingh Stadium"/>
    <n v="0"/>
    <s v="Rajasthan Royals"/>
    <s v="Pune Warriors"/>
    <s v="Pune Warriors"/>
    <s v="bat"/>
    <x v="4"/>
    <x v="1"/>
    <n v="5"/>
    <s v="N"/>
    <x v="0"/>
    <s v="C Shamshuddin"/>
    <s v="RJ Tucker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x v="3"/>
    <x v="1"/>
    <n v="7"/>
    <s v="N"/>
    <x v="0"/>
    <s v="S Ravi"/>
    <s v="SJA Taufel"/>
  </r>
  <r>
    <n v="598049"/>
    <s v="Jaipur"/>
    <d v="2013-05-07T00:00:00"/>
    <s v="AM Rahane"/>
    <s v="Sawai Mansingh Stadium"/>
    <n v="0"/>
    <s v="Rajasthan Royals"/>
    <s v="Delhi Daredevils"/>
    <s v="Delhi Daredevils"/>
    <s v="bat"/>
    <x v="4"/>
    <x v="1"/>
    <n v="9"/>
    <s v="N"/>
    <x v="0"/>
    <s v="Aleem Dar"/>
    <s v="RJ Tucker"/>
  </r>
  <r>
    <n v="598050"/>
    <s v="Mumbai"/>
    <d v="2013-05-07T00:00:00"/>
    <s v="SR Tendulkar"/>
    <s v="Wankhede Stadium"/>
    <n v="0"/>
    <s v="Mumbai Indians"/>
    <s v="Kolkata Knight Riders"/>
    <s v="Mumbai Indians"/>
    <s v="bat"/>
    <x v="7"/>
    <x v="0"/>
    <n v="65"/>
    <s v="N"/>
    <x v="0"/>
    <s v="HDPK Dharmasena"/>
    <s v="S Ravi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x v="1"/>
    <x v="0"/>
    <n v="77"/>
    <s v="N"/>
    <x v="0"/>
    <s v="S Das"/>
    <s v="NJ Llong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x v="4"/>
    <x v="1"/>
    <n v="8"/>
    <s v="N"/>
    <x v="0"/>
    <s v="HDPK Dharmasena"/>
    <s v="S Ravi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x v="0"/>
    <x v="0"/>
    <n v="46"/>
    <s v="N"/>
    <x v="0"/>
    <s v="Asad Rauf"/>
    <s v="S Asnani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x v="3"/>
    <x v="0"/>
    <n v="4"/>
    <s v="N"/>
    <x v="0"/>
    <s v="NJ Llong"/>
    <s v="K Srinath"/>
  </r>
  <r>
    <n v="598055"/>
    <s v="Pune"/>
    <d v="2013-05-11T00:00:00"/>
    <s v="MG Johnson"/>
    <s v="Subrata Roy Sahara Stadium"/>
    <n v="0"/>
    <s v="Pune Warriors"/>
    <s v="Mumbai Indians"/>
    <s v="Pune Warriors"/>
    <s v="bat"/>
    <x v="7"/>
    <x v="1"/>
    <n v="5"/>
    <s v="N"/>
    <x v="0"/>
    <s v="Asad Rauf"/>
    <s v="AK Chaudhary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x v="11"/>
    <x v="0"/>
    <n v="30"/>
    <s v="N"/>
    <x v="0"/>
    <s v="S Das"/>
    <s v="RJ Tucker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x v="0"/>
    <x v="1"/>
    <n v="5"/>
    <s v="N"/>
    <x v="0"/>
    <s v="NJ Llong"/>
    <s v="K Srinath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x v="4"/>
    <x v="1"/>
    <n v="5"/>
    <s v="N"/>
    <x v="0"/>
    <s v="HDPK Dharmasena"/>
    <s v="CK Nandan"/>
  </r>
  <r>
    <n v="598059"/>
    <s v="Delhi"/>
    <d v="2013-04-23T00:00:00"/>
    <s v="Harmeet Singh"/>
    <s v="Feroz Shah Kotla"/>
    <n v="0"/>
    <s v="Delhi Daredevils"/>
    <s v="Kings XI Punjab"/>
    <s v="Kings XI Punjab"/>
    <s v="field"/>
    <x v="5"/>
    <x v="1"/>
    <n v="5"/>
    <s v="N"/>
    <x v="0"/>
    <s v="VA Kulkarni"/>
    <s v="K Srinath"/>
  </r>
  <r>
    <n v="598060"/>
    <s v="Mumbai"/>
    <d v="2013-05-13T00:00:00"/>
    <s v="KA Pollard"/>
    <s v="Wankhede Stadium"/>
    <n v="0"/>
    <s v="Mumbai Indians"/>
    <s v="Sunrisers Hyderabad"/>
    <s v="Sunrisers Hyderabad"/>
    <s v="bat"/>
    <x v="7"/>
    <x v="1"/>
    <n v="7"/>
    <s v="N"/>
    <x v="0"/>
    <s v="AK Chaudhary"/>
    <s v="SJA Taufel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x v="8"/>
    <x v="0"/>
    <n v="7"/>
    <s v="N"/>
    <x v="0"/>
    <s v="NJ Llong"/>
    <s v="K Srinath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x v="1"/>
    <x v="0"/>
    <n v="33"/>
    <s v="N"/>
    <x v="0"/>
    <s v="C Shamshuddin"/>
    <s v="RJ Tucker"/>
  </r>
  <r>
    <n v="598063"/>
    <s v="Mumbai"/>
    <d v="2013-05-15T00:00:00"/>
    <s v="AP Tare"/>
    <s v="Wankhede Stadium"/>
    <n v="0"/>
    <s v="Mumbai Indians"/>
    <s v="Rajasthan Royals"/>
    <s v="Rajasthan Royals"/>
    <s v="field"/>
    <x v="7"/>
    <x v="0"/>
    <n v="14"/>
    <s v="N"/>
    <x v="0"/>
    <s v="Asad Rauf"/>
    <s v="S Asnani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x v="5"/>
    <x v="1"/>
    <n v="6"/>
    <s v="N"/>
    <x v="0"/>
    <s v="VA Kulkarni"/>
    <s v="NJ Llong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x v="11"/>
    <x v="0"/>
    <n v="23"/>
    <s v="N"/>
    <x v="0"/>
    <s v="Asad Rauf"/>
    <s v="AK Chaudhary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x v="5"/>
    <x v="0"/>
    <n v="50"/>
    <s v="N"/>
    <x v="0"/>
    <s v="HDPK Dharmasena"/>
    <s v="CK Nandan"/>
  </r>
  <r>
    <n v="598067"/>
    <s v="Pune"/>
    <d v="2013-05-19T00:00:00"/>
    <s v="LJ Wright"/>
    <s v="Subrata Roy Sahara Stadium"/>
    <n v="0"/>
    <s v="Pune Warriors"/>
    <s v="Delhi Daredevils"/>
    <s v="Pune Warriors"/>
    <s v="bat"/>
    <x v="8"/>
    <x v="0"/>
    <n v="38"/>
    <s v="N"/>
    <x v="0"/>
    <s v="NJ Llong"/>
    <s v="SJA Taufel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x v="3"/>
    <x v="0"/>
    <n v="24"/>
    <s v="N"/>
    <x v="0"/>
    <s v="C Shamshuddin"/>
    <s v="RJ Tucker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x v="11"/>
    <x v="1"/>
    <n v="5"/>
    <s v="N"/>
    <x v="0"/>
    <s v="Asad Rauf"/>
    <s v="S Asnani"/>
  </r>
  <r>
    <n v="598070"/>
    <s v="Delhi"/>
    <d v="2013-05-21T00:00:00"/>
    <s v="MEK Hussey"/>
    <s v="Feroz Shah Kotla"/>
    <n v="0"/>
    <s v="Chennai Super Kings"/>
    <s v="Mumbai Indians"/>
    <s v="Chennai Super Kings"/>
    <s v="bat"/>
    <x v="1"/>
    <x v="0"/>
    <n v="48"/>
    <s v="N"/>
    <x v="0"/>
    <s v="NJ Llong"/>
    <s v="RJ Tucker"/>
  </r>
  <r>
    <n v="598071"/>
    <s v="Delhi"/>
    <d v="2013-05-22T00:00:00"/>
    <s v="BJ Hodge"/>
    <s v="Feroz Shah Kotla"/>
    <n v="0"/>
    <s v="Rajasthan Royals"/>
    <s v="Sunrisers Hyderabad"/>
    <s v="Sunrisers Hyderabad"/>
    <s v="bat"/>
    <x v="4"/>
    <x v="1"/>
    <n v="4"/>
    <s v="N"/>
    <x v="0"/>
    <s v="S Ravi"/>
    <s v="RJ Tucker"/>
  </r>
  <r>
    <n v="598072"/>
    <s v="Kolkata"/>
    <d v="2013-05-24T00:00:00"/>
    <s v="Harbhajan Singh"/>
    <s v="Eden Gardens"/>
    <n v="0"/>
    <s v="Mumbai Indians"/>
    <s v="Rajasthan Royals"/>
    <s v="Rajasthan Royals"/>
    <s v="bat"/>
    <x v="7"/>
    <x v="1"/>
    <n v="4"/>
    <s v="N"/>
    <x v="0"/>
    <s v="C Shamshuddin"/>
    <s v="SJA Taufel"/>
  </r>
  <r>
    <n v="598073"/>
    <s v="Kolkata"/>
    <d v="2013-05-26T00:00:00"/>
    <s v="KA Pollard"/>
    <s v="Eden Gardens"/>
    <n v="0"/>
    <s v="Chennai Super Kings"/>
    <s v="Mumbai Indians"/>
    <s v="Mumbai Indians"/>
    <s v="bat"/>
    <x v="7"/>
    <x v="0"/>
    <n v="23"/>
    <s v="N"/>
    <x v="0"/>
    <s v="HDPK Dharmasena"/>
    <s v="SJA Taufel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x v="0"/>
    <x v="0"/>
    <n v="41"/>
    <s v="N"/>
    <x v="0"/>
    <s v="M Erasmus"/>
    <s v="RK Illingworth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x v="3"/>
    <x v="1"/>
    <n v="8"/>
    <s v="N"/>
    <x v="0"/>
    <s v="Aleem Dar"/>
    <s v="S Ravi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x v="5"/>
    <x v="1"/>
    <n v="6"/>
    <s v="N"/>
    <x v="0"/>
    <s v="RK Illingworth"/>
    <s v="C Shamshuddin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x v="4"/>
    <x v="1"/>
    <n v="4"/>
    <s v="N"/>
    <x v="0"/>
    <s v="BF Bowden"/>
    <s v="RK Illingworth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x v="3"/>
    <x v="1"/>
    <n v="7"/>
    <s v="N"/>
    <x v="0"/>
    <s v="Aleem Dar"/>
    <s v="AK Chaudhary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x v="2"/>
    <x v="1"/>
    <n v="4"/>
    <s v="N"/>
    <x v="0"/>
    <s v="Aleem Dar"/>
    <s v="VA Kulkarni"/>
  </r>
  <r>
    <n v="729291"/>
    <s v="Sharjah"/>
    <d v="2014-04-20T00:00:00"/>
    <s v="GJ Maxwell"/>
    <s v="Sharjah Cricket Stadium"/>
    <n v="1"/>
    <s v="Rajasthan Royals"/>
    <s v="Kings XI Punjab"/>
    <s v="Kings XI Punjab"/>
    <s v="field"/>
    <x v="5"/>
    <x v="1"/>
    <n v="7"/>
    <s v="N"/>
    <x v="0"/>
    <s v="BF Bowden"/>
    <s v="M Erasmus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x v="1"/>
    <x v="0"/>
    <n v="93"/>
    <s v="N"/>
    <x v="0"/>
    <s v="RK Illingworth"/>
    <s v="C Shamshuddin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x v="5"/>
    <x v="0"/>
    <n v="72"/>
    <s v="N"/>
    <x v="0"/>
    <s v="M Erasmus"/>
    <s v="S Ravi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x v="1"/>
    <x v="0"/>
    <n v="7"/>
    <s v="N"/>
    <x v="0"/>
    <s v="HDPK Dharmasena"/>
    <s v="RK Illingworth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x v="0"/>
    <x v="0"/>
    <n v="2"/>
    <s v="N"/>
    <x v="0"/>
    <s v="Aleem Dar"/>
    <s v="VA Kulkarni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x v="11"/>
    <x v="0"/>
    <n v="4"/>
    <s v="N"/>
    <x v="0"/>
    <s v="M Erasmus"/>
    <s v="S Ravi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x v="1"/>
    <x v="1"/>
    <n v="7"/>
    <s v="N"/>
    <x v="0"/>
    <s v="BF Bowden"/>
    <s v="M Erasmus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x v="4"/>
    <x v="1"/>
    <n v="6"/>
    <s v="N"/>
    <x v="0"/>
    <s v="HDPK Dharmasena"/>
    <s v="C Shamshuddin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x v="5"/>
    <x v="0"/>
    <n v="23"/>
    <s v="N"/>
    <x v="0"/>
    <s v="HDPK Dharmasena"/>
    <s v="RK Illingworth"/>
  </r>
  <r>
    <n v="729309"/>
    <s v="Sharjah"/>
    <d v="2014-04-27T00:00:00"/>
    <s v="M Vijay"/>
    <s v="Sharjah Cricket Stadium"/>
    <n v="1"/>
    <s v="Delhi Daredevils"/>
    <s v="Mumbai Indians"/>
    <s v="Mumbai Indians"/>
    <s v="bat"/>
    <x v="2"/>
    <x v="1"/>
    <n v="6"/>
    <s v="N"/>
    <x v="0"/>
    <s v="Aleem Dar"/>
    <s v="VA Kulkarni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x v="1"/>
    <x v="1"/>
    <n v="5"/>
    <s v="N"/>
    <x v="0"/>
    <s v="AK Chaudhary"/>
    <s v="VA Kulkarni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x v="5"/>
    <x v="1"/>
    <n v="5"/>
    <s v="N"/>
    <x v="0"/>
    <s v="BF Bowden"/>
    <s v="S Ravi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x v="4"/>
    <x v="2"/>
    <s v="NA"/>
    <s v="Y"/>
    <x v="0"/>
    <s v="Aleem Dar"/>
    <s v="AK Chaudhary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x v="11"/>
    <x v="0"/>
    <n v="15"/>
    <s v="N"/>
    <x v="0"/>
    <s v="HDPK Dharmasena"/>
    <s v="M Erasmus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x v="1"/>
    <x v="0"/>
    <n v="34"/>
    <s v="N"/>
    <x v="0"/>
    <s v="AK Chaudhary"/>
    <s v="NJ Llong"/>
  </r>
  <r>
    <n v="733973"/>
    <s v="Mumbai"/>
    <d v="2014-05-03T00:00:00"/>
    <s v="CJ Anderson"/>
    <s v="Wankhede Stadium"/>
    <n v="0"/>
    <s v="Mumbai Indians"/>
    <s v="Kings XI Punjab"/>
    <s v="Kings XI Punjab"/>
    <s v="bat"/>
    <x v="7"/>
    <x v="1"/>
    <n v="5"/>
    <s v="N"/>
    <x v="0"/>
    <s v="BNJ Oxenford"/>
    <s v="C Shamshuddin"/>
  </r>
  <r>
    <n v="733975"/>
    <s v="Delhi"/>
    <d v="2014-05-03T00:00:00"/>
    <s v="KK Nair"/>
    <s v="Feroz Shah Kotla"/>
    <n v="0"/>
    <s v="Delhi Daredevils"/>
    <s v="Rajasthan Royals"/>
    <s v="Rajasthan Royals"/>
    <s v="field"/>
    <x v="4"/>
    <x v="1"/>
    <n v="7"/>
    <s v="N"/>
    <x v="0"/>
    <s v="SS Hazare"/>
    <s v="S Ravi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x v="3"/>
    <x v="1"/>
    <n v="4"/>
    <s v="N"/>
    <x v="0"/>
    <s v="HDPK Dharmasena"/>
    <s v="VA Kulkarni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x v="4"/>
    <x v="0"/>
    <n v="10"/>
    <s v="N"/>
    <x v="0"/>
    <s v="NJ Llong"/>
    <s v="CK Nandan"/>
  </r>
  <r>
    <n v="733981"/>
    <s v="Delhi"/>
    <d v="2014-05-05T00:00:00"/>
    <s v="DR Smith"/>
    <s v="Feroz Shah Kotla"/>
    <n v="0"/>
    <s v="Delhi Daredevils"/>
    <s v="Chennai Super Kings"/>
    <s v="Chennai Super Kings"/>
    <s v="field"/>
    <x v="1"/>
    <x v="1"/>
    <n v="8"/>
    <s v="N"/>
    <x v="0"/>
    <s v="RM Deshpande"/>
    <s v="BNJ Oxenford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x v="7"/>
    <x v="0"/>
    <n v="19"/>
    <s v="N"/>
    <x v="0"/>
    <s v="S Ravi"/>
    <s v="K Srinath"/>
  </r>
  <r>
    <n v="733985"/>
    <s v="Delhi"/>
    <d v="2014-05-07T00:00:00"/>
    <s v="G Gambhir"/>
    <s v="Feroz Shah Kotla"/>
    <n v="0"/>
    <s v="Delhi Daredevils"/>
    <s v="Kolkata Knight Riders"/>
    <s v="Delhi Daredevils"/>
    <s v="bat"/>
    <x v="0"/>
    <x v="1"/>
    <n v="8"/>
    <s v="N"/>
    <x v="0"/>
    <s v="BNJ Oxenford"/>
    <s v="C Shamshuddin"/>
  </r>
  <r>
    <n v="733987"/>
    <s v="Cuttack"/>
    <d v="2014-05-07T00:00:00"/>
    <s v="GJ Maxwell"/>
    <s v="Barabati Stadium"/>
    <n v="0"/>
    <s v="Kings XI Punjab"/>
    <s v="Chennai Super Kings"/>
    <s v="Chennai Super Kings"/>
    <s v="field"/>
    <x v="5"/>
    <x v="0"/>
    <n v="44"/>
    <s v="N"/>
    <x v="0"/>
    <s v="HDPK Dharmasena"/>
    <s v="PG Pathak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x v="11"/>
    <x v="0"/>
    <n v="32"/>
    <s v="N"/>
    <x v="0"/>
    <s v="AK Chaudhary"/>
    <s v="NJ Llong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x v="5"/>
    <x v="0"/>
    <n v="32"/>
    <s v="N"/>
    <x v="0"/>
    <s v="S Ravi"/>
    <s v="K Srinath"/>
  </r>
  <r>
    <n v="733993"/>
    <s v="Delhi"/>
    <d v="2014-05-10T00:00:00"/>
    <s v="DW Steyn"/>
    <s v="Feroz Shah Kotla"/>
    <n v="0"/>
    <s v="Delhi Daredevils"/>
    <s v="Sunrisers Hyderabad"/>
    <s v="Sunrisers Hyderabad"/>
    <s v="field"/>
    <x v="11"/>
    <x v="1"/>
    <n v="8"/>
    <s v="N"/>
    <x v="1"/>
    <s v="RM Deshpande"/>
    <s v="BNJ Oxenford"/>
  </r>
  <r>
    <n v="733995"/>
    <s v="Mumbai"/>
    <d v="2014-05-10T00:00:00"/>
    <s v="DR Smith"/>
    <s v="Wankhede Stadium"/>
    <n v="0"/>
    <s v="Mumbai Indians"/>
    <s v="Chennai Super Kings"/>
    <s v="Chennai Super Kings"/>
    <s v="field"/>
    <x v="1"/>
    <x v="1"/>
    <n v="4"/>
    <s v="N"/>
    <x v="0"/>
    <s v="HDPK Dharmasena"/>
    <s v="VA Kulkarni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x v="0"/>
    <x v="1"/>
    <n v="9"/>
    <s v="N"/>
    <x v="0"/>
    <s v="NJ Llong"/>
    <s v="CK Nandan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x v="4"/>
    <x v="1"/>
    <n v="5"/>
    <s v="N"/>
    <x v="0"/>
    <s v="S Ravi"/>
    <s v="RJ Tucker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x v="7"/>
    <x v="1"/>
    <n v="7"/>
    <s v="N"/>
    <x v="0"/>
    <s v="HDPK Dharmasena"/>
    <s v="VA Kulkarni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x v="1"/>
    <x v="1"/>
    <n v="5"/>
    <s v="N"/>
    <x v="0"/>
    <s v="BNJ Oxenford"/>
    <s v="C Shamshuddin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x v="3"/>
    <x v="0"/>
    <n v="16"/>
    <s v="N"/>
    <x v="0"/>
    <s v="K Srinath"/>
    <s v="RJ Tucker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x v="5"/>
    <x v="1"/>
    <n v="6"/>
    <s v="N"/>
    <x v="0"/>
    <s v="VA Kulkarni"/>
    <s v="PG Pathak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x v="0"/>
    <x v="1"/>
    <n v="6"/>
    <s v="N"/>
    <x v="0"/>
    <s v="AK Chaudhary"/>
    <s v="NJ Llong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x v="4"/>
    <x v="0"/>
    <n v="62"/>
    <s v="N"/>
    <x v="0"/>
    <s v="S Ravi"/>
    <s v="RJ Tucker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x v="3"/>
    <x v="1"/>
    <n v="5"/>
    <s v="N"/>
    <x v="0"/>
    <s v="BNJ Oxenford"/>
    <s v="C Shamshuddin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x v="0"/>
    <x v="1"/>
    <n v="7"/>
    <s v="N"/>
    <x v="0"/>
    <s v="NJ Llong"/>
    <s v="CK Nandan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x v="7"/>
    <x v="0"/>
    <n v="25"/>
    <s v="N"/>
    <x v="0"/>
    <s v="S Ravi"/>
    <s v="RJ Tucker"/>
  </r>
  <r>
    <n v="734019"/>
    <s v="Delhi"/>
    <d v="2014-05-19T00:00:00"/>
    <s v="AR Patel"/>
    <s v="Feroz Shah Kotla"/>
    <n v="0"/>
    <s v="Delhi Daredevils"/>
    <s v="Kings XI Punjab"/>
    <s v="Kings XI Punjab"/>
    <s v="field"/>
    <x v="5"/>
    <x v="1"/>
    <n v="4"/>
    <s v="N"/>
    <x v="0"/>
    <s v="HDPK Dharmasena"/>
    <s v="PG Pathak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x v="11"/>
    <x v="1"/>
    <n v="7"/>
    <s v="N"/>
    <x v="0"/>
    <s v="AK Chaudhary"/>
    <s v="NJ Llong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x v="0"/>
    <x v="1"/>
    <n v="8"/>
    <s v="N"/>
    <x v="0"/>
    <s v="RM Deshpande"/>
    <s v="C Shamshuddin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x v="7"/>
    <x v="1"/>
    <n v="7"/>
    <s v="N"/>
    <x v="0"/>
    <s v="HDPK Dharmasena"/>
    <s v="VA Kulkarni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x v="0"/>
    <x v="0"/>
    <n v="30"/>
    <s v="N"/>
    <x v="0"/>
    <s v="AK Chaudhary"/>
    <s v="CK Nandan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x v="11"/>
    <x v="1"/>
    <n v="6"/>
    <s v="N"/>
    <x v="0"/>
    <s v="BNJ Oxenford"/>
    <s v="C Shamshuddin"/>
  </r>
  <r>
    <n v="734031"/>
    <s v="Mumbai"/>
    <d v="2014-05-23T00:00:00"/>
    <s v="MEK Hussey"/>
    <s v="Wankhede Stadium"/>
    <n v="0"/>
    <s v="Mumbai Indians"/>
    <s v="Delhi Daredevils"/>
    <s v="Delhi Daredevils"/>
    <s v="field"/>
    <x v="7"/>
    <x v="0"/>
    <n v="15"/>
    <s v="N"/>
    <x v="0"/>
    <s v="S Ravi"/>
    <s v="RJ Tucker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x v="5"/>
    <x v="0"/>
    <n v="16"/>
    <s v="N"/>
    <x v="0"/>
    <s v="HDPK Dharmasena"/>
    <s v="PG Pathak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x v="1"/>
    <x v="1"/>
    <n v="8"/>
    <s v="N"/>
    <x v="0"/>
    <s v="AK Chaudhary"/>
    <s v="NJ Llong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x v="0"/>
    <x v="1"/>
    <n v="4"/>
    <s v="N"/>
    <x v="0"/>
    <s v="RM Deshpande"/>
    <s v="BNJ Oxenford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x v="5"/>
    <x v="1"/>
    <n v="7"/>
    <s v="N"/>
    <x v="0"/>
    <s v="HDPK Dharmasena"/>
    <s v="VA Kulkarni"/>
  </r>
  <r>
    <n v="734041"/>
    <s v="Mumbai"/>
    <d v="2014-05-25T00:00:00"/>
    <s v="CJ Anderson"/>
    <s v="Wankhede Stadium"/>
    <n v="0"/>
    <s v="Mumbai Indians"/>
    <s v="Rajasthan Royals"/>
    <s v="Mumbai Indians"/>
    <s v="field"/>
    <x v="7"/>
    <x v="1"/>
    <n v="5"/>
    <s v="N"/>
    <x v="0"/>
    <s v="K Srinath"/>
    <s v="RJ Tucker"/>
  </r>
  <r>
    <n v="734043"/>
    <s v="Kolkata"/>
    <d v="2014-05-27T00:00:00"/>
    <s v="UT Yadav"/>
    <s v="Eden Gardens"/>
    <n v="0"/>
    <s v="Kings XI Punjab"/>
    <s v="Kolkata Knight Riders"/>
    <s v="Kings XI Punjab"/>
    <s v="field"/>
    <x v="0"/>
    <x v="0"/>
    <n v="28"/>
    <s v="N"/>
    <x v="0"/>
    <s v="NJ Llong"/>
    <s v="S Ravi"/>
  </r>
  <r>
    <n v="734045"/>
    <s v="Mumbai"/>
    <d v="2014-05-28T00:00:00"/>
    <s v="SK Raina"/>
    <s v="Brabourne Stadium"/>
    <n v="0"/>
    <s v="Chennai Super Kings"/>
    <s v="Mumbai Indians"/>
    <s v="Chennai Super Kings"/>
    <s v="field"/>
    <x v="1"/>
    <x v="1"/>
    <n v="7"/>
    <s v="N"/>
    <x v="0"/>
    <s v="VA Kulkarni"/>
    <s v="BNJ Oxenford"/>
  </r>
  <r>
    <n v="734047"/>
    <s v="Mumbai"/>
    <d v="2014-05-30T00:00:00"/>
    <s v="V Sehwag"/>
    <s v="Wankhede Stadium"/>
    <n v="0"/>
    <s v="Chennai Super Kings"/>
    <s v="Kings XI Punjab"/>
    <s v="Chennai Super Kings"/>
    <s v="field"/>
    <x v="5"/>
    <x v="0"/>
    <n v="24"/>
    <s v="N"/>
    <x v="0"/>
    <s v="HDPK Dharmasena"/>
    <s v="RJ Tucker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x v="0"/>
    <x v="1"/>
    <n v="3"/>
    <s v="N"/>
    <x v="0"/>
    <s v="HDPK Dharmasena"/>
    <s v="BNJ Oxenford"/>
  </r>
  <r>
    <n v="829705"/>
    <s v="Kolkata"/>
    <d v="2015-04-08T00:00:00"/>
    <s v="M Morkel"/>
    <s v="Eden Gardens"/>
    <n v="0"/>
    <s v="Kolkata Knight Riders"/>
    <s v="Mumbai Indians"/>
    <s v="Kolkata Knight Riders"/>
    <s v="field"/>
    <x v="0"/>
    <x v="1"/>
    <n v="7"/>
    <s v="N"/>
    <x v="0"/>
    <s v="S Ravi"/>
    <s v="C Shamshuddin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x v="1"/>
    <x v="0"/>
    <n v="1"/>
    <s v="N"/>
    <x v="0"/>
    <s v="RK Illingworth"/>
    <s v="VA Kulkarni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x v="4"/>
    <x v="0"/>
    <n v="26"/>
    <s v="N"/>
    <x v="0"/>
    <s v="SD Fry"/>
    <s v="CB Gaffaney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x v="1"/>
    <x v="0"/>
    <n v="45"/>
    <s v="N"/>
    <x v="0"/>
    <s v="RK Illingworth"/>
    <s v="VA Kulkarni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x v="3"/>
    <x v="1"/>
    <n v="3"/>
    <s v="N"/>
    <x v="0"/>
    <s v="S Ravi"/>
    <s v="C Shamshuddin"/>
  </r>
  <r>
    <n v="829715"/>
    <s v="Delhi"/>
    <d v="2015-04-12T00:00:00"/>
    <s v="DJ Hooda"/>
    <s v="Feroz Shah Kotla"/>
    <n v="0"/>
    <s v="Delhi Daredevils"/>
    <s v="Rajasthan Royals"/>
    <s v="Rajasthan Royals"/>
    <s v="field"/>
    <x v="4"/>
    <x v="1"/>
    <n v="3"/>
    <s v="N"/>
    <x v="0"/>
    <s v="SD Fry"/>
    <s v="CB Gaffaney"/>
  </r>
  <r>
    <n v="829717"/>
    <s v="Mumbai"/>
    <d v="2015-04-12T00:00:00"/>
    <s v="GJ Bailey"/>
    <s v="Wankhede Stadium"/>
    <n v="0"/>
    <s v="Mumbai Indians"/>
    <s v="Kings XI Punjab"/>
    <s v="Mumbai Indians"/>
    <s v="field"/>
    <x v="5"/>
    <x v="0"/>
    <n v="18"/>
    <s v="N"/>
    <x v="0"/>
    <s v="AK Chaudhary"/>
    <s v="K Srinivasan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x v="11"/>
    <x v="1"/>
    <n v="8"/>
    <s v="N"/>
    <x v="0"/>
    <s v="RM Deshpande"/>
    <s v="RK Illingworth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x v="4"/>
    <x v="1"/>
    <n v="7"/>
    <s v="N"/>
    <x v="0"/>
    <s v="AK Chaudhary"/>
    <s v="SD Fry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x v="0"/>
    <x v="1"/>
    <n v="7"/>
    <s v="N"/>
    <x v="0"/>
    <s v="AK Chaudhary"/>
    <s v="M Erasmus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x v="2"/>
    <x v="1"/>
    <n v="5"/>
    <s v="N"/>
    <x v="0"/>
    <s v="CB Gaffaney"/>
    <s v="K Srinath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x v="4"/>
    <x v="1"/>
    <n v="6"/>
    <s v="N"/>
    <x v="0"/>
    <s v="PG Pathak"/>
    <s v="S Ravi"/>
  </r>
  <r>
    <n v="829729"/>
    <s v="Mumbai"/>
    <d v="2015-04-17T00:00:00"/>
    <s v="A Nehra"/>
    <s v="Wankhede Stadium"/>
    <n v="0"/>
    <s v="Mumbai Indians"/>
    <s v="Chennai Super Kings"/>
    <s v="Mumbai Indians"/>
    <s v="bat"/>
    <x v="1"/>
    <x v="1"/>
    <n v="6"/>
    <s v="N"/>
    <x v="0"/>
    <s v="AK Chaudhary"/>
    <s v="M Erasmus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x v="2"/>
    <x v="0"/>
    <n v="4"/>
    <s v="N"/>
    <x v="0"/>
    <s v="PG Pathak"/>
    <s v="S Ravi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x v="0"/>
    <x v="1"/>
    <n v="4"/>
    <s v="N"/>
    <x v="0"/>
    <s v="SD Fry"/>
    <s v="CK Nandan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x v="4"/>
    <x v="1"/>
    <n v="8"/>
    <s v="N"/>
    <x v="0"/>
    <s v="AK Chaudhary"/>
    <s v="M Erasmus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x v="7"/>
    <x v="0"/>
    <n v="18"/>
    <s v="N"/>
    <x v="0"/>
    <s v="RK Illingworth"/>
    <s v="VA Kulkarni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x v="0"/>
    <x v="1"/>
    <n v="6"/>
    <s v="N"/>
    <x v="0"/>
    <s v="SD Fry"/>
    <s v="CB Gaffaney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x v="5"/>
    <x v="2"/>
    <s v="NA"/>
    <s v="Y"/>
    <x v="0"/>
    <s v="M Erasmus"/>
    <s v="S Ravi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x v="11"/>
    <x v="0"/>
    <n v="16"/>
    <s v="N"/>
    <x v="1"/>
    <s v="RK Illingworth"/>
    <s v="VA Kulkarni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x v="1"/>
    <x v="0"/>
    <n v="27"/>
    <s v="N"/>
    <x v="0"/>
    <s v="JD Cloete"/>
    <s v="C Shamshuddin"/>
  </r>
  <r>
    <n v="829747"/>
    <s v="Delhi"/>
    <d v="2015-04-23T00:00:00"/>
    <s v="SS Iyer"/>
    <s v="Feroz Shah Kotla"/>
    <n v="0"/>
    <s v="Delhi Daredevils"/>
    <s v="Mumbai Indians"/>
    <s v="Mumbai Indians"/>
    <s v="field"/>
    <x v="2"/>
    <x v="0"/>
    <n v="37"/>
    <s v="N"/>
    <x v="0"/>
    <s v="SD Fry"/>
    <s v="CK Nandan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x v="3"/>
    <x v="1"/>
    <n v="9"/>
    <s v="N"/>
    <x v="0"/>
    <s v="M Erasmus"/>
    <s v="S Ravi"/>
  </r>
  <r>
    <n v="829751"/>
    <s v="Mumbai"/>
    <d v="2015-04-25T00:00:00"/>
    <s v="SL Malinga"/>
    <s v="Wankhede Stadium"/>
    <n v="0"/>
    <s v="Mumbai Indians"/>
    <s v="Sunrisers Hyderabad"/>
    <s v="Mumbai Indians"/>
    <s v="bat"/>
    <x v="7"/>
    <x v="0"/>
    <n v="20"/>
    <s v="N"/>
    <x v="0"/>
    <s v="HDPK Dharmasena"/>
    <s v="CB Gaffaney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x v="1"/>
    <x v="0"/>
    <n v="97"/>
    <s v="N"/>
    <x v="0"/>
    <s v="JD Cloete"/>
    <s v="C Shamshuddin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x v="3"/>
    <x v="1"/>
    <n v="10"/>
    <s v="N"/>
    <x v="0"/>
    <s v="M Erasmus"/>
    <s v="S Ravi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x v="11"/>
    <x v="0"/>
    <n v="20"/>
    <s v="N"/>
    <x v="0"/>
    <s v="HDPK Dharmasena"/>
    <s v="CB Gaffaney"/>
  </r>
  <r>
    <n v="829761"/>
    <s v="Kolkata"/>
    <d v="2015-05-07T00:00:00"/>
    <s v="PP Chawla"/>
    <s v="Eden Gardens"/>
    <n v="0"/>
    <s v="Kolkata Knight Riders"/>
    <s v="Delhi Daredevils"/>
    <s v="Kolkata Knight Riders"/>
    <s v="bat"/>
    <x v="0"/>
    <x v="0"/>
    <n v="13"/>
    <s v="N"/>
    <x v="0"/>
    <s v="AK Chaudhary"/>
    <s v="M Erasmus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x v="10"/>
    <x v="3"/>
    <s v="NA"/>
    <s v="NA"/>
    <x v="0"/>
    <s v="JD Cloete"/>
    <s v="PG Pathak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x v="1"/>
    <x v="0"/>
    <n v="2"/>
    <s v="N"/>
    <x v="0"/>
    <s v="RM Deshpande"/>
    <s v="VA Kulkarni"/>
  </r>
  <r>
    <n v="829767"/>
    <s v="Delhi"/>
    <d v="2015-05-01T00:00:00"/>
    <s v="NM Coulter-Nile"/>
    <s v="Feroz Shah Kotla"/>
    <n v="0"/>
    <s v="Delhi Daredevils"/>
    <s v="Kings XI Punjab"/>
    <s v="Delhi Daredevils"/>
    <s v="field"/>
    <x v="2"/>
    <x v="1"/>
    <n v="9"/>
    <s v="N"/>
    <x v="0"/>
    <s v="RK Illingworth"/>
    <s v="S Ravi"/>
  </r>
  <r>
    <n v="829769"/>
    <s v="Mumbai"/>
    <d v="2015-05-01T00:00:00"/>
    <s v="AT Rayudu"/>
    <s v="Wankhede Stadium"/>
    <n v="0"/>
    <s v="Mumbai Indians"/>
    <s v="Rajasthan Royals"/>
    <s v="Rajasthan Royals"/>
    <s v="field"/>
    <x v="7"/>
    <x v="0"/>
    <n v="8"/>
    <s v="N"/>
    <x v="0"/>
    <s v="HDPK Dharmasena"/>
    <s v="CK Nandan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x v="3"/>
    <x v="1"/>
    <n v="7"/>
    <s v="N"/>
    <x v="0"/>
    <s v="JD Cloete"/>
    <s v="PG Pathak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x v="11"/>
    <x v="0"/>
    <n v="22"/>
    <s v="N"/>
    <x v="0"/>
    <s v="AK Chaudhary"/>
    <s v="K Srinivasan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x v="7"/>
    <x v="0"/>
    <n v="23"/>
    <s v="N"/>
    <x v="0"/>
    <s v="RK Illingworth"/>
    <s v="VA Kulkarni"/>
  </r>
  <r>
    <n v="829777"/>
    <s v="Mumbai"/>
    <d v="2015-05-03T00:00:00"/>
    <s v="AM Rahane"/>
    <s v="Brabourne Stadium"/>
    <n v="0"/>
    <s v="Rajasthan Royals"/>
    <s v="Delhi Daredevils"/>
    <s v="Delhi Daredevils"/>
    <s v="field"/>
    <x v="4"/>
    <x v="0"/>
    <n v="14"/>
    <s v="N"/>
    <x v="0"/>
    <s v="HDPK Dharmasena"/>
    <s v="CB Gaffaney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x v="1"/>
    <x v="0"/>
    <n v="24"/>
    <s v="N"/>
    <x v="0"/>
    <s v="C Shamshuddin"/>
    <s v="K Srinath"/>
  </r>
  <r>
    <n v="829781"/>
    <s v="Kolkata"/>
    <d v="2015-05-04T00:00:00"/>
    <s v="UT Yadav"/>
    <s v="Eden Gardens"/>
    <n v="0"/>
    <s v="Kolkata Knight Riders"/>
    <s v="Sunrisers Hyderabad"/>
    <s v="Sunrisers Hyderabad"/>
    <s v="field"/>
    <x v="0"/>
    <x v="0"/>
    <n v="35"/>
    <s v="N"/>
    <x v="0"/>
    <s v="AK Chaudhary"/>
    <s v="M Erasmus"/>
  </r>
  <r>
    <n v="829783"/>
    <s v="Mumbai"/>
    <d v="2015-05-05T00:00:00"/>
    <s v="Harbhajan Singh"/>
    <s v="Wankhede Stadium"/>
    <n v="0"/>
    <s v="Mumbai Indians"/>
    <s v="Delhi Daredevils"/>
    <s v="Delhi Daredevils"/>
    <s v="bat"/>
    <x v="7"/>
    <x v="1"/>
    <n v="5"/>
    <s v="N"/>
    <x v="0"/>
    <s v="HDPK Dharmasena"/>
    <s v="CB Gaffaney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x v="3"/>
    <x v="0"/>
    <n v="138"/>
    <s v="N"/>
    <x v="0"/>
    <s v="RK Illingworth"/>
    <s v="VA Kulkarni"/>
  </r>
  <r>
    <n v="829787"/>
    <s v="Mumbai"/>
    <d v="2015-05-07T00:00:00"/>
    <s v="EJG Morgan"/>
    <s v="Brabourne Stadium"/>
    <n v="0"/>
    <s v="Rajasthan Royals"/>
    <s v="Sunrisers Hyderabad"/>
    <s v="Rajasthan Royals"/>
    <s v="field"/>
    <x v="11"/>
    <x v="0"/>
    <n v="7"/>
    <s v="N"/>
    <x v="0"/>
    <s v="JD Cloete"/>
    <s v="C Shamshuddin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x v="7"/>
    <x v="1"/>
    <n v="6"/>
    <s v="N"/>
    <x v="0"/>
    <s v="CB Gaffaney"/>
    <s v="CK Nandan"/>
  </r>
  <r>
    <n v="829791"/>
    <s v="Kolkata"/>
    <d v="2015-05-09T00:00:00"/>
    <s v="AD Russell"/>
    <s v="Eden Gardens"/>
    <n v="0"/>
    <s v="Kolkata Knight Riders"/>
    <s v="Kings XI Punjab"/>
    <s v="Kings XI Punjab"/>
    <s v="bat"/>
    <x v="0"/>
    <x v="1"/>
    <n v="1"/>
    <s v="N"/>
    <x v="0"/>
    <s v="AK Chaudhary"/>
    <s v="HDPK Dharmasena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x v="11"/>
    <x v="0"/>
    <n v="6"/>
    <s v="N"/>
    <x v="0"/>
    <s v="VA Kulkarni"/>
    <s v="S Ravi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x v="3"/>
    <x v="0"/>
    <n v="39"/>
    <s v="N"/>
    <x v="0"/>
    <s v="JD Cloete"/>
    <s v="C Shamshuddin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x v="1"/>
    <x v="0"/>
    <n v="12"/>
    <s v="N"/>
    <x v="0"/>
    <s v="M Erasmus"/>
    <s v="CK Nandan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x v="11"/>
    <x v="0"/>
    <n v="5"/>
    <s v="N"/>
    <x v="0"/>
    <s v="AK Chaudhary"/>
    <s v="HDPK Dharmasena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x v="2"/>
    <x v="1"/>
    <n v="6"/>
    <s v="N"/>
    <x v="0"/>
    <s v="RK Illingworth"/>
    <s v="VA Kulkarni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x v="5"/>
    <x v="0"/>
    <n v="22"/>
    <s v="N"/>
    <x v="0"/>
    <s v="JD Cloete"/>
    <s v="C Shamshuddin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x v="7"/>
    <x v="0"/>
    <n v="5"/>
    <s v="N"/>
    <x v="0"/>
    <s v="RK Illingworth"/>
    <s v="VA Kulkarni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x v="3"/>
    <x v="1"/>
    <n v="6"/>
    <s v="N"/>
    <x v="1"/>
    <s v="AK Chaudhary"/>
    <s v="HDPK Dharmasena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x v="1"/>
    <x v="1"/>
    <n v="7"/>
    <s v="N"/>
    <x v="0"/>
    <s v="CK Nandan"/>
    <s v="C Shamshuddin"/>
  </r>
  <r>
    <n v="829811"/>
    <s v="Mumbai"/>
    <d v="2015-05-16T00:00:00"/>
    <s v="SR Watson"/>
    <s v="Brabourne Stadium"/>
    <n v="0"/>
    <s v="Rajasthan Royals"/>
    <s v="Kolkata Knight Riders"/>
    <s v="Rajasthan Royals"/>
    <s v="bat"/>
    <x v="4"/>
    <x v="0"/>
    <n v="9"/>
    <s v="N"/>
    <x v="0"/>
    <s v="RM Deshpande"/>
    <s v="RK Illingworth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x v="10"/>
    <x v="3"/>
    <s v="NA"/>
    <s v="NA"/>
    <x v="0"/>
    <s v="HDPK Dharmasena"/>
    <s v="K Srinivasan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x v="7"/>
    <x v="1"/>
    <n v="9"/>
    <s v="N"/>
    <x v="0"/>
    <s v="CB Gaffaney"/>
    <s v="K Srinath"/>
  </r>
  <r>
    <n v="829817"/>
    <s v="Mumbai"/>
    <d v="2015-05-19T00:00:00"/>
    <s v="KA Pollard"/>
    <s v="Wankhede Stadium"/>
    <n v="0"/>
    <s v="Chennai Super Kings"/>
    <s v="Mumbai Indians"/>
    <s v="Mumbai Indians"/>
    <s v="bat"/>
    <x v="7"/>
    <x v="0"/>
    <n v="25"/>
    <s v="N"/>
    <x v="0"/>
    <s v="HDPK Dharmasena"/>
    <s v="RK Illingworth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x v="3"/>
    <x v="0"/>
    <n v="71"/>
    <s v="N"/>
    <x v="0"/>
    <s v="AK Chaudhary"/>
    <s v="C Shamshuddin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x v="1"/>
    <x v="1"/>
    <n v="3"/>
    <s v="N"/>
    <x v="0"/>
    <s v="AK Chaudhary"/>
    <s v="CB Gaffaney"/>
  </r>
  <r>
    <n v="829823"/>
    <s v="Kolkata"/>
    <d v="2015-05-24T00:00:00"/>
    <s v="RG Sharma"/>
    <s v="Eden Gardens"/>
    <n v="0"/>
    <s v="Mumbai Indians"/>
    <s v="Chennai Super Kings"/>
    <s v="Chennai Super Kings"/>
    <s v="field"/>
    <x v="7"/>
    <x v="0"/>
    <n v="41"/>
    <s v="N"/>
    <x v="0"/>
    <s v="HDPK Dharmasena"/>
    <s v="RK Illingworth"/>
  </r>
  <r>
    <n v="980901"/>
    <s v="Mumbai"/>
    <d v="2016-04-09T00:00:00"/>
    <s v="AM Rahane"/>
    <s v="Wankhede Stadium"/>
    <n v="0"/>
    <s v="Mumbai Indians"/>
    <s v="Rising Pune Supergiants"/>
    <s v="Mumbai Indians"/>
    <s v="bat"/>
    <x v="12"/>
    <x v="1"/>
    <n v="9"/>
    <s v="N"/>
    <x v="0"/>
    <s v="HDPK Dharmasena"/>
    <s v="CK Nandan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x v="0"/>
    <x v="1"/>
    <n v="9"/>
    <s v="N"/>
    <x v="0"/>
    <s v="S Ravi"/>
    <s v="C Shamshuddin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x v="13"/>
    <x v="1"/>
    <n v="5"/>
    <s v="N"/>
    <x v="0"/>
    <s v="AK Chaudhary"/>
    <s v="VA Kulkarni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x v="3"/>
    <x v="0"/>
    <n v="45"/>
    <s v="N"/>
    <x v="0"/>
    <s v="HDPK Dharmasena"/>
    <s v="VK Sharma"/>
  </r>
  <r>
    <n v="980909"/>
    <s v="Kolkata"/>
    <d v="2016-04-13T00:00:00"/>
    <s v="RG Sharma"/>
    <s v="Eden Gardens"/>
    <n v="0"/>
    <s v="Kolkata Knight Riders"/>
    <s v="Mumbai Indians"/>
    <s v="Mumbai Indians"/>
    <s v="field"/>
    <x v="7"/>
    <x v="1"/>
    <n v="6"/>
    <s v="N"/>
    <x v="0"/>
    <s v="Nitin Menon"/>
    <s v="S Ravi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x v="13"/>
    <x v="1"/>
    <n v="7"/>
    <s v="N"/>
    <x v="0"/>
    <s v="VA Kulkarni"/>
    <s v="CK Nandan"/>
  </r>
  <r>
    <n v="980913"/>
    <s v="Delhi"/>
    <d v="2016-04-15T00:00:00"/>
    <s v="A Mishra"/>
    <s v="Feroz Shah Kotla"/>
    <n v="0"/>
    <s v="Delhi Daredevils"/>
    <s v="Kings XI Punjab"/>
    <s v="Delhi Daredevils"/>
    <s v="field"/>
    <x v="2"/>
    <x v="1"/>
    <n v="8"/>
    <s v="N"/>
    <x v="0"/>
    <s v="S Ravi"/>
    <s v="C Shamshuddin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x v="0"/>
    <x v="1"/>
    <n v="8"/>
    <s v="N"/>
    <x v="0"/>
    <s v="AK Chaudhary"/>
    <s v="CK Nandan"/>
  </r>
  <r>
    <n v="980917"/>
    <s v="Mumbai"/>
    <d v="2016-04-16T00:00:00"/>
    <s v="AJ Finch"/>
    <s v="Wankhede Stadium"/>
    <n v="0"/>
    <s v="Mumbai Indians"/>
    <s v="Gujarat Lions"/>
    <s v="Gujarat Lions"/>
    <s v="field"/>
    <x v="13"/>
    <x v="1"/>
    <n v="3"/>
    <s v="N"/>
    <x v="0"/>
    <s v="HDPK Dharmasena"/>
    <s v="VK Sharma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x v="5"/>
    <x v="1"/>
    <n v="6"/>
    <s v="N"/>
    <x v="0"/>
    <s v="S Ravi"/>
    <s v="C Shamshuddin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x v="2"/>
    <x v="1"/>
    <n v="7"/>
    <s v="N"/>
    <x v="0"/>
    <s v="VA Kulkarni"/>
    <s v="A Nand Kishore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x v="11"/>
    <x v="1"/>
    <n v="7"/>
    <s v="N"/>
    <x v="0"/>
    <s v="HDPK Dharmasena"/>
    <s v="VK Sharma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x v="0"/>
    <x v="1"/>
    <n v="6"/>
    <s v="N"/>
    <x v="0"/>
    <s v="S Ravi"/>
    <s v="C Shamshuddin"/>
  </r>
  <r>
    <n v="980927"/>
    <s v="Mumbai"/>
    <d v="2016-04-20T00:00:00"/>
    <s v="RG Sharma"/>
    <s v="Wankhede Stadium"/>
    <n v="0"/>
    <s v="Mumbai Indians"/>
    <s v="Royal Challengers Bangalore"/>
    <s v="Mumbai Indians"/>
    <s v="field"/>
    <x v="7"/>
    <x v="1"/>
    <n v="6"/>
    <s v="N"/>
    <x v="0"/>
    <s v="AK Chaudhary"/>
    <s v="CK Nandan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x v="11"/>
    <x v="1"/>
    <n v="10"/>
    <s v="N"/>
    <x v="0"/>
    <s v="K Bharatan"/>
    <s v="HDPK Dharmasena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x v="3"/>
    <x v="0"/>
    <n v="13"/>
    <s v="N"/>
    <x v="0"/>
    <s v="CB Gaffaney"/>
    <s v="VK Sharma"/>
  </r>
  <r>
    <n v="980933"/>
    <s v="Delhi"/>
    <d v="2016-04-23T00:00:00"/>
    <s v="SV Samson"/>
    <s v="Feroz Shah Kotla"/>
    <n v="0"/>
    <s v="Delhi Daredevils"/>
    <s v="Mumbai Indians"/>
    <s v="Mumbai Indians"/>
    <s v="field"/>
    <x v="2"/>
    <x v="0"/>
    <n v="10"/>
    <s v="N"/>
    <x v="0"/>
    <s v="S Ravi"/>
    <s v="C Shamshuddin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x v="11"/>
    <x v="1"/>
    <n v="5"/>
    <s v="N"/>
    <x v="0"/>
    <s v="AK Chaudhary"/>
    <s v="CK Nandan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x v="13"/>
    <x v="1"/>
    <n v="6"/>
    <s v="N"/>
    <x v="0"/>
    <s v="K Bharatan"/>
    <s v="BNJ Oxenford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x v="0"/>
    <x v="1"/>
    <n v="2"/>
    <s v="N"/>
    <x v="0"/>
    <s v="CB Gaffaney"/>
    <s v="A Nand Kishore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x v="7"/>
    <x v="0"/>
    <n v="25"/>
    <s v="N"/>
    <x v="0"/>
    <s v="Nitin Menon"/>
    <s v="RJ Tucker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x v="12"/>
    <x v="0"/>
    <n v="34"/>
    <s v="N"/>
    <x v="1"/>
    <s v="AY Dandekar"/>
    <s v="CK Nandan"/>
  </r>
  <r>
    <n v="980945"/>
    <s v="Delhi"/>
    <d v="2016-04-27T00:00:00"/>
    <s v="CH Morris"/>
    <s v="Feroz Shah Kotla"/>
    <n v="0"/>
    <s v="Delhi Daredevils"/>
    <s v="Gujarat Lions"/>
    <s v="Delhi Daredevils"/>
    <s v="field"/>
    <x v="13"/>
    <x v="0"/>
    <n v="1"/>
    <s v="N"/>
    <x v="0"/>
    <s v="M Erasmus"/>
    <s v="S Ravi"/>
  </r>
  <r>
    <n v="980947"/>
    <s v="Mumbai"/>
    <d v="2016-04-28T00:00:00"/>
    <s v="RG Sharma"/>
    <s v="Wankhede Stadium"/>
    <n v="0"/>
    <s v="Mumbai Indians"/>
    <s v="Kolkata Knight Riders"/>
    <s v="Mumbai Indians"/>
    <s v="field"/>
    <x v="7"/>
    <x v="1"/>
    <n v="6"/>
    <s v="N"/>
    <x v="0"/>
    <s v="Nitin Menon"/>
    <s v="RJ Tucker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x v="13"/>
    <x v="1"/>
    <n v="3"/>
    <s v="N"/>
    <x v="0"/>
    <s v="CB Gaffaney"/>
    <s v="BNJ Oxenford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x v="2"/>
    <x v="0"/>
    <n v="27"/>
    <s v="N"/>
    <x v="0"/>
    <s v="KN Ananthapadmanabhan"/>
    <s v="M Erasmus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x v="11"/>
    <x v="0"/>
    <n v="15"/>
    <s v="N"/>
    <x v="0"/>
    <s v="AK Chaudhary"/>
    <s v="HDPK Dharmasena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x v="5"/>
    <x v="0"/>
    <n v="23"/>
    <s v="N"/>
    <x v="0"/>
    <s v="BNJ Oxenford"/>
    <s v="VK Sharma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x v="7"/>
    <x v="1"/>
    <n v="8"/>
    <s v="N"/>
    <x v="0"/>
    <s v="AY Dandekar"/>
    <s v="RJ Tucker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x v="0"/>
    <x v="1"/>
    <n v="5"/>
    <s v="N"/>
    <x v="0"/>
    <s v="M Erasmus"/>
    <s v="S Ravi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x v="2"/>
    <x v="1"/>
    <n v="8"/>
    <s v="N"/>
    <x v="0"/>
    <s v="CB Gaffaney"/>
    <s v="BNJ Oxenford"/>
  </r>
  <r>
    <n v="980963"/>
    <s v="Kolkata"/>
    <d v="2016-05-04T00:00:00"/>
    <s v="AD Russell"/>
    <s v="Eden Gardens"/>
    <n v="0"/>
    <s v="Kolkata Knight Riders"/>
    <s v="Kings XI Punjab"/>
    <s v="Kings XI Punjab"/>
    <s v="field"/>
    <x v="0"/>
    <x v="0"/>
    <n v="7"/>
    <s v="N"/>
    <x v="0"/>
    <s v="AK Chaudhary"/>
    <s v="HDPK Dharmasena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x v="12"/>
    <x v="1"/>
    <n v="7"/>
    <s v="N"/>
    <x v="0"/>
    <s v="C Shamshuddin"/>
    <s v="RJ Tucker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x v="11"/>
    <x v="1"/>
    <n v="5"/>
    <s v="N"/>
    <x v="0"/>
    <s v="M Erasmus"/>
    <s v="S Ravi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x v="3"/>
    <x v="1"/>
    <n v="7"/>
    <s v="N"/>
    <x v="0"/>
    <s v="CB Gaffaney"/>
    <s v="BNJ Oxenford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x v="5"/>
    <x v="0"/>
    <n v="9"/>
    <s v="N"/>
    <x v="0"/>
    <s v="HDPK Dharmasena"/>
    <s v="CK Nandan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x v="11"/>
    <x v="0"/>
    <n v="85"/>
    <s v="N"/>
    <x v="0"/>
    <s v="S Ravi"/>
    <s v="C Shamshuddin"/>
  </r>
  <r>
    <n v="980975"/>
    <s v="Kolkata"/>
    <d v="2016-05-08T00:00:00"/>
    <s v="P Kumar"/>
    <s v="Eden Gardens"/>
    <n v="0"/>
    <s v="Kolkata Knight Riders"/>
    <s v="Gujarat Lions"/>
    <s v="Gujarat Lions"/>
    <s v="field"/>
    <x v="13"/>
    <x v="1"/>
    <n v="5"/>
    <s v="N"/>
    <x v="0"/>
    <s v="M Erasmus"/>
    <s v="RJ Tucker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x v="3"/>
    <x v="0"/>
    <n v="1"/>
    <s v="N"/>
    <x v="0"/>
    <s v="AK Chaudhary"/>
    <s v="HDPK Dharmasena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x v="11"/>
    <x v="0"/>
    <n v="4"/>
    <s v="N"/>
    <x v="0"/>
    <s v="CB Gaffaney"/>
    <s v="VK Sharma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x v="7"/>
    <x v="1"/>
    <n v="6"/>
    <s v="N"/>
    <x v="0"/>
    <s v="AY Dandekar"/>
    <s v="C Shamshuddin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x v="2"/>
    <x v="1"/>
    <n v="7"/>
    <s v="N"/>
    <x v="0"/>
    <s v="K Bharatan"/>
    <s v="M Erasmus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x v="5"/>
    <x v="1"/>
    <n v="7"/>
    <s v="N"/>
    <x v="0"/>
    <s v="HDPK Dharmasena"/>
    <s v="CK Nandan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x v="3"/>
    <x v="0"/>
    <n v="144"/>
    <s v="N"/>
    <x v="0"/>
    <s v="AY Dandekar"/>
    <s v="VK Sharma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x v="0"/>
    <x v="1"/>
    <n v="8"/>
    <s v="N"/>
    <x v="1"/>
    <s v="A Nand Kishore"/>
    <s v="BNJ Oxenford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x v="11"/>
    <x v="1"/>
    <n v="7"/>
    <s v="N"/>
    <x v="0"/>
    <s v="KN Ananthapadmanabhan"/>
    <s v="M Erasmus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x v="7"/>
    <x v="0"/>
    <n v="80"/>
    <s v="N"/>
    <x v="0"/>
    <s v="Nitin Menon"/>
    <s v="CK Nandan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x v="3"/>
    <x v="1"/>
    <n v="9"/>
    <s v="N"/>
    <x v="0"/>
    <s v="CB Gaffaney"/>
    <s v="A Nand Kishore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x v="12"/>
    <x v="0"/>
    <n v="19"/>
    <s v="N"/>
    <x v="1"/>
    <s v="Nitin Menon"/>
    <s v="C Shamshuddin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x v="3"/>
    <x v="0"/>
    <n v="82"/>
    <s v="N"/>
    <x v="1"/>
    <s v="KN Ananthapadmanabhan"/>
    <s v="M Erasmus"/>
  </r>
  <r>
    <n v="981001"/>
    <s v="Kanpur"/>
    <d v="2016-05-19T00:00:00"/>
    <s v="DR Smith"/>
    <s v="Green Park"/>
    <n v="0"/>
    <s v="Gujarat Lions"/>
    <s v="Kolkata Knight Riders"/>
    <s v="Gujarat Lions"/>
    <s v="field"/>
    <x v="13"/>
    <x v="1"/>
    <n v="6"/>
    <s v="N"/>
    <x v="0"/>
    <s v="AK Chaudhary"/>
    <s v="CK Nandan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x v="2"/>
    <x v="1"/>
    <n v="6"/>
    <s v="N"/>
    <x v="0"/>
    <s v="A Nand Kishore"/>
    <s v="BNJ Oxenford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x v="12"/>
    <x v="1"/>
    <n v="4"/>
    <s v="N"/>
    <x v="0"/>
    <s v="HDPK Dharmasena"/>
    <s v="Nitin Menon"/>
  </r>
  <r>
    <n v="981007"/>
    <s v="Kanpur"/>
    <d v="2016-05-21T00:00:00"/>
    <s v="SK Raina"/>
    <s v="Green Park"/>
    <n v="0"/>
    <s v="Gujarat Lions"/>
    <s v="Mumbai Indians"/>
    <s v="Gujarat Lions"/>
    <s v="field"/>
    <x v="13"/>
    <x v="1"/>
    <n v="6"/>
    <s v="N"/>
    <x v="0"/>
    <s v="AK Chaudhary"/>
    <s v="CK Nandan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x v="0"/>
    <x v="0"/>
    <n v="22"/>
    <s v="N"/>
    <x v="0"/>
    <s v="KN Ananthapadmanabhan"/>
    <s v="M Erasmus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x v="3"/>
    <x v="1"/>
    <n v="6"/>
    <s v="N"/>
    <x v="0"/>
    <s v="A Nand Kishore"/>
    <s v="BNJ Oxenford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x v="3"/>
    <x v="1"/>
    <n v="4"/>
    <s v="N"/>
    <x v="0"/>
    <s v="AK Chaudhary"/>
    <s v="HDPK Dharmasena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x v="11"/>
    <x v="0"/>
    <n v="22"/>
    <s v="N"/>
    <x v="0"/>
    <s v="M Erasmus"/>
    <s v="C Shamshuddin"/>
  </r>
  <r>
    <n v="981017"/>
    <s v="Delhi"/>
    <d v="2016-05-27T00:00:00"/>
    <s v="DA Warner"/>
    <s v="Feroz Shah Kotla"/>
    <n v="0"/>
    <s v="Gujarat Lions"/>
    <s v="Sunrisers Hyderabad"/>
    <s v="Sunrisers Hyderabad"/>
    <s v="field"/>
    <x v="11"/>
    <x v="1"/>
    <n v="4"/>
    <s v="N"/>
    <x v="0"/>
    <s v="M Erasmus"/>
    <s v="CK Nandan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x v="11"/>
    <x v="0"/>
    <n v="8"/>
    <s v="N"/>
    <x v="0"/>
    <s v="HDPK Dharmasena"/>
    <s v="BNJ Oxenford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x v="11"/>
    <x v="0"/>
    <n v="35"/>
    <s v="N"/>
    <x v="0"/>
    <s v="AY Dandekar"/>
    <s v="NJ Llong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x v="14"/>
    <x v="1"/>
    <n v="7"/>
    <s v="N"/>
    <x v="0"/>
    <s v="A Nand Kishore"/>
    <s v="S Ravi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x v="0"/>
    <x v="1"/>
    <n v="10"/>
    <s v="N"/>
    <x v="0"/>
    <s v="Nitin Menon"/>
    <s v="CK Nandan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x v="5"/>
    <x v="1"/>
    <n v="6"/>
    <s v="N"/>
    <x v="0"/>
    <s v="AK Chaudhary"/>
    <s v="C Shamshuddin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x v="3"/>
    <x v="0"/>
    <n v="15"/>
    <s v="N"/>
    <x v="0"/>
    <s v="S Ravi"/>
    <s v="VK Sharma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x v="11"/>
    <x v="1"/>
    <n v="9"/>
    <s v="N"/>
    <x v="0"/>
    <s v="A Deshmukh"/>
    <s v="NJ Llong"/>
  </r>
  <r>
    <n v="1082597"/>
    <s v="Mumbai"/>
    <d v="2017-04-09T00:00:00"/>
    <s v="N Rana"/>
    <s v="Wankhede Stadium"/>
    <n v="0"/>
    <s v="Mumbai Indians"/>
    <s v="Kolkata Knight Riders"/>
    <s v="Mumbai Indians"/>
    <s v="field"/>
    <x v="7"/>
    <x v="1"/>
    <n v="4"/>
    <s v="N"/>
    <x v="0"/>
    <s v="Nitin Menon"/>
    <s v="CK Nandan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x v="5"/>
    <x v="1"/>
    <n v="8"/>
    <s v="N"/>
    <x v="0"/>
    <s v="AK Chaudhary"/>
    <s v="C Shamshuddin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x v="2"/>
    <x v="0"/>
    <n v="97"/>
    <s v="N"/>
    <x v="0"/>
    <s v="AY Dandekar"/>
    <s v="S Ravi"/>
  </r>
  <r>
    <n v="1082600"/>
    <s v="Mumbai"/>
    <d v="2017-04-12T00:00:00"/>
    <s v="JJ Bumrah"/>
    <s v="Wankhede Stadium"/>
    <n v="0"/>
    <s v="Mumbai Indians"/>
    <s v="Sunrisers Hyderabad"/>
    <s v="Mumbai Indians"/>
    <s v="field"/>
    <x v="7"/>
    <x v="1"/>
    <n v="4"/>
    <s v="N"/>
    <x v="0"/>
    <s v="Nitin Menon"/>
    <s v="CK Nandan"/>
  </r>
  <r>
    <n v="1082601"/>
    <s v="Kolkata"/>
    <d v="2017-04-13T00:00:00"/>
    <s v="SP Narine"/>
    <s v="Eden Gardens"/>
    <n v="0"/>
    <s v="Kolkata Knight Riders"/>
    <s v="Kings XI Punjab"/>
    <s v="Kolkata Knight Riders"/>
    <s v="field"/>
    <x v="0"/>
    <x v="1"/>
    <n v="8"/>
    <s v="N"/>
    <x v="0"/>
    <s v="A Deshmukh"/>
    <s v="NJ Llong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x v="7"/>
    <x v="1"/>
    <n v="4"/>
    <s v="N"/>
    <x v="0"/>
    <s v="KN Ananthapadmanabhan"/>
    <s v="AK Chaudhary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x v="13"/>
    <x v="1"/>
    <n v="7"/>
    <s v="N"/>
    <x v="0"/>
    <s v="A Nand Kishore"/>
    <s v="S Ravi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x v="0"/>
    <x v="0"/>
    <n v="17"/>
    <s v="N"/>
    <x v="0"/>
    <s v="AY Dandekar"/>
    <s v="NJ Llong"/>
  </r>
  <r>
    <n v="1082605"/>
    <s v="Delhi"/>
    <d v="2017-04-15T00:00:00"/>
    <s v="CJ Anderson"/>
    <s v="Feroz Shah Kotla"/>
    <n v="0"/>
    <s v="Delhi Daredevils"/>
    <s v="Kings XI Punjab"/>
    <s v="Delhi Daredevils"/>
    <s v="bat"/>
    <x v="2"/>
    <x v="0"/>
    <n v="51"/>
    <s v="N"/>
    <x v="0"/>
    <s v="YC Barde"/>
    <s v="Nitin Menon"/>
  </r>
  <r>
    <n v="1082606"/>
    <s v="Mumbai"/>
    <d v="2017-04-16T00:00:00"/>
    <s v="N Rana"/>
    <s v="Wankhede Stadium"/>
    <n v="0"/>
    <s v="Mumbai Indians"/>
    <s v="Gujarat Lions"/>
    <s v="Mumbai Indians"/>
    <s v="field"/>
    <x v="7"/>
    <x v="1"/>
    <n v="6"/>
    <s v="N"/>
    <x v="0"/>
    <s v="A Nand Kishore"/>
    <s v="S Ravi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x v="14"/>
    <x v="0"/>
    <n v="27"/>
    <s v="N"/>
    <x v="0"/>
    <s v="KN Ananthapadmanabhan"/>
    <s v="C Shamshuddin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x v="0"/>
    <x v="1"/>
    <n v="4"/>
    <s v="N"/>
    <x v="0"/>
    <s v="Nitin Menon"/>
    <s v="CK Nandan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x v="11"/>
    <x v="0"/>
    <n v="5"/>
    <s v="N"/>
    <x v="0"/>
    <s v="AY Dandekar"/>
    <s v="A Deshmukh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x v="3"/>
    <x v="0"/>
    <n v="21"/>
    <s v="N"/>
    <x v="0"/>
    <s v="S Ravi"/>
    <s v="VK Sharma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x v="11"/>
    <x v="0"/>
    <n v="15"/>
    <s v="N"/>
    <x v="0"/>
    <s v="CB Gaffaney"/>
    <s v="NJ Llong"/>
  </r>
  <r>
    <n v="1082612"/>
    <s v="Indore"/>
    <d v="2017-04-20T00:00:00"/>
    <s v="JC Buttler"/>
    <s v="Holkar Cricket Stadium"/>
    <n v="0"/>
    <s v="Kings XI Punjab"/>
    <s v="Mumbai Indians"/>
    <s v="Mumbai Indians"/>
    <s v="field"/>
    <x v="7"/>
    <x v="1"/>
    <n v="8"/>
    <s v="N"/>
    <x v="0"/>
    <s v="M Erasmus"/>
    <s v="C Shamshuddin"/>
  </r>
  <r>
    <n v="1082613"/>
    <s v="Kolkata"/>
    <d v="2017-04-21T00:00:00"/>
    <s v="SK Raina"/>
    <s v="Eden Gardens"/>
    <n v="0"/>
    <s v="Kolkata Knight Riders"/>
    <s v="Gujarat Lions"/>
    <s v="Gujarat Lions"/>
    <s v="field"/>
    <x v="13"/>
    <x v="1"/>
    <n v="4"/>
    <s v="N"/>
    <x v="0"/>
    <s v="CB Gaffaney"/>
    <s v="Nitin Menon"/>
  </r>
  <r>
    <n v="1082614"/>
    <s v="Mumbai"/>
    <d v="2017-04-22T00:00:00"/>
    <s v="MJ McClenaghan"/>
    <s v="Wankhede Stadium"/>
    <n v="0"/>
    <s v="Mumbai Indians"/>
    <s v="Delhi Daredevils"/>
    <s v="Delhi Daredevils"/>
    <s v="field"/>
    <x v="7"/>
    <x v="0"/>
    <n v="14"/>
    <s v="N"/>
    <x v="0"/>
    <s v="A Nand Kishore"/>
    <s v="S Ravi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x v="14"/>
    <x v="1"/>
    <n v="6"/>
    <s v="N"/>
    <x v="0"/>
    <s v="AY Dandekar"/>
    <s v="A Deshmukh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x v="5"/>
    <x v="0"/>
    <n v="26"/>
    <s v="N"/>
    <x v="0"/>
    <s v="AK Chaudhary"/>
    <s v="M Erasmus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x v="0"/>
    <x v="0"/>
    <n v="82"/>
    <s v="N"/>
    <x v="0"/>
    <s v="CB Gaffaney"/>
    <s v="CK Nandan"/>
  </r>
  <r>
    <n v="1082618"/>
    <s v="Mumbai"/>
    <d v="2017-04-24T00:00:00"/>
    <s v="BA Stokes"/>
    <s v="Wankhede Stadium"/>
    <n v="0"/>
    <s v="Mumbai Indians"/>
    <s v="Rising Pune Supergiant"/>
    <s v="Mumbai Indians"/>
    <s v="field"/>
    <x v="14"/>
    <x v="0"/>
    <n v="3"/>
    <s v="N"/>
    <x v="0"/>
    <s v="A Nand Kishore"/>
    <s v="S Ravi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x v="0"/>
    <x v="1"/>
    <n v="7"/>
    <s v="N"/>
    <x v="0"/>
    <s v="AY Dandekar"/>
    <s v="NJ Llong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x v="13"/>
    <x v="1"/>
    <n v="7"/>
    <s v="N"/>
    <x v="0"/>
    <s v="AK Chaudhary"/>
    <s v="C Shamshuddin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x v="0"/>
    <x v="1"/>
    <n v="7"/>
    <s v="N"/>
    <x v="0"/>
    <s v="NJ Llong"/>
    <s v="S Ravi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x v="11"/>
    <x v="0"/>
    <n v="26"/>
    <s v="N"/>
    <x v="0"/>
    <s v="Nitin Menon"/>
    <s v="CK Nandan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x v="14"/>
    <x v="0"/>
    <n v="61"/>
    <s v="N"/>
    <x v="0"/>
    <s v="KN Ananthapadmanabhan"/>
    <s v="M Erasmus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x v="7"/>
    <x v="2"/>
    <s v="NA"/>
    <s v="Y"/>
    <x v="0"/>
    <s v="AK Chaudhary"/>
    <s v="CB Gaffaney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x v="5"/>
    <x v="1"/>
    <n v="10"/>
    <s v="N"/>
    <x v="0"/>
    <s v="YC Barde"/>
    <s v="CK Nandan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x v="11"/>
    <x v="0"/>
    <n v="48"/>
    <s v="N"/>
    <x v="0"/>
    <s v="AY Dandekar"/>
    <s v="S Ravi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x v="7"/>
    <x v="1"/>
    <n v="5"/>
    <s v="N"/>
    <x v="0"/>
    <s v="AK Chaudhary"/>
    <s v="CB Gaffaney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x v="14"/>
    <x v="1"/>
    <n v="5"/>
    <s v="N"/>
    <x v="0"/>
    <s v="M Erasmus"/>
    <s v="C Shamshuddin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x v="2"/>
    <x v="1"/>
    <n v="6"/>
    <s v="N"/>
    <x v="0"/>
    <s v="YC Barde"/>
    <s v="Nitin Menon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x v="14"/>
    <x v="1"/>
    <n v="4"/>
    <s v="N"/>
    <x v="0"/>
    <s v="KN Ananthapadmanabhan"/>
    <s v="A Nand Kishore"/>
  </r>
  <r>
    <n v="1082632"/>
    <s v="Delhi"/>
    <d v="2017-05-04T00:00:00"/>
    <s v="RR Pant"/>
    <s v="Feroz Shah Kotla"/>
    <n v="0"/>
    <s v="Delhi Daredevils"/>
    <s v="Gujarat Lions"/>
    <s v="Delhi Daredevils"/>
    <s v="field"/>
    <x v="2"/>
    <x v="1"/>
    <n v="7"/>
    <s v="N"/>
    <x v="0"/>
    <s v="M Erasmus"/>
    <s v="Nitin Menon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x v="5"/>
    <x v="0"/>
    <n v="19"/>
    <s v="N"/>
    <x v="0"/>
    <s v="CB Gaffaney"/>
    <s v="C Shamshuddin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x v="14"/>
    <x v="0"/>
    <n v="12"/>
    <s v="N"/>
    <x v="0"/>
    <s v="KN Ananthapadmanabhan"/>
    <s v="AK Chaudhary"/>
  </r>
  <r>
    <n v="1082635"/>
    <s v="Delhi"/>
    <d v="2017-05-06T00:00:00"/>
    <s v="LMP Simmons"/>
    <s v="Feroz Shah Kotla"/>
    <n v="0"/>
    <s v="Delhi Daredevils"/>
    <s v="Mumbai Indians"/>
    <s v="Delhi Daredevils"/>
    <s v="field"/>
    <x v="7"/>
    <x v="0"/>
    <n v="146"/>
    <s v="N"/>
    <x v="0"/>
    <s v="Nitin Menon"/>
    <s v="CK Nandan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x v="0"/>
    <x v="1"/>
    <n v="6"/>
    <s v="N"/>
    <x v="0"/>
    <s v="AY Dandekar"/>
    <s v="C Shamshuddin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x v="13"/>
    <x v="1"/>
    <n v="6"/>
    <s v="N"/>
    <x v="0"/>
    <s v="A Nand Kishore"/>
    <s v="VK Sharma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x v="11"/>
    <x v="1"/>
    <n v="7"/>
    <s v="N"/>
    <x v="0"/>
    <s v="KN Ananthapadmanabhan"/>
    <s v="M Erasmus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x v="5"/>
    <x v="0"/>
    <n v="14"/>
    <s v="N"/>
    <x v="0"/>
    <s v="A Nand Kishore"/>
    <s v="S Ravi"/>
  </r>
  <r>
    <n v="1082640"/>
    <s v="Kanpur"/>
    <d v="2017-05-10T00:00:00"/>
    <s v="SS Iyer"/>
    <s v="Green Park"/>
    <n v="0"/>
    <s v="Gujarat Lions"/>
    <s v="Delhi Daredevils"/>
    <s v="Delhi Daredevils"/>
    <s v="field"/>
    <x v="2"/>
    <x v="1"/>
    <n v="2"/>
    <s v="N"/>
    <x v="0"/>
    <s v="YC Barde"/>
    <s v="AK Chaudhary"/>
  </r>
  <r>
    <n v="1082641"/>
    <s v="Mumbai"/>
    <d v="2017-05-11T00:00:00"/>
    <s v="WP Saha"/>
    <s v="Wankhede Stadium"/>
    <n v="0"/>
    <s v="Mumbai Indians"/>
    <s v="Kings XI Punjab"/>
    <s v="Mumbai Indians"/>
    <s v="field"/>
    <x v="5"/>
    <x v="0"/>
    <n v="7"/>
    <s v="N"/>
    <x v="0"/>
    <s v="A Deshmukh"/>
    <s v="A Nand Kishore"/>
  </r>
  <r>
    <n v="1082642"/>
    <s v="Delhi"/>
    <d v="2017-05-12T00:00:00"/>
    <s v="KK Nair"/>
    <s v="Feroz Shah Kotla"/>
    <n v="0"/>
    <s v="Delhi Daredevils"/>
    <s v="Rising Pune Supergiant"/>
    <s v="Delhi Daredevils"/>
    <s v="bat"/>
    <x v="2"/>
    <x v="0"/>
    <n v="7"/>
    <s v="N"/>
    <x v="0"/>
    <s v="KN Ananthapadmanabhan"/>
    <s v="CK Nandan"/>
  </r>
  <r>
    <n v="1082643"/>
    <s v="Kanpur"/>
    <d v="2017-05-13T00:00:00"/>
    <s v="Mohammed Siraj"/>
    <s v="Green Park"/>
    <n v="0"/>
    <s v="Gujarat Lions"/>
    <s v="Sunrisers Hyderabad"/>
    <s v="Sunrisers Hyderabad"/>
    <s v="field"/>
    <x v="11"/>
    <x v="1"/>
    <n v="8"/>
    <s v="N"/>
    <x v="0"/>
    <s v="AK Chaudhary"/>
    <s v="Nitin Menon"/>
  </r>
  <r>
    <n v="1082644"/>
    <s v="Kolkata"/>
    <d v="2017-05-13T00:00:00"/>
    <s v="AT Rayudu"/>
    <s v="Eden Gardens"/>
    <n v="0"/>
    <s v="Kolkata Knight Riders"/>
    <s v="Mumbai Indians"/>
    <s v="Kolkata Knight Riders"/>
    <s v="field"/>
    <x v="7"/>
    <x v="0"/>
    <n v="9"/>
    <s v="N"/>
    <x v="0"/>
    <s v="A Nand Kishore"/>
    <s v="S Ravi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x v="14"/>
    <x v="1"/>
    <n v="9"/>
    <s v="N"/>
    <x v="0"/>
    <s v="AY Dandekar"/>
    <s v="A Deshmukh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x v="3"/>
    <x v="0"/>
    <n v="10"/>
    <s v="N"/>
    <x v="0"/>
    <s v="CK Nandan"/>
    <s v="C Shamshuddin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x v="14"/>
    <x v="0"/>
    <n v="20"/>
    <s v="N"/>
    <x v="0"/>
    <s v="S Ravi"/>
    <s v="C Shamshuddin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x v="0"/>
    <x v="1"/>
    <n v="7"/>
    <s v="N"/>
    <x v="1"/>
    <s v="AK Chaudhary"/>
    <s v="Nitin Menon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x v="7"/>
    <x v="1"/>
    <n v="6"/>
    <s v="N"/>
    <x v="0"/>
    <s v="NJ Llong"/>
    <s v="Nitin Menon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x v="7"/>
    <x v="0"/>
    <n v="1"/>
    <s v="N"/>
    <x v="0"/>
    <s v="NJ Llong"/>
    <s v="S Ravi"/>
  </r>
  <r>
    <n v="1136561"/>
    <s v="Mumbai"/>
    <d v="2018-04-07T00:00:00"/>
    <s v="DJ Bravo"/>
    <s v="Wankhede Stadium"/>
    <n v="0"/>
    <s v="Mumbai Indians"/>
    <s v="Chennai Super Kings"/>
    <s v="Chennai Super Kings"/>
    <s v="field"/>
    <x v="1"/>
    <x v="1"/>
    <n v="1"/>
    <s v="N"/>
    <x v="0"/>
    <s v="CB Gaffaney"/>
    <s v="A Nand Kishore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x v="5"/>
    <x v="1"/>
    <n v="6"/>
    <s v="N"/>
    <x v="0"/>
    <s v="KN Ananthapadmanabhan"/>
    <s v="RJ Tucker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x v="0"/>
    <x v="1"/>
    <n v="4"/>
    <s v="N"/>
    <x v="0"/>
    <s v="C Shamshuddin"/>
    <s v="A Deshmukh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x v="11"/>
    <x v="1"/>
    <n v="9"/>
    <s v="N"/>
    <x v="0"/>
    <s v="VA Kulkarni"/>
    <s v="NJ Llong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x v="1"/>
    <x v="1"/>
    <n v="5"/>
    <s v="N"/>
    <x v="0"/>
    <s v="CB Gaffaney"/>
    <s v="AK Chaudhary"/>
  </r>
  <r>
    <n v="1136566"/>
    <s v="Jaipur"/>
    <d v="2018-04-11T00:00:00"/>
    <s v="SV Samson"/>
    <s v="Sawai Mansingh Stadium"/>
    <n v="0"/>
    <s v="Rajasthan Royals"/>
    <s v="Delhi Daredevils"/>
    <s v="Delhi Daredevils"/>
    <s v="field"/>
    <x v="4"/>
    <x v="0"/>
    <n v="10"/>
    <s v="N"/>
    <x v="1"/>
    <s v="KN Ananthapadmanabhan"/>
    <s v="Nitin Menon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x v="11"/>
    <x v="1"/>
    <n v="1"/>
    <s v="N"/>
    <x v="0"/>
    <s v="NJ Llong"/>
    <s v="CK Nandan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x v="3"/>
    <x v="1"/>
    <n v="4"/>
    <s v="N"/>
    <x v="0"/>
    <s v="A Deshmukh"/>
    <s v="S Ravi"/>
  </r>
  <r>
    <n v="1136569"/>
    <s v="Mumbai"/>
    <d v="2018-04-14T00:00:00"/>
    <s v="JJ Roy"/>
    <s v="Wankhede Stadium"/>
    <n v="0"/>
    <s v="Mumbai Indians"/>
    <s v="Delhi Daredevils"/>
    <s v="Delhi Daredevils"/>
    <s v="field"/>
    <x v="2"/>
    <x v="1"/>
    <n v="7"/>
    <s v="N"/>
    <x v="0"/>
    <s v="KN Ananthapadmanabhan"/>
    <s v="Nitin Menon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x v="11"/>
    <x v="1"/>
    <n v="5"/>
    <s v="N"/>
    <x v="0"/>
    <s v="AK Chaudhary"/>
    <s v="A Nand Kishore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x v="4"/>
    <x v="0"/>
    <n v="19"/>
    <s v="N"/>
    <x v="0"/>
    <s v="C Shamshuddin"/>
    <s v="S Ravi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x v="5"/>
    <x v="0"/>
    <n v="4"/>
    <s v="N"/>
    <x v="0"/>
    <s v="VA Kulkarni"/>
    <s v="CK Nandan"/>
  </r>
  <r>
    <n v="1136573"/>
    <s v="Kolkata"/>
    <d v="2018-04-16T00:00:00"/>
    <s v="N Rana"/>
    <s v="Eden Gardens"/>
    <n v="0"/>
    <s v="Kolkata Knight Riders"/>
    <s v="Delhi Daredevils"/>
    <s v="Delhi Daredevils"/>
    <s v="field"/>
    <x v="0"/>
    <x v="0"/>
    <n v="71"/>
    <s v="N"/>
    <x v="0"/>
    <s v="AK Chaudhary"/>
    <s v="A Nand Kishore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x v="7"/>
    <x v="0"/>
    <n v="46"/>
    <s v="N"/>
    <x v="0"/>
    <s v="RJ Tucker"/>
    <s v="Nitin Menon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x v="0"/>
    <x v="1"/>
    <n v="7"/>
    <s v="N"/>
    <x v="0"/>
    <s v="A Deshmukh"/>
    <s v="S Ravi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x v="5"/>
    <x v="0"/>
    <n v="15"/>
    <s v="N"/>
    <x v="0"/>
    <s v="NJ Llong"/>
    <s v="AK Chaudhary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x v="1"/>
    <x v="0"/>
    <n v="64"/>
    <s v="N"/>
    <x v="0"/>
    <s v="KN Ananthapadmanabhan"/>
    <s v="Nitin Menon"/>
  </r>
  <r>
    <n v="1136578"/>
    <s v="Kolkata"/>
    <d v="2018-04-21T00:00:00"/>
    <s v="KL Rahul"/>
    <s v="Eden Gardens"/>
    <n v="0"/>
    <s v="Kolkata Knight Riders"/>
    <s v="Kings XI Punjab"/>
    <s v="Kings XI Punjab"/>
    <s v="field"/>
    <x v="5"/>
    <x v="1"/>
    <n v="9"/>
    <s v="N"/>
    <x v="1"/>
    <s v="C Shamshuddin"/>
    <s v="A Deshmukh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x v="3"/>
    <x v="1"/>
    <n v="6"/>
    <s v="N"/>
    <x v="0"/>
    <s v="CB Gaffaney"/>
    <s v="CK Nandan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x v="1"/>
    <x v="0"/>
    <n v="4"/>
    <s v="N"/>
    <x v="0"/>
    <s v="VA Kulkarni"/>
    <s v="AK Chaudhary"/>
  </r>
  <r>
    <n v="1136581"/>
    <s v="Jaipur"/>
    <d v="2018-04-22T00:00:00"/>
    <s v="JC Archer"/>
    <s v="Sawai Mansingh Stadium"/>
    <n v="0"/>
    <s v="Rajasthan Royals"/>
    <s v="Mumbai Indians"/>
    <s v="Mumbai Indians"/>
    <s v="bat"/>
    <x v="4"/>
    <x v="1"/>
    <n v="3"/>
    <s v="N"/>
    <x v="0"/>
    <s v="KN Ananthapadmanabhan"/>
    <s v="RJ Tucker"/>
  </r>
  <r>
    <n v="1136582"/>
    <s v="Delhi"/>
    <d v="2018-04-23T00:00:00"/>
    <s v="AS Rajpoot"/>
    <s v="Feroz Shah Kotla"/>
    <n v="0"/>
    <s v="Delhi Daredevils"/>
    <s v="Kings XI Punjab"/>
    <s v="Delhi Daredevils"/>
    <s v="field"/>
    <x v="5"/>
    <x v="0"/>
    <n v="4"/>
    <s v="N"/>
    <x v="0"/>
    <s v="A Nand Kishore"/>
    <s v="CK Nandan"/>
  </r>
  <r>
    <n v="1136583"/>
    <s v="Mumbai"/>
    <d v="2018-04-24T00:00:00"/>
    <s v="Rashid Khan"/>
    <s v="Wankhede Stadium"/>
    <n v="0"/>
    <s v="Mumbai Indians"/>
    <s v="Sunrisers Hyderabad"/>
    <s v="Mumbai Indians"/>
    <s v="field"/>
    <x v="11"/>
    <x v="0"/>
    <n v="31"/>
    <s v="N"/>
    <x v="0"/>
    <s v="C Shamshuddin"/>
    <s v="S Ravi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x v="1"/>
    <x v="1"/>
    <n v="5"/>
    <s v="N"/>
    <x v="0"/>
    <s v="NJ Llong"/>
    <s v="VK Sharma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x v="11"/>
    <x v="0"/>
    <n v="13"/>
    <s v="N"/>
    <x v="0"/>
    <s v="YC Barde"/>
    <s v="CK Nandan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x v="2"/>
    <x v="0"/>
    <n v="55"/>
    <s v="N"/>
    <x v="0"/>
    <s v="C Shamshuddin"/>
    <s v="S Ravi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x v="7"/>
    <x v="1"/>
    <n v="8"/>
    <s v="N"/>
    <x v="0"/>
    <s v="CB Gaffaney"/>
    <s v="Nitin Menon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x v="11"/>
    <x v="0"/>
    <n v="11"/>
    <s v="N"/>
    <x v="0"/>
    <s v="BNJ Oxenford"/>
    <s v="A Nand Kishore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x v="0"/>
    <x v="1"/>
    <n v="6"/>
    <s v="N"/>
    <x v="0"/>
    <s v="NJ Llong"/>
    <s v="AK Chaudhary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x v="1"/>
    <x v="0"/>
    <n v="13"/>
    <s v="N"/>
    <x v="0"/>
    <s v="AY Dandekar"/>
    <s v="C Shamshuddin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x v="3"/>
    <x v="0"/>
    <n v="14"/>
    <s v="N"/>
    <x v="0"/>
    <s v="M Erasmus"/>
    <s v="Nitin Menon"/>
  </r>
  <r>
    <n v="1136592"/>
    <s v="Delhi"/>
    <d v="2018-05-02T00:00:00"/>
    <s v="RR Pant"/>
    <s v="Feroz Shah Kotla"/>
    <n v="0"/>
    <s v="Delhi Daredevils"/>
    <s v="Rajasthan Royals"/>
    <s v="Rajasthan Royals"/>
    <s v="field"/>
    <x v="2"/>
    <x v="0"/>
    <n v="4"/>
    <s v="N"/>
    <x v="1"/>
    <s v="VK Sharma"/>
    <s v="CK Nandan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x v="0"/>
    <x v="1"/>
    <n v="6"/>
    <s v="N"/>
    <x v="0"/>
    <s v="HDPK Dharmasena"/>
    <s v="A Deshmukh"/>
  </r>
  <r>
    <n v="1136594"/>
    <s v="Indore"/>
    <d v="2018-05-04T00:00:00"/>
    <s v="SA Yadav"/>
    <s v="Holkar Cricket Stadium"/>
    <n v="0"/>
    <s v="Kings XI Punjab"/>
    <s v="Mumbai Indians"/>
    <s v="Mumbai Indians"/>
    <s v="field"/>
    <x v="7"/>
    <x v="1"/>
    <n v="6"/>
    <s v="N"/>
    <x v="0"/>
    <s v="AY Dandekar"/>
    <s v="S Ravi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x v="1"/>
    <x v="1"/>
    <n v="6"/>
    <s v="N"/>
    <x v="0"/>
    <s v="Nitin Menon"/>
    <s v="YC Barde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x v="11"/>
    <x v="1"/>
    <n v="7"/>
    <s v="N"/>
    <x v="0"/>
    <s v="BNJ Oxenford"/>
    <s v="CK Nandan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x v="7"/>
    <x v="0"/>
    <n v="13"/>
    <s v="N"/>
    <x v="0"/>
    <s v="HDPK Dharmasena"/>
    <s v="A Deshmukh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x v="5"/>
    <x v="1"/>
    <n v="6"/>
    <s v="N"/>
    <x v="0"/>
    <s v="C Shamshuddin"/>
    <s v="S Ravi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x v="11"/>
    <x v="0"/>
    <n v="5"/>
    <s v="N"/>
    <x v="0"/>
    <s v="BNJ Oxenford"/>
    <s v="VK Sharma"/>
  </r>
  <r>
    <n v="1136600"/>
    <s v="Jaipur"/>
    <d v="2018-05-08T00:00:00"/>
    <s v="JC Buttler"/>
    <s v="Sawai Mansingh Stadium"/>
    <n v="0"/>
    <s v="Rajasthan Royals"/>
    <s v="Kings XI Punjab"/>
    <s v="Rajasthan Royals"/>
    <s v="bat"/>
    <x v="4"/>
    <x v="0"/>
    <n v="15"/>
    <s v="N"/>
    <x v="0"/>
    <s v="M Erasmus"/>
    <s v="Nitin Menon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x v="7"/>
    <x v="0"/>
    <n v="102"/>
    <s v="N"/>
    <x v="0"/>
    <s v="KN Ananthapadmanabhan"/>
    <s v="AK Chaudhary"/>
  </r>
  <r>
    <n v="1136602"/>
    <s v="Delhi"/>
    <d v="2018-05-10T00:00:00"/>
    <s v="S Dhawan"/>
    <s v="Feroz Shah Kotla"/>
    <n v="0"/>
    <s v="Delhi Daredevils"/>
    <s v="Sunrisers Hyderabad"/>
    <s v="Delhi Daredevils"/>
    <s v="bat"/>
    <x v="11"/>
    <x v="1"/>
    <n v="9"/>
    <s v="N"/>
    <x v="0"/>
    <s v="AY Dandekar"/>
    <s v="C Shamshuddin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x v="4"/>
    <x v="1"/>
    <n v="4"/>
    <s v="N"/>
    <x v="0"/>
    <s v="M Erasmus"/>
    <s v="YC Barde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x v="0"/>
    <x v="0"/>
    <n v="31"/>
    <s v="N"/>
    <x v="0"/>
    <s v="VK Sharma"/>
    <s v="CK Nandan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x v="3"/>
    <x v="1"/>
    <n v="5"/>
    <s v="N"/>
    <x v="0"/>
    <s v="KN Ananthapadmanabhan"/>
    <s v="HDPK Dharmasena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x v="1"/>
    <x v="1"/>
    <n v="8"/>
    <s v="N"/>
    <x v="0"/>
    <s v="M Erasmus"/>
    <s v="YC Barde"/>
  </r>
  <r>
    <n v="1136607"/>
    <s v="Mumbai"/>
    <d v="2018-05-13T00:00:00"/>
    <s v="JC Buttler"/>
    <s v="Wankhede Stadium"/>
    <n v="0"/>
    <s v="Mumbai Indians"/>
    <s v="Rajasthan Royals"/>
    <s v="Rajasthan Royals"/>
    <s v="field"/>
    <x v="4"/>
    <x v="1"/>
    <n v="7"/>
    <s v="N"/>
    <x v="0"/>
    <s v="Nitin Menon"/>
    <s v="S Ravi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x v="3"/>
    <x v="1"/>
    <n v="10"/>
    <s v="N"/>
    <x v="0"/>
    <s v="BNJ Oxenford"/>
    <s v="VK Sharma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x v="0"/>
    <x v="1"/>
    <n v="6"/>
    <s v="N"/>
    <x v="0"/>
    <s v="HDPK Dharmasena"/>
    <s v="AK Chaudhary"/>
  </r>
  <r>
    <n v="1136610"/>
    <s v="Mumbai"/>
    <d v="2018-05-16T00:00:00"/>
    <s v="JJ Bumrah"/>
    <s v="Wankhede Stadium"/>
    <n v="0"/>
    <s v="Mumbai Indians"/>
    <s v="Kings XI Punjab"/>
    <s v="Kings XI Punjab"/>
    <s v="field"/>
    <x v="7"/>
    <x v="0"/>
    <n v="3"/>
    <s v="N"/>
    <x v="0"/>
    <s v="M Erasmus"/>
    <s v="Nitin Menon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x v="3"/>
    <x v="0"/>
    <n v="14"/>
    <s v="N"/>
    <x v="0"/>
    <s v="AY Dandekar"/>
    <s v="S Ravi"/>
  </r>
  <r>
    <n v="1136612"/>
    <s v="Delhi"/>
    <d v="2018-05-18T00:00:00"/>
    <s v="HV Patel"/>
    <s v="Feroz Shah Kotla"/>
    <n v="0"/>
    <s v="Delhi Daredevils"/>
    <s v="Chennai Super Kings"/>
    <s v="Chennai Super Kings"/>
    <s v="field"/>
    <x v="2"/>
    <x v="0"/>
    <n v="34"/>
    <s v="N"/>
    <x v="0"/>
    <s v="VA Kulkarni"/>
    <s v="HDPK Dharmasena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x v="4"/>
    <x v="0"/>
    <n v="30"/>
    <s v="N"/>
    <x v="0"/>
    <s v="BNJ Oxenford"/>
    <s v="VK Sharma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x v="0"/>
    <x v="1"/>
    <n v="5"/>
    <s v="N"/>
    <x v="0"/>
    <s v="AK Chaudhary"/>
    <s v="S Ravi"/>
  </r>
  <r>
    <n v="1136615"/>
    <s v="Delhi"/>
    <d v="2018-05-20T00:00:00"/>
    <s v="A Mishra"/>
    <s v="Feroz Shah Kotla"/>
    <n v="0"/>
    <s v="Delhi Daredevils"/>
    <s v="Mumbai Indians"/>
    <s v="Delhi Daredevils"/>
    <s v="bat"/>
    <x v="2"/>
    <x v="0"/>
    <n v="11"/>
    <s v="N"/>
    <x v="0"/>
    <s v="HDPK Dharmasena"/>
    <s v="CK Nandan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x v="1"/>
    <x v="1"/>
    <n v="5"/>
    <s v="N"/>
    <x v="0"/>
    <s v="Nitin Menon"/>
    <s v="YC Barde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x v="1"/>
    <x v="1"/>
    <n v="2"/>
    <s v="N"/>
    <x v="0"/>
    <s v="C Shamshuddin"/>
    <s v="M Erasmus"/>
  </r>
  <r>
    <n v="1136618"/>
    <s v="Kolkata"/>
    <d v="2018-05-23T00:00:00"/>
    <s v="AD Russell"/>
    <s v="Eden Gardens"/>
    <n v="0"/>
    <s v="Kolkata Knight Riders"/>
    <s v="Rajasthan Royals"/>
    <s v="Rajasthan Royals"/>
    <s v="field"/>
    <x v="0"/>
    <x v="0"/>
    <n v="25"/>
    <s v="N"/>
    <x v="0"/>
    <s v="AK Chaudhary"/>
    <s v="Nitin Menon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x v="11"/>
    <x v="0"/>
    <n v="14"/>
    <s v="N"/>
    <x v="0"/>
    <s v="HDPK Dharmasena"/>
    <s v="Nitin Menon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x v="1"/>
    <x v="1"/>
    <n v="8"/>
    <s v="N"/>
    <x v="0"/>
    <s v="M Erasmus"/>
    <s v="S Ravi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x v="1"/>
    <x v="1"/>
    <n v="7"/>
    <s v="N"/>
    <x v="0"/>
    <s v="AY Dandekar"/>
    <s v="BNJ Oxenford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x v="0"/>
    <x v="1"/>
    <n v="6"/>
    <s v="N"/>
    <x v="0"/>
    <s v="CB Gaffaney"/>
    <s v="AK Chaudhary"/>
  </r>
  <r>
    <n v="1175358"/>
    <s v="Mumbai"/>
    <d v="2019-03-24T00:00:00"/>
    <s v="RR Pant"/>
    <s v="Wankhede Stadium"/>
    <n v="0"/>
    <s v="Mumbai Indians"/>
    <s v="Delhi Capitals"/>
    <s v="Mumbai Indians"/>
    <s v="field"/>
    <x v="15"/>
    <x v="0"/>
    <n v="37"/>
    <s v="N"/>
    <x v="0"/>
    <s v="YC Barde"/>
    <s v="S Ravi"/>
  </r>
  <r>
    <n v="1175359"/>
    <s v="Jaipur"/>
    <d v="2019-03-25T00:00:00"/>
    <s v="CH Gayle"/>
    <s v="Sawai Mansingh Stadium"/>
    <n v="0"/>
    <s v="Rajasthan Royals"/>
    <s v="Kings XI Punjab"/>
    <s v="Rajasthan Royals"/>
    <s v="field"/>
    <x v="5"/>
    <x v="0"/>
    <n v="14"/>
    <s v="N"/>
    <x v="0"/>
    <s v="KN Ananthapadmanabhan"/>
    <s v="C Shamshuddin"/>
  </r>
  <r>
    <n v="1175360"/>
    <s v="Delhi"/>
    <d v="2019-03-26T00:00:00"/>
    <s v="SR Watson"/>
    <s v="Feroz Shah Kotla"/>
    <n v="0"/>
    <s v="Delhi Capitals"/>
    <s v="Chennai Super Kings"/>
    <s v="Delhi Capitals"/>
    <s v="bat"/>
    <x v="1"/>
    <x v="1"/>
    <n v="6"/>
    <s v="N"/>
    <x v="0"/>
    <s v="M Erasmus"/>
    <s v="Nitin Menon"/>
  </r>
  <r>
    <n v="1175361"/>
    <s v="Kolkata"/>
    <d v="2019-03-27T00:00:00"/>
    <s v="AD Russell"/>
    <s v="Eden Gardens"/>
    <n v="0"/>
    <s v="Kolkata Knight Riders"/>
    <s v="Kings XI Punjab"/>
    <s v="Kings XI Punjab"/>
    <s v="field"/>
    <x v="0"/>
    <x v="0"/>
    <n v="28"/>
    <s v="N"/>
    <x v="0"/>
    <s v="VA Kulkarni"/>
    <s v="AK Chaudhary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x v="7"/>
    <x v="0"/>
    <n v="6"/>
    <s v="N"/>
    <x v="0"/>
    <s v="CK Nandan"/>
    <s v="S Ravi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x v="11"/>
    <x v="1"/>
    <n v="5"/>
    <s v="N"/>
    <x v="0"/>
    <s v="C Shamshuddin"/>
    <s v="BNJ Oxenford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x v="5"/>
    <x v="1"/>
    <n v="8"/>
    <s v="N"/>
    <x v="0"/>
    <s v="VA Kulkarni"/>
    <s v="CB Gaffaney"/>
  </r>
  <r>
    <n v="1175365"/>
    <s v="Delhi"/>
    <d v="2019-03-30T00:00:00"/>
    <s v="PP Shaw"/>
    <s v="Feroz Shah Kotla"/>
    <n v="0"/>
    <s v="Delhi Capitals"/>
    <s v="Kolkata Knight Riders"/>
    <s v="Delhi Capitals"/>
    <s v="field"/>
    <x v="15"/>
    <x v="2"/>
    <s v="NA"/>
    <s v="Y"/>
    <x v="0"/>
    <s v="AY Dandekar"/>
    <s v="Nitin Menon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x v="11"/>
    <x v="0"/>
    <n v="118"/>
    <s v="N"/>
    <x v="0"/>
    <s v="KN Ananthapadmanabhan"/>
    <s v="S Ravi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x v="1"/>
    <x v="0"/>
    <n v="8"/>
    <s v="N"/>
    <x v="0"/>
    <s v="YC Barde"/>
    <s v="CK Nandan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x v="5"/>
    <x v="0"/>
    <n v="14"/>
    <s v="N"/>
    <x v="0"/>
    <s v="CB Gaffaney"/>
    <s v="AK Chaudhary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x v="4"/>
    <x v="1"/>
    <n v="7"/>
    <s v="N"/>
    <x v="0"/>
    <s v="AY Dandekar"/>
    <s v="M Erasmus"/>
  </r>
  <r>
    <n v="1175370"/>
    <s v="Mumbai"/>
    <d v="2019-04-03T00:00:00"/>
    <s v="HH Pandya"/>
    <s v="Wankhede Stadium"/>
    <n v="0"/>
    <s v="Mumbai Indians"/>
    <s v="Chennai Super Kings"/>
    <s v="Chennai Super Kings"/>
    <s v="field"/>
    <x v="7"/>
    <x v="0"/>
    <n v="37"/>
    <s v="N"/>
    <x v="0"/>
    <s v="RJ Tucker"/>
    <s v="BNJ Oxenford"/>
  </r>
  <r>
    <n v="1175371"/>
    <s v="Delhi"/>
    <d v="2019-04-04T00:00:00"/>
    <s v="JM Bairstow"/>
    <s v="Feroz Shah Kotla"/>
    <n v="0"/>
    <s v="Delhi Capitals"/>
    <s v="Sunrisers Hyderabad"/>
    <s v="Sunrisers Hyderabad"/>
    <s v="field"/>
    <x v="11"/>
    <x v="1"/>
    <n v="5"/>
    <s v="N"/>
    <x v="0"/>
    <s v="KN Ananthapadmanabhan"/>
    <s v="C Shamshuddin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x v="0"/>
    <x v="1"/>
    <n v="5"/>
    <s v="N"/>
    <x v="0"/>
    <s v="CB Gaffaney"/>
    <s v="AK Chaudhary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x v="1"/>
    <x v="0"/>
    <n v="22"/>
    <s v="N"/>
    <x v="0"/>
    <s v="KN Ananthapadmanabhan"/>
    <s v="RJ Tucker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x v="7"/>
    <x v="0"/>
    <n v="40"/>
    <s v="N"/>
    <x v="0"/>
    <s v="AY Dandekar"/>
    <s v="Nitin Menon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x v="15"/>
    <x v="1"/>
    <n v="4"/>
    <s v="N"/>
    <x v="0"/>
    <s v="YC Barde"/>
    <s v="S Ravi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x v="0"/>
    <x v="1"/>
    <n v="8"/>
    <s v="N"/>
    <x v="0"/>
    <s v="CB Gaffaney"/>
    <s v="AK Chaudhary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x v="5"/>
    <x v="1"/>
    <n v="6"/>
    <s v="N"/>
    <x v="0"/>
    <s v="AY Dandekar"/>
    <s v="M Erasmus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x v="1"/>
    <x v="1"/>
    <n v="7"/>
    <s v="N"/>
    <x v="0"/>
    <s v="RJ Tucker"/>
    <s v="C Shamshuddin"/>
  </r>
  <r>
    <n v="1178399"/>
    <s v="Mumbai"/>
    <d v="2019-04-10T00:00:00"/>
    <s v="KA Pollard"/>
    <s v="Wankhede Stadium"/>
    <n v="0"/>
    <s v="Mumbai Indians"/>
    <s v="Kings XI Punjab"/>
    <s v="Mumbai Indians"/>
    <s v="field"/>
    <x v="7"/>
    <x v="1"/>
    <n v="3"/>
    <s v="N"/>
    <x v="0"/>
    <s v="YC Barde"/>
    <s v="S Ravi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x v="1"/>
    <x v="1"/>
    <n v="4"/>
    <s v="N"/>
    <x v="0"/>
    <s v="UV Gandhe"/>
    <s v="BNJ Oxenford"/>
  </r>
  <r>
    <n v="1178401"/>
    <s v="Kolkata"/>
    <d v="2019-04-12T00:00:00"/>
    <s v="S Dhawan"/>
    <s v="Eden Gardens"/>
    <n v="0"/>
    <s v="Kolkata Knight Riders"/>
    <s v="Delhi Capitals"/>
    <s v="Delhi Capitals"/>
    <s v="field"/>
    <x v="15"/>
    <x v="1"/>
    <n v="7"/>
    <s v="N"/>
    <x v="0"/>
    <s v="YC Barde"/>
    <s v="CK Nandan"/>
  </r>
  <r>
    <n v="1178402"/>
    <s v="Mumbai"/>
    <d v="2019-04-13T00:00:00"/>
    <s v="JC Buttler"/>
    <s v="Wankhede Stadium"/>
    <n v="0"/>
    <s v="Mumbai Indians"/>
    <s v="Rajasthan Royals"/>
    <s v="Rajasthan Royals"/>
    <s v="field"/>
    <x v="4"/>
    <x v="1"/>
    <n v="4"/>
    <s v="N"/>
    <x v="0"/>
    <s v="Nitin Menon"/>
    <s v="A Nand Kishore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x v="3"/>
    <x v="1"/>
    <n v="8"/>
    <s v="N"/>
    <x v="0"/>
    <s v="UV Gandhe"/>
    <s v="S Ravi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x v="1"/>
    <x v="1"/>
    <n v="5"/>
    <s v="N"/>
    <x v="0"/>
    <s v="RJ Tucker"/>
    <s v="CK Nandan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x v="15"/>
    <x v="0"/>
    <n v="39"/>
    <s v="N"/>
    <x v="0"/>
    <s v="BNJ Oxenford"/>
    <s v="AK Chaudhary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x v="7"/>
    <x v="1"/>
    <n v="5"/>
    <s v="N"/>
    <x v="0"/>
    <s v="M Erasmus"/>
    <s v="Nitin Menon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x v="5"/>
    <x v="0"/>
    <n v="12"/>
    <s v="N"/>
    <x v="0"/>
    <s v="VA Kulkarni"/>
    <s v="AK Chaudhary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x v="11"/>
    <x v="1"/>
    <n v="6"/>
    <s v="N"/>
    <x v="0"/>
    <s v="UV Gandhe"/>
    <s v="IJ Gould"/>
  </r>
  <r>
    <n v="1178409"/>
    <s v="Delhi"/>
    <d v="2019-04-18T00:00:00"/>
    <s v="HH Pandya"/>
    <s v="Feroz Shah Kotla"/>
    <n v="0"/>
    <s v="Delhi Capitals"/>
    <s v="Mumbai Indians"/>
    <s v="Mumbai Indians"/>
    <s v="bat"/>
    <x v="7"/>
    <x v="0"/>
    <n v="40"/>
    <s v="N"/>
    <x v="0"/>
    <s v="BNJ Oxenford"/>
    <s v="NJ Llong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x v="3"/>
    <x v="0"/>
    <n v="10"/>
    <s v="N"/>
    <x v="0"/>
    <s v="IJ Gould"/>
    <s v="Nitin Menon"/>
  </r>
  <r>
    <n v="1178411"/>
    <s v="Jaipur"/>
    <d v="2019-04-20T00:00:00"/>
    <s v="SPD Smith"/>
    <s v="Sawai Mansingh Stadium"/>
    <n v="0"/>
    <s v="Rajasthan Royals"/>
    <s v="Mumbai Indians"/>
    <s v="Rajasthan Royals"/>
    <s v="field"/>
    <x v="4"/>
    <x v="1"/>
    <n v="5"/>
    <s v="N"/>
    <x v="0"/>
    <s v="YC Barde"/>
    <s v="S Ravi"/>
  </r>
  <r>
    <n v="1178412"/>
    <s v="Delhi"/>
    <d v="2019-04-20T00:00:00"/>
    <s v="SS Iyer"/>
    <s v="Feroz Shah Kotla"/>
    <n v="0"/>
    <s v="Delhi Capitals"/>
    <s v="Kings XI Punjab"/>
    <s v="Delhi Capitals"/>
    <s v="field"/>
    <x v="15"/>
    <x v="1"/>
    <n v="5"/>
    <s v="N"/>
    <x v="0"/>
    <s v="UV Gandhe"/>
    <s v="C Shamshuddin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x v="11"/>
    <x v="1"/>
    <n v="9"/>
    <s v="N"/>
    <x v="0"/>
    <s v="NJ Llong"/>
    <s v="Nitin Menon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x v="3"/>
    <x v="0"/>
    <n v="1"/>
    <s v="N"/>
    <x v="0"/>
    <s v="RJ Tucker"/>
    <s v="VA Kulkarni"/>
  </r>
  <r>
    <n v="1178415"/>
    <s v="Jaipur"/>
    <d v="2019-04-22T00:00:00"/>
    <s v="RR Pant"/>
    <s v="Sawai Mansingh Stadium"/>
    <n v="0"/>
    <s v="Rajasthan Royals"/>
    <s v="Delhi Capitals"/>
    <s v="Delhi Capitals"/>
    <s v="field"/>
    <x v="15"/>
    <x v="1"/>
    <n v="6"/>
    <s v="N"/>
    <x v="0"/>
    <s v="A Nand Kishore"/>
    <s v="S Ravi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x v="1"/>
    <x v="1"/>
    <n v="6"/>
    <s v="N"/>
    <x v="0"/>
    <s v="NJ Llong"/>
    <s v="AK Chaudhary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x v="3"/>
    <x v="0"/>
    <n v="17"/>
    <s v="N"/>
    <x v="0"/>
    <s v="C Shamshuddin"/>
    <s v="BNJ Oxenford"/>
  </r>
  <r>
    <n v="1178418"/>
    <s v="Kolkata"/>
    <d v="2019-04-25T00:00:00"/>
    <s v="VR Aaron"/>
    <s v="Eden Gardens"/>
    <n v="0"/>
    <s v="Kolkata Knight Riders"/>
    <s v="Rajasthan Royals"/>
    <s v="Rajasthan Royals"/>
    <s v="field"/>
    <x v="4"/>
    <x v="1"/>
    <n v="3"/>
    <s v="N"/>
    <x v="0"/>
    <s v="AY Dandekar"/>
    <s v="IJ Gould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x v="7"/>
    <x v="0"/>
    <n v="46"/>
    <s v="N"/>
    <x v="0"/>
    <s v="NJ Llong"/>
    <s v="AK Chaudhary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x v="4"/>
    <x v="1"/>
    <n v="7"/>
    <s v="N"/>
    <x v="0"/>
    <s v="YC Barde"/>
    <s v="A Nand Kishore"/>
  </r>
  <r>
    <n v="1178421"/>
    <s v="Delhi"/>
    <d v="2019-04-28T00:00:00"/>
    <s v="S Dhawan"/>
    <s v="Feroz Shah Kotla"/>
    <n v="0"/>
    <s v="Delhi Capitals"/>
    <s v="Royal Challengers Bangalore"/>
    <s v="Delhi Capitals"/>
    <s v="bat"/>
    <x v="15"/>
    <x v="0"/>
    <n v="16"/>
    <s v="N"/>
    <x v="0"/>
    <s v="KN Ananthapadmanabhan"/>
    <s v="BNJ Oxenford"/>
  </r>
  <r>
    <n v="1178422"/>
    <s v="Kolkata"/>
    <d v="2019-04-28T00:00:00"/>
    <s v="AD Russell"/>
    <s v="Eden Gardens"/>
    <n v="0"/>
    <s v="Kolkata Knight Riders"/>
    <s v="Mumbai Indians"/>
    <s v="Mumbai Indians"/>
    <s v="field"/>
    <x v="0"/>
    <x v="0"/>
    <n v="34"/>
    <s v="N"/>
    <x v="0"/>
    <s v="IJ Gould"/>
    <s v="Nitin Menon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x v="11"/>
    <x v="0"/>
    <n v="45"/>
    <s v="N"/>
    <x v="0"/>
    <s v="CK Nandan"/>
    <s v="S Ravi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x v="10"/>
    <x v="3"/>
    <s v="NA"/>
    <s v="NA"/>
    <x v="0"/>
    <s v="UV Gandhe"/>
    <s v="NJ Llong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x v="1"/>
    <x v="0"/>
    <n v="80"/>
    <s v="N"/>
    <x v="0"/>
    <s v="AY Dandekar"/>
    <s v="Nitin Menon"/>
  </r>
  <r>
    <n v="1178426"/>
    <s v="Mumbai"/>
    <d v="2019-05-02T00:00:00"/>
    <s v="JJ Bumrah"/>
    <s v="Wankhede Stadium"/>
    <n v="0"/>
    <s v="Mumbai Indians"/>
    <s v="Sunrisers Hyderabad"/>
    <s v="Mumbai Indians"/>
    <s v="bat"/>
    <x v="7"/>
    <x v="2"/>
    <s v="NA"/>
    <s v="Y"/>
    <x v="0"/>
    <s v="CK Nandan"/>
    <s v="S Ravi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x v="0"/>
    <x v="1"/>
    <n v="7"/>
    <s v="N"/>
    <x v="0"/>
    <s v="C Shamshuddin"/>
    <s v="BNJ Oxenford"/>
  </r>
  <r>
    <n v="1178428"/>
    <s v="Delhi"/>
    <d v="2019-05-04T00:00:00"/>
    <s v="A Mishra"/>
    <s v="Feroz Shah Kotla"/>
    <n v="0"/>
    <s v="Delhi Capitals"/>
    <s v="Rajasthan Royals"/>
    <s v="Rajasthan Royals"/>
    <s v="bat"/>
    <x v="15"/>
    <x v="1"/>
    <n v="5"/>
    <s v="N"/>
    <x v="0"/>
    <s v="AY Dandekar"/>
    <s v="IJ Gould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x v="3"/>
    <x v="1"/>
    <n v="4"/>
    <s v="N"/>
    <x v="0"/>
    <s v="NJ Llong"/>
    <s v="AK Chaudhary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x v="5"/>
    <x v="1"/>
    <n v="6"/>
    <s v="N"/>
    <x v="0"/>
    <s v="KN Ananthapadmanabhan"/>
    <s v="C Shamshuddin"/>
  </r>
  <r>
    <n v="1178431"/>
    <s v="Mumbai"/>
    <d v="2019-05-05T00:00:00"/>
    <s v="HH Pandya"/>
    <s v="Wankhede Stadium"/>
    <n v="0"/>
    <s v="Mumbai Indians"/>
    <s v="Kolkata Knight Riders"/>
    <s v="Mumbai Indians"/>
    <s v="field"/>
    <x v="7"/>
    <x v="1"/>
    <n v="9"/>
    <s v="N"/>
    <x v="0"/>
    <s v="A Nand Kishore"/>
    <s v="CK Nandan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x v="7"/>
    <x v="1"/>
    <n v="6"/>
    <s v="N"/>
    <x v="0"/>
    <s v="NJ Llong"/>
    <s v="Nitin Menon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x v="15"/>
    <x v="1"/>
    <n v="2"/>
    <s v="N"/>
    <x v="0"/>
    <s v="BNJ Oxenford"/>
    <s v="S Ravi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x v="1"/>
    <x v="1"/>
    <n v="6"/>
    <s v="N"/>
    <x v="0"/>
    <s v="BNJ Oxenford"/>
    <s v="S Ravi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x v="7"/>
    <x v="0"/>
    <n v="1"/>
    <s v="N"/>
    <x v="0"/>
    <s v="IJ Gould"/>
    <s v="Nitin Menon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x v="1"/>
    <x v="1"/>
    <n v="5"/>
    <s v="N"/>
    <x v="0"/>
    <s v="CB Gaffaney"/>
    <s v="VK Sharma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x v="15"/>
    <x v="2"/>
    <s v="NA"/>
    <s v="Y"/>
    <x v="0"/>
    <s v="AK Chaudhary"/>
    <s v="Nitin Menon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x v="3"/>
    <x v="1"/>
    <n v="8"/>
    <s v="N"/>
    <x v="0"/>
    <s v="VK Sharma"/>
    <s v="S Ravi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x v="11"/>
    <x v="1"/>
    <n v="10"/>
    <s v="N"/>
    <x v="0"/>
    <s v="C Shamshuddin"/>
    <s v="RK Illingworth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x v="4"/>
    <x v="0"/>
    <n v="16"/>
    <s v="N"/>
    <x v="0"/>
    <s v="C Shamshuddin"/>
    <s v="VA Kulkarni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x v="0"/>
    <x v="0"/>
    <n v="59"/>
    <s v="N"/>
    <x v="0"/>
    <s v="CB Gaffaney"/>
    <s v="PG Pathak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x v="5"/>
    <x v="0"/>
    <n v="12"/>
    <s v="N"/>
    <x v="0"/>
    <s v="AY Dandekar"/>
    <s v="PR Reiffel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x v="7"/>
    <x v="1"/>
    <n v="5"/>
    <s v="N"/>
    <x v="0"/>
    <s v="UV Gandhe"/>
    <s v="CB Gaffaney"/>
  </r>
  <r>
    <n v="1216500"/>
    <s v="Sharjah"/>
    <d v="2020-10-09T00:00:00"/>
    <s v="R Ashwin"/>
    <s v="Sharjah Cricket Stadium"/>
    <n v="0"/>
    <s v="Delhi Capitals"/>
    <s v="Rajasthan Royals"/>
    <s v="Rajasthan Royals"/>
    <s v="field"/>
    <x v="15"/>
    <x v="0"/>
    <n v="46"/>
    <s v="N"/>
    <x v="0"/>
    <s v="KN Ananthapadmanabhan"/>
    <s v="C Shamshuddin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x v="0"/>
    <x v="0"/>
    <n v="10"/>
    <s v="N"/>
    <x v="0"/>
    <s v="KN Ananthapadmanabhan"/>
    <s v="RK Illingworth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x v="11"/>
    <x v="1"/>
    <n v="5"/>
    <s v="N"/>
    <x v="0"/>
    <s v="KN Ananthapadmanabhan"/>
    <s v="K Srinivasan"/>
  </r>
  <r>
    <n v="1216503"/>
    <s v="Abu Dhabi"/>
    <d v="2020-10-01T00:00:00"/>
    <s v="KA Pollard"/>
    <s v="Sheikh Zayed Stadium"/>
    <n v="0"/>
    <s v="Mumbai Indians"/>
    <s v="Kings XI Punjab"/>
    <s v="Kings XI Punjab"/>
    <s v="field"/>
    <x v="7"/>
    <x v="0"/>
    <n v="48"/>
    <s v="N"/>
    <x v="0"/>
    <s v="VK Sharma"/>
    <s v="S Ravi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x v="0"/>
    <x v="0"/>
    <n v="37"/>
    <s v="N"/>
    <x v="0"/>
    <s v="KN Ananthapadmanabhan"/>
    <s v="C Shamshuddin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x v="15"/>
    <x v="1"/>
    <n v="6"/>
    <s v="N"/>
    <x v="0"/>
    <s v="CB Gaffaney"/>
    <s v="S Ravi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x v="1"/>
    <x v="1"/>
    <n v="9"/>
    <s v="N"/>
    <x v="0"/>
    <s v="PG Pathak"/>
    <s v="VK Sharma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x v="4"/>
    <x v="1"/>
    <n v="5"/>
    <s v="N"/>
    <x v="0"/>
    <s v="YC Barde"/>
    <s v="PR Reiffel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x v="7"/>
    <x v="0"/>
    <n v="49"/>
    <s v="N"/>
    <x v="0"/>
    <s v="CB Gaffaney"/>
    <s v="S Ravi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x v="15"/>
    <x v="1"/>
    <n v="5"/>
    <s v="N"/>
    <x v="0"/>
    <s v="KN Ananthapadmanabhan"/>
    <s v="RK Illingworth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x v="5"/>
    <x v="0"/>
    <n v="97"/>
    <s v="N"/>
    <x v="0"/>
    <s v="AK Chaudhary"/>
    <s v="PR Reiffel"/>
  </r>
  <r>
    <n v="1216511"/>
    <s v="Abu Dhabi"/>
    <d v="2020-10-06T00:00:00"/>
    <s v="SA Yadav"/>
    <s v="Sheikh Zayed Stadium"/>
    <n v="0"/>
    <s v="Mumbai Indians"/>
    <s v="Rajasthan Royals"/>
    <s v="Mumbai Indians"/>
    <s v="bat"/>
    <x v="7"/>
    <x v="0"/>
    <n v="57"/>
    <s v="N"/>
    <x v="0"/>
    <s v="VK Sharma"/>
    <s v="S Ravi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x v="0"/>
    <x v="2"/>
    <s v="NA"/>
    <s v="Y"/>
    <x v="0"/>
    <s v="PG Pathak"/>
    <s v="S Ravi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x v="1"/>
    <x v="1"/>
    <n v="10"/>
    <s v="N"/>
    <x v="0"/>
    <s v="AY Dandekar"/>
    <s v="Nitin Menon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x v="3"/>
    <x v="1"/>
    <n v="8"/>
    <s v="N"/>
    <x v="0"/>
    <s v="CB Gaffaney"/>
    <s v="S Ravi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x v="15"/>
    <x v="0"/>
    <n v="18"/>
    <s v="N"/>
    <x v="0"/>
    <s v="VA Kulkarni"/>
    <s v="RK Illingworth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x v="11"/>
    <x v="0"/>
    <n v="7"/>
    <s v="N"/>
    <x v="0"/>
    <s v="AK Chaudhary"/>
    <s v="PR Reiffel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x v="5"/>
    <x v="2"/>
    <s v="NA"/>
    <s v="Y"/>
    <x v="0"/>
    <s v="Nitin Menon"/>
    <s v="PR Reiffel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x v="11"/>
    <x v="1"/>
    <n v="8"/>
    <s v="N"/>
    <x v="0"/>
    <s v="Nitin Menon"/>
    <s v="PR Reiffel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x v="15"/>
    <x v="0"/>
    <n v="59"/>
    <s v="N"/>
    <x v="0"/>
    <s v="Nitin Menon"/>
    <s v="YC Barde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x v="5"/>
    <x v="1"/>
    <n v="8"/>
    <s v="N"/>
    <x v="0"/>
    <s v="KN Ananthapadmanabhan"/>
    <s v="RK Illingworth"/>
  </r>
  <r>
    <n v="1216521"/>
    <s v="Sharjah"/>
    <d v="2020-10-23T00:00:00"/>
    <s v="TA Boult"/>
    <s v="Sharjah Cricket Stadium"/>
    <n v="0"/>
    <s v="Chennai Super Kings"/>
    <s v="Mumbai Indians"/>
    <s v="Mumbai Indians"/>
    <s v="field"/>
    <x v="7"/>
    <x v="1"/>
    <n v="10"/>
    <s v="N"/>
    <x v="0"/>
    <s v="C Shamshuddin"/>
    <s v="VA Kulkarni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x v="3"/>
    <x v="1"/>
    <n v="7"/>
    <s v="N"/>
    <x v="0"/>
    <s v="AK Chaudhary"/>
    <s v="Nitin Menon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x v="0"/>
    <x v="0"/>
    <n v="2"/>
    <s v="N"/>
    <x v="0"/>
    <s v="UV Gandhe"/>
    <s v="CB Gaffaney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x v="11"/>
    <x v="0"/>
    <n v="88"/>
    <s v="N"/>
    <x v="0"/>
    <s v="AK Chaudhary"/>
    <s v="Nitin Menon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x v="3"/>
    <x v="0"/>
    <n v="37"/>
    <s v="N"/>
    <x v="0"/>
    <s v="AK Chaudhary"/>
    <s v="PR Reiffel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x v="7"/>
    <x v="1"/>
    <n v="8"/>
    <s v="N"/>
    <x v="0"/>
    <s v="CB Gaffaney"/>
    <s v="VK Sharma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x v="4"/>
    <x v="1"/>
    <n v="4"/>
    <s v="N"/>
    <x v="0"/>
    <s v="RK Illingworth"/>
    <s v="K Srinivasan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x v="1"/>
    <x v="0"/>
    <n v="20"/>
    <s v="N"/>
    <x v="0"/>
    <s v="AK Chaudhary"/>
    <s v="PR Reiffel"/>
  </r>
  <r>
    <n v="1216529"/>
    <s v="Abu Dhabi"/>
    <d v="2020-10-11T00:00:00"/>
    <s v="Q de Kock"/>
    <s v="Sheikh Zayed Stadium"/>
    <n v="0"/>
    <s v="Delhi Capitals"/>
    <s v="Mumbai Indians"/>
    <s v="Delhi Capitals"/>
    <s v="bat"/>
    <x v="7"/>
    <x v="1"/>
    <n v="5"/>
    <s v="N"/>
    <x v="0"/>
    <s v="CB Gaffaney"/>
    <s v="S Ravi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x v="0"/>
    <x v="0"/>
    <n v="60"/>
    <s v="N"/>
    <x v="0"/>
    <s v="Nitin Menon"/>
    <s v="PR Reiffel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x v="5"/>
    <x v="1"/>
    <n v="8"/>
    <s v="N"/>
    <x v="0"/>
    <s v="KN Ananthapadmanabhan"/>
    <s v="C Shamshuddin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x v="11"/>
    <x v="0"/>
    <n v="15"/>
    <s v="N"/>
    <x v="0"/>
    <s v="VK Sharma"/>
    <s v="S Ravi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x v="4"/>
    <x v="1"/>
    <n v="7"/>
    <s v="N"/>
    <x v="0"/>
    <s v="CB Gaffaney"/>
    <s v="VK Sharma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x v="3"/>
    <x v="0"/>
    <n v="10"/>
    <s v="N"/>
    <x v="0"/>
    <s v="AY Dandekar"/>
    <s v="Nitin Menon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x v="7"/>
    <x v="1"/>
    <n v="9"/>
    <s v="N"/>
    <x v="0"/>
    <s v="YC Barde"/>
    <s v="PR Reiffel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x v="1"/>
    <x v="1"/>
    <n v="6"/>
    <s v="N"/>
    <x v="0"/>
    <s v="C Shamshuddin"/>
    <s v="RK Illingworth"/>
  </r>
  <r>
    <n v="1216537"/>
    <s v="Abu Dhabi"/>
    <d v="2020-10-30T00:00:00"/>
    <s v="BA Stokes"/>
    <s v="Sheikh Zayed Stadium"/>
    <n v="0"/>
    <s v="Kings XI Punjab"/>
    <s v="Rajasthan Royals"/>
    <s v="Rajasthan Royals"/>
    <s v="field"/>
    <x v="4"/>
    <x v="1"/>
    <n v="7"/>
    <s v="N"/>
    <x v="0"/>
    <s v="CB Gaffaney"/>
    <s v="S Ravi"/>
  </r>
  <r>
    <n v="1216538"/>
    <s v="Sharjah"/>
    <d v="2020-10-04T00:00:00"/>
    <s v="TA Boult"/>
    <s v="Sharjah Cricket Stadium"/>
    <n v="0"/>
    <s v="Mumbai Indians"/>
    <s v="Sunrisers Hyderabad"/>
    <s v="Mumbai Indians"/>
    <s v="bat"/>
    <x v="7"/>
    <x v="0"/>
    <n v="34"/>
    <s v="N"/>
    <x v="0"/>
    <s v="KN Ananthapadmanabhan"/>
    <s v="RK Illingworth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x v="15"/>
    <x v="0"/>
    <n v="44"/>
    <s v="N"/>
    <x v="0"/>
    <s v="KN Ananthapadmanabhan"/>
    <s v="RK Illingworth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x v="3"/>
    <x v="0"/>
    <n v="82"/>
    <s v="N"/>
    <x v="0"/>
    <s v="RK Illingworth"/>
    <s v="K Srinivasan"/>
  </r>
  <r>
    <n v="1216541"/>
    <s v="Abu Dhabi"/>
    <d v="2020-10-25T00:00:00"/>
    <s v="BA Stokes"/>
    <s v="Sheikh Zayed Stadium"/>
    <n v="0"/>
    <s v="Mumbai Indians"/>
    <s v="Rajasthan Royals"/>
    <s v="Mumbai Indians"/>
    <s v="bat"/>
    <x v="4"/>
    <x v="1"/>
    <n v="8"/>
    <s v="N"/>
    <x v="0"/>
    <s v="UV Gandhe"/>
    <s v="VK Sharma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x v="11"/>
    <x v="0"/>
    <n v="69"/>
    <s v="N"/>
    <x v="0"/>
    <s v="AK Chaudhary"/>
    <s v="Nitin Menon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x v="15"/>
    <x v="0"/>
    <n v="13"/>
    <s v="N"/>
    <x v="0"/>
    <s v="AK Chaudhary"/>
    <s v="Nitin Menon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x v="1"/>
    <x v="1"/>
    <n v="8"/>
    <s v="N"/>
    <x v="0"/>
    <s v="C Shamshuddin"/>
    <s v="RK Illingworth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x v="0"/>
    <x v="1"/>
    <n v="7"/>
    <s v="N"/>
    <x v="0"/>
    <s v="CB Gaffaney"/>
    <s v="VK Sharma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x v="5"/>
    <x v="1"/>
    <n v="5"/>
    <s v="N"/>
    <x v="0"/>
    <s v="C Shamshuddin"/>
    <s v="RK Illingworth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x v="3"/>
    <x v="2"/>
    <s v="NA"/>
    <s v="Y"/>
    <x v="0"/>
    <s v="Nitin Menon"/>
    <s v="PR Reiffel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x v="7"/>
    <x v="0"/>
    <n v="57"/>
    <s v="N"/>
    <x v="0"/>
    <s v="CB Gaffaney"/>
    <s v="Nitin Menon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x v="11"/>
    <x v="1"/>
    <n v="6"/>
    <s v="N"/>
    <x v="0"/>
    <s v="PR Reiffel"/>
    <s v="S Ravi"/>
  </r>
  <r>
    <n v="1237180"/>
    <s v="Abu Dhabi"/>
    <d v="2020-11-08T00:00:00"/>
    <s v="MP Stoinis"/>
    <s v="Sheikh Zayed Stadium"/>
    <n v="0"/>
    <s v="Delhi Capitals"/>
    <s v="Sunrisers Hyderabad"/>
    <s v="Delhi Capitals"/>
    <s v="bat"/>
    <x v="15"/>
    <x v="0"/>
    <n v="17"/>
    <s v="N"/>
    <x v="0"/>
    <s v="PR Reiffel"/>
    <s v="S Ravi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x v="7"/>
    <x v="1"/>
    <n v="5"/>
    <s v="N"/>
    <x v="0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4F0208-1C01-48D8-AB1D-0880CDFFA66B}" name="PivotTable2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4:V15" firstHeaderRow="1" firstDataRow="1" firstDataCol="0" rowPageCount="1" colPageCount="1"/>
  <pivotFields count="19">
    <pivotField dataField="1" showAll="0"/>
    <pivotField showAll="0"/>
    <pivotField numFmtId="14" showAll="0"/>
    <pivotField showAll="0"/>
    <pivotField showAll="0"/>
    <pivotField showAll="0"/>
    <pivotField axis="axisPage" multipleItemSelectionAllowed="1" showAll="0">
      <items count="16">
        <item h="1" x="7"/>
        <item h="1" x="6"/>
        <item h="1" x="14"/>
        <item h="1" x="2"/>
        <item h="1" x="11"/>
        <item h="1" x="1"/>
        <item h="1" x="8"/>
        <item h="1" x="4"/>
        <item x="3"/>
        <item h="1" x="9"/>
        <item h="1" x="5"/>
        <item h="1" x="13"/>
        <item h="1" x="12"/>
        <item h="1" x="0"/>
        <item h="1" x="10"/>
        <item t="default"/>
      </items>
    </pivotField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6" hier="-1"/>
  </pageFields>
  <dataFields count="1">
    <dataField name="Count of id" fld="0" subtotal="count" baseField="0" baseItem="17718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3C66A0-DECA-41A2-BD33-18143E8A846A}" name="PivotTable8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33:AA46" firstHeaderRow="1" firstDataRow="1" firstDataCol="1" rowPageCount="3" colPageCount="1"/>
  <pivotFields count="19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x="1"/>
        <item x="4"/>
        <item x="14"/>
        <item x="7"/>
        <item x="11"/>
        <item x="5"/>
        <item x="8"/>
        <item x="6"/>
        <item h="1" x="3"/>
        <item x="9"/>
        <item x="2"/>
        <item x="13"/>
        <item x="12"/>
        <item x="0"/>
        <item x="10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</pivotFields>
  <rowFields count="1">
    <field x="10"/>
  </rowFields>
  <rowItems count="13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4"/>
    </i>
    <i>
      <x v="15"/>
    </i>
    <i t="grand">
      <x/>
    </i>
  </rowItems>
  <colItems count="1">
    <i/>
  </colItems>
  <pageFields count="3">
    <pageField fld="17" hier="-1"/>
    <pageField fld="8" hier="-1"/>
    <pageField fld="9" hier="-1"/>
  </pageFields>
  <dataFields count="1">
    <dataField name="Count of id" fld="0" subtotal="count" baseField="1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C21EBB-132C-4955-84CB-49E6E1D368DF}" name="PivotTable7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33:W43" firstHeaderRow="1" firstDataRow="1" firstDataCol="1" rowPageCount="3" colPageCount="1"/>
  <pivotFields count="19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Page" multipleItemSelectionAllowed="1" showAll="0">
      <items count="16">
        <item h="1" x="1"/>
        <item h="1" x="4"/>
        <item h="1" x="14"/>
        <item h="1" x="7"/>
        <item h="1" x="11"/>
        <item h="1" x="5"/>
        <item h="1" x="8"/>
        <item h="1" x="6"/>
        <item x="3"/>
        <item h="1" x="9"/>
        <item h="1" x="2"/>
        <item h="1" x="13"/>
        <item h="1" x="12"/>
        <item h="1" x="0"/>
        <item h="1" x="10"/>
        <item t="default"/>
      </items>
    </pivotField>
    <pivotField axis="axisPage" multipleItemSelectionAllowed="1" showAll="0">
      <items count="3">
        <item x="1"/>
        <item h="1" x="0"/>
        <item t="default"/>
      </items>
    </pivotField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</pivotFields>
  <rowFields count="1">
    <field x="10"/>
  </rowFields>
  <rowItems count="10">
    <i>
      <x/>
    </i>
    <i>
      <x v="3"/>
    </i>
    <i>
      <x v="5"/>
    </i>
    <i>
      <x v="7"/>
    </i>
    <i>
      <x v="8"/>
    </i>
    <i>
      <x v="11"/>
    </i>
    <i>
      <x v="13"/>
    </i>
    <i>
      <x v="14"/>
    </i>
    <i>
      <x v="15"/>
    </i>
    <i t="grand">
      <x/>
    </i>
  </rowItems>
  <colItems count="1">
    <i/>
  </colItems>
  <pageFields count="3">
    <pageField fld="17" hier="-1"/>
    <pageField fld="8" hier="-1"/>
    <pageField fld="9" hier="-1"/>
  </pageFields>
  <dataFields count="1">
    <dataField name="Count of id" fld="0" subtotal="count" baseField="1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2F5D7-6D5F-4049-A9A2-1327D360E4A9}" name="PivotTable3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1:V22" firstHeaderRow="1" firstDataRow="1" firstDataCol="0" rowPageCount="2" colPageCount="1"/>
  <pivotFields count="19">
    <pivotField dataField="1" showAll="0"/>
    <pivotField showAll="0"/>
    <pivotField numFmtId="14" showAll="0"/>
    <pivotField showAll="0"/>
    <pivotField showAll="0"/>
    <pivotField showAll="0"/>
    <pivotField multipleItemSelectionAllowed="1" showAll="0"/>
    <pivotField axis="axisPage" multipleItemSelectionAllowed="1" showAll="0">
      <items count="16">
        <item h="1" x="1"/>
        <item h="1" x="4"/>
        <item h="1" x="14"/>
        <item h="1" x="6"/>
        <item h="1" x="12"/>
        <item h="1" x="5"/>
        <item h="1" x="8"/>
        <item h="1" x="0"/>
        <item x="7"/>
        <item h="1" x="9"/>
        <item h="1" x="2"/>
        <item h="1" x="13"/>
        <item h="1" x="11"/>
        <item h="1" x="3"/>
        <item h="1" x="10"/>
        <item t="default"/>
      </items>
    </pivotField>
    <pivotField axis="axisPage" multipleItemSelectionAllowed="1" showAll="0">
      <items count="16">
        <item h="1" x="1"/>
        <item h="1" x="4"/>
        <item h="1" x="14"/>
        <item h="1" x="7"/>
        <item h="1" x="11"/>
        <item h="1" x="5"/>
        <item h="1" x="8"/>
        <item h="1" x="6"/>
        <item x="3"/>
        <item h="1" x="9"/>
        <item h="1" x="2"/>
        <item h="1" x="13"/>
        <item h="1" x="12"/>
        <item h="1" x="0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7" hier="-1"/>
    <pageField fld="8" hier="-1"/>
  </pageFields>
  <dataFields count="1">
    <dataField name="Count of id" fld="0" subtotal="count" baseField="0" baseItem="17718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C07365-0653-4D6B-A315-D3CFBA014100}" name="PivotTable1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36" firstHeaderRow="1" firstDataRow="3" firstDataCol="1" rowPageCount="1" colPageCount="1"/>
  <pivotFields count="19">
    <pivotField showAll="0"/>
    <pivotField axis="axisRow" multipleItemSelectionAllowed="1" showAll="0">
      <items count="32">
        <item x="26"/>
        <item x="16"/>
        <item x="0"/>
        <item x="15"/>
        <item x="8"/>
        <item x="11"/>
        <item x="1"/>
        <item x="7"/>
        <item x="17"/>
        <item x="2"/>
        <item x="19"/>
        <item x="28"/>
        <item x="10"/>
        <item x="12"/>
        <item x="6"/>
        <item x="21"/>
        <item x="5"/>
        <item x="13"/>
        <item x="30"/>
        <item x="14"/>
        <item x="20"/>
        <item x="4"/>
        <item x="3"/>
        <item x="18"/>
        <item x="9"/>
        <item x="23"/>
        <item x="24"/>
        <item x="29"/>
        <item x="25"/>
        <item x="27"/>
        <item x="22"/>
        <item t="default"/>
      </items>
    </pivotField>
    <pivotField numFmtId="14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Page" dataField="1" multipleItemSelectionAllowed="1" showAll="0">
      <items count="16">
        <item x="1"/>
        <item h="1" x="4"/>
        <item h="1" x="14"/>
        <item h="1" x="7"/>
        <item x="11"/>
        <item x="5"/>
        <item x="8"/>
        <item h="1" x="6"/>
        <item h="1" x="3"/>
        <item h="1" x="9"/>
        <item h="1" x="2"/>
        <item h="1" x="13"/>
        <item h="1" x="12"/>
        <item h="1" x="0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5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1">
    <pageField fld="8" hier="-1"/>
  </pageFields>
  <dataFields count="2">
    <dataField name="Count of result_margin" fld="12" subtotal="count" baseField="1" baseItem="0"/>
    <dataField name="Count of toss_winner" fld="8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7FA0BE-55B2-4622-BE2C-F0AC7F91A352}" name="PivotTable10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V10:W44" firstHeaderRow="1" firstDataRow="1" firstDataCol="1" rowPageCount="1" colPageCount="1"/>
  <pivotFields count="17">
    <pivotField dataField="1" showAll="0"/>
    <pivotField showAll="0"/>
    <pivotField numFmtId="14" showAll="0"/>
    <pivotField showAll="0"/>
    <pivotField axis="axisRow" showAll="0" sortType="descending">
      <items count="37">
        <item x="3"/>
        <item x="20"/>
        <item x="12"/>
        <item x="25"/>
        <item x="10"/>
        <item x="28"/>
        <item x="29"/>
        <item x="26"/>
        <item x="5"/>
        <item x="33"/>
        <item x="18"/>
        <item x="6"/>
        <item x="1"/>
        <item x="32"/>
        <item x="16"/>
        <item x="9"/>
        <item x="14"/>
        <item x="22"/>
        <item x="31"/>
        <item x="7"/>
        <item x="35"/>
        <item x="0"/>
        <item x="11"/>
        <item x="27"/>
        <item x="23"/>
        <item x="21"/>
        <item x="34"/>
        <item x="2"/>
        <item x="4"/>
        <item x="30"/>
        <item x="24"/>
        <item x="8"/>
        <item x="15"/>
        <item x="13"/>
        <item x="17"/>
        <item x="19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7">
        <item h="1" x="1"/>
        <item h="1" x="6"/>
        <item h="1" x="15"/>
        <item h="1" x="2"/>
        <item x="13"/>
        <item x="5"/>
        <item x="9"/>
        <item h="1" x="0"/>
        <item x="7"/>
        <item h="1" x="10"/>
        <item h="1" x="8"/>
        <item h="1" x="4"/>
        <item h="1" x="14"/>
        <item h="1" x="12"/>
        <item h="1" x="3"/>
        <item h="1"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34">
    <i>
      <x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pageFields count="1">
    <pageField fld="10" hier="-1"/>
  </pageFields>
  <dataFields count="1">
    <dataField name="Count of id" fld="0" subtotal="count" baseField="4" baseItem="6"/>
  </dataFields>
  <formats count="2">
    <format dxfId="10">
      <pivotArea collapsedLevelsAreSubtotals="1" fieldPosition="0">
        <references count="1">
          <reference field="4" count="5">
            <x v="0"/>
            <x v="11"/>
            <x v="21"/>
            <x v="28"/>
            <x v="34"/>
          </reference>
        </references>
      </pivotArea>
    </format>
    <format dxfId="9">
      <pivotArea dataOnly="0" labelOnly="1" fieldPosition="0">
        <references count="1">
          <reference field="4" count="5">
            <x v="0"/>
            <x v="11"/>
            <x v="21"/>
            <x v="28"/>
            <x v="34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8ECC7-FD63-41EF-966B-5DCA6528AEDA}" name="PivotTable2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1:V23" firstHeaderRow="1" firstDataRow="1" firstDataCol="1"/>
  <pivotFields count="17">
    <pivotField dataField="1" showAll="0"/>
    <pivotField showAll="0"/>
    <pivotField numFmtId="14" showAll="0"/>
    <pivotField axis="axisRow" showAll="0" measureFilter="1">
      <items count="40">
        <item x="2"/>
        <item x="22"/>
        <item x="36"/>
        <item x="10"/>
        <item x="23"/>
        <item x="3"/>
        <item x="4"/>
        <item x="19"/>
        <item x="18"/>
        <item x="7"/>
        <item x="26"/>
        <item x="35"/>
        <item x="32"/>
        <item x="15"/>
        <item x="31"/>
        <item x="6"/>
        <item x="11"/>
        <item x="20"/>
        <item x="29"/>
        <item x="33"/>
        <item x="25"/>
        <item x="24"/>
        <item x="21"/>
        <item x="27"/>
        <item x="13"/>
        <item x="30"/>
        <item x="28"/>
        <item x="38"/>
        <item x="12"/>
        <item x="14"/>
        <item x="16"/>
        <item x="17"/>
        <item x="34"/>
        <item x="9"/>
        <item x="1"/>
        <item x="5"/>
        <item x="0"/>
        <item x="3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 v="3"/>
    </i>
    <i>
      <x v="7"/>
    </i>
    <i>
      <x v="9"/>
    </i>
    <i>
      <x v="10"/>
    </i>
    <i>
      <x v="14"/>
    </i>
    <i>
      <x v="16"/>
    </i>
    <i>
      <x v="18"/>
    </i>
    <i>
      <x v="31"/>
    </i>
    <i>
      <x v="32"/>
    </i>
    <i>
      <x v="33"/>
    </i>
    <i>
      <x v="35"/>
    </i>
    <i t="grand">
      <x/>
    </i>
  </rowItems>
  <colItems count="1">
    <i/>
  </colItems>
  <dataFields count="1">
    <dataField name="Count of id" fld="0" subtotal="count" baseField="3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39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</references>
        </pivotArea>
      </pivotAreas>
    </conditionalFormat>
  </conditionalFormats>
  <pivotTableStyleInfo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43DE0-DC5E-48E4-BF50-EB9B4FBE17FF}" name="PivotTable3" cacheId="4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0:X27" firstHeaderRow="1" firstDataRow="2" firstDataCol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Row" showAll="0" sortType="ascending">
      <items count="16">
        <item x="1"/>
        <item x="4"/>
        <item x="14"/>
        <item x="7"/>
        <item x="11"/>
        <item x="5"/>
        <item x="8"/>
        <item x="6"/>
        <item x="3"/>
        <item x="9"/>
        <item x="2"/>
        <item x="13"/>
        <item x="12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8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id" fld="0" subtotal="count" baseField="8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66E1E2-F518-4C7B-9684-3FF8A94CE5E5}" name="PivotTable5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8:V18" firstHeaderRow="1" firstDataRow="1" firstDataCol="1" rowPageCount="1" colPageCount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10"/>
  </rowFields>
  <rowItems count="10">
    <i>
      <x/>
    </i>
    <i>
      <x v="3"/>
    </i>
    <i>
      <x v="5"/>
    </i>
    <i>
      <x v="6"/>
    </i>
    <i>
      <x v="7"/>
    </i>
    <i>
      <x v="11"/>
    </i>
    <i>
      <x v="13"/>
    </i>
    <i>
      <x v="14"/>
    </i>
    <i>
      <x v="15"/>
    </i>
    <i t="grand">
      <x/>
    </i>
  </rowItems>
  <colItems count="1">
    <i/>
  </colItems>
  <pageFields count="1">
    <pageField fld="14" item="0" hier="-1"/>
  </pageFields>
  <dataFields count="1">
    <dataField name="Count of id" fld="0" subtotal="count" baseField="1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6CD1B-A233-4D8D-A47B-DBB8A28E963F}" name="PivotTable6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0:V15" firstHeaderRow="1" firstDataRow="1" firstDataCol="1"/>
  <pivotFields count="17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0" baseItem="57928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33D001-3E3D-41E6-B40D-88031B42ABAD}" name="PivotTable4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inners">
  <location ref="U8:V12" firstHeaderRow="1" firstDataRow="1" firstDataCol="1" rowPageCount="2" colPageCount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10"/>
  </rowFields>
  <rowItems count="4">
    <i>
      <x v="5"/>
    </i>
    <i>
      <x v="8"/>
    </i>
    <i>
      <x v="14"/>
    </i>
    <i t="grand">
      <x/>
    </i>
  </rowItems>
  <colItems count="1">
    <i/>
  </colItems>
  <pageFields count="2">
    <pageField fld="17" hier="-1"/>
    <pageField fld="13" item="2" hier="-1"/>
  </pageFields>
  <dataFields count="1">
    <dataField name="Count of id" fld="0" subtotal="count" baseField="1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S827">
  <tableColumns count="19">
    <tableColumn id="1" xr3:uid="{00000000-0010-0000-0000-000001000000}" name="id"/>
    <tableColumn id="2" xr3:uid="{00000000-0010-0000-0000-000002000000}" name="city"/>
    <tableColumn id="3" xr3:uid="{00000000-0010-0000-0000-000003000000}" name="date"/>
    <tableColumn id="4" xr3:uid="{00000000-0010-0000-0000-000004000000}" name="player_of_match"/>
    <tableColumn id="5" xr3:uid="{00000000-0010-0000-0000-000005000000}" name="venue"/>
    <tableColumn id="6" xr3:uid="{00000000-0010-0000-0000-000006000000}" name="neutral_venue"/>
    <tableColumn id="7" xr3:uid="{00000000-0010-0000-0000-000007000000}" name="team1"/>
    <tableColumn id="8" xr3:uid="{00000000-0010-0000-0000-000008000000}" name="team2"/>
    <tableColumn id="9" xr3:uid="{00000000-0010-0000-0000-000009000000}" name="toss_winner"/>
    <tableColumn id="10" xr3:uid="{00000000-0010-0000-0000-00000A000000}" name="toss_decision"/>
    <tableColumn id="11" xr3:uid="{00000000-0010-0000-0000-00000B000000}" name="winner"/>
    <tableColumn id="12" xr3:uid="{00000000-0010-0000-0000-00000C000000}" name="result"/>
    <tableColumn id="13" xr3:uid="{00000000-0010-0000-0000-00000D000000}" name="result_margin"/>
    <tableColumn id="14" xr3:uid="{00000000-0010-0000-0000-00000E000000}" name="eliminator"/>
    <tableColumn id="15" xr3:uid="{00000000-0010-0000-0000-00000F000000}" name="method"/>
    <tableColumn id="16" xr3:uid="{00000000-0010-0000-0000-000010000000}" name="umpire1"/>
    <tableColumn id="17" xr3:uid="{00000000-0010-0000-0000-000011000000}" name="umpire2"/>
    <tableColumn id="18" xr3:uid="{2702B523-4135-45C9-8820-7D1CF50F59C0}" name="MI MATCH" dataDxfId="12">
      <calculatedColumnFormula>IF(OR(Table_1[team1]="Mumbai Indians",Table_1[team2]="Mumbai Indians"),"YES","NO")</calculatedColumnFormula>
    </tableColumn>
    <tableColumn id="19" xr3:uid="{40718506-5B12-4865-9AC6-DDD83D05ABB3}" name="Did MI Win the Toss" dataDxfId="11">
      <calculatedColumnFormula>IF(Table_1[[#This Row],[toss_winner]]="Mumbai Indians","YES","NO")</calculatedColumnFormula>
    </tableColumn>
  </tableColumns>
  <tableStyleInfo name="Question 1 unworked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Q824">
  <tableColumns count="17">
    <tableColumn id="1" xr3:uid="{00000000-0010-0000-0100-000001000000}" name="id"/>
    <tableColumn id="2" xr3:uid="{00000000-0010-0000-0100-000002000000}" name="city"/>
    <tableColumn id="3" xr3:uid="{00000000-0010-0000-0100-000003000000}" name="date"/>
    <tableColumn id="4" xr3:uid="{00000000-0010-0000-0100-000004000000}" name="player_of_match"/>
    <tableColumn id="5" xr3:uid="{00000000-0010-0000-0100-000005000000}" name="venue"/>
    <tableColumn id="6" xr3:uid="{00000000-0010-0000-0100-000006000000}" name="neutral_venue"/>
    <tableColumn id="7" xr3:uid="{00000000-0010-0000-0100-000007000000}" name="team1"/>
    <tableColumn id="8" xr3:uid="{00000000-0010-0000-0100-000008000000}" name="team2"/>
    <tableColumn id="9" xr3:uid="{00000000-0010-0000-0100-000009000000}" name="toss_winner"/>
    <tableColumn id="10" xr3:uid="{00000000-0010-0000-0100-00000A000000}" name="toss_decision"/>
    <tableColumn id="11" xr3:uid="{00000000-0010-0000-0100-00000B000000}" name="winner"/>
    <tableColumn id="12" xr3:uid="{00000000-0010-0000-0100-00000C000000}" name="result"/>
    <tableColumn id="13" xr3:uid="{00000000-0010-0000-0100-00000D000000}" name="result_margin"/>
    <tableColumn id="14" xr3:uid="{00000000-0010-0000-0100-00000E000000}" name="eliminator"/>
    <tableColumn id="15" xr3:uid="{00000000-0010-0000-0100-00000F000000}" name="method"/>
    <tableColumn id="16" xr3:uid="{00000000-0010-0000-0100-000010000000}" name="umpire1"/>
    <tableColumn id="17" xr3:uid="{00000000-0010-0000-0100-000011000000}" name="umpire2"/>
  </tableColumns>
  <tableStyleInfo name="Question 1 worked_advanced fil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U9:AK72">
  <tableColumns count="17">
    <tableColumn id="1" xr3:uid="{00000000-0010-0000-0200-000001000000}" name="id"/>
    <tableColumn id="2" xr3:uid="{00000000-0010-0000-0200-000002000000}" name="city"/>
    <tableColumn id="3" xr3:uid="{00000000-0010-0000-0200-000003000000}" name="date"/>
    <tableColumn id="4" xr3:uid="{00000000-0010-0000-0200-000004000000}" name="player_of_match"/>
    <tableColumn id="5" xr3:uid="{00000000-0010-0000-0200-000005000000}" name="venue"/>
    <tableColumn id="6" xr3:uid="{00000000-0010-0000-0200-000006000000}" name="neutral_venue"/>
    <tableColumn id="7" xr3:uid="{00000000-0010-0000-0200-000007000000}" name="team1"/>
    <tableColumn id="8" xr3:uid="{00000000-0010-0000-0200-000008000000}" name="team2"/>
    <tableColumn id="9" xr3:uid="{00000000-0010-0000-0200-000009000000}" name="toss_winner"/>
    <tableColumn id="10" xr3:uid="{00000000-0010-0000-0200-00000A000000}" name="toss_decision"/>
    <tableColumn id="11" xr3:uid="{00000000-0010-0000-0200-00000B000000}" name="winner"/>
    <tableColumn id="12" xr3:uid="{00000000-0010-0000-0200-00000C000000}" name="result"/>
    <tableColumn id="13" xr3:uid="{00000000-0010-0000-0200-00000D000000}" name="result_margin"/>
    <tableColumn id="14" xr3:uid="{00000000-0010-0000-0200-00000E000000}" name="eliminator"/>
    <tableColumn id="15" xr3:uid="{00000000-0010-0000-0200-00000F000000}" name="method"/>
    <tableColumn id="16" xr3:uid="{00000000-0010-0000-0200-000010000000}" name="umpire1"/>
    <tableColumn id="17" xr3:uid="{00000000-0010-0000-0200-000011000000}" name="umpire2"/>
  </tableColumns>
  <tableStyleInfo name="Question 1 worked_advanced filt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8:Q824">
  <tableColumns count="17">
    <tableColumn id="1" xr3:uid="{00000000-0010-0000-0300-000001000000}" name="id"/>
    <tableColumn id="2" xr3:uid="{00000000-0010-0000-0300-000002000000}" name="city"/>
    <tableColumn id="3" xr3:uid="{00000000-0010-0000-0300-000003000000}" name="date"/>
    <tableColumn id="4" xr3:uid="{00000000-0010-0000-0300-000004000000}" name="player_of_match"/>
    <tableColumn id="5" xr3:uid="{00000000-0010-0000-0300-000005000000}" name="venue"/>
    <tableColumn id="6" xr3:uid="{00000000-0010-0000-0300-000006000000}" name="neutral_venue"/>
    <tableColumn id="7" xr3:uid="{00000000-0010-0000-0300-000007000000}" name="team1"/>
    <tableColumn id="8" xr3:uid="{00000000-0010-0000-0300-000008000000}" name="team2"/>
    <tableColumn id="9" xr3:uid="{00000000-0010-0000-0300-000009000000}" name="toss_winner"/>
    <tableColumn id="10" xr3:uid="{00000000-0010-0000-0300-00000A000000}" name="toss_decision"/>
    <tableColumn id="11" xr3:uid="{00000000-0010-0000-0300-00000B000000}" name="winner"/>
    <tableColumn id="12" xr3:uid="{00000000-0010-0000-0300-00000C000000}" name="result"/>
    <tableColumn id="13" xr3:uid="{00000000-0010-0000-0300-00000D000000}" name="result_margin"/>
    <tableColumn id="14" xr3:uid="{00000000-0010-0000-0300-00000E000000}" name="eliminator"/>
    <tableColumn id="15" xr3:uid="{00000000-0010-0000-0300-00000F000000}" name="method"/>
    <tableColumn id="16" xr3:uid="{00000000-0010-0000-0300-000010000000}" name="umpire1"/>
    <tableColumn id="17" xr3:uid="{00000000-0010-0000-0300-000011000000}" name="umpire2"/>
  </tableColumns>
  <tableStyleInfo name="Question 2 unworked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6:Q822">
  <tableColumns count="17">
    <tableColumn id="1" xr3:uid="{00000000-0010-0000-0400-000001000000}" name="id"/>
    <tableColumn id="2" xr3:uid="{00000000-0010-0000-0400-000002000000}" name="city"/>
    <tableColumn id="3" xr3:uid="{00000000-0010-0000-0400-000003000000}" name="date"/>
    <tableColumn id="4" xr3:uid="{00000000-0010-0000-0400-000004000000}" name="player_of_match"/>
    <tableColumn id="5" xr3:uid="{00000000-0010-0000-0400-000005000000}" name="venue"/>
    <tableColumn id="6" xr3:uid="{00000000-0010-0000-0400-000006000000}" name="neutral_venue"/>
    <tableColumn id="7" xr3:uid="{00000000-0010-0000-0400-000007000000}" name="team1"/>
    <tableColumn id="8" xr3:uid="{00000000-0010-0000-0400-000008000000}" name="team2"/>
    <tableColumn id="9" xr3:uid="{00000000-0010-0000-0400-000009000000}" name="toss_winner"/>
    <tableColumn id="10" xr3:uid="{00000000-0010-0000-0400-00000A000000}" name="toss_decision"/>
    <tableColumn id="11" xr3:uid="{00000000-0010-0000-0400-00000B000000}" name="winner"/>
    <tableColumn id="12" xr3:uid="{00000000-0010-0000-0400-00000C000000}" name="result"/>
    <tableColumn id="13" xr3:uid="{00000000-0010-0000-0400-00000D000000}" name="result_margin"/>
    <tableColumn id="14" xr3:uid="{00000000-0010-0000-0400-00000E000000}" name="eliminator"/>
    <tableColumn id="15" xr3:uid="{00000000-0010-0000-0400-00000F000000}" name="method"/>
    <tableColumn id="16" xr3:uid="{00000000-0010-0000-0400-000010000000}" name="umpire1"/>
    <tableColumn id="17" xr3:uid="{00000000-0010-0000-0400-000011000000}" name="umpire2"/>
  </tableColumns>
  <tableStyleInfo name="Question 3 Pivot tabl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8:Q128">
  <tableColumns count="17">
    <tableColumn id="1" xr3:uid="{00000000-0010-0000-0500-000001000000}" name="id"/>
    <tableColumn id="2" xr3:uid="{00000000-0010-0000-0500-000002000000}" name="city"/>
    <tableColumn id="3" xr3:uid="{00000000-0010-0000-0500-000003000000}" name="date"/>
    <tableColumn id="4" xr3:uid="{00000000-0010-0000-0500-000004000000}" name="player_of_match"/>
    <tableColumn id="5" xr3:uid="{00000000-0010-0000-0500-000005000000}" name="venue"/>
    <tableColumn id="6" xr3:uid="{00000000-0010-0000-0500-000006000000}" name="neutral_venue"/>
    <tableColumn id="7" xr3:uid="{00000000-0010-0000-0500-000007000000}" name="team1"/>
    <tableColumn id="8" xr3:uid="{00000000-0010-0000-0500-000008000000}" name="team2"/>
    <tableColumn id="9" xr3:uid="{00000000-0010-0000-0500-000009000000}" name="toss_winner"/>
    <tableColumn id="10" xr3:uid="{00000000-0010-0000-0500-00000A000000}" name="toss_decision"/>
    <tableColumn id="11" xr3:uid="{00000000-0010-0000-0500-00000B000000}" name="winner"/>
    <tableColumn id="12" xr3:uid="{00000000-0010-0000-0500-00000C000000}" name="result"/>
    <tableColumn id="13" xr3:uid="{00000000-0010-0000-0500-00000D000000}" name="result_margin"/>
    <tableColumn id="14" xr3:uid="{00000000-0010-0000-0500-00000E000000}" name="eliminator"/>
    <tableColumn id="15" xr3:uid="{00000000-0010-0000-0500-00000F000000}" name="method"/>
    <tableColumn id="16" xr3:uid="{00000000-0010-0000-0500-000010000000}" name="umpire1"/>
    <tableColumn id="17" xr3:uid="{00000000-0010-0000-0500-000011000000}" name="umpire2"/>
  </tableColumns>
  <tableStyleInfo name="Question 4 unworked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8:Q128">
  <tableColumns count="17">
    <tableColumn id="1" xr3:uid="{00000000-0010-0000-0600-000001000000}" name="id"/>
    <tableColumn id="2" xr3:uid="{00000000-0010-0000-0600-000002000000}" name="city"/>
    <tableColumn id="3" xr3:uid="{00000000-0010-0000-0600-000003000000}" name="date"/>
    <tableColumn id="4" xr3:uid="{00000000-0010-0000-0600-000004000000}" name="player_of_match"/>
    <tableColumn id="5" xr3:uid="{00000000-0010-0000-0600-000005000000}" name="venue"/>
    <tableColumn id="6" xr3:uid="{00000000-0010-0000-0600-000006000000}" name="neutral_venue"/>
    <tableColumn id="7" xr3:uid="{00000000-0010-0000-0600-000007000000}" name="team1"/>
    <tableColumn id="8" xr3:uid="{00000000-0010-0000-0600-000008000000}" name="team2"/>
    <tableColumn id="9" xr3:uid="{00000000-0010-0000-0600-000009000000}" name="toss_winner"/>
    <tableColumn id="10" xr3:uid="{00000000-0010-0000-0600-00000A000000}" name="toss_decision"/>
    <tableColumn id="11" xr3:uid="{00000000-0010-0000-0600-00000B000000}" name="winner"/>
    <tableColumn id="12" xr3:uid="{00000000-0010-0000-0600-00000C000000}" name="result"/>
    <tableColumn id="13" xr3:uid="{00000000-0010-0000-0600-00000D000000}" name="result_margin"/>
    <tableColumn id="14" xr3:uid="{00000000-0010-0000-0600-00000E000000}" name="eliminator"/>
    <tableColumn id="15" xr3:uid="{00000000-0010-0000-0600-00000F000000}" name="method"/>
    <tableColumn id="16" xr3:uid="{00000000-0010-0000-0600-000010000000}" name="umpire1"/>
    <tableColumn id="17" xr3:uid="{00000000-0010-0000-0600-000011000000}" name="umpire2"/>
  </tableColumns>
  <tableStyleInfo name="Question 5 unworked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8:R824">
  <tableColumns count="18">
    <tableColumn id="1" xr3:uid="{00000000-0010-0000-0700-000001000000}" name="id"/>
    <tableColumn id="2" xr3:uid="{00000000-0010-0000-0700-000002000000}" name="city"/>
    <tableColumn id="3" xr3:uid="{00000000-0010-0000-0700-000003000000}" name="date"/>
    <tableColumn id="4" xr3:uid="{00000000-0010-0000-0700-000004000000}" name="player_of_match"/>
    <tableColumn id="5" xr3:uid="{00000000-0010-0000-0700-000005000000}" name="venue"/>
    <tableColumn id="6" xr3:uid="{00000000-0010-0000-0700-000006000000}" name="neutral_venue"/>
    <tableColumn id="7" xr3:uid="{00000000-0010-0000-0700-000007000000}" name="team1"/>
    <tableColumn id="8" xr3:uid="{00000000-0010-0000-0700-000008000000}" name="team2"/>
    <tableColumn id="9" xr3:uid="{00000000-0010-0000-0700-000009000000}" name="toss_winner"/>
    <tableColumn id="10" xr3:uid="{00000000-0010-0000-0700-00000A000000}" name="toss_decision"/>
    <tableColumn id="11" xr3:uid="{00000000-0010-0000-0700-00000B000000}" name="winner"/>
    <tableColumn id="12" xr3:uid="{00000000-0010-0000-0700-00000C000000}" name="result"/>
    <tableColumn id="13" xr3:uid="{00000000-0010-0000-0700-00000D000000}" name="result_margin"/>
    <tableColumn id="14" xr3:uid="{00000000-0010-0000-0700-00000E000000}" name="eliminator"/>
    <tableColumn id="15" xr3:uid="{00000000-0010-0000-0700-00000F000000}" name="method"/>
    <tableColumn id="16" xr3:uid="{00000000-0010-0000-0700-000010000000}" name="umpire1"/>
    <tableColumn id="17" xr3:uid="{00000000-0010-0000-0700-000011000000}" name="umpire2"/>
    <tableColumn id="18" xr3:uid="{527A8192-100A-4401-A576-DF1AA1819EF1}" name="Is match winner" dataDxfId="7">
      <calculatedColumnFormula>IF(Table_8[[#This Row],[toss_winner]]=Table_8[[#This Row],[winner]],"Yes","No")</calculatedColumnFormula>
    </tableColumn>
  </tableColumns>
  <tableStyleInfo name="Question 6 unworked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87E468-1349-45B6-90F4-76D1C7900F7F}" name="Table9" displayName="Table9" ref="A1:R20" totalsRowShown="0">
  <autoFilter ref="A1:R20" xr:uid="{B187E468-1349-45B6-90F4-76D1C7900F7F}"/>
  <tableColumns count="18">
    <tableColumn id="1" xr3:uid="{67ABB8A4-C8CD-4DC1-AE96-68A97C1C7E45}" name="id"/>
    <tableColumn id="2" xr3:uid="{22F7C5E5-D3F3-4935-BF51-51AC4FEE9552}" name="city"/>
    <tableColumn id="3" xr3:uid="{8C4EB36C-A855-4E2B-A804-41190A8F7DE0}" name="date" dataDxfId="8"/>
    <tableColumn id="4" xr3:uid="{7211D955-44D4-465B-885C-8ED49A9AF549}" name="player_of_match"/>
    <tableColumn id="5" xr3:uid="{DA631E49-B829-43BA-8FD5-0BF4E263D25C}" name="venue"/>
    <tableColumn id="6" xr3:uid="{CE480B09-8C24-4F99-97C4-046A9B797380}" name="neutral_venue"/>
    <tableColumn id="7" xr3:uid="{D26FEF5F-EE4D-4AEA-95FE-79124234DB02}" name="team1"/>
    <tableColumn id="8" xr3:uid="{F183FBC2-4CB8-4ED1-83F6-26F1E3730C6B}" name="team2"/>
    <tableColumn id="9" xr3:uid="{C394D48A-51E9-49EC-96A5-3FF75F23892B}" name="toss_winner"/>
    <tableColumn id="10" xr3:uid="{2BBB9496-94DB-466B-B037-2995C79AF567}" name="toss_decision"/>
    <tableColumn id="11" xr3:uid="{72702834-F937-4B81-BA45-A1B2D3BE2913}" name="winner"/>
    <tableColumn id="12" xr3:uid="{4C0C1DA3-FFF0-4168-8300-7281487CB198}" name="result"/>
    <tableColumn id="13" xr3:uid="{E1E18C6F-B0F1-422D-950C-126697CC7C0E}" name="result_margin"/>
    <tableColumn id="14" xr3:uid="{7EBC85E7-342C-424C-8174-E8A51B840956}" name="eliminator"/>
    <tableColumn id="15" xr3:uid="{CD069879-E383-4B5B-962A-F4844C29D655}" name="method"/>
    <tableColumn id="16" xr3:uid="{2FBDA826-E50D-43DA-8FF5-56D6B09C6250}" name="umpire1"/>
    <tableColumn id="17" xr3:uid="{CD66C8D9-1AA7-4845-8606-D260804C4D6A}" name="umpire2"/>
    <tableColumn id="18" xr3:uid="{4B3A298F-A39E-408B-8185-57EE19183B31}" name="MI played the match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8:R824">
  <tableColumns count="18">
    <tableColumn id="1" xr3:uid="{00000000-0010-0000-0900-000001000000}" name="id"/>
    <tableColumn id="2" xr3:uid="{00000000-0010-0000-0900-000002000000}" name="city"/>
    <tableColumn id="3" xr3:uid="{00000000-0010-0000-0900-000003000000}" name="date"/>
    <tableColumn id="4" xr3:uid="{00000000-0010-0000-0900-000004000000}" name="player_of_match"/>
    <tableColumn id="5" xr3:uid="{00000000-0010-0000-0900-000005000000}" name="venue"/>
    <tableColumn id="6" xr3:uid="{00000000-0010-0000-0900-000006000000}" name="neutral_venue"/>
    <tableColumn id="7" xr3:uid="{00000000-0010-0000-0900-000007000000}" name="team1"/>
    <tableColumn id="8" xr3:uid="{00000000-0010-0000-0900-000008000000}" name="team2"/>
    <tableColumn id="9" xr3:uid="{00000000-0010-0000-0900-000009000000}" name="toss_winner"/>
    <tableColumn id="10" xr3:uid="{00000000-0010-0000-0900-00000A000000}" name="toss_decision"/>
    <tableColumn id="11" xr3:uid="{00000000-0010-0000-0900-00000B000000}" name="winner"/>
    <tableColumn id="12" xr3:uid="{00000000-0010-0000-0900-00000C000000}" name="result"/>
    <tableColumn id="13" xr3:uid="{00000000-0010-0000-0900-00000D000000}" name="result_margin"/>
    <tableColumn id="14" xr3:uid="{00000000-0010-0000-0900-00000E000000}" name="eliminator"/>
    <tableColumn id="15" xr3:uid="{00000000-0010-0000-0900-00000F000000}" name="method"/>
    <tableColumn id="16" xr3:uid="{00000000-0010-0000-0900-000010000000}" name="umpire1"/>
    <tableColumn id="17" xr3:uid="{00000000-0010-0000-0900-000011000000}" name="umpire2"/>
    <tableColumn id="18" xr3:uid="{00000000-0010-0000-0900-000012000000}" name="MI played the match"/>
  </tableColumns>
  <tableStyleInfo name="Question 8 unworked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8:Q824">
  <tableColumns count="17">
    <tableColumn id="1" xr3:uid="{00000000-0010-0000-0A00-000001000000}" name="id"/>
    <tableColumn id="2" xr3:uid="{00000000-0010-0000-0A00-000002000000}" name="city"/>
    <tableColumn id="3" xr3:uid="{00000000-0010-0000-0A00-000003000000}" name="date"/>
    <tableColumn id="4" xr3:uid="{00000000-0010-0000-0A00-000004000000}" name="player_of_match"/>
    <tableColumn id="5" xr3:uid="{00000000-0010-0000-0A00-000005000000}" name="venue"/>
    <tableColumn id="6" xr3:uid="{00000000-0010-0000-0A00-000006000000}" name="neutral_venue"/>
    <tableColumn id="7" xr3:uid="{00000000-0010-0000-0A00-000007000000}" name="team1"/>
    <tableColumn id="8" xr3:uid="{00000000-0010-0000-0A00-000008000000}" name="team2"/>
    <tableColumn id="9" xr3:uid="{00000000-0010-0000-0A00-000009000000}" name="toss_winner"/>
    <tableColumn id="10" xr3:uid="{00000000-0010-0000-0A00-00000A000000}" name="toss_decision"/>
    <tableColumn id="11" xr3:uid="{00000000-0010-0000-0A00-00000B000000}" name="winner"/>
    <tableColumn id="12" xr3:uid="{00000000-0010-0000-0A00-00000C000000}" name="result"/>
    <tableColumn id="13" xr3:uid="{00000000-0010-0000-0A00-00000D000000}" name="result_margin"/>
    <tableColumn id="14" xr3:uid="{00000000-0010-0000-0A00-00000E000000}" name="eliminator"/>
    <tableColumn id="15" xr3:uid="{00000000-0010-0000-0A00-00000F000000}" name="method"/>
    <tableColumn id="16" xr3:uid="{00000000-0010-0000-0A00-000010000000}" name="umpire1"/>
    <tableColumn id="17" xr3:uid="{00000000-0010-0000-0A00-000011000000}" name="umpire2"/>
  </tableColumns>
  <tableStyleInfo name="Question 9 unworked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8:R824">
  <tableColumns count="18">
    <tableColumn id="1" xr3:uid="{00000000-0010-0000-0B00-000001000000}" name="id"/>
    <tableColumn id="2" xr3:uid="{00000000-0010-0000-0B00-000002000000}" name="city"/>
    <tableColumn id="3" xr3:uid="{00000000-0010-0000-0B00-000003000000}" name="date"/>
    <tableColumn id="4" xr3:uid="{00000000-0010-0000-0B00-000004000000}" name="player_of_match"/>
    <tableColumn id="5" xr3:uid="{00000000-0010-0000-0B00-000005000000}" name="venue"/>
    <tableColumn id="6" xr3:uid="{00000000-0010-0000-0B00-000006000000}" name="neutral_venue"/>
    <tableColumn id="7" xr3:uid="{00000000-0010-0000-0B00-000007000000}" name="team1"/>
    <tableColumn id="8" xr3:uid="{00000000-0010-0000-0B00-000008000000}" name="team2"/>
    <tableColumn id="9" xr3:uid="{00000000-0010-0000-0B00-000009000000}" name="toss_winner"/>
    <tableColumn id="10" xr3:uid="{00000000-0010-0000-0B00-00000A000000}" name="toss_decision"/>
    <tableColumn id="11" xr3:uid="{00000000-0010-0000-0B00-00000B000000}" name="winner"/>
    <tableColumn id="12" xr3:uid="{00000000-0010-0000-0B00-00000C000000}" name="result"/>
    <tableColumn id="13" xr3:uid="{00000000-0010-0000-0B00-00000D000000}" name="result_margin"/>
    <tableColumn id="14" xr3:uid="{00000000-0010-0000-0B00-00000E000000}" name="eliminator"/>
    <tableColumn id="15" xr3:uid="{00000000-0010-0000-0B00-00000F000000}" name="method"/>
    <tableColumn id="16" xr3:uid="{00000000-0010-0000-0B00-000010000000}" name="umpire1"/>
    <tableColumn id="17" xr3:uid="{00000000-0010-0000-0B00-000011000000}" name="umpire2"/>
    <tableColumn id="18" xr3:uid="{00000000-0010-0000-0B00-000012000000}" name="MI played the match" dataDxfId="6">
      <calculatedColumnFormula>IF(OR(Table_12[team1]="Mumbai Indians",Table_12[team2]="Mumbai Indians"),1,0)</calculatedColumnFormula>
    </tableColumn>
  </tableColumns>
  <tableStyleInfo name="Question 10 unworke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003"/>
  <sheetViews>
    <sheetView topLeftCell="P34" zoomScale="115" zoomScaleNormal="115" workbookViewId="0">
      <selection activeCell="U53" sqref="U53"/>
    </sheetView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9.77734375" bestFit="1" customWidth="1"/>
    <col min="19" max="19" width="17.5546875" bestFit="1" customWidth="1"/>
    <col min="20" max="20" width="16.6640625" bestFit="1" customWidth="1"/>
    <col min="21" max="21" width="16.44140625" bestFit="1" customWidth="1"/>
    <col min="22" max="22" width="11.33203125" bestFit="1" customWidth="1"/>
    <col min="23" max="23" width="16.77734375" bestFit="1" customWidth="1"/>
    <col min="24" max="24" width="4.5546875" bestFit="1" customWidth="1"/>
    <col min="25" max="25" width="10.5546875" bestFit="1" customWidth="1"/>
    <col min="26" max="26" width="25" bestFit="1" customWidth="1"/>
    <col min="27" max="27" width="16.6640625" bestFit="1" customWidth="1"/>
    <col min="28" max="28" width="13.44140625" bestFit="1" customWidth="1"/>
    <col min="29" max="29" width="18.5546875" bestFit="1" customWidth="1"/>
    <col min="30" max="30" width="14.33203125" bestFit="1" customWidth="1"/>
    <col min="31" max="31" width="12.6640625" bestFit="1" customWidth="1"/>
    <col min="32" max="32" width="14.88671875" bestFit="1" customWidth="1"/>
    <col min="33" max="33" width="24.33203125" bestFit="1" customWidth="1"/>
    <col min="34" max="34" width="17.88671875" bestFit="1" customWidth="1"/>
    <col min="35" max="35" width="8.33203125" bestFit="1" customWidth="1"/>
    <col min="36" max="36" width="17.6640625" bestFit="1" customWidth="1"/>
    <col min="37" max="37" width="14.6640625" bestFit="1" customWidth="1"/>
    <col min="38" max="38" width="12.109375" bestFit="1" customWidth="1"/>
    <col min="39" max="39" width="14.21875" bestFit="1" customWidth="1"/>
    <col min="40" max="40" width="11.6640625" bestFit="1" customWidth="1"/>
    <col min="41" max="41" width="13.44140625" bestFit="1" customWidth="1"/>
    <col min="42" max="42" width="17.77734375" bestFit="1" customWidth="1"/>
    <col min="43" max="43" width="18.5546875" bestFit="1" customWidth="1"/>
    <col min="44" max="44" width="14.33203125" bestFit="1" customWidth="1"/>
    <col min="45" max="45" width="12.6640625" bestFit="1" customWidth="1"/>
    <col min="46" max="46" width="14.88671875" bestFit="1" customWidth="1"/>
    <col min="47" max="47" width="19.88671875" bestFit="1" customWidth="1"/>
    <col min="48" max="48" width="24.33203125" bestFit="1" customWidth="1"/>
    <col min="49" max="49" width="17.88671875" bestFit="1" customWidth="1"/>
    <col min="50" max="50" width="9.21875" bestFit="1" customWidth="1"/>
    <col min="51" max="51" width="10.5546875" bestFit="1" customWidth="1"/>
  </cols>
  <sheetData>
    <row r="1" spans="1:23" ht="15" customHeight="1" x14ac:dyDescent="0.3">
      <c r="H1" s="28" t="s">
        <v>428</v>
      </c>
      <c r="K1">
        <f>COUNTIF(Table_1[team1],"Mumbai Indians")+COUNTIF(Table_1[team2],"Mumbai Indians")</f>
        <v>203</v>
      </c>
    </row>
    <row r="2" spans="1:23" ht="15" customHeight="1" x14ac:dyDescent="0.3">
      <c r="H2" s="28" t="s">
        <v>429</v>
      </c>
      <c r="K2">
        <f>COUNTIF(Table_1[winner],"Mumbai Indians")</f>
        <v>120</v>
      </c>
    </row>
    <row r="5" spans="1:23" ht="15" customHeight="1" x14ac:dyDescent="0.3">
      <c r="N5" s="19" t="s">
        <v>403</v>
      </c>
    </row>
    <row r="6" spans="1:23" ht="15" customHeight="1" x14ac:dyDescent="0.3">
      <c r="N6" s="19" t="s">
        <v>404</v>
      </c>
    </row>
    <row r="7" spans="1:23" ht="15" customHeight="1" x14ac:dyDescent="0.3">
      <c r="I7" s="27" t="s">
        <v>428</v>
      </c>
      <c r="J7">
        <f>COUNTIF(Table_1[team1],"Mumbai Indians")+COUNTIF(Table_1[team2],"Mumbai Indians")</f>
        <v>203</v>
      </c>
      <c r="N7" s="19" t="s">
        <v>405</v>
      </c>
    </row>
    <row r="8" spans="1:23" ht="14.4" x14ac:dyDescent="0.3">
      <c r="J8" t="str">
        <f>VLOOKUP("Mumbai Indians",Table_1[[#All],[winner]:[umpire2]],1)</f>
        <v>Mumbai Indians</v>
      </c>
      <c r="L8">
        <f>COUNTIF(Table_1[winner],"Mumbai Indians")</f>
        <v>120</v>
      </c>
    </row>
    <row r="9" spans="1:23" ht="14.4" x14ac:dyDescent="0.3"/>
    <row r="10" spans="1:23" ht="14.4" x14ac:dyDescent="0.3"/>
    <row r="11" spans="1:23" ht="14.4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27" t="s">
        <v>433</v>
      </c>
      <c r="S11" s="27" t="s">
        <v>434</v>
      </c>
      <c r="V11" s="28" t="s">
        <v>435</v>
      </c>
    </row>
    <row r="12" spans="1:23" ht="14.4" x14ac:dyDescent="0.3">
      <c r="A12" s="1">
        <v>335982</v>
      </c>
      <c r="B12" s="1" t="s">
        <v>17</v>
      </c>
      <c r="C12" s="2">
        <v>39556</v>
      </c>
      <c r="D12" s="1" t="s">
        <v>18</v>
      </c>
      <c r="E12" s="1" t="s">
        <v>19</v>
      </c>
      <c r="F12" s="1">
        <v>0</v>
      </c>
      <c r="G12" s="1" t="s">
        <v>20</v>
      </c>
      <c r="H12" s="1" t="s">
        <v>21</v>
      </c>
      <c r="I12" s="1" t="s">
        <v>20</v>
      </c>
      <c r="J12" s="1" t="s">
        <v>22</v>
      </c>
      <c r="K12" s="1" t="s">
        <v>21</v>
      </c>
      <c r="L12" s="1" t="s">
        <v>23</v>
      </c>
      <c r="M12" s="1">
        <v>140</v>
      </c>
      <c r="N12" s="1" t="s">
        <v>24</v>
      </c>
      <c r="O12" s="1" t="s">
        <v>25</v>
      </c>
      <c r="P12" s="1" t="s">
        <v>26</v>
      </c>
      <c r="Q12" s="1" t="s">
        <v>27</v>
      </c>
      <c r="R12" t="str">
        <f>IF(OR(Table_1[team1]="Mumbai Indians",Table_1[team2]="Mumbai Indians"),"YES","NO")</f>
        <v>NO</v>
      </c>
      <c r="S12" t="str">
        <f>IF(Table_1[[#This Row],[toss_winner]]="Mumbai Indians","YES","NO")</f>
        <v>NO</v>
      </c>
      <c r="V12" s="22" t="s">
        <v>6</v>
      </c>
      <c r="W12" s="12" t="s">
        <v>47</v>
      </c>
    </row>
    <row r="13" spans="1:23" ht="14.4" x14ac:dyDescent="0.3">
      <c r="A13" s="1">
        <v>335983</v>
      </c>
      <c r="B13" s="1" t="s">
        <v>28</v>
      </c>
      <c r="C13" s="2">
        <v>39557</v>
      </c>
      <c r="D13" s="1" t="s">
        <v>29</v>
      </c>
      <c r="E13" s="1" t="s">
        <v>30</v>
      </c>
      <c r="F13" s="1">
        <v>0</v>
      </c>
      <c r="G13" s="1" t="s">
        <v>31</v>
      </c>
      <c r="H13" s="1" t="s">
        <v>32</v>
      </c>
      <c r="I13" s="1" t="s">
        <v>32</v>
      </c>
      <c r="J13" s="1" t="s">
        <v>33</v>
      </c>
      <c r="K13" s="1" t="s">
        <v>32</v>
      </c>
      <c r="L13" s="1" t="s">
        <v>23</v>
      </c>
      <c r="M13" s="1">
        <v>33</v>
      </c>
      <c r="N13" s="1" t="s">
        <v>24</v>
      </c>
      <c r="O13" s="1" t="s">
        <v>25</v>
      </c>
      <c r="P13" s="1" t="s">
        <v>34</v>
      </c>
      <c r="Q13" s="1" t="s">
        <v>35</v>
      </c>
      <c r="R13" t="str">
        <f>IF(OR(Table_1[team1]="Mumbai Indians",Table_1[team2]="Mumbai Indians"),"YES","NO")</f>
        <v>NO</v>
      </c>
      <c r="S13" t="str">
        <f>IF(Table_1[[#This Row],[toss_winner]]="Mumbai Indians","YES","NO")</f>
        <v>NO</v>
      </c>
    </row>
    <row r="14" spans="1:23" ht="14.4" x14ac:dyDescent="0.3">
      <c r="A14" s="1">
        <v>335984</v>
      </c>
      <c r="B14" s="1" t="s">
        <v>36</v>
      </c>
      <c r="C14" s="2">
        <v>39557</v>
      </c>
      <c r="D14" s="1" t="s">
        <v>37</v>
      </c>
      <c r="E14" s="1" t="s">
        <v>38</v>
      </c>
      <c r="F14" s="1">
        <v>0</v>
      </c>
      <c r="G14" s="1" t="s">
        <v>39</v>
      </c>
      <c r="H14" s="1" t="s">
        <v>40</v>
      </c>
      <c r="I14" s="1" t="s">
        <v>40</v>
      </c>
      <c r="J14" s="1" t="s">
        <v>33</v>
      </c>
      <c r="K14" s="1" t="s">
        <v>39</v>
      </c>
      <c r="L14" s="1" t="s">
        <v>41</v>
      </c>
      <c r="M14" s="1">
        <v>9</v>
      </c>
      <c r="N14" s="1" t="s">
        <v>24</v>
      </c>
      <c r="O14" s="1" t="s">
        <v>25</v>
      </c>
      <c r="P14" s="1" t="s">
        <v>42</v>
      </c>
      <c r="Q14" s="1" t="s">
        <v>43</v>
      </c>
      <c r="R14" t="str">
        <f>IF(OR(Table_1[team1]="Mumbai Indians",Table_1[team2]="Mumbai Indians"),"YES","NO")</f>
        <v>NO</v>
      </c>
      <c r="S14" t="str">
        <f>IF(Table_1[[#This Row],[toss_winner]]="Mumbai Indians","YES","NO")</f>
        <v>NO</v>
      </c>
      <c r="V14" s="11" t="s">
        <v>408</v>
      </c>
    </row>
    <row r="15" spans="1:23" ht="14.4" x14ac:dyDescent="0.3">
      <c r="A15" s="1">
        <v>335985</v>
      </c>
      <c r="B15" s="1" t="s">
        <v>44</v>
      </c>
      <c r="C15" s="2">
        <v>39558</v>
      </c>
      <c r="D15" s="1" t="s">
        <v>45</v>
      </c>
      <c r="E15" s="1" t="s">
        <v>46</v>
      </c>
      <c r="F15" s="1">
        <v>0</v>
      </c>
      <c r="G15" s="1" t="s">
        <v>47</v>
      </c>
      <c r="H15" s="1" t="s">
        <v>20</v>
      </c>
      <c r="I15" s="1" t="s">
        <v>47</v>
      </c>
      <c r="J15" s="1" t="s">
        <v>33</v>
      </c>
      <c r="K15" s="1" t="s">
        <v>20</v>
      </c>
      <c r="L15" s="1" t="s">
        <v>41</v>
      </c>
      <c r="M15" s="1">
        <v>5</v>
      </c>
      <c r="N15" s="1" t="s">
        <v>24</v>
      </c>
      <c r="O15" s="1" t="s">
        <v>25</v>
      </c>
      <c r="P15" s="1" t="s">
        <v>48</v>
      </c>
      <c r="Q15" s="1" t="s">
        <v>49</v>
      </c>
      <c r="R15" t="str">
        <f>IF(OR(Table_1[team1]="Mumbai Indians",Table_1[team2]="Mumbai Indians"),"YES","NO")</f>
        <v>YES</v>
      </c>
      <c r="S15" t="str">
        <f>IF(Table_1[[#This Row],[toss_winner]]="Mumbai Indians","YES","NO")</f>
        <v>YES</v>
      </c>
      <c r="V15" s="36">
        <v>97</v>
      </c>
    </row>
    <row r="16" spans="1:23" ht="14.4" x14ac:dyDescent="0.3">
      <c r="A16" s="1">
        <v>335986</v>
      </c>
      <c r="B16" s="1" t="s">
        <v>50</v>
      </c>
      <c r="C16" s="2">
        <v>39558</v>
      </c>
      <c r="D16" s="1" t="s">
        <v>51</v>
      </c>
      <c r="E16" s="1" t="s">
        <v>52</v>
      </c>
      <c r="F16" s="1">
        <v>0</v>
      </c>
      <c r="G16" s="1" t="s">
        <v>21</v>
      </c>
      <c r="H16" s="1" t="s">
        <v>53</v>
      </c>
      <c r="I16" s="1" t="s">
        <v>53</v>
      </c>
      <c r="J16" s="1" t="s">
        <v>33</v>
      </c>
      <c r="K16" s="1" t="s">
        <v>21</v>
      </c>
      <c r="L16" s="1" t="s">
        <v>41</v>
      </c>
      <c r="M16" s="1">
        <v>5</v>
      </c>
      <c r="N16" s="1" t="s">
        <v>24</v>
      </c>
      <c r="O16" s="1" t="s">
        <v>25</v>
      </c>
      <c r="P16" s="1" t="s">
        <v>54</v>
      </c>
      <c r="Q16" s="1" t="s">
        <v>55</v>
      </c>
      <c r="R16" t="str">
        <f>IF(OR(Table_1[team1]="Mumbai Indians",Table_1[team2]="Mumbai Indians"),"YES","NO")</f>
        <v>NO</v>
      </c>
      <c r="S16" t="str">
        <f>IF(Table_1[[#This Row],[toss_winner]]="Mumbai Indians","YES","NO")</f>
        <v>NO</v>
      </c>
    </row>
    <row r="17" spans="1:27" ht="14.4" x14ac:dyDescent="0.3">
      <c r="A17" s="1">
        <v>335987</v>
      </c>
      <c r="B17" s="1" t="s">
        <v>56</v>
      </c>
      <c r="C17" s="2">
        <v>39559</v>
      </c>
      <c r="D17" s="1" t="s">
        <v>57</v>
      </c>
      <c r="E17" s="1" t="s">
        <v>58</v>
      </c>
      <c r="F17" s="1">
        <v>0</v>
      </c>
      <c r="G17" s="1" t="s">
        <v>40</v>
      </c>
      <c r="H17" s="1" t="s">
        <v>31</v>
      </c>
      <c r="I17" s="1" t="s">
        <v>31</v>
      </c>
      <c r="J17" s="1" t="s">
        <v>33</v>
      </c>
      <c r="K17" s="1" t="s">
        <v>40</v>
      </c>
      <c r="L17" s="1" t="s">
        <v>41</v>
      </c>
      <c r="M17" s="1">
        <v>6</v>
      </c>
      <c r="N17" s="1" t="s">
        <v>24</v>
      </c>
      <c r="O17" s="1" t="s">
        <v>25</v>
      </c>
      <c r="P17" s="1" t="s">
        <v>42</v>
      </c>
      <c r="Q17" s="1" t="s">
        <v>59</v>
      </c>
      <c r="R17" t="str">
        <f>IF(OR(Table_1[team1]="Mumbai Indians",Table_1[team2]="Mumbai Indians"),"YES","NO")</f>
        <v>NO</v>
      </c>
      <c r="S17" t="str">
        <f>IF(Table_1[[#This Row],[toss_winner]]="Mumbai Indians","YES","NO")</f>
        <v>NO</v>
      </c>
      <c r="V17" s="28" t="s">
        <v>436</v>
      </c>
    </row>
    <row r="18" spans="1:27" ht="14.4" x14ac:dyDescent="0.3">
      <c r="A18" s="1">
        <v>335988</v>
      </c>
      <c r="B18" s="1" t="s">
        <v>60</v>
      </c>
      <c r="C18" s="2">
        <v>39560</v>
      </c>
      <c r="D18" s="1" t="s">
        <v>61</v>
      </c>
      <c r="E18" s="1" t="s">
        <v>62</v>
      </c>
      <c r="F18" s="1">
        <v>0</v>
      </c>
      <c r="G18" s="1" t="s">
        <v>53</v>
      </c>
      <c r="H18" s="1" t="s">
        <v>39</v>
      </c>
      <c r="I18" s="1" t="s">
        <v>53</v>
      </c>
      <c r="J18" s="1" t="s">
        <v>33</v>
      </c>
      <c r="K18" s="1" t="s">
        <v>39</v>
      </c>
      <c r="L18" s="1" t="s">
        <v>41</v>
      </c>
      <c r="M18" s="1">
        <v>9</v>
      </c>
      <c r="N18" s="1" t="s">
        <v>24</v>
      </c>
      <c r="O18" s="1" t="s">
        <v>25</v>
      </c>
      <c r="P18" s="1" t="s">
        <v>63</v>
      </c>
      <c r="Q18" s="1" t="s">
        <v>64</v>
      </c>
      <c r="R18" t="str">
        <f>IF(OR(Table_1[team1]="Mumbai Indians",Table_1[team2]="Mumbai Indians"),"YES","NO")</f>
        <v>NO</v>
      </c>
      <c r="S18" t="str">
        <f>IF(Table_1[[#This Row],[toss_winner]]="Mumbai Indians","YES","NO")</f>
        <v>NO</v>
      </c>
      <c r="V18" s="22" t="s">
        <v>7</v>
      </c>
      <c r="W18" s="12" t="s">
        <v>47</v>
      </c>
    </row>
    <row r="19" spans="1:27" ht="14.4" x14ac:dyDescent="0.3">
      <c r="A19" s="1">
        <v>335989</v>
      </c>
      <c r="B19" s="1" t="s">
        <v>65</v>
      </c>
      <c r="C19" s="2">
        <v>39561</v>
      </c>
      <c r="D19" s="1" t="s">
        <v>66</v>
      </c>
      <c r="E19" s="1" t="s">
        <v>67</v>
      </c>
      <c r="F19" s="1">
        <v>0</v>
      </c>
      <c r="G19" s="1" t="s">
        <v>32</v>
      </c>
      <c r="H19" s="1" t="s">
        <v>47</v>
      </c>
      <c r="I19" s="1" t="s">
        <v>47</v>
      </c>
      <c r="J19" s="1" t="s">
        <v>22</v>
      </c>
      <c r="K19" s="1" t="s">
        <v>32</v>
      </c>
      <c r="L19" s="1" t="s">
        <v>23</v>
      </c>
      <c r="M19" s="1">
        <v>6</v>
      </c>
      <c r="N19" s="1" t="s">
        <v>24</v>
      </c>
      <c r="O19" s="1" t="s">
        <v>25</v>
      </c>
      <c r="P19" s="1" t="s">
        <v>49</v>
      </c>
      <c r="Q19" s="1" t="s">
        <v>43</v>
      </c>
      <c r="R19" t="str">
        <f>IF(OR(Table_1[team1]="Mumbai Indians",Table_1[team2]="Mumbai Indians"),"YES","NO")</f>
        <v>YES</v>
      </c>
      <c r="S19" t="str">
        <f>IF(Table_1[[#This Row],[toss_winner]]="Mumbai Indians","YES","NO")</f>
        <v>YES</v>
      </c>
      <c r="V19" s="22" t="s">
        <v>8</v>
      </c>
      <c r="W19" s="12" t="s">
        <v>47</v>
      </c>
    </row>
    <row r="20" spans="1:27" ht="14.4" x14ac:dyDescent="0.3">
      <c r="A20" s="1">
        <v>335990</v>
      </c>
      <c r="B20" s="1" t="s">
        <v>60</v>
      </c>
      <c r="C20" s="2">
        <v>39562</v>
      </c>
      <c r="D20" s="1" t="s">
        <v>68</v>
      </c>
      <c r="E20" s="1" t="s">
        <v>62</v>
      </c>
      <c r="F20" s="1">
        <v>0</v>
      </c>
      <c r="G20" s="1" t="s">
        <v>53</v>
      </c>
      <c r="H20" s="1" t="s">
        <v>40</v>
      </c>
      <c r="I20" s="1" t="s">
        <v>40</v>
      </c>
      <c r="J20" s="1" t="s">
        <v>22</v>
      </c>
      <c r="K20" s="1" t="s">
        <v>40</v>
      </c>
      <c r="L20" s="1" t="s">
        <v>41</v>
      </c>
      <c r="M20" s="1">
        <v>3</v>
      </c>
      <c r="N20" s="1" t="s">
        <v>24</v>
      </c>
      <c r="O20" s="1" t="s">
        <v>25</v>
      </c>
      <c r="P20" s="1" t="s">
        <v>26</v>
      </c>
      <c r="Q20" s="1" t="s">
        <v>34</v>
      </c>
      <c r="R20" t="str">
        <f>IF(OR(Table_1[team1]="Mumbai Indians",Table_1[team2]="Mumbai Indians"),"YES","NO")</f>
        <v>NO</v>
      </c>
      <c r="S20" t="str">
        <f>IF(Table_1[[#This Row],[toss_winner]]="Mumbai Indians","YES","NO")</f>
        <v>NO</v>
      </c>
    </row>
    <row r="21" spans="1:27" ht="14.4" x14ac:dyDescent="0.3">
      <c r="A21" s="1">
        <v>335991</v>
      </c>
      <c r="B21" s="1" t="s">
        <v>28</v>
      </c>
      <c r="C21" s="2">
        <v>39563</v>
      </c>
      <c r="D21" s="1" t="s">
        <v>69</v>
      </c>
      <c r="E21" s="1" t="s">
        <v>30</v>
      </c>
      <c r="F21" s="1">
        <v>0</v>
      </c>
      <c r="G21" s="1" t="s">
        <v>31</v>
      </c>
      <c r="H21" s="1" t="s">
        <v>47</v>
      </c>
      <c r="I21" s="1" t="s">
        <v>47</v>
      </c>
      <c r="J21" s="1" t="s">
        <v>22</v>
      </c>
      <c r="K21" s="1" t="s">
        <v>31</v>
      </c>
      <c r="L21" s="1" t="s">
        <v>23</v>
      </c>
      <c r="M21" s="1">
        <v>66</v>
      </c>
      <c r="N21" s="1" t="s">
        <v>24</v>
      </c>
      <c r="O21" s="1" t="s">
        <v>25</v>
      </c>
      <c r="P21" s="1" t="s">
        <v>42</v>
      </c>
      <c r="Q21" s="1" t="s">
        <v>64</v>
      </c>
      <c r="R21" t="str">
        <f>IF(OR(Table_1[team1]="Mumbai Indians",Table_1[team2]="Mumbai Indians"),"YES","NO")</f>
        <v>YES</v>
      </c>
      <c r="S21" t="str">
        <f>IF(Table_1[[#This Row],[toss_winner]]="Mumbai Indians","YES","NO")</f>
        <v>YES</v>
      </c>
      <c r="V21" s="11" t="s">
        <v>408</v>
      </c>
    </row>
    <row r="22" spans="1:27" ht="14.4" x14ac:dyDescent="0.3">
      <c r="A22" s="1">
        <v>335992</v>
      </c>
      <c r="B22" s="1" t="s">
        <v>17</v>
      </c>
      <c r="C22" s="2">
        <v>39564</v>
      </c>
      <c r="D22" s="1" t="s">
        <v>57</v>
      </c>
      <c r="E22" s="1" t="s">
        <v>19</v>
      </c>
      <c r="F22" s="1">
        <v>0</v>
      </c>
      <c r="G22" s="1" t="s">
        <v>20</v>
      </c>
      <c r="H22" s="1" t="s">
        <v>40</v>
      </c>
      <c r="I22" s="1" t="s">
        <v>40</v>
      </c>
      <c r="J22" s="1" t="s">
        <v>22</v>
      </c>
      <c r="K22" s="1" t="s">
        <v>40</v>
      </c>
      <c r="L22" s="1" t="s">
        <v>41</v>
      </c>
      <c r="M22" s="1">
        <v>7</v>
      </c>
      <c r="N22" s="1" t="s">
        <v>24</v>
      </c>
      <c r="O22" s="1" t="s">
        <v>25</v>
      </c>
      <c r="P22" s="1" t="s">
        <v>34</v>
      </c>
      <c r="Q22" s="1" t="s">
        <v>63</v>
      </c>
      <c r="R22" t="str">
        <f>IF(OR(Table_1[team1]="Mumbai Indians",Table_1[team2]="Mumbai Indians"),"YES","NO")</f>
        <v>NO</v>
      </c>
      <c r="S22" t="str">
        <f>IF(Table_1[[#This Row],[toss_winner]]="Mumbai Indians","YES","NO")</f>
        <v>NO</v>
      </c>
      <c r="V22" s="36">
        <v>53</v>
      </c>
    </row>
    <row r="23" spans="1:27" ht="14.4" x14ac:dyDescent="0.3">
      <c r="A23" s="1">
        <v>335993</v>
      </c>
      <c r="B23" s="1" t="s">
        <v>65</v>
      </c>
      <c r="C23" s="2">
        <v>39564</v>
      </c>
      <c r="D23" s="1" t="s">
        <v>70</v>
      </c>
      <c r="E23" s="1" t="s">
        <v>67</v>
      </c>
      <c r="F23" s="1">
        <v>0</v>
      </c>
      <c r="G23" s="1" t="s">
        <v>32</v>
      </c>
      <c r="H23" s="1" t="s">
        <v>21</v>
      </c>
      <c r="I23" s="1" t="s">
        <v>21</v>
      </c>
      <c r="J23" s="1" t="s">
        <v>33</v>
      </c>
      <c r="K23" s="1" t="s">
        <v>32</v>
      </c>
      <c r="L23" s="1" t="s">
        <v>41</v>
      </c>
      <c r="M23" s="1">
        <v>9</v>
      </c>
      <c r="N23" s="1" t="s">
        <v>24</v>
      </c>
      <c r="O23" s="1" t="s">
        <v>25</v>
      </c>
      <c r="P23" s="1" t="s">
        <v>54</v>
      </c>
      <c r="Q23" s="1" t="s">
        <v>71</v>
      </c>
      <c r="R23" t="str">
        <f>IF(OR(Table_1[team1]="Mumbai Indians",Table_1[team2]="Mumbai Indians"),"YES","NO")</f>
        <v>NO</v>
      </c>
      <c r="S23" t="str">
        <f>IF(Table_1[[#This Row],[toss_winner]]="Mumbai Indians","YES","NO")</f>
        <v>NO</v>
      </c>
    </row>
    <row r="24" spans="1:27" ht="15.75" customHeight="1" x14ac:dyDescent="0.3">
      <c r="A24" s="1">
        <v>335994</v>
      </c>
      <c r="B24" s="1" t="s">
        <v>44</v>
      </c>
      <c r="C24" s="2">
        <v>39565</v>
      </c>
      <c r="D24" s="1" t="s">
        <v>72</v>
      </c>
      <c r="E24" s="1" t="s">
        <v>73</v>
      </c>
      <c r="F24" s="1">
        <v>0</v>
      </c>
      <c r="G24" s="1" t="s">
        <v>47</v>
      </c>
      <c r="H24" s="1" t="s">
        <v>53</v>
      </c>
      <c r="I24" s="1" t="s">
        <v>53</v>
      </c>
      <c r="J24" s="1" t="s">
        <v>22</v>
      </c>
      <c r="K24" s="1" t="s">
        <v>53</v>
      </c>
      <c r="L24" s="1" t="s">
        <v>41</v>
      </c>
      <c r="M24" s="1">
        <v>10</v>
      </c>
      <c r="N24" s="1" t="s">
        <v>24</v>
      </c>
      <c r="O24" s="1" t="s">
        <v>25</v>
      </c>
      <c r="P24" s="1" t="s">
        <v>26</v>
      </c>
      <c r="Q24" s="1" t="s">
        <v>35</v>
      </c>
      <c r="R24" t="str">
        <f>IF(OR(Table_1[team1]="Mumbai Indians",Table_1[team2]="Mumbai Indians"),"YES","NO")</f>
        <v>YES</v>
      </c>
      <c r="S24" t="str">
        <f>IF(Table_1[[#This Row],[toss_winner]]="Mumbai Indians","YES","NO")</f>
        <v>NO</v>
      </c>
    </row>
    <row r="25" spans="1:27" ht="15.75" customHeight="1" x14ac:dyDescent="0.3">
      <c r="A25" s="1">
        <v>335995</v>
      </c>
      <c r="B25" s="1" t="s">
        <v>28</v>
      </c>
      <c r="C25" s="2">
        <v>39565</v>
      </c>
      <c r="D25" s="1" t="s">
        <v>74</v>
      </c>
      <c r="E25" s="1" t="s">
        <v>30</v>
      </c>
      <c r="F25" s="1">
        <v>0</v>
      </c>
      <c r="G25" s="1" t="s">
        <v>31</v>
      </c>
      <c r="H25" s="1" t="s">
        <v>39</v>
      </c>
      <c r="I25" s="1" t="s">
        <v>39</v>
      </c>
      <c r="J25" s="1" t="s">
        <v>33</v>
      </c>
      <c r="K25" s="1" t="s">
        <v>31</v>
      </c>
      <c r="L25" s="1" t="s">
        <v>41</v>
      </c>
      <c r="M25" s="1">
        <v>4</v>
      </c>
      <c r="N25" s="1" t="s">
        <v>24</v>
      </c>
      <c r="O25" s="1" t="s">
        <v>25</v>
      </c>
      <c r="P25" s="1" t="s">
        <v>27</v>
      </c>
      <c r="Q25" s="1" t="s">
        <v>75</v>
      </c>
      <c r="R25" t="str">
        <f>IF(OR(Table_1[team1]="Mumbai Indians",Table_1[team2]="Mumbai Indians"),"YES","NO")</f>
        <v>NO</v>
      </c>
      <c r="S25" t="str">
        <f>IF(Table_1[[#This Row],[toss_winner]]="Mumbai Indians","YES","NO")</f>
        <v>NO</v>
      </c>
    </row>
    <row r="26" spans="1:27" ht="15.75" customHeight="1" x14ac:dyDescent="0.3">
      <c r="A26" s="1">
        <v>335996</v>
      </c>
      <c r="B26" s="1" t="s">
        <v>17</v>
      </c>
      <c r="C26" s="2">
        <v>39566</v>
      </c>
      <c r="D26" s="1" t="s">
        <v>76</v>
      </c>
      <c r="E26" s="1" t="s">
        <v>19</v>
      </c>
      <c r="F26" s="1">
        <v>0</v>
      </c>
      <c r="G26" s="1" t="s">
        <v>20</v>
      </c>
      <c r="H26" s="1" t="s">
        <v>32</v>
      </c>
      <c r="I26" s="1" t="s">
        <v>32</v>
      </c>
      <c r="J26" s="1" t="s">
        <v>33</v>
      </c>
      <c r="K26" s="1" t="s">
        <v>32</v>
      </c>
      <c r="L26" s="1" t="s">
        <v>23</v>
      </c>
      <c r="M26" s="1">
        <v>13</v>
      </c>
      <c r="N26" s="1" t="s">
        <v>24</v>
      </c>
      <c r="O26" s="1" t="s">
        <v>25</v>
      </c>
      <c r="P26" s="1" t="s">
        <v>77</v>
      </c>
      <c r="Q26" s="1" t="s">
        <v>59</v>
      </c>
      <c r="R26" t="str">
        <f>IF(OR(Table_1[team1]="Mumbai Indians",Table_1[team2]="Mumbai Indians"),"YES","NO")</f>
        <v>NO</v>
      </c>
      <c r="S26" t="str">
        <f>IF(Table_1[[#This Row],[toss_winner]]="Mumbai Indians","YES","NO")</f>
        <v>NO</v>
      </c>
    </row>
    <row r="27" spans="1:27" ht="15.75" customHeight="1" x14ac:dyDescent="0.3">
      <c r="A27" s="1">
        <v>335997</v>
      </c>
      <c r="B27" s="1" t="s">
        <v>50</v>
      </c>
      <c r="C27" s="2">
        <v>39567</v>
      </c>
      <c r="D27" s="1" t="s">
        <v>78</v>
      </c>
      <c r="E27" s="1" t="s">
        <v>52</v>
      </c>
      <c r="F27" s="1">
        <v>0</v>
      </c>
      <c r="G27" s="1" t="s">
        <v>21</v>
      </c>
      <c r="H27" s="1" t="s">
        <v>47</v>
      </c>
      <c r="I27" s="1" t="s">
        <v>21</v>
      </c>
      <c r="J27" s="1" t="s">
        <v>33</v>
      </c>
      <c r="K27" s="1" t="s">
        <v>47</v>
      </c>
      <c r="L27" s="1" t="s">
        <v>41</v>
      </c>
      <c r="M27" s="1">
        <v>7</v>
      </c>
      <c r="N27" s="1" t="s">
        <v>24</v>
      </c>
      <c r="O27" s="1" t="s">
        <v>25</v>
      </c>
      <c r="P27" s="1" t="s">
        <v>54</v>
      </c>
      <c r="Q27" s="1" t="s">
        <v>71</v>
      </c>
      <c r="R27" t="str">
        <f>IF(OR(Table_1[team1]="Mumbai Indians",Table_1[team2]="Mumbai Indians"),"YES","NO")</f>
        <v>YES</v>
      </c>
      <c r="S27" t="str">
        <f>IF(Table_1[[#This Row],[toss_winner]]="Mumbai Indians","YES","NO")</f>
        <v>NO</v>
      </c>
      <c r="V27" s="28" t="s">
        <v>438</v>
      </c>
      <c r="Z27" s="28" t="s">
        <v>439</v>
      </c>
    </row>
    <row r="28" spans="1:27" ht="15.75" customHeight="1" x14ac:dyDescent="0.3">
      <c r="A28" s="1">
        <v>335998</v>
      </c>
      <c r="B28" s="1" t="s">
        <v>36</v>
      </c>
      <c r="C28" s="2">
        <v>39568</v>
      </c>
      <c r="D28" s="1" t="s">
        <v>79</v>
      </c>
      <c r="E28" s="1" t="s">
        <v>38</v>
      </c>
      <c r="F28" s="1">
        <v>0</v>
      </c>
      <c r="G28" s="1" t="s">
        <v>39</v>
      </c>
      <c r="H28" s="1" t="s">
        <v>20</v>
      </c>
      <c r="I28" s="1" t="s">
        <v>20</v>
      </c>
      <c r="J28" s="1" t="s">
        <v>22</v>
      </c>
      <c r="K28" s="1" t="s">
        <v>39</v>
      </c>
      <c r="L28" s="1" t="s">
        <v>23</v>
      </c>
      <c r="M28" s="1">
        <v>10</v>
      </c>
      <c r="N28" s="1" t="s">
        <v>24</v>
      </c>
      <c r="O28" s="1" t="s">
        <v>25</v>
      </c>
      <c r="P28" s="1" t="s">
        <v>42</v>
      </c>
      <c r="Q28" s="1" t="s">
        <v>75</v>
      </c>
      <c r="R28" t="str">
        <f>IF(OR(Table_1[team1]="Mumbai Indians",Table_1[team2]="Mumbai Indians"),"YES","NO")</f>
        <v>NO</v>
      </c>
      <c r="S28" t="str">
        <f>IF(Table_1[[#This Row],[toss_winner]]="Mumbai Indians","YES","NO")</f>
        <v>NO</v>
      </c>
    </row>
    <row r="29" spans="1:27" ht="15.75" customHeight="1" x14ac:dyDescent="0.3">
      <c r="A29" s="1">
        <v>335999</v>
      </c>
      <c r="B29" s="1" t="s">
        <v>60</v>
      </c>
      <c r="C29" s="2">
        <v>39569</v>
      </c>
      <c r="D29" s="1" t="s">
        <v>80</v>
      </c>
      <c r="E29" s="1" t="s">
        <v>62</v>
      </c>
      <c r="F29" s="1">
        <v>0</v>
      </c>
      <c r="G29" s="1" t="s">
        <v>53</v>
      </c>
      <c r="H29" s="1" t="s">
        <v>31</v>
      </c>
      <c r="I29" s="1" t="s">
        <v>31</v>
      </c>
      <c r="J29" s="1" t="s">
        <v>22</v>
      </c>
      <c r="K29" s="1" t="s">
        <v>31</v>
      </c>
      <c r="L29" s="1" t="s">
        <v>41</v>
      </c>
      <c r="M29" s="1">
        <v>7</v>
      </c>
      <c r="N29" s="1" t="s">
        <v>24</v>
      </c>
      <c r="O29" s="1" t="s">
        <v>25</v>
      </c>
      <c r="P29" s="1" t="s">
        <v>77</v>
      </c>
      <c r="Q29" s="1" t="s">
        <v>59</v>
      </c>
      <c r="R29" t="str">
        <f>IF(OR(Table_1[team1]="Mumbai Indians",Table_1[team2]="Mumbai Indians"),"YES","NO")</f>
        <v>NO</v>
      </c>
      <c r="S29" t="str">
        <f>IF(Table_1[[#This Row],[toss_winner]]="Mumbai Indians","YES","NO")</f>
        <v>NO</v>
      </c>
      <c r="V29" s="22" t="s">
        <v>433</v>
      </c>
      <c r="W29" s="12" t="s">
        <v>409</v>
      </c>
      <c r="Z29" s="22" t="s">
        <v>433</v>
      </c>
      <c r="AA29" s="12" t="s">
        <v>409</v>
      </c>
    </row>
    <row r="30" spans="1:27" ht="15.75" customHeight="1" x14ac:dyDescent="0.3">
      <c r="A30" s="1">
        <v>336000</v>
      </c>
      <c r="B30" s="1" t="s">
        <v>56</v>
      </c>
      <c r="C30" s="2">
        <v>39569</v>
      </c>
      <c r="D30" s="1" t="s">
        <v>81</v>
      </c>
      <c r="E30" s="1" t="s">
        <v>58</v>
      </c>
      <c r="F30" s="1">
        <v>0</v>
      </c>
      <c r="G30" s="1" t="s">
        <v>40</v>
      </c>
      <c r="H30" s="1" t="s">
        <v>21</v>
      </c>
      <c r="I30" s="1" t="s">
        <v>40</v>
      </c>
      <c r="J30" s="1" t="s">
        <v>33</v>
      </c>
      <c r="K30" s="1" t="s">
        <v>40</v>
      </c>
      <c r="L30" s="1" t="s">
        <v>23</v>
      </c>
      <c r="M30" s="1">
        <v>45</v>
      </c>
      <c r="N30" s="1" t="s">
        <v>24</v>
      </c>
      <c r="O30" s="1" t="s">
        <v>25</v>
      </c>
      <c r="P30" s="1" t="s">
        <v>27</v>
      </c>
      <c r="Q30" s="1" t="s">
        <v>43</v>
      </c>
      <c r="R30" t="str">
        <f>IF(OR(Table_1[team1]="Mumbai Indians",Table_1[team2]="Mumbai Indians"),"YES","NO")</f>
        <v>NO</v>
      </c>
      <c r="S30" t="str">
        <f>IF(Table_1[[#This Row],[toss_winner]]="Mumbai Indians","YES","NO")</f>
        <v>NO</v>
      </c>
      <c r="V30" s="22" t="s">
        <v>8</v>
      </c>
      <c r="W30" s="12" t="s">
        <v>47</v>
      </c>
      <c r="Z30" s="22" t="s">
        <v>8</v>
      </c>
      <c r="AA30" s="12" t="s">
        <v>407</v>
      </c>
    </row>
    <row r="31" spans="1:27" ht="15.75" customHeight="1" x14ac:dyDescent="0.3">
      <c r="A31" s="1">
        <v>336001</v>
      </c>
      <c r="B31" s="1" t="s">
        <v>65</v>
      </c>
      <c r="C31" s="2">
        <v>39570</v>
      </c>
      <c r="D31" s="1" t="s">
        <v>61</v>
      </c>
      <c r="E31" s="1" t="s">
        <v>67</v>
      </c>
      <c r="F31" s="1">
        <v>0</v>
      </c>
      <c r="G31" s="1" t="s">
        <v>32</v>
      </c>
      <c r="H31" s="1" t="s">
        <v>39</v>
      </c>
      <c r="I31" s="1" t="s">
        <v>32</v>
      </c>
      <c r="J31" s="1" t="s">
        <v>33</v>
      </c>
      <c r="K31" s="1" t="s">
        <v>39</v>
      </c>
      <c r="L31" s="1" t="s">
        <v>41</v>
      </c>
      <c r="M31" s="1">
        <v>8</v>
      </c>
      <c r="N31" s="1" t="s">
        <v>24</v>
      </c>
      <c r="O31" s="1" t="s">
        <v>25</v>
      </c>
      <c r="P31" s="1" t="s">
        <v>54</v>
      </c>
      <c r="Q31" s="1" t="s">
        <v>55</v>
      </c>
      <c r="R31" t="str">
        <f>IF(OR(Table_1[team1]="Mumbai Indians",Table_1[team2]="Mumbai Indians"),"YES","NO")</f>
        <v>NO</v>
      </c>
      <c r="S31" t="str">
        <f>IF(Table_1[[#This Row],[toss_winner]]="Mumbai Indians","YES","NO")</f>
        <v>NO</v>
      </c>
      <c r="V31" s="22" t="s">
        <v>9</v>
      </c>
      <c r="W31" s="12" t="s">
        <v>33</v>
      </c>
      <c r="Z31" s="22" t="s">
        <v>9</v>
      </c>
      <c r="AA31" s="12" t="s">
        <v>22</v>
      </c>
    </row>
    <row r="32" spans="1:27" ht="15.75" customHeight="1" x14ac:dyDescent="0.3">
      <c r="A32" s="1">
        <v>336002</v>
      </c>
      <c r="B32" s="1" t="s">
        <v>60</v>
      </c>
      <c r="C32" s="2">
        <v>39593</v>
      </c>
      <c r="D32" s="1" t="s">
        <v>82</v>
      </c>
      <c r="E32" s="1" t="s">
        <v>62</v>
      </c>
      <c r="F32" s="1">
        <v>0</v>
      </c>
      <c r="G32" s="1" t="s">
        <v>53</v>
      </c>
      <c r="H32" s="1" t="s">
        <v>20</v>
      </c>
      <c r="I32" s="1" t="s">
        <v>53</v>
      </c>
      <c r="J32" s="1" t="s">
        <v>33</v>
      </c>
      <c r="K32" s="1" t="s">
        <v>20</v>
      </c>
      <c r="L32" s="1" t="s">
        <v>41</v>
      </c>
      <c r="M32" s="1">
        <v>5</v>
      </c>
      <c r="N32" s="1" t="s">
        <v>24</v>
      </c>
      <c r="O32" s="1" t="s">
        <v>25</v>
      </c>
      <c r="P32" s="1" t="s">
        <v>26</v>
      </c>
      <c r="Q32" s="1" t="s">
        <v>27</v>
      </c>
      <c r="R32" t="str">
        <f>IF(OR(Table_1[team1]="Mumbai Indians",Table_1[team2]="Mumbai Indians"),"YES","NO")</f>
        <v>NO</v>
      </c>
      <c r="S32" t="str">
        <f>IF(Table_1[[#This Row],[toss_winner]]="Mumbai Indians","YES","NO")</f>
        <v>NO</v>
      </c>
    </row>
    <row r="33" spans="1:27" ht="15.75" customHeight="1" x14ac:dyDescent="0.3">
      <c r="A33" s="1">
        <v>336003</v>
      </c>
      <c r="B33" s="1" t="s">
        <v>28</v>
      </c>
      <c r="C33" s="2">
        <v>39571</v>
      </c>
      <c r="D33" s="1" t="s">
        <v>83</v>
      </c>
      <c r="E33" s="1" t="s">
        <v>30</v>
      </c>
      <c r="F33" s="1">
        <v>0</v>
      </c>
      <c r="G33" s="1" t="s">
        <v>31</v>
      </c>
      <c r="H33" s="1" t="s">
        <v>21</v>
      </c>
      <c r="I33" s="1" t="s">
        <v>31</v>
      </c>
      <c r="J33" s="1" t="s">
        <v>33</v>
      </c>
      <c r="K33" s="1" t="s">
        <v>31</v>
      </c>
      <c r="L33" s="1" t="s">
        <v>23</v>
      </c>
      <c r="M33" s="1">
        <v>9</v>
      </c>
      <c r="N33" s="1" t="s">
        <v>24</v>
      </c>
      <c r="O33" s="1" t="s">
        <v>25</v>
      </c>
      <c r="P33" s="1" t="s">
        <v>49</v>
      </c>
      <c r="Q33" s="1" t="s">
        <v>75</v>
      </c>
      <c r="R33" t="str">
        <f>IF(OR(Table_1[team1]="Mumbai Indians",Table_1[team2]="Mumbai Indians"),"YES","NO")</f>
        <v>NO</v>
      </c>
      <c r="S33" t="str">
        <f>IF(Table_1[[#This Row],[toss_winner]]="Mumbai Indians","YES","NO")</f>
        <v>NO</v>
      </c>
      <c r="V33" s="13" t="s">
        <v>400</v>
      </c>
      <c r="W33" s="11" t="s">
        <v>408</v>
      </c>
      <c r="Z33" s="13" t="s">
        <v>400</v>
      </c>
      <c r="AA33" s="11" t="s">
        <v>408</v>
      </c>
    </row>
    <row r="34" spans="1:27" ht="15.75" customHeight="1" x14ac:dyDescent="0.3">
      <c r="A34" s="1">
        <v>336004</v>
      </c>
      <c r="B34" s="1" t="s">
        <v>44</v>
      </c>
      <c r="C34" s="2">
        <v>39572</v>
      </c>
      <c r="D34" s="1" t="s">
        <v>84</v>
      </c>
      <c r="E34" s="1" t="s">
        <v>73</v>
      </c>
      <c r="F34" s="1">
        <v>0</v>
      </c>
      <c r="G34" s="1" t="s">
        <v>47</v>
      </c>
      <c r="H34" s="1" t="s">
        <v>39</v>
      </c>
      <c r="I34" s="1" t="s">
        <v>39</v>
      </c>
      <c r="J34" s="1" t="s">
        <v>22</v>
      </c>
      <c r="K34" s="1" t="s">
        <v>47</v>
      </c>
      <c r="L34" s="1" t="s">
        <v>23</v>
      </c>
      <c r="M34" s="1">
        <v>29</v>
      </c>
      <c r="N34" s="1" t="s">
        <v>24</v>
      </c>
      <c r="O34" s="1" t="s">
        <v>25</v>
      </c>
      <c r="P34" s="1" t="s">
        <v>63</v>
      </c>
      <c r="Q34" s="1" t="s">
        <v>27</v>
      </c>
      <c r="R34" t="str">
        <f>IF(OR(Table_1[team1]="Mumbai Indians",Table_1[team2]="Mumbai Indians"),"YES","NO")</f>
        <v>YES</v>
      </c>
      <c r="S34" t="str">
        <f>IF(Table_1[[#This Row],[toss_winner]]="Mumbai Indians","YES","NO")</f>
        <v>NO</v>
      </c>
      <c r="V34" s="15" t="s">
        <v>32</v>
      </c>
      <c r="W34" s="34">
        <v>3</v>
      </c>
      <c r="Z34" s="15" t="s">
        <v>32</v>
      </c>
      <c r="AA34" s="34">
        <v>4</v>
      </c>
    </row>
    <row r="35" spans="1:27" ht="15.75" customHeight="1" x14ac:dyDescent="0.3">
      <c r="A35" s="1">
        <v>336005</v>
      </c>
      <c r="B35" s="1" t="s">
        <v>56</v>
      </c>
      <c r="C35" s="2">
        <v>39572</v>
      </c>
      <c r="D35" s="1" t="s">
        <v>85</v>
      </c>
      <c r="E35" s="1" t="s">
        <v>58</v>
      </c>
      <c r="F35" s="1">
        <v>0</v>
      </c>
      <c r="G35" s="1" t="s">
        <v>40</v>
      </c>
      <c r="H35" s="1" t="s">
        <v>32</v>
      </c>
      <c r="I35" s="1" t="s">
        <v>32</v>
      </c>
      <c r="J35" s="1" t="s">
        <v>33</v>
      </c>
      <c r="K35" s="1" t="s">
        <v>40</v>
      </c>
      <c r="L35" s="1" t="s">
        <v>41</v>
      </c>
      <c r="M35" s="1">
        <v>8</v>
      </c>
      <c r="N35" s="1" t="s">
        <v>24</v>
      </c>
      <c r="O35" s="1" t="s">
        <v>25</v>
      </c>
      <c r="P35" s="1" t="s">
        <v>26</v>
      </c>
      <c r="Q35" s="1" t="s">
        <v>71</v>
      </c>
      <c r="R35" t="str">
        <f>IF(OR(Table_1[team1]="Mumbai Indians",Table_1[team2]="Mumbai Indians"),"YES","NO")</f>
        <v>NO</v>
      </c>
      <c r="S35" t="str">
        <f>IF(Table_1[[#This Row],[toss_winner]]="Mumbai Indians","YES","NO")</f>
        <v>NO</v>
      </c>
      <c r="V35" s="16" t="s">
        <v>39</v>
      </c>
      <c r="W35" s="35">
        <v>3</v>
      </c>
      <c r="Z35" s="16" t="s">
        <v>53</v>
      </c>
      <c r="AA35" s="35">
        <v>1</v>
      </c>
    </row>
    <row r="36" spans="1:27" ht="15.75" customHeight="1" x14ac:dyDescent="0.3">
      <c r="A36" s="1">
        <v>336006</v>
      </c>
      <c r="B36" s="1" t="s">
        <v>17</v>
      </c>
      <c r="C36" s="2">
        <v>39573</v>
      </c>
      <c r="D36" s="1" t="s">
        <v>86</v>
      </c>
      <c r="E36" s="1" t="s">
        <v>19</v>
      </c>
      <c r="F36" s="1">
        <v>0</v>
      </c>
      <c r="G36" s="1" t="s">
        <v>20</v>
      </c>
      <c r="H36" s="1" t="s">
        <v>31</v>
      </c>
      <c r="I36" s="1" t="s">
        <v>31</v>
      </c>
      <c r="J36" s="1" t="s">
        <v>22</v>
      </c>
      <c r="K36" s="1" t="s">
        <v>31</v>
      </c>
      <c r="L36" s="1" t="s">
        <v>41</v>
      </c>
      <c r="M36" s="1">
        <v>6</v>
      </c>
      <c r="N36" s="1" t="s">
        <v>24</v>
      </c>
      <c r="O36" s="1" t="s">
        <v>25</v>
      </c>
      <c r="P36" s="1" t="s">
        <v>48</v>
      </c>
      <c r="Q36" s="1" t="s">
        <v>77</v>
      </c>
      <c r="R36" t="str">
        <f>IF(OR(Table_1[team1]="Mumbai Indians",Table_1[team2]="Mumbai Indians"),"YES","NO")</f>
        <v>NO</v>
      </c>
      <c r="S36" t="str">
        <f>IF(Table_1[[#This Row],[toss_winner]]="Mumbai Indians","YES","NO")</f>
        <v>NO</v>
      </c>
      <c r="V36" s="16" t="s">
        <v>31</v>
      </c>
      <c r="W36" s="35">
        <v>4</v>
      </c>
      <c r="Z36" s="16" t="s">
        <v>39</v>
      </c>
      <c r="AA36" s="35">
        <v>4</v>
      </c>
    </row>
    <row r="37" spans="1:27" ht="15.75" customHeight="1" x14ac:dyDescent="0.3">
      <c r="A37" s="1">
        <v>336007</v>
      </c>
      <c r="B37" s="1" t="s">
        <v>65</v>
      </c>
      <c r="C37" s="2">
        <v>39574</v>
      </c>
      <c r="D37" s="1" t="s">
        <v>72</v>
      </c>
      <c r="E37" s="1" t="s">
        <v>67</v>
      </c>
      <c r="F37" s="1">
        <v>0</v>
      </c>
      <c r="G37" s="1" t="s">
        <v>32</v>
      </c>
      <c r="H37" s="1" t="s">
        <v>53</v>
      </c>
      <c r="I37" s="1" t="s">
        <v>53</v>
      </c>
      <c r="J37" s="1" t="s">
        <v>22</v>
      </c>
      <c r="K37" s="1" t="s">
        <v>53</v>
      </c>
      <c r="L37" s="1" t="s">
        <v>41</v>
      </c>
      <c r="M37" s="1">
        <v>7</v>
      </c>
      <c r="N37" s="1" t="s">
        <v>24</v>
      </c>
      <c r="O37" s="1" t="s">
        <v>25</v>
      </c>
      <c r="P37" s="1" t="s">
        <v>34</v>
      </c>
      <c r="Q37" s="1" t="s">
        <v>59</v>
      </c>
      <c r="R37" t="str">
        <f>IF(OR(Table_1[team1]="Mumbai Indians",Table_1[team2]="Mumbai Indians"),"YES","NO")</f>
        <v>NO</v>
      </c>
      <c r="S37" t="str">
        <f>IF(Table_1[[#This Row],[toss_winner]]="Mumbai Indians","YES","NO")</f>
        <v>NO</v>
      </c>
      <c r="V37" s="16" t="s">
        <v>21</v>
      </c>
      <c r="W37" s="35">
        <v>1</v>
      </c>
      <c r="Z37" s="16" t="s">
        <v>321</v>
      </c>
      <c r="AA37" s="35">
        <v>2</v>
      </c>
    </row>
    <row r="38" spans="1:27" ht="15.75" customHeight="1" x14ac:dyDescent="0.3">
      <c r="A38" s="1">
        <v>336008</v>
      </c>
      <c r="B38" s="1" t="s">
        <v>44</v>
      </c>
      <c r="C38" s="2">
        <v>39575</v>
      </c>
      <c r="D38" s="1" t="s">
        <v>87</v>
      </c>
      <c r="E38" s="1" t="s">
        <v>73</v>
      </c>
      <c r="F38" s="1">
        <v>0</v>
      </c>
      <c r="G38" s="1" t="s">
        <v>47</v>
      </c>
      <c r="H38" s="1" t="s">
        <v>40</v>
      </c>
      <c r="I38" s="1" t="s">
        <v>47</v>
      </c>
      <c r="J38" s="1" t="s">
        <v>22</v>
      </c>
      <c r="K38" s="1" t="s">
        <v>47</v>
      </c>
      <c r="L38" s="1" t="s">
        <v>41</v>
      </c>
      <c r="M38" s="1">
        <v>7</v>
      </c>
      <c r="N38" s="1" t="s">
        <v>24</v>
      </c>
      <c r="O38" s="1" t="s">
        <v>25</v>
      </c>
      <c r="P38" s="1" t="s">
        <v>49</v>
      </c>
      <c r="Q38" s="1" t="s">
        <v>27</v>
      </c>
      <c r="R38" t="str">
        <f>IF(OR(Table_1[team1]="Mumbai Indians",Table_1[team2]="Mumbai Indians"),"YES","NO")</f>
        <v>YES</v>
      </c>
      <c r="S38" t="str">
        <f>IF(Table_1[[#This Row],[toss_winner]]="Mumbai Indians","YES","NO")</f>
        <v>YES</v>
      </c>
      <c r="V38" s="16" t="s">
        <v>47</v>
      </c>
      <c r="W38" s="35">
        <v>27</v>
      </c>
      <c r="Z38" s="16" t="s">
        <v>31</v>
      </c>
      <c r="AA38" s="35">
        <v>1</v>
      </c>
    </row>
    <row r="39" spans="1:27" ht="15.75" customHeight="1" x14ac:dyDescent="0.3">
      <c r="A39" s="1">
        <v>336009</v>
      </c>
      <c r="B39" s="1" t="s">
        <v>36</v>
      </c>
      <c r="C39" s="2">
        <v>39576</v>
      </c>
      <c r="D39" s="1" t="s">
        <v>76</v>
      </c>
      <c r="E39" s="1" t="s">
        <v>38</v>
      </c>
      <c r="F39" s="1">
        <v>0</v>
      </c>
      <c r="G39" s="1" t="s">
        <v>39</v>
      </c>
      <c r="H39" s="1" t="s">
        <v>32</v>
      </c>
      <c r="I39" s="1" t="s">
        <v>32</v>
      </c>
      <c r="J39" s="1" t="s">
        <v>22</v>
      </c>
      <c r="K39" s="1" t="s">
        <v>32</v>
      </c>
      <c r="L39" s="1" t="s">
        <v>41</v>
      </c>
      <c r="M39" s="1">
        <v>4</v>
      </c>
      <c r="N39" s="1" t="s">
        <v>24</v>
      </c>
      <c r="O39" s="1" t="s">
        <v>25</v>
      </c>
      <c r="P39" s="1" t="s">
        <v>42</v>
      </c>
      <c r="Q39" s="1" t="s">
        <v>59</v>
      </c>
      <c r="R39" t="str">
        <f>IF(OR(Table_1[team1]="Mumbai Indians",Table_1[team2]="Mumbai Indians"),"YES","NO")</f>
        <v>NO</v>
      </c>
      <c r="S39" t="str">
        <f>IF(Table_1[[#This Row],[toss_winner]]="Mumbai Indians","YES","NO")</f>
        <v>NO</v>
      </c>
      <c r="V39" s="16" t="s">
        <v>40</v>
      </c>
      <c r="W39" s="35">
        <v>4</v>
      </c>
      <c r="Z39" s="16" t="s">
        <v>205</v>
      </c>
      <c r="AA39" s="35">
        <v>1</v>
      </c>
    </row>
    <row r="40" spans="1:27" ht="15.75" customHeight="1" x14ac:dyDescent="0.3">
      <c r="A40" s="1">
        <v>336010</v>
      </c>
      <c r="B40" s="1" t="s">
        <v>50</v>
      </c>
      <c r="C40" s="2">
        <v>39576</v>
      </c>
      <c r="D40" s="1" t="s">
        <v>88</v>
      </c>
      <c r="E40" s="1" t="s">
        <v>52</v>
      </c>
      <c r="F40" s="1">
        <v>0</v>
      </c>
      <c r="G40" s="1" t="s">
        <v>21</v>
      </c>
      <c r="H40" s="1" t="s">
        <v>20</v>
      </c>
      <c r="I40" s="1" t="s">
        <v>21</v>
      </c>
      <c r="J40" s="1" t="s">
        <v>33</v>
      </c>
      <c r="K40" s="1" t="s">
        <v>21</v>
      </c>
      <c r="L40" s="1" t="s">
        <v>23</v>
      </c>
      <c r="M40" s="1">
        <v>5</v>
      </c>
      <c r="N40" s="1" t="s">
        <v>24</v>
      </c>
      <c r="O40" s="1" t="s">
        <v>25</v>
      </c>
      <c r="P40" s="1" t="s">
        <v>26</v>
      </c>
      <c r="Q40" s="1" t="s">
        <v>63</v>
      </c>
      <c r="R40" t="str">
        <f>IF(OR(Table_1[team1]="Mumbai Indians",Table_1[team2]="Mumbai Indians"),"YES","NO")</f>
        <v>NO</v>
      </c>
      <c r="S40" t="str">
        <f>IF(Table_1[[#This Row],[toss_winner]]="Mumbai Indians","YES","NO")</f>
        <v>NO</v>
      </c>
      <c r="V40" s="16" t="s">
        <v>319</v>
      </c>
      <c r="W40" s="35">
        <v>1</v>
      </c>
      <c r="Z40" s="16" t="s">
        <v>21</v>
      </c>
      <c r="AA40" s="35">
        <v>2</v>
      </c>
    </row>
    <row r="41" spans="1:27" ht="15.75" customHeight="1" x14ac:dyDescent="0.3">
      <c r="A41" s="1">
        <v>336011</v>
      </c>
      <c r="B41" s="1" t="s">
        <v>56</v>
      </c>
      <c r="C41" s="2">
        <v>39577</v>
      </c>
      <c r="D41" s="1" t="s">
        <v>68</v>
      </c>
      <c r="E41" s="1" t="s">
        <v>58</v>
      </c>
      <c r="F41" s="1">
        <v>0</v>
      </c>
      <c r="G41" s="1" t="s">
        <v>40</v>
      </c>
      <c r="H41" s="1" t="s">
        <v>53</v>
      </c>
      <c r="I41" s="1" t="s">
        <v>40</v>
      </c>
      <c r="J41" s="1" t="s">
        <v>22</v>
      </c>
      <c r="K41" s="1" t="s">
        <v>40</v>
      </c>
      <c r="L41" s="1" t="s">
        <v>41</v>
      </c>
      <c r="M41" s="1">
        <v>8</v>
      </c>
      <c r="N41" s="1" t="s">
        <v>24</v>
      </c>
      <c r="O41" s="1" t="s">
        <v>25</v>
      </c>
      <c r="P41" s="1" t="s">
        <v>34</v>
      </c>
      <c r="Q41" s="1" t="s">
        <v>64</v>
      </c>
      <c r="R41" t="str">
        <f>IF(OR(Table_1[team1]="Mumbai Indians",Table_1[team2]="Mumbai Indians"),"YES","NO")</f>
        <v>NO</v>
      </c>
      <c r="S41" t="str">
        <f>IF(Table_1[[#This Row],[toss_winner]]="Mumbai Indians","YES","NO")</f>
        <v>NO</v>
      </c>
      <c r="V41" s="16" t="s">
        <v>20</v>
      </c>
      <c r="W41" s="35">
        <v>3</v>
      </c>
      <c r="Z41" s="16" t="s">
        <v>47</v>
      </c>
      <c r="AA41" s="35">
        <v>36</v>
      </c>
    </row>
    <row r="42" spans="1:27" ht="15.75" customHeight="1" x14ac:dyDescent="0.3">
      <c r="A42" s="1">
        <v>336012</v>
      </c>
      <c r="B42" s="1" t="s">
        <v>17</v>
      </c>
      <c r="C42" s="2">
        <v>39596</v>
      </c>
      <c r="D42" s="1" t="s">
        <v>89</v>
      </c>
      <c r="E42" s="1" t="s">
        <v>19</v>
      </c>
      <c r="F42" s="1">
        <v>0</v>
      </c>
      <c r="G42" s="1" t="s">
        <v>20</v>
      </c>
      <c r="H42" s="1" t="s">
        <v>47</v>
      </c>
      <c r="I42" s="1" t="s">
        <v>47</v>
      </c>
      <c r="J42" s="1" t="s">
        <v>22</v>
      </c>
      <c r="K42" s="1" t="s">
        <v>47</v>
      </c>
      <c r="L42" s="1" t="s">
        <v>41</v>
      </c>
      <c r="M42" s="1">
        <v>9</v>
      </c>
      <c r="N42" s="1" t="s">
        <v>24</v>
      </c>
      <c r="O42" s="1" t="s">
        <v>25</v>
      </c>
      <c r="P42" s="1" t="s">
        <v>54</v>
      </c>
      <c r="Q42" s="1" t="s">
        <v>71</v>
      </c>
      <c r="R42" t="str">
        <f>IF(OR(Table_1[team1]="Mumbai Indians",Table_1[team2]="Mumbai Indians"),"YES","NO")</f>
        <v>YES</v>
      </c>
      <c r="S42" t="str">
        <f>IF(Table_1[[#This Row],[toss_winner]]="Mumbai Indians","YES","NO")</f>
        <v>YES</v>
      </c>
      <c r="V42" s="16" t="s">
        <v>259</v>
      </c>
      <c r="W42" s="35">
        <v>2</v>
      </c>
      <c r="Z42" s="16" t="s">
        <v>40</v>
      </c>
      <c r="AA42" s="35">
        <v>5</v>
      </c>
    </row>
    <row r="43" spans="1:27" ht="15.75" customHeight="1" x14ac:dyDescent="0.3">
      <c r="A43" s="1">
        <v>336013</v>
      </c>
      <c r="B43" s="1" t="s">
        <v>65</v>
      </c>
      <c r="C43" s="2">
        <v>39578</v>
      </c>
      <c r="D43" s="1" t="s">
        <v>90</v>
      </c>
      <c r="E43" s="1" t="s">
        <v>67</v>
      </c>
      <c r="F43" s="1">
        <v>0</v>
      </c>
      <c r="G43" s="1" t="s">
        <v>32</v>
      </c>
      <c r="H43" s="1" t="s">
        <v>31</v>
      </c>
      <c r="I43" s="1" t="s">
        <v>31</v>
      </c>
      <c r="J43" s="1" t="s">
        <v>22</v>
      </c>
      <c r="K43" s="1" t="s">
        <v>32</v>
      </c>
      <c r="L43" s="1" t="s">
        <v>23</v>
      </c>
      <c r="M43" s="1">
        <v>18</v>
      </c>
      <c r="N43" s="1" t="s">
        <v>24</v>
      </c>
      <c r="O43" s="1" t="s">
        <v>25</v>
      </c>
      <c r="P43" s="1" t="s">
        <v>71</v>
      </c>
      <c r="Q43" s="1" t="s">
        <v>91</v>
      </c>
      <c r="R43" t="str">
        <f>IF(OR(Table_1[team1]="Mumbai Indians",Table_1[team2]="Mumbai Indians"),"YES","NO")</f>
        <v>NO</v>
      </c>
      <c r="S43" t="str">
        <f>IF(Table_1[[#This Row],[toss_winner]]="Mumbai Indians","YES","NO")</f>
        <v>NO</v>
      </c>
      <c r="V43" s="17" t="s">
        <v>401</v>
      </c>
      <c r="W43" s="36">
        <v>48</v>
      </c>
      <c r="Z43" s="16" t="s">
        <v>344</v>
      </c>
      <c r="AA43" s="35">
        <v>1</v>
      </c>
    </row>
    <row r="44" spans="1:27" ht="15.75" customHeight="1" x14ac:dyDescent="0.3">
      <c r="A44" s="1">
        <v>336014</v>
      </c>
      <c r="B44" s="1" t="s">
        <v>60</v>
      </c>
      <c r="C44" s="2">
        <v>39579</v>
      </c>
      <c r="D44" s="1" t="s">
        <v>88</v>
      </c>
      <c r="E44" s="1" t="s">
        <v>62</v>
      </c>
      <c r="F44" s="1">
        <v>0</v>
      </c>
      <c r="G44" s="1" t="s">
        <v>53</v>
      </c>
      <c r="H44" s="1" t="s">
        <v>21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63</v>
      </c>
      <c r="Q44" s="1" t="s">
        <v>64</v>
      </c>
      <c r="R44" t="str">
        <f>IF(OR(Table_1[team1]="Mumbai Indians",Table_1[team2]="Mumbai Indians"),"YES","NO")</f>
        <v>NO</v>
      </c>
      <c r="S44" t="str">
        <f>IF(Table_1[[#This Row],[toss_winner]]="Mumbai Indians","YES","NO")</f>
        <v>NO</v>
      </c>
      <c r="Z44" s="16" t="s">
        <v>20</v>
      </c>
      <c r="AA44" s="35">
        <v>2</v>
      </c>
    </row>
    <row r="45" spans="1:27" ht="15.75" customHeight="1" x14ac:dyDescent="0.3">
      <c r="A45" s="1">
        <v>336015</v>
      </c>
      <c r="B45" s="1" t="s">
        <v>56</v>
      </c>
      <c r="C45" s="2">
        <v>39579</v>
      </c>
      <c r="D45" s="1" t="s">
        <v>57</v>
      </c>
      <c r="E45" s="1" t="s">
        <v>58</v>
      </c>
      <c r="F45" s="1">
        <v>0</v>
      </c>
      <c r="G45" s="1" t="s">
        <v>40</v>
      </c>
      <c r="H45" s="1" t="s">
        <v>39</v>
      </c>
      <c r="I45" s="1" t="s">
        <v>40</v>
      </c>
      <c r="J45" s="1" t="s">
        <v>22</v>
      </c>
      <c r="K45" s="1" t="s">
        <v>40</v>
      </c>
      <c r="L45" s="1" t="s">
        <v>41</v>
      </c>
      <c r="M45" s="1">
        <v>3</v>
      </c>
      <c r="N45" s="1" t="s">
        <v>24</v>
      </c>
      <c r="O45" s="1" t="s">
        <v>25</v>
      </c>
      <c r="P45" s="1" t="s">
        <v>48</v>
      </c>
      <c r="Q45" s="1" t="s">
        <v>27</v>
      </c>
      <c r="R45" t="str">
        <f>IF(OR(Table_1[team1]="Mumbai Indians",Table_1[team2]="Mumbai Indians"),"YES","NO")</f>
        <v>NO</v>
      </c>
      <c r="S45" t="str">
        <f>IF(Table_1[[#This Row],[toss_winner]]="Mumbai Indians","YES","NO")</f>
        <v>NO</v>
      </c>
      <c r="Z45" s="16" t="s">
        <v>259</v>
      </c>
      <c r="AA45" s="35">
        <v>3</v>
      </c>
    </row>
    <row r="46" spans="1:27" ht="15.75" customHeight="1" x14ac:dyDescent="0.3">
      <c r="A46" s="1">
        <v>336016</v>
      </c>
      <c r="B46" s="1" t="s">
        <v>28</v>
      </c>
      <c r="C46" s="2">
        <v>39580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20</v>
      </c>
      <c r="I46" s="1" t="s">
        <v>20</v>
      </c>
      <c r="J46" s="1" t="s">
        <v>33</v>
      </c>
      <c r="K46" s="1" t="s">
        <v>31</v>
      </c>
      <c r="L46" s="1" t="s">
        <v>41</v>
      </c>
      <c r="M46" s="1">
        <v>9</v>
      </c>
      <c r="N46" s="1" t="s">
        <v>24</v>
      </c>
      <c r="O46" s="1" t="s">
        <v>25</v>
      </c>
      <c r="P46" s="1" t="s">
        <v>77</v>
      </c>
      <c r="Q46" s="1" t="s">
        <v>75</v>
      </c>
      <c r="R46" t="str">
        <f>IF(OR(Table_1[team1]="Mumbai Indians",Table_1[team2]="Mumbai Indians"),"YES","NO")</f>
        <v>NO</v>
      </c>
      <c r="S46" t="str">
        <f>IF(Table_1[[#This Row],[toss_winner]]="Mumbai Indians","YES","NO")</f>
        <v>NO</v>
      </c>
      <c r="Z46" s="17" t="s">
        <v>401</v>
      </c>
      <c r="AA46" s="36">
        <v>62</v>
      </c>
    </row>
    <row r="47" spans="1:27" ht="15.75" customHeight="1" x14ac:dyDescent="0.3">
      <c r="A47" s="1">
        <v>336017</v>
      </c>
      <c r="B47" s="1" t="s">
        <v>50</v>
      </c>
      <c r="C47" s="2">
        <v>39581</v>
      </c>
      <c r="D47" s="1" t="s">
        <v>92</v>
      </c>
      <c r="E47" s="1" t="s">
        <v>52</v>
      </c>
      <c r="F47" s="1">
        <v>0</v>
      </c>
      <c r="G47" s="1" t="s">
        <v>21</v>
      </c>
      <c r="H47" s="1" t="s">
        <v>39</v>
      </c>
      <c r="I47" s="1" t="s">
        <v>21</v>
      </c>
      <c r="J47" s="1" t="s">
        <v>33</v>
      </c>
      <c r="K47" s="1" t="s">
        <v>21</v>
      </c>
      <c r="L47" s="1" t="s">
        <v>23</v>
      </c>
      <c r="M47" s="1">
        <v>23</v>
      </c>
      <c r="N47" s="1" t="s">
        <v>24</v>
      </c>
      <c r="O47" s="1" t="s">
        <v>25</v>
      </c>
      <c r="P47" s="1" t="s">
        <v>26</v>
      </c>
      <c r="Q47" s="1" t="s">
        <v>63</v>
      </c>
      <c r="R47" t="str">
        <f>IF(OR(Table_1[team1]="Mumbai Indians",Table_1[team2]="Mumbai Indians"),"YES","NO")</f>
        <v>NO</v>
      </c>
      <c r="S47" t="str">
        <f>IF(Table_1[[#This Row],[toss_winner]]="Mumbai Indians","YES","NO")</f>
        <v>NO</v>
      </c>
    </row>
    <row r="48" spans="1:27" ht="15.75" customHeight="1" x14ac:dyDescent="0.3">
      <c r="A48" s="1">
        <v>336018</v>
      </c>
      <c r="B48" s="1" t="s">
        <v>44</v>
      </c>
      <c r="C48" s="2">
        <v>39582</v>
      </c>
      <c r="D48" s="1" t="s">
        <v>78</v>
      </c>
      <c r="E48" s="1" t="s">
        <v>46</v>
      </c>
      <c r="F48" s="1">
        <v>0</v>
      </c>
      <c r="G48" s="1" t="s">
        <v>47</v>
      </c>
      <c r="H48" s="1" t="s">
        <v>32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9</v>
      </c>
      <c r="N48" s="1" t="s">
        <v>24</v>
      </c>
      <c r="O48" s="1" t="s">
        <v>25</v>
      </c>
      <c r="P48" s="1" t="s">
        <v>77</v>
      </c>
      <c r="Q48" s="1" t="s">
        <v>64</v>
      </c>
      <c r="R48" t="str">
        <f>IF(OR(Table_1[team1]="Mumbai Indians",Table_1[team2]="Mumbai Indians"),"YES","NO")</f>
        <v>YES</v>
      </c>
      <c r="S48" t="str">
        <f>IF(Table_1[[#This Row],[toss_winner]]="Mumbai Indians","YES","NO")</f>
        <v>YES</v>
      </c>
      <c r="V48" s="28" t="s">
        <v>437</v>
      </c>
    </row>
    <row r="49" spans="1:22" ht="15.75" customHeight="1" x14ac:dyDescent="0.3">
      <c r="A49" s="1">
        <v>336019</v>
      </c>
      <c r="B49" s="1" t="s">
        <v>28</v>
      </c>
      <c r="C49" s="2">
        <v>39596</v>
      </c>
      <c r="D49" s="1" t="s">
        <v>80</v>
      </c>
      <c r="E49" s="1" t="s">
        <v>30</v>
      </c>
      <c r="F49" s="1">
        <v>0</v>
      </c>
      <c r="G49" s="1" t="s">
        <v>31</v>
      </c>
      <c r="H49" s="1" t="s">
        <v>40</v>
      </c>
      <c r="I49" s="1" t="s">
        <v>40</v>
      </c>
      <c r="J49" s="1" t="s">
        <v>22</v>
      </c>
      <c r="K49" s="1" t="s">
        <v>31</v>
      </c>
      <c r="L49" s="1" t="s">
        <v>23</v>
      </c>
      <c r="M49" s="1">
        <v>41</v>
      </c>
      <c r="N49" s="1" t="s">
        <v>24</v>
      </c>
      <c r="O49" s="1" t="s">
        <v>25</v>
      </c>
      <c r="P49" s="1" t="s">
        <v>48</v>
      </c>
      <c r="Q49" s="1" t="s">
        <v>55</v>
      </c>
      <c r="R49" t="str">
        <f>IF(OR(Table_1[team1]="Mumbai Indians",Table_1[team2]="Mumbai Indians"),"YES","NO")</f>
        <v>NO</v>
      </c>
      <c r="S49" t="str">
        <f>IF(Table_1[[#This Row],[toss_winner]]="Mumbai Indians","YES","NO")</f>
        <v>NO</v>
      </c>
      <c r="V49">
        <f>W43+AA46</f>
        <v>110</v>
      </c>
    </row>
    <row r="50" spans="1:22" ht="15.75" customHeight="1" x14ac:dyDescent="0.3">
      <c r="A50" s="1">
        <v>336020</v>
      </c>
      <c r="B50" s="1" t="s">
        <v>36</v>
      </c>
      <c r="C50" s="2">
        <v>39583</v>
      </c>
      <c r="D50" s="1" t="s">
        <v>93</v>
      </c>
      <c r="E50" s="1" t="s">
        <v>38</v>
      </c>
      <c r="F50" s="1">
        <v>0</v>
      </c>
      <c r="G50" s="1" t="s">
        <v>39</v>
      </c>
      <c r="H50" s="1" t="s">
        <v>53</v>
      </c>
      <c r="I50" s="1" t="s">
        <v>53</v>
      </c>
      <c r="J50" s="1" t="s">
        <v>22</v>
      </c>
      <c r="K50" s="1" t="s">
        <v>39</v>
      </c>
      <c r="L50" s="1" t="s">
        <v>23</v>
      </c>
      <c r="M50" s="1">
        <v>12</v>
      </c>
      <c r="N50" s="1" t="s">
        <v>24</v>
      </c>
      <c r="O50" s="1" t="s">
        <v>25</v>
      </c>
      <c r="P50" s="1" t="s">
        <v>91</v>
      </c>
      <c r="Q50" s="1" t="s">
        <v>43</v>
      </c>
      <c r="R50" t="str">
        <f>IF(OR(Table_1[team1]="Mumbai Indians",Table_1[team2]="Mumbai Indians"),"YES","NO")</f>
        <v>NO</v>
      </c>
      <c r="S50" t="str">
        <f>IF(Table_1[[#This Row],[toss_winner]]="Mumbai Indians","YES","NO")</f>
        <v>NO</v>
      </c>
    </row>
    <row r="51" spans="1:22" ht="15.75" customHeight="1" x14ac:dyDescent="0.3">
      <c r="A51" s="1">
        <v>336021</v>
      </c>
      <c r="B51" s="1" t="s">
        <v>44</v>
      </c>
      <c r="C51" s="2">
        <v>39584</v>
      </c>
      <c r="D51" s="1" t="s">
        <v>84</v>
      </c>
      <c r="E51" s="1" t="s">
        <v>46</v>
      </c>
      <c r="F51" s="1">
        <v>0</v>
      </c>
      <c r="G51" s="1" t="s">
        <v>47</v>
      </c>
      <c r="H51" s="1" t="s">
        <v>21</v>
      </c>
      <c r="I51" s="1" t="s">
        <v>47</v>
      </c>
      <c r="J51" s="1" t="s">
        <v>22</v>
      </c>
      <c r="K51" s="1" t="s">
        <v>47</v>
      </c>
      <c r="L51" s="1" t="s">
        <v>41</v>
      </c>
      <c r="M51" s="1">
        <v>8</v>
      </c>
      <c r="N51" s="1" t="s">
        <v>24</v>
      </c>
      <c r="O51" s="1" t="s">
        <v>25</v>
      </c>
      <c r="P51" s="1" t="s">
        <v>77</v>
      </c>
      <c r="Q51" s="1" t="s">
        <v>49</v>
      </c>
      <c r="R51" t="str">
        <f>IF(OR(Table_1[team1]="Mumbai Indians",Table_1[team2]="Mumbai Indians"),"YES","NO")</f>
        <v>YES</v>
      </c>
      <c r="S51" t="str">
        <f>IF(Table_1[[#This Row],[toss_winner]]="Mumbai Indians","YES","NO")</f>
        <v>YES</v>
      </c>
    </row>
    <row r="52" spans="1:22" ht="15.75" customHeight="1" x14ac:dyDescent="0.3">
      <c r="A52" s="1">
        <v>336022</v>
      </c>
      <c r="B52" s="1" t="s">
        <v>36</v>
      </c>
      <c r="C52" s="2">
        <v>39585</v>
      </c>
      <c r="D52" s="1" t="s">
        <v>94</v>
      </c>
      <c r="E52" s="1" t="s">
        <v>38</v>
      </c>
      <c r="F52" s="1">
        <v>0</v>
      </c>
      <c r="G52" s="1" t="s">
        <v>39</v>
      </c>
      <c r="H52" s="1" t="s">
        <v>31</v>
      </c>
      <c r="I52" s="1" t="s">
        <v>39</v>
      </c>
      <c r="J52" s="1" t="s">
        <v>33</v>
      </c>
      <c r="K52" s="1" t="s">
        <v>31</v>
      </c>
      <c r="L52" s="1" t="s">
        <v>23</v>
      </c>
      <c r="M52" s="1">
        <v>6</v>
      </c>
      <c r="N52" s="1" t="s">
        <v>24</v>
      </c>
      <c r="O52" s="1" t="s">
        <v>95</v>
      </c>
      <c r="P52" s="1" t="s">
        <v>71</v>
      </c>
      <c r="Q52" s="1" t="s">
        <v>27</v>
      </c>
      <c r="R52" t="str">
        <f>IF(OR(Table_1[team1]="Mumbai Indians",Table_1[team2]="Mumbai Indians"),"YES","NO")</f>
        <v>NO</v>
      </c>
      <c r="S52" t="str">
        <f>IF(Table_1[[#This Row],[toss_winner]]="Mumbai Indians","YES","NO")</f>
        <v>NO</v>
      </c>
    </row>
    <row r="53" spans="1:22" ht="15.75" customHeight="1" x14ac:dyDescent="0.3">
      <c r="A53" s="1">
        <v>336023</v>
      </c>
      <c r="B53" s="1" t="s">
        <v>56</v>
      </c>
      <c r="C53" s="2">
        <v>39585</v>
      </c>
      <c r="D53" s="1" t="s">
        <v>96</v>
      </c>
      <c r="E53" s="1" t="s">
        <v>58</v>
      </c>
      <c r="F53" s="1">
        <v>0</v>
      </c>
      <c r="G53" s="1" t="s">
        <v>40</v>
      </c>
      <c r="H53" s="1" t="s">
        <v>20</v>
      </c>
      <c r="I53" s="1" t="s">
        <v>20</v>
      </c>
      <c r="J53" s="1" t="s">
        <v>22</v>
      </c>
      <c r="K53" s="1" t="s">
        <v>40</v>
      </c>
      <c r="L53" s="1" t="s">
        <v>23</v>
      </c>
      <c r="M53" s="1">
        <v>65</v>
      </c>
      <c r="N53" s="1" t="s">
        <v>24</v>
      </c>
      <c r="O53" s="1" t="s">
        <v>25</v>
      </c>
      <c r="P53" s="1" t="s">
        <v>54</v>
      </c>
      <c r="Q53" s="1" t="s">
        <v>35</v>
      </c>
      <c r="R53" t="str">
        <f>IF(OR(Table_1[team1]="Mumbai Indians",Table_1[team2]="Mumbai Indians"),"YES","NO")</f>
        <v>NO</v>
      </c>
      <c r="S53" t="str">
        <f>IF(Table_1[[#This Row],[toss_winner]]="Mumbai Indians","YES","NO")</f>
        <v>NO</v>
      </c>
    </row>
    <row r="54" spans="1:22" ht="15.75" customHeight="1" x14ac:dyDescent="0.3">
      <c r="A54" s="1">
        <v>336024</v>
      </c>
      <c r="B54" s="1" t="s">
        <v>60</v>
      </c>
      <c r="C54" s="2">
        <v>39586</v>
      </c>
      <c r="D54" s="1" t="s">
        <v>97</v>
      </c>
      <c r="E54" s="1" t="s">
        <v>62</v>
      </c>
      <c r="F54" s="1">
        <v>0</v>
      </c>
      <c r="G54" s="1" t="s">
        <v>53</v>
      </c>
      <c r="H54" s="1" t="s">
        <v>47</v>
      </c>
      <c r="I54" s="1" t="s">
        <v>53</v>
      </c>
      <c r="J54" s="1" t="s">
        <v>22</v>
      </c>
      <c r="K54" s="1" t="s">
        <v>47</v>
      </c>
      <c r="L54" s="1" t="s">
        <v>23</v>
      </c>
      <c r="M54" s="1">
        <v>25</v>
      </c>
      <c r="N54" s="1" t="s">
        <v>24</v>
      </c>
      <c r="O54" s="1" t="s">
        <v>25</v>
      </c>
      <c r="P54" s="1" t="s">
        <v>77</v>
      </c>
      <c r="Q54" s="1" t="s">
        <v>49</v>
      </c>
      <c r="R54" t="str">
        <f>IF(OR(Table_1[team1]="Mumbai Indians",Table_1[team2]="Mumbai Indians"),"YES","NO")</f>
        <v>YES</v>
      </c>
      <c r="S54" t="str">
        <f>IF(Table_1[[#This Row],[toss_winner]]="Mumbai Indians","YES","NO")</f>
        <v>NO</v>
      </c>
    </row>
    <row r="55" spans="1:22" ht="15.75" customHeight="1" x14ac:dyDescent="0.3">
      <c r="A55" s="1">
        <v>336025</v>
      </c>
      <c r="B55" s="1" t="s">
        <v>50</v>
      </c>
      <c r="C55" s="2">
        <v>39586</v>
      </c>
      <c r="D55" s="1" t="s">
        <v>98</v>
      </c>
      <c r="E55" s="1" t="s">
        <v>52</v>
      </c>
      <c r="F55" s="1">
        <v>0</v>
      </c>
      <c r="G55" s="1" t="s">
        <v>21</v>
      </c>
      <c r="H55" s="1" t="s">
        <v>32</v>
      </c>
      <c r="I55" s="1" t="s">
        <v>21</v>
      </c>
      <c r="J55" s="1" t="s">
        <v>33</v>
      </c>
      <c r="K55" s="1" t="s">
        <v>32</v>
      </c>
      <c r="L55" s="1" t="s">
        <v>23</v>
      </c>
      <c r="M55" s="1">
        <v>3</v>
      </c>
      <c r="N55" s="1" t="s">
        <v>24</v>
      </c>
      <c r="O55" s="1" t="s">
        <v>95</v>
      </c>
      <c r="P55" s="1" t="s">
        <v>26</v>
      </c>
      <c r="Q55" s="1" t="s">
        <v>55</v>
      </c>
      <c r="R55" t="str">
        <f>IF(OR(Table_1[team1]="Mumbai Indians",Table_1[team2]="Mumbai Indians"),"YES","NO")</f>
        <v>NO</v>
      </c>
      <c r="S55" t="str">
        <f>IF(Table_1[[#This Row],[toss_winner]]="Mumbai Indians","YES","NO")</f>
        <v>NO</v>
      </c>
    </row>
    <row r="56" spans="1:22" ht="15.75" customHeight="1" x14ac:dyDescent="0.3">
      <c r="A56" s="1">
        <v>336026</v>
      </c>
      <c r="B56" s="1" t="s">
        <v>17</v>
      </c>
      <c r="C56" s="2">
        <v>39587</v>
      </c>
      <c r="D56" s="1" t="s">
        <v>99</v>
      </c>
      <c r="E56" s="1" t="s">
        <v>19</v>
      </c>
      <c r="F56" s="1">
        <v>0</v>
      </c>
      <c r="G56" s="1" t="s">
        <v>20</v>
      </c>
      <c r="H56" s="1" t="s">
        <v>39</v>
      </c>
      <c r="I56" s="1" t="s">
        <v>39</v>
      </c>
      <c r="J56" s="1" t="s">
        <v>22</v>
      </c>
      <c r="K56" s="1" t="s">
        <v>39</v>
      </c>
      <c r="L56" s="1" t="s">
        <v>41</v>
      </c>
      <c r="M56" s="1">
        <v>5</v>
      </c>
      <c r="N56" s="1" t="s">
        <v>24</v>
      </c>
      <c r="O56" s="1" t="s">
        <v>25</v>
      </c>
      <c r="P56" s="1" t="s">
        <v>48</v>
      </c>
      <c r="Q56" s="1" t="s">
        <v>43</v>
      </c>
      <c r="R56" t="str">
        <f>IF(OR(Table_1[team1]="Mumbai Indians",Table_1[team2]="Mumbai Indians"),"YES","NO")</f>
        <v>NO</v>
      </c>
      <c r="S56" t="str">
        <f>IF(Table_1[[#This Row],[toss_winner]]="Mumbai Indians","YES","NO")</f>
        <v>NO</v>
      </c>
    </row>
    <row r="57" spans="1:22" ht="15.75" customHeight="1" x14ac:dyDescent="0.3">
      <c r="A57" s="1">
        <v>336027</v>
      </c>
      <c r="B57" s="1" t="s">
        <v>50</v>
      </c>
      <c r="C57" s="2">
        <v>39588</v>
      </c>
      <c r="D57" s="1" t="s">
        <v>68</v>
      </c>
      <c r="E57" s="1" t="s">
        <v>52</v>
      </c>
      <c r="F57" s="1">
        <v>0</v>
      </c>
      <c r="G57" s="1" t="s">
        <v>21</v>
      </c>
      <c r="H57" s="1" t="s">
        <v>40</v>
      </c>
      <c r="I57" s="1" t="s">
        <v>40</v>
      </c>
      <c r="J57" s="1" t="s">
        <v>22</v>
      </c>
      <c r="K57" s="1" t="s">
        <v>40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91</v>
      </c>
      <c r="Q57" s="1" t="s">
        <v>27</v>
      </c>
      <c r="R57" t="str">
        <f>IF(OR(Table_1[team1]="Mumbai Indians",Table_1[team2]="Mumbai Indians"),"YES","NO")</f>
        <v>NO</v>
      </c>
      <c r="S57" t="str">
        <f>IF(Table_1[[#This Row],[toss_winner]]="Mumbai Indians","YES","NO")</f>
        <v>NO</v>
      </c>
    </row>
    <row r="58" spans="1:22" ht="15.75" customHeight="1" x14ac:dyDescent="0.3">
      <c r="A58" s="1">
        <v>336028</v>
      </c>
      <c r="B58" s="1" t="s">
        <v>44</v>
      </c>
      <c r="C58" s="2">
        <v>39589</v>
      </c>
      <c r="D58" s="1" t="s">
        <v>80</v>
      </c>
      <c r="E58" s="1" t="s">
        <v>46</v>
      </c>
      <c r="F58" s="1">
        <v>0</v>
      </c>
      <c r="G58" s="1" t="s">
        <v>47</v>
      </c>
      <c r="H58" s="1" t="s">
        <v>31</v>
      </c>
      <c r="I58" s="1" t="s">
        <v>47</v>
      </c>
      <c r="J58" s="1" t="s">
        <v>22</v>
      </c>
      <c r="K58" s="1" t="s">
        <v>31</v>
      </c>
      <c r="L58" s="1" t="s">
        <v>23</v>
      </c>
      <c r="M58" s="1">
        <v>1</v>
      </c>
      <c r="N58" s="1" t="s">
        <v>24</v>
      </c>
      <c r="O58" s="1" t="s">
        <v>25</v>
      </c>
      <c r="P58" s="1" t="s">
        <v>54</v>
      </c>
      <c r="Q58" s="1" t="s">
        <v>43</v>
      </c>
      <c r="R58" t="str">
        <f>IF(OR(Table_1[team1]="Mumbai Indians",Table_1[team2]="Mumbai Indians"),"YES","NO")</f>
        <v>YES</v>
      </c>
      <c r="S58" t="str">
        <f>IF(Table_1[[#This Row],[toss_winner]]="Mumbai Indians","YES","NO")</f>
        <v>YES</v>
      </c>
    </row>
    <row r="59" spans="1:22" ht="15.75" customHeight="1" x14ac:dyDescent="0.3">
      <c r="A59" s="1">
        <v>336029</v>
      </c>
      <c r="B59" s="1" t="s">
        <v>65</v>
      </c>
      <c r="C59" s="2">
        <v>39589</v>
      </c>
      <c r="D59" s="1" t="s">
        <v>100</v>
      </c>
      <c r="E59" s="1" t="s">
        <v>67</v>
      </c>
      <c r="F59" s="1">
        <v>0</v>
      </c>
      <c r="G59" s="1" t="s">
        <v>32</v>
      </c>
      <c r="H59" s="1" t="s">
        <v>20</v>
      </c>
      <c r="I59" s="1" t="s">
        <v>20</v>
      </c>
      <c r="J59" s="1" t="s">
        <v>33</v>
      </c>
      <c r="K59" s="1" t="s">
        <v>20</v>
      </c>
      <c r="L59" s="1" t="s">
        <v>23</v>
      </c>
      <c r="M59" s="1">
        <v>14</v>
      </c>
      <c r="N59" s="1" t="s">
        <v>24</v>
      </c>
      <c r="O59" s="1" t="s">
        <v>25</v>
      </c>
      <c r="P59" s="1" t="s">
        <v>49</v>
      </c>
      <c r="Q59" s="1" t="s">
        <v>75</v>
      </c>
      <c r="R59" t="str">
        <f>IF(OR(Table_1[team1]="Mumbai Indians",Table_1[team2]="Mumbai Indians"),"YES","NO")</f>
        <v>NO</v>
      </c>
      <c r="S59" t="str">
        <f>IF(Table_1[[#This Row],[toss_winner]]="Mumbai Indians","YES","NO")</f>
        <v>NO</v>
      </c>
    </row>
    <row r="60" spans="1:22" ht="15.75" customHeight="1" x14ac:dyDescent="0.3">
      <c r="A60" s="1">
        <v>336031</v>
      </c>
      <c r="B60" s="1" t="s">
        <v>28</v>
      </c>
      <c r="C60" s="2">
        <v>39591</v>
      </c>
      <c r="D60" s="1" t="s">
        <v>80</v>
      </c>
      <c r="E60" s="1" t="s">
        <v>30</v>
      </c>
      <c r="F60" s="1">
        <v>0</v>
      </c>
      <c r="G60" s="1" t="s">
        <v>31</v>
      </c>
      <c r="H60" s="1" t="s">
        <v>53</v>
      </c>
      <c r="I60" s="1" t="s">
        <v>31</v>
      </c>
      <c r="J60" s="1" t="s">
        <v>22</v>
      </c>
      <c r="K60" s="1" t="s">
        <v>31</v>
      </c>
      <c r="L60" s="1" t="s">
        <v>41</v>
      </c>
      <c r="M60" s="1">
        <v>6</v>
      </c>
      <c r="N60" s="1" t="s">
        <v>24</v>
      </c>
      <c r="O60" s="1" t="s">
        <v>25</v>
      </c>
      <c r="P60" s="1" t="s">
        <v>26</v>
      </c>
      <c r="Q60" s="1" t="s">
        <v>48</v>
      </c>
      <c r="R60" t="str">
        <f>IF(OR(Table_1[team1]="Mumbai Indians",Table_1[team2]="Mumbai Indians"),"YES","NO")</f>
        <v>NO</v>
      </c>
      <c r="S60" t="str">
        <f>IF(Table_1[[#This Row],[toss_winner]]="Mumbai Indians","YES","NO")</f>
        <v>NO</v>
      </c>
    </row>
    <row r="61" spans="1:22" ht="15.75" customHeight="1" x14ac:dyDescent="0.3">
      <c r="A61" s="1">
        <v>336032</v>
      </c>
      <c r="B61" s="1" t="s">
        <v>36</v>
      </c>
      <c r="C61" s="2">
        <v>39592</v>
      </c>
      <c r="D61" s="1" t="s">
        <v>101</v>
      </c>
      <c r="E61" s="1" t="s">
        <v>38</v>
      </c>
      <c r="F61" s="1">
        <v>0</v>
      </c>
      <c r="G61" s="1" t="s">
        <v>39</v>
      </c>
      <c r="H61" s="1" t="s">
        <v>47</v>
      </c>
      <c r="I61" s="1" t="s">
        <v>39</v>
      </c>
      <c r="J61" s="1" t="s">
        <v>22</v>
      </c>
      <c r="K61" s="1" t="s">
        <v>39</v>
      </c>
      <c r="L61" s="1" t="s">
        <v>41</v>
      </c>
      <c r="M61" s="1">
        <v>5</v>
      </c>
      <c r="N61" s="1" t="s">
        <v>24</v>
      </c>
      <c r="O61" s="1" t="s">
        <v>25</v>
      </c>
      <c r="P61" s="1" t="s">
        <v>54</v>
      </c>
      <c r="Q61" s="1" t="s">
        <v>55</v>
      </c>
      <c r="R61" t="str">
        <f>IF(OR(Table_1[team1]="Mumbai Indians",Table_1[team2]="Mumbai Indians"),"YES","NO")</f>
        <v>YES</v>
      </c>
      <c r="S61" t="str">
        <f>IF(Table_1[[#This Row],[toss_winner]]="Mumbai Indians","YES","NO")</f>
        <v>NO</v>
      </c>
    </row>
    <row r="62" spans="1:22" ht="15.75" customHeight="1" x14ac:dyDescent="0.3">
      <c r="A62" s="1">
        <v>336033</v>
      </c>
      <c r="B62" s="1" t="s">
        <v>65</v>
      </c>
      <c r="C62" s="2">
        <v>39592</v>
      </c>
      <c r="D62" s="1" t="s">
        <v>102</v>
      </c>
      <c r="E62" s="1" t="s">
        <v>67</v>
      </c>
      <c r="F62" s="1">
        <v>0</v>
      </c>
      <c r="G62" s="1" t="s">
        <v>32</v>
      </c>
      <c r="H62" s="1" t="s">
        <v>40</v>
      </c>
      <c r="I62" s="1" t="s">
        <v>40</v>
      </c>
      <c r="J62" s="1" t="s">
        <v>33</v>
      </c>
      <c r="K62" s="1" t="s">
        <v>40</v>
      </c>
      <c r="L62" s="1" t="s">
        <v>23</v>
      </c>
      <c r="M62" s="1">
        <v>10</v>
      </c>
      <c r="N62" s="1" t="s">
        <v>24</v>
      </c>
      <c r="O62" s="1" t="s">
        <v>25</v>
      </c>
      <c r="P62" s="1" t="s">
        <v>49</v>
      </c>
      <c r="Q62" s="1" t="s">
        <v>35</v>
      </c>
      <c r="R62" t="str">
        <f>IF(OR(Table_1[team1]="Mumbai Indians",Table_1[team2]="Mumbai Indians"),"YES","NO")</f>
        <v>NO</v>
      </c>
      <c r="S62" t="str">
        <f>IF(Table_1[[#This Row],[toss_winner]]="Mumbai Indians","YES","NO")</f>
        <v>NO</v>
      </c>
    </row>
    <row r="63" spans="1:22" ht="15.75" customHeight="1" x14ac:dyDescent="0.3">
      <c r="A63" s="1">
        <v>336034</v>
      </c>
      <c r="B63" s="1" t="s">
        <v>17</v>
      </c>
      <c r="C63" s="2">
        <v>39571</v>
      </c>
      <c r="D63" s="1" t="s">
        <v>103</v>
      </c>
      <c r="E63" s="1" t="s">
        <v>19</v>
      </c>
      <c r="F63" s="1">
        <v>0</v>
      </c>
      <c r="G63" s="1" t="s">
        <v>20</v>
      </c>
      <c r="H63" s="1" t="s">
        <v>53</v>
      </c>
      <c r="I63" s="1" t="s">
        <v>53</v>
      </c>
      <c r="J63" s="1" t="s">
        <v>22</v>
      </c>
      <c r="K63" s="1" t="s">
        <v>20</v>
      </c>
      <c r="L63" s="1" t="s">
        <v>23</v>
      </c>
      <c r="M63" s="1">
        <v>3</v>
      </c>
      <c r="N63" s="1" t="s">
        <v>24</v>
      </c>
      <c r="O63" s="1" t="s">
        <v>25</v>
      </c>
      <c r="P63" s="1" t="s">
        <v>77</v>
      </c>
      <c r="Q63" s="1" t="s">
        <v>35</v>
      </c>
      <c r="R63" t="str">
        <f>IF(OR(Table_1[team1]="Mumbai Indians",Table_1[team2]="Mumbai Indians"),"YES","NO")</f>
        <v>NO</v>
      </c>
      <c r="S63" t="str">
        <f>IF(Table_1[[#This Row],[toss_winner]]="Mumbai Indians","YES","NO")</f>
        <v>NO</v>
      </c>
    </row>
    <row r="64" spans="1:22" ht="15.75" customHeight="1" x14ac:dyDescent="0.3">
      <c r="A64" s="1">
        <v>336035</v>
      </c>
      <c r="B64" s="1" t="s">
        <v>50</v>
      </c>
      <c r="C64" s="2">
        <v>39593</v>
      </c>
      <c r="D64" s="1" t="s">
        <v>104</v>
      </c>
      <c r="E64" s="1" t="s">
        <v>52</v>
      </c>
      <c r="F64" s="1">
        <v>0</v>
      </c>
      <c r="G64" s="1" t="s">
        <v>21</v>
      </c>
      <c r="H64" s="1" t="s">
        <v>31</v>
      </c>
      <c r="I64" s="1" t="s">
        <v>31</v>
      </c>
      <c r="J64" s="1" t="s">
        <v>33</v>
      </c>
      <c r="K64" s="1" t="s">
        <v>21</v>
      </c>
      <c r="L64" s="1" t="s">
        <v>41</v>
      </c>
      <c r="M64" s="1">
        <v>3</v>
      </c>
      <c r="N64" s="1" t="s">
        <v>24</v>
      </c>
      <c r="O64" s="1" t="s">
        <v>25</v>
      </c>
      <c r="P64" s="1" t="s">
        <v>48</v>
      </c>
      <c r="Q64" s="1" t="s">
        <v>75</v>
      </c>
      <c r="R64" t="str">
        <f>IF(OR(Table_1[team1]="Mumbai Indians",Table_1[team2]="Mumbai Indians"),"YES","NO")</f>
        <v>NO</v>
      </c>
      <c r="S64" t="str">
        <f>IF(Table_1[[#This Row],[toss_winner]]="Mumbai Indians","YES","NO")</f>
        <v>NO</v>
      </c>
    </row>
    <row r="65" spans="1:19" ht="15.75" customHeight="1" x14ac:dyDescent="0.3">
      <c r="A65" s="1">
        <v>336036</v>
      </c>
      <c r="B65" s="1" t="s">
        <v>56</v>
      </c>
      <c r="C65" s="2">
        <v>39594</v>
      </c>
      <c r="D65" s="1" t="s">
        <v>85</v>
      </c>
      <c r="E65" s="1" t="s">
        <v>58</v>
      </c>
      <c r="F65" s="1">
        <v>0</v>
      </c>
      <c r="G65" s="1" t="s">
        <v>40</v>
      </c>
      <c r="H65" s="1" t="s">
        <v>47</v>
      </c>
      <c r="I65" s="1" t="s">
        <v>40</v>
      </c>
      <c r="J65" s="1" t="s">
        <v>22</v>
      </c>
      <c r="K65" s="1" t="s">
        <v>40</v>
      </c>
      <c r="L65" s="1" t="s">
        <v>41</v>
      </c>
      <c r="M65" s="1">
        <v>5</v>
      </c>
      <c r="N65" s="1" t="s">
        <v>24</v>
      </c>
      <c r="O65" s="1" t="s">
        <v>25</v>
      </c>
      <c r="P65" s="1" t="s">
        <v>54</v>
      </c>
      <c r="Q65" s="1" t="s">
        <v>55</v>
      </c>
      <c r="R65" t="str">
        <f>IF(OR(Table_1[team1]="Mumbai Indians",Table_1[team2]="Mumbai Indians"),"YES","NO")</f>
        <v>YES</v>
      </c>
      <c r="S65" t="str">
        <f>IF(Table_1[[#This Row],[toss_winner]]="Mumbai Indians","YES","NO")</f>
        <v>NO</v>
      </c>
    </row>
    <row r="66" spans="1:19" ht="15.75" customHeight="1" x14ac:dyDescent="0.3">
      <c r="A66" s="1">
        <v>336037</v>
      </c>
      <c r="B66" s="1" t="s">
        <v>60</v>
      </c>
      <c r="C66" s="2">
        <v>39595</v>
      </c>
      <c r="D66" s="1" t="s">
        <v>105</v>
      </c>
      <c r="E66" s="1" t="s">
        <v>62</v>
      </c>
      <c r="F66" s="1">
        <v>0</v>
      </c>
      <c r="G66" s="1" t="s">
        <v>53</v>
      </c>
      <c r="H66" s="1" t="s">
        <v>32</v>
      </c>
      <c r="I66" s="1" t="s">
        <v>53</v>
      </c>
      <c r="J66" s="1" t="s">
        <v>33</v>
      </c>
      <c r="K66" s="1" t="s">
        <v>32</v>
      </c>
      <c r="L66" s="1" t="s">
        <v>41</v>
      </c>
      <c r="M66" s="1">
        <v>7</v>
      </c>
      <c r="N66" s="1" t="s">
        <v>24</v>
      </c>
      <c r="O66" s="1" t="s">
        <v>25</v>
      </c>
      <c r="P66" s="1" t="s">
        <v>91</v>
      </c>
      <c r="Q66" s="1" t="s">
        <v>64</v>
      </c>
      <c r="R66" t="str">
        <f>IF(OR(Table_1[team1]="Mumbai Indians",Table_1[team2]="Mumbai Indians"),"YES","NO")</f>
        <v>NO</v>
      </c>
      <c r="S66" t="str">
        <f>IF(Table_1[[#This Row],[toss_winner]]="Mumbai Indians","YES","NO")</f>
        <v>NO</v>
      </c>
    </row>
    <row r="67" spans="1:19" ht="15.75" customHeight="1" x14ac:dyDescent="0.3">
      <c r="A67" s="1">
        <v>336038</v>
      </c>
      <c r="B67" s="1" t="s">
        <v>44</v>
      </c>
      <c r="C67" s="2">
        <v>39598</v>
      </c>
      <c r="D67" s="1" t="s">
        <v>57</v>
      </c>
      <c r="E67" s="1" t="s">
        <v>46</v>
      </c>
      <c r="F67" s="1">
        <v>0</v>
      </c>
      <c r="G67" s="1" t="s">
        <v>39</v>
      </c>
      <c r="H67" s="1" t="s">
        <v>40</v>
      </c>
      <c r="I67" s="1" t="s">
        <v>39</v>
      </c>
      <c r="J67" s="1" t="s">
        <v>22</v>
      </c>
      <c r="K67" s="1" t="s">
        <v>40</v>
      </c>
      <c r="L67" s="1" t="s">
        <v>23</v>
      </c>
      <c r="M67" s="1">
        <v>105</v>
      </c>
      <c r="N67" s="1" t="s">
        <v>24</v>
      </c>
      <c r="O67" s="1" t="s">
        <v>25</v>
      </c>
      <c r="P67" s="1" t="s">
        <v>54</v>
      </c>
      <c r="Q67" s="1" t="s">
        <v>27</v>
      </c>
      <c r="R67" t="str">
        <f>IF(OR(Table_1[team1]="Mumbai Indians",Table_1[team2]="Mumbai Indians"),"YES","NO")</f>
        <v>NO</v>
      </c>
      <c r="S67" t="str">
        <f>IF(Table_1[[#This Row],[toss_winner]]="Mumbai Indians","YES","NO")</f>
        <v>NO</v>
      </c>
    </row>
    <row r="68" spans="1:19" ht="15.75" customHeight="1" x14ac:dyDescent="0.3">
      <c r="A68" s="1">
        <v>336039</v>
      </c>
      <c r="B68" s="1" t="s">
        <v>44</v>
      </c>
      <c r="C68" s="2">
        <v>39599</v>
      </c>
      <c r="D68" s="1" t="s">
        <v>98</v>
      </c>
      <c r="E68" s="1" t="s">
        <v>46</v>
      </c>
      <c r="F68" s="1">
        <v>0</v>
      </c>
      <c r="G68" s="1" t="s">
        <v>32</v>
      </c>
      <c r="H68" s="1" t="s">
        <v>31</v>
      </c>
      <c r="I68" s="1" t="s">
        <v>31</v>
      </c>
      <c r="J68" s="1" t="s">
        <v>33</v>
      </c>
      <c r="K68" s="1" t="s">
        <v>32</v>
      </c>
      <c r="L68" s="1" t="s">
        <v>41</v>
      </c>
      <c r="M68" s="1">
        <v>9</v>
      </c>
      <c r="N68" s="1" t="s">
        <v>24</v>
      </c>
      <c r="O68" s="1" t="s">
        <v>25</v>
      </c>
      <c r="P68" s="1" t="s">
        <v>26</v>
      </c>
      <c r="Q68" s="1" t="s">
        <v>49</v>
      </c>
      <c r="R68" t="str">
        <f>IF(OR(Table_1[team1]="Mumbai Indians",Table_1[team2]="Mumbai Indians"),"YES","NO")</f>
        <v>NO</v>
      </c>
      <c r="S68" t="str">
        <f>IF(Table_1[[#This Row],[toss_winner]]="Mumbai Indians","YES","NO")</f>
        <v>NO</v>
      </c>
    </row>
    <row r="69" spans="1:19" ht="15.75" customHeight="1" x14ac:dyDescent="0.3">
      <c r="A69" s="1">
        <v>336040</v>
      </c>
      <c r="B69" s="1" t="s">
        <v>44</v>
      </c>
      <c r="C69" s="2">
        <v>39600</v>
      </c>
      <c r="D69" s="1" t="s">
        <v>68</v>
      </c>
      <c r="E69" s="1" t="s">
        <v>73</v>
      </c>
      <c r="F69" s="1">
        <v>0</v>
      </c>
      <c r="G69" s="1" t="s">
        <v>32</v>
      </c>
      <c r="H69" s="1" t="s">
        <v>40</v>
      </c>
      <c r="I69" s="1" t="s">
        <v>40</v>
      </c>
      <c r="J69" s="1" t="s">
        <v>22</v>
      </c>
      <c r="K69" s="1" t="s">
        <v>40</v>
      </c>
      <c r="L69" s="1" t="s">
        <v>41</v>
      </c>
      <c r="M69" s="1">
        <v>3</v>
      </c>
      <c r="N69" s="1" t="s">
        <v>24</v>
      </c>
      <c r="O69" s="1" t="s">
        <v>25</v>
      </c>
      <c r="P69" s="1" t="s">
        <v>54</v>
      </c>
      <c r="Q69" s="1" t="s">
        <v>27</v>
      </c>
      <c r="R69" t="str">
        <f>IF(OR(Table_1[team1]="Mumbai Indians",Table_1[team2]="Mumbai Indians"),"YES","NO")</f>
        <v>NO</v>
      </c>
      <c r="S69" t="str">
        <f>IF(Table_1[[#This Row],[toss_winner]]="Mumbai Indians","YES","NO")</f>
        <v>NO</v>
      </c>
    </row>
    <row r="70" spans="1:19" ht="15.75" customHeight="1" x14ac:dyDescent="0.3">
      <c r="A70" s="1">
        <v>392181</v>
      </c>
      <c r="B70" s="1" t="s">
        <v>106</v>
      </c>
      <c r="C70" s="2">
        <v>39921</v>
      </c>
      <c r="D70" s="1" t="s">
        <v>107</v>
      </c>
      <c r="E70" s="1" t="s">
        <v>108</v>
      </c>
      <c r="F70" s="1">
        <v>1</v>
      </c>
      <c r="G70" s="1" t="s">
        <v>32</v>
      </c>
      <c r="H70" s="1" t="s">
        <v>47</v>
      </c>
      <c r="I70" s="1" t="s">
        <v>32</v>
      </c>
      <c r="J70" s="1" t="s">
        <v>22</v>
      </c>
      <c r="K70" s="1" t="s">
        <v>47</v>
      </c>
      <c r="L70" s="1" t="s">
        <v>23</v>
      </c>
      <c r="M70" s="1">
        <v>19</v>
      </c>
      <c r="N70" s="1" t="s">
        <v>24</v>
      </c>
      <c r="O70" s="1" t="s">
        <v>25</v>
      </c>
      <c r="P70" s="1" t="s">
        <v>77</v>
      </c>
      <c r="Q70" s="1" t="s">
        <v>55</v>
      </c>
      <c r="R70" t="str">
        <f>IF(OR(Table_1[team1]="Mumbai Indians",Table_1[team2]="Mumbai Indians"),"YES","NO")</f>
        <v>YES</v>
      </c>
      <c r="S70" t="str">
        <f>IF(Table_1[[#This Row],[toss_winner]]="Mumbai Indians","YES","NO")</f>
        <v>NO</v>
      </c>
    </row>
    <row r="71" spans="1:19" ht="15.75" customHeight="1" x14ac:dyDescent="0.3">
      <c r="A71" s="1">
        <v>392182</v>
      </c>
      <c r="B71" s="1" t="s">
        <v>106</v>
      </c>
      <c r="C71" s="2">
        <v>39921</v>
      </c>
      <c r="D71" s="1" t="s">
        <v>109</v>
      </c>
      <c r="E71" s="1" t="s">
        <v>108</v>
      </c>
      <c r="F71" s="1">
        <v>1</v>
      </c>
      <c r="G71" s="1" t="s">
        <v>20</v>
      </c>
      <c r="H71" s="1" t="s">
        <v>40</v>
      </c>
      <c r="I71" s="1" t="s">
        <v>20</v>
      </c>
      <c r="J71" s="1" t="s">
        <v>33</v>
      </c>
      <c r="K71" s="1" t="s">
        <v>20</v>
      </c>
      <c r="L71" s="1" t="s">
        <v>23</v>
      </c>
      <c r="M71" s="1">
        <v>75</v>
      </c>
      <c r="N71" s="1" t="s">
        <v>24</v>
      </c>
      <c r="O71" s="1" t="s">
        <v>25</v>
      </c>
      <c r="P71" s="1" t="s">
        <v>77</v>
      </c>
      <c r="Q71" s="1" t="s">
        <v>59</v>
      </c>
      <c r="R71" t="str">
        <f>IF(OR(Table_1[team1]="Mumbai Indians",Table_1[team2]="Mumbai Indians"),"YES","NO")</f>
        <v>NO</v>
      </c>
      <c r="S71" t="str">
        <f>IF(Table_1[[#This Row],[toss_winner]]="Mumbai Indians","YES","NO")</f>
        <v>NO</v>
      </c>
    </row>
    <row r="72" spans="1:19" ht="15.75" customHeight="1" x14ac:dyDescent="0.3">
      <c r="A72" s="1">
        <v>392183</v>
      </c>
      <c r="B72" s="1" t="s">
        <v>106</v>
      </c>
      <c r="C72" s="2">
        <v>39922</v>
      </c>
      <c r="D72" s="1" t="s">
        <v>110</v>
      </c>
      <c r="E72" s="1" t="s">
        <v>108</v>
      </c>
      <c r="F72" s="1">
        <v>1</v>
      </c>
      <c r="G72" s="1" t="s">
        <v>39</v>
      </c>
      <c r="H72" s="1" t="s">
        <v>31</v>
      </c>
      <c r="I72" s="1" t="s">
        <v>39</v>
      </c>
      <c r="J72" s="1" t="s">
        <v>22</v>
      </c>
      <c r="K72" s="1" t="s">
        <v>39</v>
      </c>
      <c r="L72" s="1" t="s">
        <v>41</v>
      </c>
      <c r="M72" s="1">
        <v>10</v>
      </c>
      <c r="N72" s="1" t="s">
        <v>24</v>
      </c>
      <c r="O72" s="1" t="s">
        <v>95</v>
      </c>
      <c r="P72" s="1" t="s">
        <v>34</v>
      </c>
      <c r="Q72" s="1" t="s">
        <v>111</v>
      </c>
      <c r="R72" t="str">
        <f>IF(OR(Table_1[team1]="Mumbai Indians",Table_1[team2]="Mumbai Indians"),"YES","NO")</f>
        <v>NO</v>
      </c>
      <c r="S72" t="str">
        <f>IF(Table_1[[#This Row],[toss_winner]]="Mumbai Indians","YES","NO")</f>
        <v>NO</v>
      </c>
    </row>
    <row r="73" spans="1:19" ht="15.75" customHeight="1" x14ac:dyDescent="0.3">
      <c r="A73" s="1">
        <v>392184</v>
      </c>
      <c r="B73" s="1" t="s">
        <v>106</v>
      </c>
      <c r="C73" s="2">
        <v>39922</v>
      </c>
      <c r="D73" s="1" t="s">
        <v>112</v>
      </c>
      <c r="E73" s="1" t="s">
        <v>108</v>
      </c>
      <c r="F73" s="1">
        <v>1</v>
      </c>
      <c r="G73" s="1" t="s">
        <v>53</v>
      </c>
      <c r="H73" s="1" t="s">
        <v>21</v>
      </c>
      <c r="I73" s="1" t="s">
        <v>21</v>
      </c>
      <c r="J73" s="1" t="s">
        <v>33</v>
      </c>
      <c r="K73" s="1" t="s">
        <v>53</v>
      </c>
      <c r="L73" s="1" t="s">
        <v>41</v>
      </c>
      <c r="M73" s="1">
        <v>8</v>
      </c>
      <c r="N73" s="1" t="s">
        <v>24</v>
      </c>
      <c r="O73" s="1" t="s">
        <v>25</v>
      </c>
      <c r="P73" s="1" t="s">
        <v>34</v>
      </c>
      <c r="Q73" s="1" t="s">
        <v>77</v>
      </c>
      <c r="R73" t="str">
        <f>IF(OR(Table_1[team1]="Mumbai Indians",Table_1[team2]="Mumbai Indians"),"YES","NO")</f>
        <v>NO</v>
      </c>
      <c r="S73" t="str">
        <f>IF(Table_1[[#This Row],[toss_winner]]="Mumbai Indians","YES","NO")</f>
        <v>NO</v>
      </c>
    </row>
    <row r="74" spans="1:19" ht="15.75" customHeight="1" x14ac:dyDescent="0.3">
      <c r="A74" s="1">
        <v>392185</v>
      </c>
      <c r="B74" s="1" t="s">
        <v>113</v>
      </c>
      <c r="C74" s="2">
        <v>39923</v>
      </c>
      <c r="D74" s="1" t="s">
        <v>114</v>
      </c>
      <c r="E74" s="1" t="s">
        <v>115</v>
      </c>
      <c r="F74" s="1">
        <v>1</v>
      </c>
      <c r="G74" s="1" t="s">
        <v>20</v>
      </c>
      <c r="H74" s="1" t="s">
        <v>32</v>
      </c>
      <c r="I74" s="1" t="s">
        <v>32</v>
      </c>
      <c r="J74" s="1" t="s">
        <v>33</v>
      </c>
      <c r="K74" s="1" t="s">
        <v>32</v>
      </c>
      <c r="L74" s="1" t="s">
        <v>23</v>
      </c>
      <c r="M74" s="1">
        <v>92</v>
      </c>
      <c r="N74" s="1" t="s">
        <v>24</v>
      </c>
      <c r="O74" s="1" t="s">
        <v>25</v>
      </c>
      <c r="P74" s="1" t="s">
        <v>91</v>
      </c>
      <c r="Q74" s="1" t="s">
        <v>116</v>
      </c>
      <c r="R74" t="str">
        <f>IF(OR(Table_1[team1]="Mumbai Indians",Table_1[team2]="Mumbai Indians"),"YES","NO")</f>
        <v>NO</v>
      </c>
      <c r="S74" t="str">
        <f>IF(Table_1[[#This Row],[toss_winner]]="Mumbai Indians","YES","NO")</f>
        <v>NO</v>
      </c>
    </row>
    <row r="75" spans="1:19" ht="15.75" customHeight="1" x14ac:dyDescent="0.3">
      <c r="A75" s="1">
        <v>392186</v>
      </c>
      <c r="B75" s="1" t="s">
        <v>117</v>
      </c>
      <c r="C75" s="2">
        <v>39924</v>
      </c>
      <c r="D75" s="1" t="s">
        <v>118</v>
      </c>
      <c r="E75" s="1" t="s">
        <v>119</v>
      </c>
      <c r="F75" s="1">
        <v>1</v>
      </c>
      <c r="G75" s="1" t="s">
        <v>31</v>
      </c>
      <c r="H75" s="1" t="s">
        <v>21</v>
      </c>
      <c r="I75" s="1" t="s">
        <v>21</v>
      </c>
      <c r="J75" s="1" t="s">
        <v>22</v>
      </c>
      <c r="K75" s="1" t="s">
        <v>21</v>
      </c>
      <c r="L75" s="1" t="s">
        <v>23</v>
      </c>
      <c r="M75" s="1">
        <v>11</v>
      </c>
      <c r="N75" s="1" t="s">
        <v>24</v>
      </c>
      <c r="O75" s="1" t="s">
        <v>95</v>
      </c>
      <c r="P75" s="1" t="s">
        <v>49</v>
      </c>
      <c r="Q75" s="1" t="s">
        <v>111</v>
      </c>
      <c r="R75" t="str">
        <f>IF(OR(Table_1[team1]="Mumbai Indians",Table_1[team2]="Mumbai Indians"),"YES","NO")</f>
        <v>NO</v>
      </c>
      <c r="S75" t="str">
        <f>IF(Table_1[[#This Row],[toss_winner]]="Mumbai Indians","YES","NO")</f>
        <v>NO</v>
      </c>
    </row>
    <row r="76" spans="1:19" ht="15.75" customHeight="1" x14ac:dyDescent="0.3">
      <c r="A76" s="1">
        <v>392188</v>
      </c>
      <c r="B76" s="1" t="s">
        <v>106</v>
      </c>
      <c r="C76" s="2">
        <v>39925</v>
      </c>
      <c r="D76" s="1" t="s">
        <v>72</v>
      </c>
      <c r="E76" s="1" t="s">
        <v>108</v>
      </c>
      <c r="F76" s="1">
        <v>1</v>
      </c>
      <c r="G76" s="1" t="s">
        <v>20</v>
      </c>
      <c r="H76" s="1" t="s">
        <v>53</v>
      </c>
      <c r="I76" s="1" t="s">
        <v>53</v>
      </c>
      <c r="J76" s="1" t="s">
        <v>33</v>
      </c>
      <c r="K76" s="1" t="s">
        <v>53</v>
      </c>
      <c r="L76" s="1" t="s">
        <v>23</v>
      </c>
      <c r="M76" s="1">
        <v>24</v>
      </c>
      <c r="N76" s="1" t="s">
        <v>24</v>
      </c>
      <c r="O76" s="1" t="s">
        <v>25</v>
      </c>
      <c r="P76" s="1" t="s">
        <v>120</v>
      </c>
      <c r="Q76" s="1" t="s">
        <v>64</v>
      </c>
      <c r="R76" t="str">
        <f>IF(OR(Table_1[team1]="Mumbai Indians",Table_1[team2]="Mumbai Indians"),"YES","NO")</f>
        <v>NO</v>
      </c>
      <c r="S76" t="str">
        <f>IF(Table_1[[#This Row],[toss_winner]]="Mumbai Indians","YES","NO")</f>
        <v>NO</v>
      </c>
    </row>
    <row r="77" spans="1:19" ht="15.75" customHeight="1" x14ac:dyDescent="0.3">
      <c r="A77" s="1">
        <v>392189</v>
      </c>
      <c r="B77" s="1" t="s">
        <v>117</v>
      </c>
      <c r="C77" s="2">
        <v>39926</v>
      </c>
      <c r="D77" s="1" t="s">
        <v>121</v>
      </c>
      <c r="E77" s="1" t="s">
        <v>119</v>
      </c>
      <c r="F77" s="1">
        <v>1</v>
      </c>
      <c r="G77" s="1" t="s">
        <v>32</v>
      </c>
      <c r="H77" s="1" t="s">
        <v>39</v>
      </c>
      <c r="I77" s="1" t="s">
        <v>39</v>
      </c>
      <c r="J77" s="1" t="s">
        <v>33</v>
      </c>
      <c r="K77" s="1" t="s">
        <v>39</v>
      </c>
      <c r="L77" s="1" t="s">
        <v>23</v>
      </c>
      <c r="M77" s="1">
        <v>9</v>
      </c>
      <c r="N77" s="1" t="s">
        <v>24</v>
      </c>
      <c r="O77" s="1" t="s">
        <v>25</v>
      </c>
      <c r="P77" s="1" t="s">
        <v>77</v>
      </c>
      <c r="Q77" s="1" t="s">
        <v>116</v>
      </c>
      <c r="R77" t="str">
        <f>IF(OR(Table_1[team1]="Mumbai Indians",Table_1[team2]="Mumbai Indians"),"YES","NO")</f>
        <v>NO</v>
      </c>
      <c r="S77" t="str">
        <f>IF(Table_1[[#This Row],[toss_winner]]="Mumbai Indians","YES","NO")</f>
        <v>NO</v>
      </c>
    </row>
    <row r="78" spans="1:19" ht="15.75" customHeight="1" x14ac:dyDescent="0.3">
      <c r="A78" s="1">
        <v>392190</v>
      </c>
      <c r="B78" s="1" t="s">
        <v>106</v>
      </c>
      <c r="C78" s="2">
        <v>39926</v>
      </c>
      <c r="D78" s="1" t="s">
        <v>68</v>
      </c>
      <c r="E78" s="1" t="s">
        <v>108</v>
      </c>
      <c r="F78" s="1">
        <v>1</v>
      </c>
      <c r="G78" s="1" t="s">
        <v>21</v>
      </c>
      <c r="H78" s="1" t="s">
        <v>40</v>
      </c>
      <c r="I78" s="1" t="s">
        <v>21</v>
      </c>
      <c r="J78" s="1" t="s">
        <v>22</v>
      </c>
      <c r="K78" s="1" t="s">
        <v>40</v>
      </c>
      <c r="L78" s="1" t="s">
        <v>122</v>
      </c>
      <c r="M78" s="1" t="s">
        <v>25</v>
      </c>
      <c r="N78" s="1" t="s">
        <v>123</v>
      </c>
      <c r="O78" s="1" t="s">
        <v>25</v>
      </c>
      <c r="P78" s="1" t="s">
        <v>34</v>
      </c>
      <c r="Q78" s="1" t="s">
        <v>120</v>
      </c>
      <c r="R78" t="str">
        <f>IF(OR(Table_1[team1]="Mumbai Indians",Table_1[team2]="Mumbai Indians"),"YES","NO")</f>
        <v>NO</v>
      </c>
      <c r="S78" t="str">
        <f>IF(Table_1[[#This Row],[toss_winner]]="Mumbai Indians","YES","NO")</f>
        <v>NO</v>
      </c>
    </row>
    <row r="79" spans="1:19" ht="15.75" customHeight="1" x14ac:dyDescent="0.3">
      <c r="A79" s="1">
        <v>392191</v>
      </c>
      <c r="B79" s="1" t="s">
        <v>117</v>
      </c>
      <c r="C79" s="2">
        <v>39927</v>
      </c>
      <c r="D79" s="1" t="s">
        <v>124</v>
      </c>
      <c r="E79" s="1" t="s">
        <v>119</v>
      </c>
      <c r="F79" s="1">
        <v>1</v>
      </c>
      <c r="G79" s="1" t="s">
        <v>20</v>
      </c>
      <c r="H79" s="1" t="s">
        <v>31</v>
      </c>
      <c r="I79" s="1" t="s">
        <v>20</v>
      </c>
      <c r="J79" s="1" t="s">
        <v>33</v>
      </c>
      <c r="K79" s="1" t="s">
        <v>31</v>
      </c>
      <c r="L79" s="1" t="s">
        <v>41</v>
      </c>
      <c r="M79" s="1">
        <v>7</v>
      </c>
      <c r="N79" s="1" t="s">
        <v>24</v>
      </c>
      <c r="O79" s="1" t="s">
        <v>25</v>
      </c>
      <c r="P79" s="1" t="s">
        <v>77</v>
      </c>
      <c r="Q79" s="1" t="s">
        <v>125</v>
      </c>
      <c r="R79" t="str">
        <f>IF(OR(Table_1[team1]="Mumbai Indians",Table_1[team2]="Mumbai Indians"),"YES","NO")</f>
        <v>NO</v>
      </c>
      <c r="S79" t="str">
        <f>IF(Table_1[[#This Row],[toss_winner]]="Mumbai Indians","YES","NO")</f>
        <v>NO</v>
      </c>
    </row>
    <row r="80" spans="1:19" ht="15.75" customHeight="1" x14ac:dyDescent="0.3">
      <c r="A80" s="1">
        <v>392192</v>
      </c>
      <c r="B80" s="1" t="s">
        <v>117</v>
      </c>
      <c r="C80" s="2">
        <v>39928</v>
      </c>
      <c r="D80" s="1" t="s">
        <v>126</v>
      </c>
      <c r="E80" s="1" t="s">
        <v>119</v>
      </c>
      <c r="F80" s="1">
        <v>1</v>
      </c>
      <c r="G80" s="1" t="s">
        <v>53</v>
      </c>
      <c r="H80" s="1" t="s">
        <v>47</v>
      </c>
      <c r="I80" s="1" t="s">
        <v>53</v>
      </c>
      <c r="J80" s="1" t="s">
        <v>33</v>
      </c>
      <c r="K80" s="1" t="s">
        <v>53</v>
      </c>
      <c r="L80" s="1" t="s">
        <v>23</v>
      </c>
      <c r="M80" s="1">
        <v>12</v>
      </c>
      <c r="N80" s="1" t="s">
        <v>24</v>
      </c>
      <c r="O80" s="1" t="s">
        <v>25</v>
      </c>
      <c r="P80" s="1" t="s">
        <v>127</v>
      </c>
      <c r="Q80" s="1" t="s">
        <v>116</v>
      </c>
      <c r="R80" t="str">
        <f>IF(OR(Table_1[team1]="Mumbai Indians",Table_1[team2]="Mumbai Indians"),"YES","NO")</f>
        <v>YES</v>
      </c>
      <c r="S80" t="str">
        <f>IF(Table_1[[#This Row],[toss_winner]]="Mumbai Indians","YES","NO")</f>
        <v>NO</v>
      </c>
    </row>
    <row r="81" spans="1:19" ht="15.75" customHeight="1" x14ac:dyDescent="0.3">
      <c r="A81" s="1">
        <v>392194</v>
      </c>
      <c r="B81" s="1" t="s">
        <v>113</v>
      </c>
      <c r="C81" s="2">
        <v>39929</v>
      </c>
      <c r="D81" s="1" t="s">
        <v>128</v>
      </c>
      <c r="E81" s="1" t="s">
        <v>115</v>
      </c>
      <c r="F81" s="1">
        <v>1</v>
      </c>
      <c r="G81" s="1" t="s">
        <v>20</v>
      </c>
      <c r="H81" s="1" t="s">
        <v>39</v>
      </c>
      <c r="I81" s="1" t="s">
        <v>20</v>
      </c>
      <c r="J81" s="1" t="s">
        <v>33</v>
      </c>
      <c r="K81" s="1" t="s">
        <v>39</v>
      </c>
      <c r="L81" s="1" t="s">
        <v>41</v>
      </c>
      <c r="M81" s="1">
        <v>6</v>
      </c>
      <c r="N81" s="1" t="s">
        <v>24</v>
      </c>
      <c r="O81" s="1" t="s">
        <v>25</v>
      </c>
      <c r="P81" s="1" t="s">
        <v>129</v>
      </c>
      <c r="Q81" s="1" t="s">
        <v>91</v>
      </c>
      <c r="R81" t="str">
        <f>IF(OR(Table_1[team1]="Mumbai Indians",Table_1[team2]="Mumbai Indians"),"YES","NO")</f>
        <v>NO</v>
      </c>
      <c r="S81" t="str">
        <f>IF(Table_1[[#This Row],[toss_winner]]="Mumbai Indians","YES","NO")</f>
        <v>NO</v>
      </c>
    </row>
    <row r="82" spans="1:19" ht="15.75" customHeight="1" x14ac:dyDescent="0.3">
      <c r="A82" s="1">
        <v>392195</v>
      </c>
      <c r="B82" s="1" t="s">
        <v>106</v>
      </c>
      <c r="C82" s="2">
        <v>39929</v>
      </c>
      <c r="D82" s="1" t="s">
        <v>69</v>
      </c>
      <c r="E82" s="1" t="s">
        <v>108</v>
      </c>
      <c r="F82" s="1">
        <v>1</v>
      </c>
      <c r="G82" s="1" t="s">
        <v>31</v>
      </c>
      <c r="H82" s="1" t="s">
        <v>40</v>
      </c>
      <c r="I82" s="1" t="s">
        <v>31</v>
      </c>
      <c r="J82" s="1" t="s">
        <v>33</v>
      </c>
      <c r="K82" s="1" t="s">
        <v>31</v>
      </c>
      <c r="L82" s="1" t="s">
        <v>23</v>
      </c>
      <c r="M82" s="1">
        <v>27</v>
      </c>
      <c r="N82" s="1" t="s">
        <v>24</v>
      </c>
      <c r="O82" s="1" t="s">
        <v>25</v>
      </c>
      <c r="P82" s="1" t="s">
        <v>120</v>
      </c>
      <c r="Q82" s="1" t="s">
        <v>55</v>
      </c>
      <c r="R82" t="str">
        <f>IF(OR(Table_1[team1]="Mumbai Indians",Table_1[team2]="Mumbai Indians"),"YES","NO")</f>
        <v>NO</v>
      </c>
      <c r="S82" t="str">
        <f>IF(Table_1[[#This Row],[toss_winner]]="Mumbai Indians","YES","NO")</f>
        <v>NO</v>
      </c>
    </row>
    <row r="83" spans="1:19" ht="15.75" customHeight="1" x14ac:dyDescent="0.3">
      <c r="A83" s="1">
        <v>392196</v>
      </c>
      <c r="B83" s="1" t="s">
        <v>117</v>
      </c>
      <c r="C83" s="2">
        <v>39930</v>
      </c>
      <c r="D83" s="1" t="s">
        <v>130</v>
      </c>
      <c r="E83" s="1" t="s">
        <v>119</v>
      </c>
      <c r="F83" s="1">
        <v>1</v>
      </c>
      <c r="G83" s="1" t="s">
        <v>32</v>
      </c>
      <c r="H83" s="1" t="s">
        <v>53</v>
      </c>
      <c r="I83" s="1" t="s">
        <v>53</v>
      </c>
      <c r="J83" s="1" t="s">
        <v>22</v>
      </c>
      <c r="K83" s="1" t="s">
        <v>53</v>
      </c>
      <c r="L83" s="1" t="s">
        <v>41</v>
      </c>
      <c r="M83" s="1">
        <v>6</v>
      </c>
      <c r="N83" s="1" t="s">
        <v>24</v>
      </c>
      <c r="O83" s="1" t="s">
        <v>25</v>
      </c>
      <c r="P83" s="1" t="s">
        <v>63</v>
      </c>
      <c r="Q83" s="1" t="s">
        <v>125</v>
      </c>
      <c r="R83" t="str">
        <f>IF(OR(Table_1[team1]="Mumbai Indians",Table_1[team2]="Mumbai Indians"),"YES","NO")</f>
        <v>NO</v>
      </c>
      <c r="S83" t="str">
        <f>IF(Table_1[[#This Row],[toss_winner]]="Mumbai Indians","YES","NO")</f>
        <v>NO</v>
      </c>
    </row>
    <row r="84" spans="1:19" ht="15.75" customHeight="1" x14ac:dyDescent="0.3">
      <c r="A84" s="1">
        <v>392197</v>
      </c>
      <c r="B84" s="1" t="s">
        <v>113</v>
      </c>
      <c r="C84" s="2">
        <v>39930</v>
      </c>
      <c r="D84" s="1" t="s">
        <v>107</v>
      </c>
      <c r="E84" s="1" t="s">
        <v>115</v>
      </c>
      <c r="F84" s="1">
        <v>1</v>
      </c>
      <c r="G84" s="1" t="s">
        <v>21</v>
      </c>
      <c r="H84" s="1" t="s">
        <v>47</v>
      </c>
      <c r="I84" s="1" t="s">
        <v>47</v>
      </c>
      <c r="J84" s="1" t="s">
        <v>33</v>
      </c>
      <c r="K84" s="1" t="s">
        <v>47</v>
      </c>
      <c r="L84" s="1" t="s">
        <v>23</v>
      </c>
      <c r="M84" s="1">
        <v>92</v>
      </c>
      <c r="N84" s="1" t="s">
        <v>24</v>
      </c>
      <c r="O84" s="1" t="s">
        <v>25</v>
      </c>
      <c r="P84" s="1" t="s">
        <v>91</v>
      </c>
      <c r="Q84" s="1" t="s">
        <v>59</v>
      </c>
      <c r="R84" t="str">
        <f>IF(OR(Table_1[team1]="Mumbai Indians",Table_1[team2]="Mumbai Indians"),"YES","NO")</f>
        <v>YES</v>
      </c>
      <c r="S84" t="str">
        <f>IF(Table_1[[#This Row],[toss_winner]]="Mumbai Indians","YES","NO")</f>
        <v>YES</v>
      </c>
    </row>
    <row r="85" spans="1:19" ht="15.75" customHeight="1" x14ac:dyDescent="0.3">
      <c r="A85" s="1">
        <v>392198</v>
      </c>
      <c r="B85" s="1" t="s">
        <v>131</v>
      </c>
      <c r="C85" s="2">
        <v>39931</v>
      </c>
      <c r="D85" s="1" t="s">
        <v>68</v>
      </c>
      <c r="E85" s="1" t="s">
        <v>132</v>
      </c>
      <c r="F85" s="1">
        <v>1</v>
      </c>
      <c r="G85" s="1" t="s">
        <v>39</v>
      </c>
      <c r="H85" s="1" t="s">
        <v>40</v>
      </c>
      <c r="I85" s="1" t="s">
        <v>39</v>
      </c>
      <c r="J85" s="1" t="s">
        <v>33</v>
      </c>
      <c r="K85" s="1" t="s">
        <v>40</v>
      </c>
      <c r="L85" s="1" t="s">
        <v>41</v>
      </c>
      <c r="M85" s="1">
        <v>5</v>
      </c>
      <c r="N85" s="1" t="s">
        <v>24</v>
      </c>
      <c r="O85" s="1" t="s">
        <v>25</v>
      </c>
      <c r="P85" s="1" t="s">
        <v>133</v>
      </c>
      <c r="Q85" s="1" t="s">
        <v>27</v>
      </c>
      <c r="R85" t="str">
        <f>IF(OR(Table_1[team1]="Mumbai Indians",Table_1[team2]="Mumbai Indians"),"YES","NO")</f>
        <v>NO</v>
      </c>
      <c r="S85" t="str">
        <f>IF(Table_1[[#This Row],[toss_winner]]="Mumbai Indians","YES","NO")</f>
        <v>NO</v>
      </c>
    </row>
    <row r="86" spans="1:19" ht="15.75" customHeight="1" x14ac:dyDescent="0.3">
      <c r="A86" s="1">
        <v>392199</v>
      </c>
      <c r="B86" s="1" t="s">
        <v>117</v>
      </c>
      <c r="C86" s="2">
        <v>39932</v>
      </c>
      <c r="D86" s="1" t="s">
        <v>45</v>
      </c>
      <c r="E86" s="1" t="s">
        <v>119</v>
      </c>
      <c r="F86" s="1">
        <v>1</v>
      </c>
      <c r="G86" s="1" t="s">
        <v>20</v>
      </c>
      <c r="H86" s="1" t="s">
        <v>21</v>
      </c>
      <c r="I86" s="1" t="s">
        <v>21</v>
      </c>
      <c r="J86" s="1" t="s">
        <v>33</v>
      </c>
      <c r="K86" s="1" t="s">
        <v>20</v>
      </c>
      <c r="L86" s="1" t="s">
        <v>41</v>
      </c>
      <c r="M86" s="1">
        <v>5</v>
      </c>
      <c r="N86" s="1" t="s">
        <v>24</v>
      </c>
      <c r="O86" s="1" t="s">
        <v>25</v>
      </c>
      <c r="P86" s="1" t="s">
        <v>34</v>
      </c>
      <c r="Q86" s="1" t="s">
        <v>125</v>
      </c>
      <c r="R86" t="str">
        <f>IF(OR(Table_1[team1]="Mumbai Indians",Table_1[team2]="Mumbai Indians"),"YES","NO")</f>
        <v>NO</v>
      </c>
      <c r="S86" t="str">
        <f>IF(Table_1[[#This Row],[toss_winner]]="Mumbai Indians","YES","NO")</f>
        <v>NO</v>
      </c>
    </row>
    <row r="87" spans="1:19" ht="15.75" customHeight="1" x14ac:dyDescent="0.3">
      <c r="A87" s="1">
        <v>392200</v>
      </c>
      <c r="B87" s="1" t="s">
        <v>117</v>
      </c>
      <c r="C87" s="2">
        <v>39932</v>
      </c>
      <c r="D87" s="1" t="s">
        <v>69</v>
      </c>
      <c r="E87" s="1" t="s">
        <v>119</v>
      </c>
      <c r="F87" s="1">
        <v>1</v>
      </c>
      <c r="G87" s="1" t="s">
        <v>31</v>
      </c>
      <c r="H87" s="1" t="s">
        <v>47</v>
      </c>
      <c r="I87" s="1" t="s">
        <v>31</v>
      </c>
      <c r="J87" s="1" t="s">
        <v>33</v>
      </c>
      <c r="K87" s="1" t="s">
        <v>31</v>
      </c>
      <c r="L87" s="1" t="s">
        <v>23</v>
      </c>
      <c r="M87" s="1">
        <v>3</v>
      </c>
      <c r="N87" s="1" t="s">
        <v>24</v>
      </c>
      <c r="O87" s="1" t="s">
        <v>25</v>
      </c>
      <c r="P87" s="1" t="s">
        <v>34</v>
      </c>
      <c r="Q87" s="1" t="s">
        <v>35</v>
      </c>
      <c r="R87" t="str">
        <f>IF(OR(Table_1[team1]="Mumbai Indians",Table_1[team2]="Mumbai Indians"),"YES","NO")</f>
        <v>YES</v>
      </c>
      <c r="S87" t="str">
        <f>IF(Table_1[[#This Row],[toss_winner]]="Mumbai Indians","YES","NO")</f>
        <v>NO</v>
      </c>
    </row>
    <row r="88" spans="1:19" ht="15.75" customHeight="1" x14ac:dyDescent="0.3">
      <c r="A88" s="1">
        <v>392201</v>
      </c>
      <c r="B88" s="1" t="s">
        <v>131</v>
      </c>
      <c r="C88" s="2">
        <v>39933</v>
      </c>
      <c r="D88" s="1" t="s">
        <v>134</v>
      </c>
      <c r="E88" s="1" t="s">
        <v>132</v>
      </c>
      <c r="F88" s="1">
        <v>1</v>
      </c>
      <c r="G88" s="1" t="s">
        <v>53</v>
      </c>
      <c r="H88" s="1" t="s">
        <v>39</v>
      </c>
      <c r="I88" s="1" t="s">
        <v>39</v>
      </c>
      <c r="J88" s="1" t="s">
        <v>22</v>
      </c>
      <c r="K88" s="1" t="s">
        <v>39</v>
      </c>
      <c r="L88" s="1" t="s">
        <v>41</v>
      </c>
      <c r="M88" s="1">
        <v>6</v>
      </c>
      <c r="N88" s="1" t="s">
        <v>24</v>
      </c>
      <c r="O88" s="1" t="s">
        <v>25</v>
      </c>
      <c r="P88" s="1" t="s">
        <v>133</v>
      </c>
      <c r="Q88" s="1" t="s">
        <v>64</v>
      </c>
      <c r="R88" t="str">
        <f>IF(OR(Table_1[team1]="Mumbai Indians",Table_1[team2]="Mumbai Indians"),"YES","NO")</f>
        <v>NO</v>
      </c>
      <c r="S88" t="str">
        <f>IF(Table_1[[#This Row],[toss_winner]]="Mumbai Indians","YES","NO")</f>
        <v>NO</v>
      </c>
    </row>
    <row r="89" spans="1:19" ht="15.75" customHeight="1" x14ac:dyDescent="0.3">
      <c r="A89" s="1">
        <v>392202</v>
      </c>
      <c r="B89" s="1" t="s">
        <v>131</v>
      </c>
      <c r="C89" s="2">
        <v>39933</v>
      </c>
      <c r="D89" s="1" t="s">
        <v>105</v>
      </c>
      <c r="E89" s="1" t="s">
        <v>132</v>
      </c>
      <c r="F89" s="1">
        <v>1</v>
      </c>
      <c r="G89" s="1" t="s">
        <v>32</v>
      </c>
      <c r="H89" s="1" t="s">
        <v>40</v>
      </c>
      <c r="I89" s="1" t="s">
        <v>40</v>
      </c>
      <c r="J89" s="1" t="s">
        <v>22</v>
      </c>
      <c r="K89" s="1" t="s">
        <v>32</v>
      </c>
      <c r="L89" s="1" t="s">
        <v>23</v>
      </c>
      <c r="M89" s="1">
        <v>38</v>
      </c>
      <c r="N89" s="1" t="s">
        <v>24</v>
      </c>
      <c r="O89" s="1" t="s">
        <v>25</v>
      </c>
      <c r="P89" s="1" t="s">
        <v>133</v>
      </c>
      <c r="Q89" s="1" t="s">
        <v>27</v>
      </c>
      <c r="R89" t="str">
        <f>IF(OR(Table_1[team1]="Mumbai Indians",Table_1[team2]="Mumbai Indians"),"YES","NO")</f>
        <v>NO</v>
      </c>
      <c r="S89" t="str">
        <f>IF(Table_1[[#This Row],[toss_winner]]="Mumbai Indians","YES","NO")</f>
        <v>NO</v>
      </c>
    </row>
    <row r="90" spans="1:19" ht="15.75" customHeight="1" x14ac:dyDescent="0.3">
      <c r="A90" s="1">
        <v>392203</v>
      </c>
      <c r="B90" s="1" t="s">
        <v>135</v>
      </c>
      <c r="C90" s="2">
        <v>39934</v>
      </c>
      <c r="D90" s="1" t="s">
        <v>136</v>
      </c>
      <c r="E90" s="1" t="s">
        <v>137</v>
      </c>
      <c r="F90" s="1">
        <v>1</v>
      </c>
      <c r="G90" s="1" t="s">
        <v>21</v>
      </c>
      <c r="H90" s="1" t="s">
        <v>47</v>
      </c>
      <c r="I90" s="1" t="s">
        <v>47</v>
      </c>
      <c r="J90" s="1" t="s">
        <v>33</v>
      </c>
      <c r="K90" s="1" t="s">
        <v>47</v>
      </c>
      <c r="L90" s="1" t="s">
        <v>23</v>
      </c>
      <c r="M90" s="1">
        <v>9</v>
      </c>
      <c r="N90" s="1" t="s">
        <v>24</v>
      </c>
      <c r="O90" s="1" t="s">
        <v>25</v>
      </c>
      <c r="P90" s="1" t="s">
        <v>120</v>
      </c>
      <c r="Q90" s="1" t="s">
        <v>138</v>
      </c>
      <c r="R90" t="str">
        <f>IF(OR(Table_1[team1]="Mumbai Indians",Table_1[team2]="Mumbai Indians"),"YES","NO")</f>
        <v>YES</v>
      </c>
      <c r="S90" t="str">
        <f>IF(Table_1[[#This Row],[toss_winner]]="Mumbai Indians","YES","NO")</f>
        <v>YES</v>
      </c>
    </row>
    <row r="91" spans="1:19" ht="15.75" customHeight="1" x14ac:dyDescent="0.3">
      <c r="A91" s="1">
        <v>392204</v>
      </c>
      <c r="B91" s="1" t="s">
        <v>117</v>
      </c>
      <c r="C91" s="2">
        <v>39934</v>
      </c>
      <c r="D91" s="1" t="s">
        <v>139</v>
      </c>
      <c r="E91" s="1" t="s">
        <v>119</v>
      </c>
      <c r="F91" s="1">
        <v>1</v>
      </c>
      <c r="G91" s="1" t="s">
        <v>20</v>
      </c>
      <c r="H91" s="1" t="s">
        <v>31</v>
      </c>
      <c r="I91" s="1" t="s">
        <v>20</v>
      </c>
      <c r="J91" s="1" t="s">
        <v>33</v>
      </c>
      <c r="K91" s="1" t="s">
        <v>20</v>
      </c>
      <c r="L91" s="1" t="s">
        <v>23</v>
      </c>
      <c r="M91" s="1">
        <v>8</v>
      </c>
      <c r="N91" s="1" t="s">
        <v>24</v>
      </c>
      <c r="O91" s="1" t="s">
        <v>25</v>
      </c>
      <c r="P91" s="1" t="s">
        <v>127</v>
      </c>
      <c r="Q91" s="1" t="s">
        <v>140</v>
      </c>
      <c r="R91" t="str">
        <f>IF(OR(Table_1[team1]="Mumbai Indians",Table_1[team2]="Mumbai Indians"),"YES","NO")</f>
        <v>NO</v>
      </c>
      <c r="S91" t="str">
        <f>IF(Table_1[[#This Row],[toss_winner]]="Mumbai Indians","YES","NO")</f>
        <v>NO</v>
      </c>
    </row>
    <row r="92" spans="1:19" ht="15.75" customHeight="1" x14ac:dyDescent="0.3">
      <c r="A92" s="1">
        <v>392205</v>
      </c>
      <c r="B92" s="1" t="s">
        <v>113</v>
      </c>
      <c r="C92" s="2">
        <v>39935</v>
      </c>
      <c r="D92" s="1" t="s">
        <v>68</v>
      </c>
      <c r="E92" s="1" t="s">
        <v>115</v>
      </c>
      <c r="F92" s="1">
        <v>1</v>
      </c>
      <c r="G92" s="1" t="s">
        <v>53</v>
      </c>
      <c r="H92" s="1" t="s">
        <v>40</v>
      </c>
      <c r="I92" s="1" t="s">
        <v>53</v>
      </c>
      <c r="J92" s="1" t="s">
        <v>33</v>
      </c>
      <c r="K92" s="1" t="s">
        <v>40</v>
      </c>
      <c r="L92" s="1" t="s">
        <v>41</v>
      </c>
      <c r="M92" s="1">
        <v>3</v>
      </c>
      <c r="N92" s="1" t="s">
        <v>24</v>
      </c>
      <c r="O92" s="1" t="s">
        <v>25</v>
      </c>
      <c r="P92" s="1" t="s">
        <v>129</v>
      </c>
      <c r="Q92" s="1" t="s">
        <v>91</v>
      </c>
      <c r="R92" t="str">
        <f>IF(OR(Table_1[team1]="Mumbai Indians",Table_1[team2]="Mumbai Indians"),"YES","NO")</f>
        <v>NO</v>
      </c>
      <c r="S92" t="str">
        <f>IF(Table_1[[#This Row],[toss_winner]]="Mumbai Indians","YES","NO")</f>
        <v>NO</v>
      </c>
    </row>
    <row r="93" spans="1:19" ht="15.75" customHeight="1" x14ac:dyDescent="0.3">
      <c r="A93" s="1">
        <v>392206</v>
      </c>
      <c r="B93" s="1" t="s">
        <v>141</v>
      </c>
      <c r="C93" s="2">
        <v>39935</v>
      </c>
      <c r="D93" s="1" t="s">
        <v>142</v>
      </c>
      <c r="E93" s="1" t="s">
        <v>143</v>
      </c>
      <c r="F93" s="1">
        <v>1</v>
      </c>
      <c r="G93" s="1" t="s">
        <v>32</v>
      </c>
      <c r="H93" s="1" t="s">
        <v>39</v>
      </c>
      <c r="I93" s="1" t="s">
        <v>39</v>
      </c>
      <c r="J93" s="1" t="s">
        <v>22</v>
      </c>
      <c r="K93" s="1" t="s">
        <v>32</v>
      </c>
      <c r="L93" s="1" t="s">
        <v>23</v>
      </c>
      <c r="M93" s="1">
        <v>18</v>
      </c>
      <c r="N93" s="1" t="s">
        <v>24</v>
      </c>
      <c r="O93" s="1" t="s">
        <v>25</v>
      </c>
      <c r="P93" s="1" t="s">
        <v>49</v>
      </c>
      <c r="Q93" s="1" t="s">
        <v>27</v>
      </c>
      <c r="R93" t="str">
        <f>IF(OR(Table_1[team1]="Mumbai Indians",Table_1[team2]="Mumbai Indians"),"YES","NO")</f>
        <v>NO</v>
      </c>
      <c r="S93" t="str">
        <f>IF(Table_1[[#This Row],[toss_winner]]="Mumbai Indians","YES","NO")</f>
        <v>NO</v>
      </c>
    </row>
    <row r="94" spans="1:19" ht="15.75" customHeight="1" x14ac:dyDescent="0.3">
      <c r="A94" s="1">
        <v>392207</v>
      </c>
      <c r="B94" s="1" t="s">
        <v>113</v>
      </c>
      <c r="C94" s="2">
        <v>39936</v>
      </c>
      <c r="D94" s="1" t="s">
        <v>94</v>
      </c>
      <c r="E94" s="1" t="s">
        <v>115</v>
      </c>
      <c r="F94" s="1">
        <v>1</v>
      </c>
      <c r="G94" s="1" t="s">
        <v>31</v>
      </c>
      <c r="H94" s="1" t="s">
        <v>21</v>
      </c>
      <c r="I94" s="1" t="s">
        <v>21</v>
      </c>
      <c r="J94" s="1" t="s">
        <v>33</v>
      </c>
      <c r="K94" s="1" t="s">
        <v>31</v>
      </c>
      <c r="L94" s="1" t="s">
        <v>41</v>
      </c>
      <c r="M94" s="1">
        <v>6</v>
      </c>
      <c r="N94" s="1" t="s">
        <v>24</v>
      </c>
      <c r="O94" s="1" t="s">
        <v>25</v>
      </c>
      <c r="P94" s="1" t="s">
        <v>129</v>
      </c>
      <c r="Q94" s="1" t="s">
        <v>34</v>
      </c>
      <c r="R94" t="str">
        <f>IF(OR(Table_1[team1]="Mumbai Indians",Table_1[team2]="Mumbai Indians"),"YES","NO")</f>
        <v>NO</v>
      </c>
      <c r="S94" t="str">
        <f>IF(Table_1[[#This Row],[toss_winner]]="Mumbai Indians","YES","NO")</f>
        <v>NO</v>
      </c>
    </row>
    <row r="95" spans="1:19" ht="15.75" customHeight="1" x14ac:dyDescent="0.3">
      <c r="A95" s="1">
        <v>392208</v>
      </c>
      <c r="B95" s="1" t="s">
        <v>141</v>
      </c>
      <c r="C95" s="2">
        <v>39936</v>
      </c>
      <c r="D95" s="1" t="s">
        <v>144</v>
      </c>
      <c r="E95" s="1" t="s">
        <v>143</v>
      </c>
      <c r="F95" s="1">
        <v>1</v>
      </c>
      <c r="G95" s="1" t="s">
        <v>20</v>
      </c>
      <c r="H95" s="1" t="s">
        <v>47</v>
      </c>
      <c r="I95" s="1" t="s">
        <v>47</v>
      </c>
      <c r="J95" s="1" t="s">
        <v>33</v>
      </c>
      <c r="K95" s="1" t="s">
        <v>20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27</v>
      </c>
      <c r="Q95" s="1" t="s">
        <v>125</v>
      </c>
      <c r="R95" t="str">
        <f>IF(OR(Table_1[team1]="Mumbai Indians",Table_1[team2]="Mumbai Indians"),"YES","NO")</f>
        <v>YES</v>
      </c>
      <c r="S95" t="str">
        <f>IF(Table_1[[#This Row],[toss_winner]]="Mumbai Indians","YES","NO")</f>
        <v>YES</v>
      </c>
    </row>
    <row r="96" spans="1:19" ht="15.75" customHeight="1" x14ac:dyDescent="0.3">
      <c r="A96" s="1">
        <v>392209</v>
      </c>
      <c r="B96" s="1" t="s">
        <v>135</v>
      </c>
      <c r="C96" s="2">
        <v>39937</v>
      </c>
      <c r="D96" s="1" t="s">
        <v>76</v>
      </c>
      <c r="E96" s="1" t="s">
        <v>137</v>
      </c>
      <c r="F96" s="1">
        <v>1</v>
      </c>
      <c r="G96" s="1" t="s">
        <v>32</v>
      </c>
      <c r="H96" s="1" t="s">
        <v>53</v>
      </c>
      <c r="I96" s="1" t="s">
        <v>32</v>
      </c>
      <c r="J96" s="1" t="s">
        <v>33</v>
      </c>
      <c r="K96" s="1" t="s">
        <v>32</v>
      </c>
      <c r="L96" s="1" t="s">
        <v>23</v>
      </c>
      <c r="M96" s="1">
        <v>78</v>
      </c>
      <c r="N96" s="1" t="s">
        <v>24</v>
      </c>
      <c r="O96" s="1" t="s">
        <v>25</v>
      </c>
      <c r="P96" s="1" t="s">
        <v>77</v>
      </c>
      <c r="Q96" s="1" t="s">
        <v>120</v>
      </c>
      <c r="R96" t="str">
        <f>IF(OR(Table_1[team1]="Mumbai Indians",Table_1[team2]="Mumbai Indians"),"YES","NO")</f>
        <v>NO</v>
      </c>
      <c r="S96" t="str">
        <f>IF(Table_1[[#This Row],[toss_winner]]="Mumbai Indians","YES","NO")</f>
        <v>NO</v>
      </c>
    </row>
    <row r="97" spans="1:19" ht="15.75" customHeight="1" x14ac:dyDescent="0.3">
      <c r="A97" s="1">
        <v>392210</v>
      </c>
      <c r="B97" s="1" t="s">
        <v>117</v>
      </c>
      <c r="C97" s="2">
        <v>39938</v>
      </c>
      <c r="D97" s="1" t="s">
        <v>96</v>
      </c>
      <c r="E97" s="1" t="s">
        <v>119</v>
      </c>
      <c r="F97" s="1">
        <v>1</v>
      </c>
      <c r="G97" s="1" t="s">
        <v>31</v>
      </c>
      <c r="H97" s="1" t="s">
        <v>40</v>
      </c>
      <c r="I97" s="1" t="s">
        <v>31</v>
      </c>
      <c r="J97" s="1" t="s">
        <v>22</v>
      </c>
      <c r="K97" s="1" t="s">
        <v>40</v>
      </c>
      <c r="L97" s="1" t="s">
        <v>23</v>
      </c>
      <c r="M97" s="1">
        <v>78</v>
      </c>
      <c r="N97" s="1" t="s">
        <v>24</v>
      </c>
      <c r="O97" s="1" t="s">
        <v>25</v>
      </c>
      <c r="P97" s="1" t="s">
        <v>145</v>
      </c>
      <c r="Q97" s="1" t="s">
        <v>63</v>
      </c>
      <c r="R97" t="str">
        <f>IF(OR(Table_1[team1]="Mumbai Indians",Table_1[team2]="Mumbai Indians"),"YES","NO")</f>
        <v>NO</v>
      </c>
      <c r="S97" t="str">
        <f>IF(Table_1[[#This Row],[toss_winner]]="Mumbai Indians","YES","NO")</f>
        <v>NO</v>
      </c>
    </row>
    <row r="98" spans="1:19" ht="15.75" customHeight="1" x14ac:dyDescent="0.3">
      <c r="A98" s="1">
        <v>392211</v>
      </c>
      <c r="B98" s="1" t="s">
        <v>117</v>
      </c>
      <c r="C98" s="2">
        <v>39938</v>
      </c>
      <c r="D98" s="1" t="s">
        <v>146</v>
      </c>
      <c r="E98" s="1" t="s">
        <v>119</v>
      </c>
      <c r="F98" s="1">
        <v>1</v>
      </c>
      <c r="G98" s="1" t="s">
        <v>39</v>
      </c>
      <c r="H98" s="1" t="s">
        <v>21</v>
      </c>
      <c r="I98" s="1" t="s">
        <v>21</v>
      </c>
      <c r="J98" s="1" t="s">
        <v>33</v>
      </c>
      <c r="K98" s="1" t="s">
        <v>39</v>
      </c>
      <c r="L98" s="1" t="s">
        <v>41</v>
      </c>
      <c r="M98" s="1">
        <v>9</v>
      </c>
      <c r="N98" s="1" t="s">
        <v>24</v>
      </c>
      <c r="O98" s="1" t="s">
        <v>25</v>
      </c>
      <c r="P98" s="1" t="s">
        <v>133</v>
      </c>
      <c r="Q98" s="1" t="s">
        <v>63</v>
      </c>
      <c r="R98" t="str">
        <f>IF(OR(Table_1[team1]="Mumbai Indians",Table_1[team2]="Mumbai Indians"),"YES","NO")</f>
        <v>NO</v>
      </c>
      <c r="S98" t="str">
        <f>IF(Table_1[[#This Row],[toss_winner]]="Mumbai Indians","YES","NO")</f>
        <v>NO</v>
      </c>
    </row>
    <row r="99" spans="1:19" ht="15.75" customHeight="1" x14ac:dyDescent="0.3">
      <c r="A99" s="1">
        <v>392212</v>
      </c>
      <c r="B99" s="1" t="s">
        <v>131</v>
      </c>
      <c r="C99" s="2">
        <v>39939</v>
      </c>
      <c r="D99" s="1" t="s">
        <v>147</v>
      </c>
      <c r="E99" s="1" t="s">
        <v>132</v>
      </c>
      <c r="F99" s="1">
        <v>1</v>
      </c>
      <c r="G99" s="1" t="s">
        <v>53</v>
      </c>
      <c r="H99" s="1" t="s">
        <v>47</v>
      </c>
      <c r="I99" s="1" t="s">
        <v>53</v>
      </c>
      <c r="J99" s="1" t="s">
        <v>33</v>
      </c>
      <c r="K99" s="1" t="s">
        <v>53</v>
      </c>
      <c r="L99" s="1" t="s">
        <v>23</v>
      </c>
      <c r="M99" s="1">
        <v>19</v>
      </c>
      <c r="N99" s="1" t="s">
        <v>24</v>
      </c>
      <c r="O99" s="1" t="s">
        <v>25</v>
      </c>
      <c r="P99" s="1" t="s">
        <v>34</v>
      </c>
      <c r="Q99" s="1" t="s">
        <v>127</v>
      </c>
      <c r="R99" t="str">
        <f>IF(OR(Table_1[team1]="Mumbai Indians",Table_1[team2]="Mumbai Indians"),"YES","NO")</f>
        <v>YES</v>
      </c>
      <c r="S99" t="str">
        <f>IF(Table_1[[#This Row],[toss_winner]]="Mumbai Indians","YES","NO")</f>
        <v>NO</v>
      </c>
    </row>
    <row r="100" spans="1:19" ht="15.75" customHeight="1" x14ac:dyDescent="0.3">
      <c r="A100" s="1">
        <v>392213</v>
      </c>
      <c r="B100" s="1" t="s">
        <v>131</v>
      </c>
      <c r="C100" s="2">
        <v>39940</v>
      </c>
      <c r="D100" s="1" t="s">
        <v>148</v>
      </c>
      <c r="E100" s="1" t="s">
        <v>132</v>
      </c>
      <c r="F100" s="1">
        <v>1</v>
      </c>
      <c r="G100" s="1" t="s">
        <v>20</v>
      </c>
      <c r="H100" s="1" t="s">
        <v>40</v>
      </c>
      <c r="I100" s="1" t="s">
        <v>40</v>
      </c>
      <c r="J100" s="1" t="s">
        <v>22</v>
      </c>
      <c r="K100" s="1" t="s">
        <v>40</v>
      </c>
      <c r="L100" s="1" t="s">
        <v>41</v>
      </c>
      <c r="M100" s="1">
        <v>7</v>
      </c>
      <c r="N100" s="1" t="s">
        <v>24</v>
      </c>
      <c r="O100" s="1" t="s">
        <v>25</v>
      </c>
      <c r="P100" s="1" t="s">
        <v>55</v>
      </c>
      <c r="Q100" s="1" t="s">
        <v>49</v>
      </c>
      <c r="R100" t="str">
        <f>IF(OR(Table_1[team1]="Mumbai Indians",Table_1[team2]="Mumbai Indians"),"YES","NO")</f>
        <v>NO</v>
      </c>
      <c r="S100" t="str">
        <f>IF(Table_1[[#This Row],[toss_winner]]="Mumbai Indians","YES","NO")</f>
        <v>NO</v>
      </c>
    </row>
    <row r="101" spans="1:19" ht="15.75" customHeight="1" x14ac:dyDescent="0.3">
      <c r="A101" s="1">
        <v>392214</v>
      </c>
      <c r="B101" s="1" t="s">
        <v>131</v>
      </c>
      <c r="C101" s="2">
        <v>39940</v>
      </c>
      <c r="D101" s="1" t="s">
        <v>66</v>
      </c>
      <c r="E101" s="1" t="s">
        <v>132</v>
      </c>
      <c r="F101" s="1">
        <v>1</v>
      </c>
      <c r="G101" s="1" t="s">
        <v>32</v>
      </c>
      <c r="H101" s="1" t="s">
        <v>31</v>
      </c>
      <c r="I101" s="1" t="s">
        <v>32</v>
      </c>
      <c r="J101" s="1" t="s">
        <v>33</v>
      </c>
      <c r="K101" s="1" t="s">
        <v>32</v>
      </c>
      <c r="L101" s="1" t="s">
        <v>23</v>
      </c>
      <c r="M101" s="1">
        <v>12</v>
      </c>
      <c r="N101" s="1" t="s">
        <v>24</v>
      </c>
      <c r="O101" s="1" t="s">
        <v>95</v>
      </c>
      <c r="P101" s="1" t="s">
        <v>49</v>
      </c>
      <c r="Q101" s="1" t="s">
        <v>125</v>
      </c>
      <c r="R101" t="str">
        <f>IF(OR(Table_1[team1]="Mumbai Indians",Table_1[team2]="Mumbai Indians"),"YES","NO")</f>
        <v>NO</v>
      </c>
      <c r="S101" t="str">
        <f>IF(Table_1[[#This Row],[toss_winner]]="Mumbai Indians","YES","NO")</f>
        <v>NO</v>
      </c>
    </row>
    <row r="102" spans="1:19" ht="15.75" customHeight="1" x14ac:dyDescent="0.3">
      <c r="A102" s="1">
        <v>392215</v>
      </c>
      <c r="B102" s="1" t="s">
        <v>135</v>
      </c>
      <c r="C102" s="2">
        <v>39941</v>
      </c>
      <c r="D102" s="1" t="s">
        <v>87</v>
      </c>
      <c r="E102" s="1" t="s">
        <v>137</v>
      </c>
      <c r="F102" s="1">
        <v>1</v>
      </c>
      <c r="G102" s="1" t="s">
        <v>39</v>
      </c>
      <c r="H102" s="1" t="s">
        <v>47</v>
      </c>
      <c r="I102" s="1" t="s">
        <v>47</v>
      </c>
      <c r="J102" s="1" t="s">
        <v>33</v>
      </c>
      <c r="K102" s="1" t="s">
        <v>39</v>
      </c>
      <c r="L102" s="1" t="s">
        <v>41</v>
      </c>
      <c r="M102" s="1">
        <v>7</v>
      </c>
      <c r="N102" s="1" t="s">
        <v>24</v>
      </c>
      <c r="O102" s="1" t="s">
        <v>25</v>
      </c>
      <c r="P102" s="1" t="s">
        <v>120</v>
      </c>
      <c r="Q102" s="1" t="s">
        <v>138</v>
      </c>
      <c r="R102" t="str">
        <f>IF(OR(Table_1[team1]="Mumbai Indians",Table_1[team2]="Mumbai Indians"),"YES","NO")</f>
        <v>YES</v>
      </c>
      <c r="S102" t="str">
        <f>IF(Table_1[[#This Row],[toss_winner]]="Mumbai Indians","YES","NO")</f>
        <v>YES</v>
      </c>
    </row>
    <row r="103" spans="1:19" ht="15.75" customHeight="1" x14ac:dyDescent="0.3">
      <c r="A103" s="1">
        <v>392216</v>
      </c>
      <c r="B103" s="1" t="s">
        <v>149</v>
      </c>
      <c r="C103" s="2">
        <v>39942</v>
      </c>
      <c r="D103" s="1" t="s">
        <v>94</v>
      </c>
      <c r="E103" s="1" t="s">
        <v>150</v>
      </c>
      <c r="F103" s="1">
        <v>1</v>
      </c>
      <c r="G103" s="1" t="s">
        <v>53</v>
      </c>
      <c r="H103" s="1" t="s">
        <v>31</v>
      </c>
      <c r="I103" s="1" t="s">
        <v>31</v>
      </c>
      <c r="J103" s="1" t="s">
        <v>22</v>
      </c>
      <c r="K103" s="1" t="s">
        <v>31</v>
      </c>
      <c r="L103" s="1" t="s">
        <v>41</v>
      </c>
      <c r="M103" s="1">
        <v>3</v>
      </c>
      <c r="N103" s="1" t="s">
        <v>24</v>
      </c>
      <c r="O103" s="1" t="s">
        <v>25</v>
      </c>
      <c r="P103" s="1" t="s">
        <v>133</v>
      </c>
      <c r="Q103" s="1" t="s">
        <v>64</v>
      </c>
      <c r="R103" t="str">
        <f>IF(OR(Table_1[team1]="Mumbai Indians",Table_1[team2]="Mumbai Indians"),"YES","NO")</f>
        <v>NO</v>
      </c>
      <c r="S103" t="str">
        <f>IF(Table_1[[#This Row],[toss_winner]]="Mumbai Indians","YES","NO")</f>
        <v>NO</v>
      </c>
    </row>
    <row r="104" spans="1:19" ht="15.75" customHeight="1" x14ac:dyDescent="0.3">
      <c r="A104" s="1">
        <v>392217</v>
      </c>
      <c r="B104" s="1" t="s">
        <v>149</v>
      </c>
      <c r="C104" s="2">
        <v>39942</v>
      </c>
      <c r="D104" s="1" t="s">
        <v>151</v>
      </c>
      <c r="E104" s="1" t="s">
        <v>150</v>
      </c>
      <c r="F104" s="1">
        <v>1</v>
      </c>
      <c r="G104" s="1" t="s">
        <v>32</v>
      </c>
      <c r="H104" s="1" t="s">
        <v>40</v>
      </c>
      <c r="I104" s="1" t="s">
        <v>40</v>
      </c>
      <c r="J104" s="1" t="s">
        <v>33</v>
      </c>
      <c r="K104" s="1" t="s">
        <v>32</v>
      </c>
      <c r="L104" s="1" t="s">
        <v>41</v>
      </c>
      <c r="M104" s="1">
        <v>7</v>
      </c>
      <c r="N104" s="1" t="s">
        <v>24</v>
      </c>
      <c r="O104" s="1" t="s">
        <v>25</v>
      </c>
      <c r="P104" s="1" t="s">
        <v>133</v>
      </c>
      <c r="Q104" s="1" t="s">
        <v>127</v>
      </c>
      <c r="R104" t="str">
        <f>IF(OR(Table_1[team1]="Mumbai Indians",Table_1[team2]="Mumbai Indians"),"YES","NO")</f>
        <v>NO</v>
      </c>
      <c r="S104" t="str">
        <f>IF(Table_1[[#This Row],[toss_winner]]="Mumbai Indians","YES","NO")</f>
        <v>NO</v>
      </c>
    </row>
    <row r="105" spans="1:19" ht="15.75" customHeight="1" x14ac:dyDescent="0.3">
      <c r="A105" s="1">
        <v>392218</v>
      </c>
      <c r="B105" s="1" t="s">
        <v>113</v>
      </c>
      <c r="C105" s="2">
        <v>39943</v>
      </c>
      <c r="D105" s="1" t="s">
        <v>136</v>
      </c>
      <c r="E105" s="1" t="s">
        <v>115</v>
      </c>
      <c r="F105" s="1">
        <v>1</v>
      </c>
      <c r="G105" s="1" t="s">
        <v>20</v>
      </c>
      <c r="H105" s="1" t="s">
        <v>47</v>
      </c>
      <c r="I105" s="1" t="s">
        <v>47</v>
      </c>
      <c r="J105" s="1" t="s">
        <v>33</v>
      </c>
      <c r="K105" s="1" t="s">
        <v>47</v>
      </c>
      <c r="L105" s="1" t="s">
        <v>23</v>
      </c>
      <c r="M105" s="1">
        <v>16</v>
      </c>
      <c r="N105" s="1" t="s">
        <v>24</v>
      </c>
      <c r="O105" s="1" t="s">
        <v>25</v>
      </c>
      <c r="P105" s="1" t="s">
        <v>77</v>
      </c>
      <c r="Q105" s="1" t="s">
        <v>91</v>
      </c>
      <c r="R105" t="str">
        <f>IF(OR(Table_1[team1]="Mumbai Indians",Table_1[team2]="Mumbai Indians"),"YES","NO")</f>
        <v>YES</v>
      </c>
      <c r="S105" t="str">
        <f>IF(Table_1[[#This Row],[toss_winner]]="Mumbai Indians","YES","NO")</f>
        <v>YES</v>
      </c>
    </row>
    <row r="106" spans="1:19" ht="15.75" customHeight="1" x14ac:dyDescent="0.3">
      <c r="A106" s="1">
        <v>392219</v>
      </c>
      <c r="B106" s="1" t="s">
        <v>141</v>
      </c>
      <c r="C106" s="2">
        <v>39943</v>
      </c>
      <c r="D106" s="1" t="s">
        <v>93</v>
      </c>
      <c r="E106" s="1" t="s">
        <v>143</v>
      </c>
      <c r="F106" s="1">
        <v>1</v>
      </c>
      <c r="G106" s="1" t="s">
        <v>39</v>
      </c>
      <c r="H106" s="1" t="s">
        <v>21</v>
      </c>
      <c r="I106" s="1" t="s">
        <v>39</v>
      </c>
      <c r="J106" s="1" t="s">
        <v>22</v>
      </c>
      <c r="K106" s="1" t="s">
        <v>39</v>
      </c>
      <c r="L106" s="1" t="s">
        <v>41</v>
      </c>
      <c r="M106" s="1">
        <v>7</v>
      </c>
      <c r="N106" s="1" t="s">
        <v>24</v>
      </c>
      <c r="O106" s="1" t="s">
        <v>25</v>
      </c>
      <c r="P106" s="1" t="s">
        <v>35</v>
      </c>
      <c r="Q106" s="1" t="s">
        <v>59</v>
      </c>
      <c r="R106" t="str">
        <f>IF(OR(Table_1[team1]="Mumbai Indians",Table_1[team2]="Mumbai Indians"),"YES","NO")</f>
        <v>NO</v>
      </c>
      <c r="S106" t="str">
        <f>IF(Table_1[[#This Row],[toss_winner]]="Mumbai Indians","YES","NO")</f>
        <v>NO</v>
      </c>
    </row>
    <row r="107" spans="1:19" ht="15.75" customHeight="1" x14ac:dyDescent="0.3">
      <c r="A107" s="1">
        <v>392220</v>
      </c>
      <c r="B107" s="1" t="s">
        <v>149</v>
      </c>
      <c r="C107" s="2">
        <v>39944</v>
      </c>
      <c r="D107" s="1" t="s">
        <v>152</v>
      </c>
      <c r="E107" s="1" t="s">
        <v>150</v>
      </c>
      <c r="F107" s="1">
        <v>1</v>
      </c>
      <c r="G107" s="1" t="s">
        <v>53</v>
      </c>
      <c r="H107" s="1" t="s">
        <v>40</v>
      </c>
      <c r="I107" s="1" t="s">
        <v>53</v>
      </c>
      <c r="J107" s="1" t="s">
        <v>33</v>
      </c>
      <c r="K107" s="1" t="s">
        <v>53</v>
      </c>
      <c r="L107" s="1" t="s">
        <v>23</v>
      </c>
      <c r="M107" s="1">
        <v>53</v>
      </c>
      <c r="N107" s="1" t="s">
        <v>24</v>
      </c>
      <c r="O107" s="1" t="s">
        <v>25</v>
      </c>
      <c r="P107" s="1" t="s">
        <v>133</v>
      </c>
      <c r="Q107" s="1" t="s">
        <v>127</v>
      </c>
      <c r="R107" t="str">
        <f>IF(OR(Table_1[team1]="Mumbai Indians",Table_1[team2]="Mumbai Indians"),"YES","NO")</f>
        <v>NO</v>
      </c>
      <c r="S107" t="str">
        <f>IF(Table_1[[#This Row],[toss_winner]]="Mumbai Indians","YES","NO")</f>
        <v>NO</v>
      </c>
    </row>
    <row r="108" spans="1:19" ht="15.75" customHeight="1" x14ac:dyDescent="0.3">
      <c r="A108" s="1">
        <v>392221</v>
      </c>
      <c r="B108" s="1" t="s">
        <v>131</v>
      </c>
      <c r="C108" s="2">
        <v>39945</v>
      </c>
      <c r="D108" s="1" t="s">
        <v>153</v>
      </c>
      <c r="E108" s="1" t="s">
        <v>132</v>
      </c>
      <c r="F108" s="1">
        <v>1</v>
      </c>
      <c r="G108" s="1" t="s">
        <v>20</v>
      </c>
      <c r="H108" s="1" t="s">
        <v>21</v>
      </c>
      <c r="I108" s="1" t="s">
        <v>20</v>
      </c>
      <c r="J108" s="1" t="s">
        <v>22</v>
      </c>
      <c r="K108" s="1" t="s">
        <v>20</v>
      </c>
      <c r="L108" s="1" t="s">
        <v>41</v>
      </c>
      <c r="M108" s="1">
        <v>6</v>
      </c>
      <c r="N108" s="1" t="s">
        <v>24</v>
      </c>
      <c r="O108" s="1" t="s">
        <v>25</v>
      </c>
      <c r="P108" s="1" t="s">
        <v>120</v>
      </c>
      <c r="Q108" s="1" t="s">
        <v>145</v>
      </c>
      <c r="R108" t="str">
        <f>IF(OR(Table_1[team1]="Mumbai Indians",Table_1[team2]="Mumbai Indians"),"YES","NO")</f>
        <v>NO</v>
      </c>
      <c r="S108" t="str">
        <f>IF(Table_1[[#This Row],[toss_winner]]="Mumbai Indians","YES","NO")</f>
        <v>NO</v>
      </c>
    </row>
    <row r="109" spans="1:19" ht="15.75" customHeight="1" x14ac:dyDescent="0.3">
      <c r="A109" s="1">
        <v>392222</v>
      </c>
      <c r="B109" s="1" t="s">
        <v>131</v>
      </c>
      <c r="C109" s="2">
        <v>39945</v>
      </c>
      <c r="D109" s="1" t="s">
        <v>154</v>
      </c>
      <c r="E109" s="1" t="s">
        <v>132</v>
      </c>
      <c r="F109" s="1">
        <v>1</v>
      </c>
      <c r="G109" s="1" t="s">
        <v>31</v>
      </c>
      <c r="H109" s="1" t="s">
        <v>47</v>
      </c>
      <c r="I109" s="1" t="s">
        <v>31</v>
      </c>
      <c r="J109" s="1" t="s">
        <v>33</v>
      </c>
      <c r="K109" s="1" t="s">
        <v>47</v>
      </c>
      <c r="L109" s="1" t="s">
        <v>41</v>
      </c>
      <c r="M109" s="1">
        <v>8</v>
      </c>
      <c r="N109" s="1" t="s">
        <v>24</v>
      </c>
      <c r="O109" s="1" t="s">
        <v>25</v>
      </c>
      <c r="P109" s="1" t="s">
        <v>145</v>
      </c>
      <c r="Q109" s="1" t="s">
        <v>27</v>
      </c>
      <c r="R109" t="str">
        <f>IF(OR(Table_1[team1]="Mumbai Indians",Table_1[team2]="Mumbai Indians"),"YES","NO")</f>
        <v>YES</v>
      </c>
      <c r="S109" t="str">
        <f>IF(Table_1[[#This Row],[toss_winner]]="Mumbai Indians","YES","NO")</f>
        <v>NO</v>
      </c>
    </row>
    <row r="110" spans="1:19" ht="15.75" customHeight="1" x14ac:dyDescent="0.3">
      <c r="A110" s="1">
        <v>392223</v>
      </c>
      <c r="B110" s="1" t="s">
        <v>117</v>
      </c>
      <c r="C110" s="2">
        <v>39946</v>
      </c>
      <c r="D110" s="1" t="s">
        <v>155</v>
      </c>
      <c r="E110" s="1" t="s">
        <v>119</v>
      </c>
      <c r="F110" s="1">
        <v>1</v>
      </c>
      <c r="G110" s="1" t="s">
        <v>53</v>
      </c>
      <c r="H110" s="1" t="s">
        <v>39</v>
      </c>
      <c r="I110" s="1" t="s">
        <v>53</v>
      </c>
      <c r="J110" s="1" t="s">
        <v>22</v>
      </c>
      <c r="K110" s="1" t="s">
        <v>39</v>
      </c>
      <c r="L110" s="1" t="s">
        <v>23</v>
      </c>
      <c r="M110" s="1">
        <v>12</v>
      </c>
      <c r="N110" s="1" t="s">
        <v>24</v>
      </c>
      <c r="O110" s="1" t="s">
        <v>25</v>
      </c>
      <c r="P110" s="1" t="s">
        <v>49</v>
      </c>
      <c r="Q110" s="1" t="s">
        <v>35</v>
      </c>
      <c r="R110" t="str">
        <f>IF(OR(Table_1[team1]="Mumbai Indians",Table_1[team2]="Mumbai Indians"),"YES","NO")</f>
        <v>NO</v>
      </c>
      <c r="S110" t="str">
        <f>IF(Table_1[[#This Row],[toss_winner]]="Mumbai Indians","YES","NO")</f>
        <v>NO</v>
      </c>
    </row>
    <row r="111" spans="1:19" ht="15.75" customHeight="1" x14ac:dyDescent="0.3">
      <c r="A111" s="1">
        <v>392224</v>
      </c>
      <c r="B111" s="1" t="s">
        <v>117</v>
      </c>
      <c r="C111" s="2">
        <v>39947</v>
      </c>
      <c r="D111" s="1" t="s">
        <v>153</v>
      </c>
      <c r="E111" s="1" t="s">
        <v>119</v>
      </c>
      <c r="F111" s="1">
        <v>1</v>
      </c>
      <c r="G111" s="1" t="s">
        <v>20</v>
      </c>
      <c r="H111" s="1" t="s">
        <v>32</v>
      </c>
      <c r="I111" s="1" t="s">
        <v>32</v>
      </c>
      <c r="J111" s="1" t="s">
        <v>33</v>
      </c>
      <c r="K111" s="1" t="s">
        <v>20</v>
      </c>
      <c r="L111" s="1" t="s">
        <v>41</v>
      </c>
      <c r="M111" s="1">
        <v>2</v>
      </c>
      <c r="N111" s="1" t="s">
        <v>24</v>
      </c>
      <c r="O111" s="1" t="s">
        <v>25</v>
      </c>
      <c r="P111" s="1" t="s">
        <v>77</v>
      </c>
      <c r="Q111" s="1" t="s">
        <v>49</v>
      </c>
      <c r="R111" t="str">
        <f>IF(OR(Table_1[team1]="Mumbai Indians",Table_1[team2]="Mumbai Indians"),"YES","NO")</f>
        <v>NO</v>
      </c>
      <c r="S111" t="str">
        <f>IF(Table_1[[#This Row],[toss_winner]]="Mumbai Indians","YES","NO")</f>
        <v>NO</v>
      </c>
    </row>
    <row r="112" spans="1:19" ht="15.75" customHeight="1" x14ac:dyDescent="0.3">
      <c r="A112" s="1">
        <v>392225</v>
      </c>
      <c r="B112" s="1" t="s">
        <v>117</v>
      </c>
      <c r="C112" s="2">
        <v>39947</v>
      </c>
      <c r="D112" s="1" t="s">
        <v>156</v>
      </c>
      <c r="E112" s="1" t="s">
        <v>119</v>
      </c>
      <c r="F112" s="1">
        <v>1</v>
      </c>
      <c r="G112" s="1" t="s">
        <v>47</v>
      </c>
      <c r="H112" s="1" t="s">
        <v>40</v>
      </c>
      <c r="I112" s="1" t="s">
        <v>40</v>
      </c>
      <c r="J112" s="1" t="s">
        <v>33</v>
      </c>
      <c r="K112" s="1" t="s">
        <v>40</v>
      </c>
      <c r="L112" s="1" t="s">
        <v>23</v>
      </c>
      <c r="M112" s="1">
        <v>2</v>
      </c>
      <c r="N112" s="1" t="s">
        <v>24</v>
      </c>
      <c r="O112" s="1" t="s">
        <v>25</v>
      </c>
      <c r="P112" s="1" t="s">
        <v>77</v>
      </c>
      <c r="Q112" s="1" t="s">
        <v>49</v>
      </c>
      <c r="R112" t="str">
        <f>IF(OR(Table_1[team1]="Mumbai Indians",Table_1[team2]="Mumbai Indians"),"YES","NO")</f>
        <v>YES</v>
      </c>
      <c r="S112" t="str">
        <f>IF(Table_1[[#This Row],[toss_winner]]="Mumbai Indians","YES","NO")</f>
        <v>NO</v>
      </c>
    </row>
    <row r="113" spans="1:19" ht="15.75" customHeight="1" x14ac:dyDescent="0.3">
      <c r="A113" s="1">
        <v>392226</v>
      </c>
      <c r="B113" s="1" t="s">
        <v>157</v>
      </c>
      <c r="C113" s="2">
        <v>39948</v>
      </c>
      <c r="D113" s="1" t="s">
        <v>158</v>
      </c>
      <c r="E113" s="1" t="s">
        <v>159</v>
      </c>
      <c r="F113" s="1">
        <v>1</v>
      </c>
      <c r="G113" s="1" t="s">
        <v>39</v>
      </c>
      <c r="H113" s="1" t="s">
        <v>31</v>
      </c>
      <c r="I113" s="1" t="s">
        <v>31</v>
      </c>
      <c r="J113" s="1" t="s">
        <v>22</v>
      </c>
      <c r="K113" s="1" t="s">
        <v>31</v>
      </c>
      <c r="L113" s="1" t="s">
        <v>41</v>
      </c>
      <c r="M113" s="1">
        <v>6</v>
      </c>
      <c r="N113" s="1" t="s">
        <v>24</v>
      </c>
      <c r="O113" s="1" t="s">
        <v>25</v>
      </c>
      <c r="P113" s="1" t="s">
        <v>127</v>
      </c>
      <c r="Q113" s="1" t="s">
        <v>63</v>
      </c>
      <c r="R113" t="str">
        <f>IF(OR(Table_1[team1]="Mumbai Indians",Table_1[team2]="Mumbai Indians"),"YES","NO")</f>
        <v>NO</v>
      </c>
      <c r="S113" t="str">
        <f>IF(Table_1[[#This Row],[toss_winner]]="Mumbai Indians","YES","NO")</f>
        <v>NO</v>
      </c>
    </row>
    <row r="114" spans="1:19" ht="15.75" customHeight="1" x14ac:dyDescent="0.3">
      <c r="A114" s="1">
        <v>392227</v>
      </c>
      <c r="B114" s="1" t="s">
        <v>113</v>
      </c>
      <c r="C114" s="2">
        <v>39949</v>
      </c>
      <c r="D114" s="1" t="s">
        <v>66</v>
      </c>
      <c r="E114" s="1" t="s">
        <v>115</v>
      </c>
      <c r="F114" s="1">
        <v>1</v>
      </c>
      <c r="G114" s="1" t="s">
        <v>32</v>
      </c>
      <c r="H114" s="1" t="s">
        <v>47</v>
      </c>
      <c r="I114" s="1" t="s">
        <v>47</v>
      </c>
      <c r="J114" s="1" t="s">
        <v>33</v>
      </c>
      <c r="K114" s="1" t="s">
        <v>32</v>
      </c>
      <c r="L114" s="1" t="s">
        <v>41</v>
      </c>
      <c r="M114" s="1">
        <v>7</v>
      </c>
      <c r="N114" s="1" t="s">
        <v>24</v>
      </c>
      <c r="O114" s="1" t="s">
        <v>25</v>
      </c>
      <c r="P114" s="1" t="s">
        <v>138</v>
      </c>
      <c r="Q114" s="1" t="s">
        <v>116</v>
      </c>
      <c r="R114" t="str">
        <f>IF(OR(Table_1[team1]="Mumbai Indians",Table_1[team2]="Mumbai Indians"),"YES","NO")</f>
        <v>YES</v>
      </c>
      <c r="S114" t="str">
        <f>IF(Table_1[[#This Row],[toss_winner]]="Mumbai Indians","YES","NO")</f>
        <v>YES</v>
      </c>
    </row>
    <row r="115" spans="1:19" ht="15.75" customHeight="1" x14ac:dyDescent="0.3">
      <c r="A115" s="1">
        <v>392228</v>
      </c>
      <c r="B115" s="1" t="s">
        <v>141</v>
      </c>
      <c r="C115" s="2">
        <v>39949</v>
      </c>
      <c r="D115" s="1" t="s">
        <v>147</v>
      </c>
      <c r="E115" s="1" t="s">
        <v>143</v>
      </c>
      <c r="F115" s="1">
        <v>1</v>
      </c>
      <c r="G115" s="1" t="s">
        <v>53</v>
      </c>
      <c r="H115" s="1" t="s">
        <v>21</v>
      </c>
      <c r="I115" s="1" t="s">
        <v>53</v>
      </c>
      <c r="J115" s="1" t="s">
        <v>22</v>
      </c>
      <c r="K115" s="1" t="s">
        <v>53</v>
      </c>
      <c r="L115" s="1" t="s">
        <v>41</v>
      </c>
      <c r="M115" s="1">
        <v>6</v>
      </c>
      <c r="N115" s="1" t="s">
        <v>24</v>
      </c>
      <c r="O115" s="1" t="s">
        <v>25</v>
      </c>
      <c r="P115" s="1" t="s">
        <v>27</v>
      </c>
      <c r="Q115" s="1" t="s">
        <v>140</v>
      </c>
      <c r="R115" t="str">
        <f>IF(OR(Table_1[team1]="Mumbai Indians",Table_1[team2]="Mumbai Indians"),"YES","NO")</f>
        <v>NO</v>
      </c>
      <c r="S115" t="str">
        <f>IF(Table_1[[#This Row],[toss_winner]]="Mumbai Indians","YES","NO")</f>
        <v>NO</v>
      </c>
    </row>
    <row r="116" spans="1:19" ht="15.75" customHeight="1" x14ac:dyDescent="0.3">
      <c r="A116" s="1">
        <v>392229</v>
      </c>
      <c r="B116" s="1" t="s">
        <v>141</v>
      </c>
      <c r="C116" s="2">
        <v>39950</v>
      </c>
      <c r="D116" s="1" t="s">
        <v>139</v>
      </c>
      <c r="E116" s="1" t="s">
        <v>143</v>
      </c>
      <c r="F116" s="1">
        <v>1</v>
      </c>
      <c r="G116" s="1" t="s">
        <v>53</v>
      </c>
      <c r="H116" s="1" t="s">
        <v>31</v>
      </c>
      <c r="I116" s="1" t="s">
        <v>53</v>
      </c>
      <c r="J116" s="1" t="s">
        <v>22</v>
      </c>
      <c r="K116" s="1" t="s">
        <v>31</v>
      </c>
      <c r="L116" s="1" t="s">
        <v>23</v>
      </c>
      <c r="M116" s="1">
        <v>1</v>
      </c>
      <c r="N116" s="1" t="s">
        <v>24</v>
      </c>
      <c r="O116" s="1" t="s">
        <v>25</v>
      </c>
      <c r="P116" s="1" t="s">
        <v>140</v>
      </c>
      <c r="Q116" s="1" t="s">
        <v>59</v>
      </c>
      <c r="R116" t="str">
        <f>IF(OR(Table_1[team1]="Mumbai Indians",Table_1[team2]="Mumbai Indians"),"YES","NO")</f>
        <v>NO</v>
      </c>
      <c r="S116" t="str">
        <f>IF(Table_1[[#This Row],[toss_winner]]="Mumbai Indians","YES","NO")</f>
        <v>NO</v>
      </c>
    </row>
    <row r="117" spans="1:19" ht="15.75" customHeight="1" x14ac:dyDescent="0.3">
      <c r="A117" s="1">
        <v>392230</v>
      </c>
      <c r="B117" s="1" t="s">
        <v>157</v>
      </c>
      <c r="C117" s="2">
        <v>39950</v>
      </c>
      <c r="D117" s="1" t="s">
        <v>121</v>
      </c>
      <c r="E117" s="1" t="s">
        <v>159</v>
      </c>
      <c r="F117" s="1">
        <v>1</v>
      </c>
      <c r="G117" s="1" t="s">
        <v>39</v>
      </c>
      <c r="H117" s="1" t="s">
        <v>40</v>
      </c>
      <c r="I117" s="1" t="s">
        <v>39</v>
      </c>
      <c r="J117" s="1" t="s">
        <v>33</v>
      </c>
      <c r="K117" s="1" t="s">
        <v>39</v>
      </c>
      <c r="L117" s="1" t="s">
        <v>23</v>
      </c>
      <c r="M117" s="1">
        <v>14</v>
      </c>
      <c r="N117" s="1" t="s">
        <v>24</v>
      </c>
      <c r="O117" s="1" t="s">
        <v>25</v>
      </c>
      <c r="P117" s="1" t="s">
        <v>145</v>
      </c>
      <c r="Q117" s="1" t="s">
        <v>63</v>
      </c>
      <c r="R117" t="str">
        <f>IF(OR(Table_1[team1]="Mumbai Indians",Table_1[team2]="Mumbai Indians"),"YES","NO")</f>
        <v>NO</v>
      </c>
      <c r="S117" t="str">
        <f>IF(Table_1[[#This Row],[toss_winner]]="Mumbai Indians","YES","NO")</f>
        <v>NO</v>
      </c>
    </row>
    <row r="118" spans="1:19" ht="15.75" customHeight="1" x14ac:dyDescent="0.3">
      <c r="A118" s="1">
        <v>392231</v>
      </c>
      <c r="B118" s="1" t="s">
        <v>131</v>
      </c>
      <c r="C118" s="2">
        <v>39951</v>
      </c>
      <c r="D118" s="1" t="s">
        <v>160</v>
      </c>
      <c r="E118" s="1" t="s">
        <v>132</v>
      </c>
      <c r="F118" s="1">
        <v>1</v>
      </c>
      <c r="G118" s="1" t="s">
        <v>32</v>
      </c>
      <c r="H118" s="1" t="s">
        <v>21</v>
      </c>
      <c r="I118" s="1" t="s">
        <v>32</v>
      </c>
      <c r="J118" s="1" t="s">
        <v>33</v>
      </c>
      <c r="K118" s="1" t="s">
        <v>21</v>
      </c>
      <c r="L118" s="1" t="s">
        <v>41</v>
      </c>
      <c r="M118" s="1">
        <v>7</v>
      </c>
      <c r="N118" s="1" t="s">
        <v>24</v>
      </c>
      <c r="O118" s="1" t="s">
        <v>25</v>
      </c>
      <c r="P118" s="1" t="s">
        <v>116</v>
      </c>
      <c r="Q118" s="1" t="s">
        <v>59</v>
      </c>
      <c r="R118" t="str">
        <f>IF(OR(Table_1[team1]="Mumbai Indians",Table_1[team2]="Mumbai Indians"),"YES","NO")</f>
        <v>NO</v>
      </c>
      <c r="S118" t="str">
        <f>IF(Table_1[[#This Row],[toss_winner]]="Mumbai Indians","YES","NO")</f>
        <v>NO</v>
      </c>
    </row>
    <row r="119" spans="1:19" ht="15.75" customHeight="1" x14ac:dyDescent="0.3">
      <c r="A119" s="1">
        <v>392232</v>
      </c>
      <c r="B119" s="1" t="s">
        <v>141</v>
      </c>
      <c r="C119" s="2">
        <v>39952</v>
      </c>
      <c r="D119" s="1" t="s">
        <v>144</v>
      </c>
      <c r="E119" s="1" t="s">
        <v>143</v>
      </c>
      <c r="F119" s="1">
        <v>1</v>
      </c>
      <c r="G119" s="1" t="s">
        <v>20</v>
      </c>
      <c r="H119" s="1" t="s">
        <v>39</v>
      </c>
      <c r="I119" s="1" t="s">
        <v>39</v>
      </c>
      <c r="J119" s="1" t="s">
        <v>33</v>
      </c>
      <c r="K119" s="1" t="s">
        <v>20</v>
      </c>
      <c r="L119" s="1" t="s">
        <v>41</v>
      </c>
      <c r="M119" s="1">
        <v>7</v>
      </c>
      <c r="N119" s="1" t="s">
        <v>24</v>
      </c>
      <c r="O119" s="1" t="s">
        <v>25</v>
      </c>
      <c r="P119" s="1" t="s">
        <v>63</v>
      </c>
      <c r="Q119" s="1" t="s">
        <v>59</v>
      </c>
      <c r="R119" t="str">
        <f>IF(OR(Table_1[team1]="Mumbai Indians",Table_1[team2]="Mumbai Indians"),"YES","NO")</f>
        <v>NO</v>
      </c>
      <c r="S119" t="str">
        <f>IF(Table_1[[#This Row],[toss_winner]]="Mumbai Indians","YES","NO")</f>
        <v>NO</v>
      </c>
    </row>
    <row r="120" spans="1:19" ht="15.75" customHeight="1" x14ac:dyDescent="0.3">
      <c r="A120" s="1">
        <v>392233</v>
      </c>
      <c r="B120" s="1" t="s">
        <v>117</v>
      </c>
      <c r="C120" s="2">
        <v>39953</v>
      </c>
      <c r="D120" s="1" t="s">
        <v>161</v>
      </c>
      <c r="E120" s="1" t="s">
        <v>119</v>
      </c>
      <c r="F120" s="1">
        <v>1</v>
      </c>
      <c r="G120" s="1" t="s">
        <v>21</v>
      </c>
      <c r="H120" s="1" t="s">
        <v>40</v>
      </c>
      <c r="I120" s="1" t="s">
        <v>21</v>
      </c>
      <c r="J120" s="1" t="s">
        <v>22</v>
      </c>
      <c r="K120" s="1" t="s">
        <v>21</v>
      </c>
      <c r="L120" s="1" t="s">
        <v>41</v>
      </c>
      <c r="M120" s="1">
        <v>4</v>
      </c>
      <c r="N120" s="1" t="s">
        <v>24</v>
      </c>
      <c r="O120" s="1" t="s">
        <v>25</v>
      </c>
      <c r="P120" s="1" t="s">
        <v>91</v>
      </c>
      <c r="Q120" s="1" t="s">
        <v>116</v>
      </c>
      <c r="R120" t="str">
        <f>IF(OR(Table_1[team1]="Mumbai Indians",Table_1[team2]="Mumbai Indians"),"YES","NO")</f>
        <v>NO</v>
      </c>
      <c r="S120" t="str">
        <f>IF(Table_1[[#This Row],[toss_winner]]="Mumbai Indians","YES","NO")</f>
        <v>NO</v>
      </c>
    </row>
    <row r="121" spans="1:19" ht="15.75" customHeight="1" x14ac:dyDescent="0.3">
      <c r="A121" s="1">
        <v>392234</v>
      </c>
      <c r="B121" s="1" t="s">
        <v>117</v>
      </c>
      <c r="C121" s="2">
        <v>39953</v>
      </c>
      <c r="D121" s="1" t="s">
        <v>114</v>
      </c>
      <c r="E121" s="1" t="s">
        <v>119</v>
      </c>
      <c r="F121" s="1">
        <v>1</v>
      </c>
      <c r="G121" s="1" t="s">
        <v>32</v>
      </c>
      <c r="H121" s="1" t="s">
        <v>31</v>
      </c>
      <c r="I121" s="1" t="s">
        <v>32</v>
      </c>
      <c r="J121" s="1" t="s">
        <v>33</v>
      </c>
      <c r="K121" s="1" t="s">
        <v>32</v>
      </c>
      <c r="L121" s="1" t="s">
        <v>23</v>
      </c>
      <c r="M121" s="1">
        <v>24</v>
      </c>
      <c r="N121" s="1" t="s">
        <v>24</v>
      </c>
      <c r="O121" s="1" t="s">
        <v>25</v>
      </c>
      <c r="P121" s="1" t="s">
        <v>91</v>
      </c>
      <c r="Q121" s="1" t="s">
        <v>116</v>
      </c>
      <c r="R121" t="str">
        <f>IF(OR(Table_1[team1]="Mumbai Indians",Table_1[team2]="Mumbai Indians"),"YES","NO")</f>
        <v>NO</v>
      </c>
      <c r="S121" t="str">
        <f>IF(Table_1[[#This Row],[toss_winner]]="Mumbai Indians","YES","NO")</f>
        <v>NO</v>
      </c>
    </row>
    <row r="122" spans="1:19" ht="15.75" customHeight="1" x14ac:dyDescent="0.3">
      <c r="A122" s="1">
        <v>392235</v>
      </c>
      <c r="B122" s="1" t="s">
        <v>131</v>
      </c>
      <c r="C122" s="2">
        <v>39954</v>
      </c>
      <c r="D122" s="1" t="s">
        <v>61</v>
      </c>
      <c r="E122" s="1" t="s">
        <v>132</v>
      </c>
      <c r="F122" s="1">
        <v>1</v>
      </c>
      <c r="G122" s="1" t="s">
        <v>39</v>
      </c>
      <c r="H122" s="1" t="s">
        <v>47</v>
      </c>
      <c r="I122" s="1" t="s">
        <v>39</v>
      </c>
      <c r="J122" s="1" t="s">
        <v>22</v>
      </c>
      <c r="K122" s="1" t="s">
        <v>39</v>
      </c>
      <c r="L122" s="1" t="s">
        <v>41</v>
      </c>
      <c r="M122" s="1">
        <v>4</v>
      </c>
      <c r="N122" s="1" t="s">
        <v>24</v>
      </c>
      <c r="O122" s="1" t="s">
        <v>25</v>
      </c>
      <c r="P122" s="1" t="s">
        <v>63</v>
      </c>
      <c r="Q122" s="1" t="s">
        <v>140</v>
      </c>
      <c r="R122" t="str">
        <f>IF(OR(Table_1[team1]="Mumbai Indians",Table_1[team2]="Mumbai Indians"),"YES","NO")</f>
        <v>YES</v>
      </c>
      <c r="S122" t="str">
        <f>IF(Table_1[[#This Row],[toss_winner]]="Mumbai Indians","YES","NO")</f>
        <v>NO</v>
      </c>
    </row>
    <row r="123" spans="1:19" ht="15.75" customHeight="1" x14ac:dyDescent="0.3">
      <c r="A123" s="1">
        <v>392236</v>
      </c>
      <c r="B123" s="1" t="s">
        <v>131</v>
      </c>
      <c r="C123" s="2">
        <v>39954</v>
      </c>
      <c r="D123" s="1" t="s">
        <v>162</v>
      </c>
      <c r="E123" s="1" t="s">
        <v>132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33</v>
      </c>
      <c r="K123" s="1" t="s">
        <v>20</v>
      </c>
      <c r="L123" s="1" t="s">
        <v>23</v>
      </c>
      <c r="M123" s="1">
        <v>12</v>
      </c>
      <c r="N123" s="1" t="s">
        <v>24</v>
      </c>
      <c r="O123" s="1" t="s">
        <v>25</v>
      </c>
      <c r="P123" s="1" t="s">
        <v>63</v>
      </c>
      <c r="Q123" s="1" t="s">
        <v>140</v>
      </c>
      <c r="R123" t="str">
        <f>IF(OR(Table_1[team1]="Mumbai Indians",Table_1[team2]="Mumbai Indians"),"YES","NO")</f>
        <v>NO</v>
      </c>
      <c r="S123" t="str">
        <f>IF(Table_1[[#This Row],[toss_winner]]="Mumbai Indians","YES","NO")</f>
        <v>NO</v>
      </c>
    </row>
    <row r="124" spans="1:19" ht="15.75" customHeight="1" x14ac:dyDescent="0.3">
      <c r="A124" s="1">
        <v>392237</v>
      </c>
      <c r="B124" s="1" t="s">
        <v>131</v>
      </c>
      <c r="C124" s="2">
        <v>39955</v>
      </c>
      <c r="D124" s="1" t="s">
        <v>72</v>
      </c>
      <c r="E124" s="1" t="s">
        <v>132</v>
      </c>
      <c r="F124" s="1">
        <v>1</v>
      </c>
      <c r="G124" s="1" t="s">
        <v>39</v>
      </c>
      <c r="H124" s="1" t="s">
        <v>53</v>
      </c>
      <c r="I124" s="1" t="s">
        <v>53</v>
      </c>
      <c r="J124" s="1" t="s">
        <v>22</v>
      </c>
      <c r="K124" s="1" t="s">
        <v>53</v>
      </c>
      <c r="L124" s="1" t="s">
        <v>41</v>
      </c>
      <c r="M124" s="1">
        <v>6</v>
      </c>
      <c r="N124" s="1" t="s">
        <v>24</v>
      </c>
      <c r="O124" s="1" t="s">
        <v>25</v>
      </c>
      <c r="P124" s="1" t="s">
        <v>77</v>
      </c>
      <c r="Q124" s="1" t="s">
        <v>49</v>
      </c>
      <c r="R124" t="str">
        <f>IF(OR(Table_1[team1]="Mumbai Indians",Table_1[team2]="Mumbai Indians"),"YES","NO")</f>
        <v>NO</v>
      </c>
      <c r="S124" t="str">
        <f>IF(Table_1[[#This Row],[toss_winner]]="Mumbai Indians","YES","NO")</f>
        <v>NO</v>
      </c>
    </row>
    <row r="125" spans="1:19" ht="15.75" customHeight="1" x14ac:dyDescent="0.3">
      <c r="A125" s="1">
        <v>392238</v>
      </c>
      <c r="B125" s="1" t="s">
        <v>141</v>
      </c>
      <c r="C125" s="2">
        <v>39956</v>
      </c>
      <c r="D125" s="1" t="s">
        <v>162</v>
      </c>
      <c r="E125" s="1" t="s">
        <v>143</v>
      </c>
      <c r="F125" s="1">
        <v>1</v>
      </c>
      <c r="G125" s="1" t="s">
        <v>20</v>
      </c>
      <c r="H125" s="1" t="s">
        <v>32</v>
      </c>
      <c r="I125" s="1" t="s">
        <v>20</v>
      </c>
      <c r="J125" s="1" t="s">
        <v>22</v>
      </c>
      <c r="K125" s="1" t="s">
        <v>20</v>
      </c>
      <c r="L125" s="1" t="s">
        <v>41</v>
      </c>
      <c r="M125" s="1">
        <v>6</v>
      </c>
      <c r="N125" s="1" t="s">
        <v>24</v>
      </c>
      <c r="O125" s="1" t="s">
        <v>25</v>
      </c>
      <c r="P125" s="1" t="s">
        <v>27</v>
      </c>
      <c r="Q125" s="1" t="s">
        <v>116</v>
      </c>
      <c r="R125" t="str">
        <f>IF(OR(Table_1[team1]="Mumbai Indians",Table_1[team2]="Mumbai Indians"),"YES","NO")</f>
        <v>NO</v>
      </c>
      <c r="S125" t="str">
        <f>IF(Table_1[[#This Row],[toss_winner]]="Mumbai Indians","YES","NO")</f>
        <v>NO</v>
      </c>
    </row>
    <row r="126" spans="1:19" ht="15.75" customHeight="1" x14ac:dyDescent="0.3">
      <c r="A126" s="1">
        <v>392239</v>
      </c>
      <c r="B126" s="1" t="s">
        <v>141</v>
      </c>
      <c r="C126" s="2">
        <v>39957</v>
      </c>
      <c r="D126" s="1" t="s">
        <v>100</v>
      </c>
      <c r="E126" s="1" t="s">
        <v>143</v>
      </c>
      <c r="F126" s="1">
        <v>1</v>
      </c>
      <c r="G126" s="1" t="s">
        <v>20</v>
      </c>
      <c r="H126" s="1" t="s">
        <v>53</v>
      </c>
      <c r="I126" s="1" t="s">
        <v>20</v>
      </c>
      <c r="J126" s="1" t="s">
        <v>22</v>
      </c>
      <c r="K126" s="1" t="s">
        <v>53</v>
      </c>
      <c r="L126" s="1" t="s">
        <v>23</v>
      </c>
      <c r="M126" s="1">
        <v>6</v>
      </c>
      <c r="N126" s="1" t="s">
        <v>24</v>
      </c>
      <c r="O126" s="1" t="s">
        <v>25</v>
      </c>
      <c r="P126" s="1" t="s">
        <v>27</v>
      </c>
      <c r="Q126" s="1" t="s">
        <v>116</v>
      </c>
      <c r="R126" t="str">
        <f>IF(OR(Table_1[team1]="Mumbai Indians",Table_1[team2]="Mumbai Indians"),"YES","NO")</f>
        <v>NO</v>
      </c>
      <c r="S126" t="str">
        <f>IF(Table_1[[#This Row],[toss_winner]]="Mumbai Indians","YES","NO")</f>
        <v>NO</v>
      </c>
    </row>
    <row r="127" spans="1:19" ht="15.75" customHeight="1" x14ac:dyDescent="0.3">
      <c r="A127" s="1">
        <v>419106</v>
      </c>
      <c r="B127" s="1" t="s">
        <v>44</v>
      </c>
      <c r="C127" s="2">
        <v>40249</v>
      </c>
      <c r="D127" s="1" t="s">
        <v>163</v>
      </c>
      <c r="E127" s="1" t="s">
        <v>73</v>
      </c>
      <c r="F127" s="1">
        <v>0</v>
      </c>
      <c r="G127" s="1" t="s">
        <v>53</v>
      </c>
      <c r="H127" s="1" t="s">
        <v>21</v>
      </c>
      <c r="I127" s="1" t="s">
        <v>53</v>
      </c>
      <c r="J127" s="1" t="s">
        <v>22</v>
      </c>
      <c r="K127" s="1" t="s">
        <v>21</v>
      </c>
      <c r="L127" s="1" t="s">
        <v>23</v>
      </c>
      <c r="M127" s="1">
        <v>11</v>
      </c>
      <c r="N127" s="1" t="s">
        <v>24</v>
      </c>
      <c r="O127" s="1" t="s">
        <v>25</v>
      </c>
      <c r="P127" s="1" t="s">
        <v>27</v>
      </c>
      <c r="Q127" s="1" t="s">
        <v>59</v>
      </c>
      <c r="R127" t="str">
        <f>IF(OR(Table_1[team1]="Mumbai Indians",Table_1[team2]="Mumbai Indians"),"YES","NO")</f>
        <v>NO</v>
      </c>
      <c r="S127" t="str">
        <f>IF(Table_1[[#This Row],[toss_winner]]="Mumbai Indians","YES","NO")</f>
        <v>NO</v>
      </c>
    </row>
    <row r="128" spans="1:19" ht="15.75" customHeight="1" x14ac:dyDescent="0.3">
      <c r="A128" s="1">
        <v>419107</v>
      </c>
      <c r="B128" s="1" t="s">
        <v>44</v>
      </c>
      <c r="C128" s="2">
        <v>40250</v>
      </c>
      <c r="D128" s="1" t="s">
        <v>68</v>
      </c>
      <c r="E128" s="1" t="s">
        <v>164</v>
      </c>
      <c r="F128" s="1">
        <v>0</v>
      </c>
      <c r="G128" s="1" t="s">
        <v>47</v>
      </c>
      <c r="H128" s="1" t="s">
        <v>40</v>
      </c>
      <c r="I128" s="1" t="s">
        <v>47</v>
      </c>
      <c r="J128" s="1" t="s">
        <v>33</v>
      </c>
      <c r="K128" s="1" t="s">
        <v>47</v>
      </c>
      <c r="L128" s="1" t="s">
        <v>23</v>
      </c>
      <c r="M128" s="1">
        <v>4</v>
      </c>
      <c r="N128" s="1" t="s">
        <v>24</v>
      </c>
      <c r="O128" s="1" t="s">
        <v>25</v>
      </c>
      <c r="P128" s="1" t="s">
        <v>27</v>
      </c>
      <c r="Q128" s="1" t="s">
        <v>59</v>
      </c>
      <c r="R128" t="str">
        <f>IF(OR(Table_1[team1]="Mumbai Indians",Table_1[team2]="Mumbai Indians"),"YES","NO")</f>
        <v>YES</v>
      </c>
      <c r="S128" t="str">
        <f>IF(Table_1[[#This Row],[toss_winner]]="Mumbai Indians","YES","NO")</f>
        <v>YES</v>
      </c>
    </row>
    <row r="129" spans="1:19" ht="15.75" customHeight="1" x14ac:dyDescent="0.3">
      <c r="A129" s="1">
        <v>419108</v>
      </c>
      <c r="B129" s="1" t="s">
        <v>28</v>
      </c>
      <c r="C129" s="2">
        <v>40250</v>
      </c>
      <c r="D129" s="1" t="s">
        <v>146</v>
      </c>
      <c r="E129" s="1" t="s">
        <v>30</v>
      </c>
      <c r="F129" s="1">
        <v>0</v>
      </c>
      <c r="G129" s="1" t="s">
        <v>31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5</v>
      </c>
      <c r="N129" s="1" t="s">
        <v>24</v>
      </c>
      <c r="O129" s="1" t="s">
        <v>25</v>
      </c>
      <c r="P129" s="1" t="s">
        <v>77</v>
      </c>
      <c r="Q129" s="1" t="s">
        <v>140</v>
      </c>
      <c r="R129" t="str">
        <f>IF(OR(Table_1[team1]="Mumbai Indians",Table_1[team2]="Mumbai Indians"),"YES","NO")</f>
        <v>NO</v>
      </c>
      <c r="S129" t="str">
        <f>IF(Table_1[[#This Row],[toss_winner]]="Mumbai Indians","YES","NO")</f>
        <v>NO</v>
      </c>
    </row>
    <row r="130" spans="1:19" ht="15.75" customHeight="1" x14ac:dyDescent="0.3">
      <c r="A130" s="1">
        <v>419109</v>
      </c>
      <c r="B130" s="1" t="s">
        <v>50</v>
      </c>
      <c r="C130" s="2">
        <v>40251</v>
      </c>
      <c r="D130" s="1" t="s">
        <v>165</v>
      </c>
      <c r="E130" s="1" t="s">
        <v>52</v>
      </c>
      <c r="F130" s="1">
        <v>0</v>
      </c>
      <c r="G130" s="1" t="s">
        <v>21</v>
      </c>
      <c r="H130" s="1" t="s">
        <v>20</v>
      </c>
      <c r="I130" s="1" t="s">
        <v>21</v>
      </c>
      <c r="J130" s="1" t="s">
        <v>22</v>
      </c>
      <c r="K130" s="1" t="s">
        <v>21</v>
      </c>
      <c r="L130" s="1" t="s">
        <v>41</v>
      </c>
      <c r="M130" s="1">
        <v>7</v>
      </c>
      <c r="N130" s="1" t="s">
        <v>24</v>
      </c>
      <c r="O130" s="1" t="s">
        <v>25</v>
      </c>
      <c r="P130" s="1" t="s">
        <v>127</v>
      </c>
      <c r="Q130" s="1" t="s">
        <v>64</v>
      </c>
      <c r="R130" t="str">
        <f>IF(OR(Table_1[team1]="Mumbai Indians",Table_1[team2]="Mumbai Indians"),"YES","NO")</f>
        <v>NO</v>
      </c>
      <c r="S130" t="str">
        <f>IF(Table_1[[#This Row],[toss_winner]]="Mumbai Indians","YES","NO")</f>
        <v>NO</v>
      </c>
    </row>
    <row r="131" spans="1:19" ht="15.75" customHeight="1" x14ac:dyDescent="0.3">
      <c r="A131" s="1">
        <v>419110</v>
      </c>
      <c r="B131" s="1" t="s">
        <v>65</v>
      </c>
      <c r="C131" s="2">
        <v>40251</v>
      </c>
      <c r="D131" s="1" t="s">
        <v>166</v>
      </c>
      <c r="E131" s="1" t="s">
        <v>67</v>
      </c>
      <c r="F131" s="1">
        <v>0</v>
      </c>
      <c r="G131" s="1" t="s">
        <v>32</v>
      </c>
      <c r="H131" s="1" t="s">
        <v>53</v>
      </c>
      <c r="I131" s="1" t="s">
        <v>53</v>
      </c>
      <c r="J131" s="1" t="s">
        <v>33</v>
      </c>
      <c r="K131" s="1" t="s">
        <v>53</v>
      </c>
      <c r="L131" s="1" t="s">
        <v>23</v>
      </c>
      <c r="M131" s="1">
        <v>31</v>
      </c>
      <c r="N131" s="1" t="s">
        <v>24</v>
      </c>
      <c r="O131" s="1" t="s">
        <v>25</v>
      </c>
      <c r="P131" s="1" t="s">
        <v>55</v>
      </c>
      <c r="Q131" s="1" t="s">
        <v>49</v>
      </c>
      <c r="R131" t="str">
        <f>IF(OR(Table_1[team1]="Mumbai Indians",Table_1[team2]="Mumbai Indians"),"YES","NO")</f>
        <v>NO</v>
      </c>
      <c r="S131" t="str">
        <f>IF(Table_1[[#This Row],[toss_winner]]="Mumbai Indians","YES","NO")</f>
        <v>NO</v>
      </c>
    </row>
    <row r="132" spans="1:19" ht="15.75" customHeight="1" x14ac:dyDescent="0.3">
      <c r="A132" s="1">
        <v>419111</v>
      </c>
      <c r="B132" s="1" t="s">
        <v>167</v>
      </c>
      <c r="C132" s="2">
        <v>40252</v>
      </c>
      <c r="D132" s="1" t="s">
        <v>61</v>
      </c>
      <c r="E132" s="1" t="s">
        <v>168</v>
      </c>
      <c r="F132" s="1">
        <v>0</v>
      </c>
      <c r="G132" s="1" t="s">
        <v>40</v>
      </c>
      <c r="H132" s="1" t="s">
        <v>39</v>
      </c>
      <c r="I132" s="1" t="s">
        <v>39</v>
      </c>
      <c r="J132" s="1" t="s">
        <v>22</v>
      </c>
      <c r="K132" s="1" t="s">
        <v>39</v>
      </c>
      <c r="L132" s="1" t="s">
        <v>41</v>
      </c>
      <c r="M132" s="1">
        <v>6</v>
      </c>
      <c r="N132" s="1" t="s">
        <v>24</v>
      </c>
      <c r="O132" s="1" t="s">
        <v>25</v>
      </c>
      <c r="P132" s="1" t="s">
        <v>91</v>
      </c>
      <c r="Q132" s="1" t="s">
        <v>27</v>
      </c>
      <c r="R132" t="str">
        <f>IF(OR(Table_1[team1]="Mumbai Indians",Table_1[team2]="Mumbai Indians"),"YES","NO")</f>
        <v>NO</v>
      </c>
      <c r="S132" t="str">
        <f>IF(Table_1[[#This Row],[toss_winner]]="Mumbai Indians","YES","NO")</f>
        <v>NO</v>
      </c>
    </row>
    <row r="133" spans="1:19" ht="15.75" customHeight="1" x14ac:dyDescent="0.3">
      <c r="A133" s="1">
        <v>419112</v>
      </c>
      <c r="B133" s="1" t="s">
        <v>17</v>
      </c>
      <c r="C133" s="2">
        <v>40253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31</v>
      </c>
      <c r="I133" s="1" t="s">
        <v>31</v>
      </c>
      <c r="J133" s="1" t="s">
        <v>33</v>
      </c>
      <c r="K133" s="1" t="s">
        <v>20</v>
      </c>
      <c r="L133" s="1" t="s">
        <v>41</v>
      </c>
      <c r="M133" s="1">
        <v>8</v>
      </c>
      <c r="N133" s="1" t="s">
        <v>24</v>
      </c>
      <c r="O133" s="1" t="s">
        <v>25</v>
      </c>
      <c r="P133" s="1" t="s">
        <v>169</v>
      </c>
      <c r="Q133" s="1" t="s">
        <v>49</v>
      </c>
      <c r="R133" t="str">
        <f>IF(OR(Table_1[team1]="Mumbai Indians",Table_1[team2]="Mumbai Indians"),"YES","NO")</f>
        <v>NO</v>
      </c>
      <c r="S133" t="str">
        <f>IF(Table_1[[#This Row],[toss_winner]]="Mumbai Indians","YES","NO")</f>
        <v>NO</v>
      </c>
    </row>
    <row r="134" spans="1:19" ht="15.75" customHeight="1" x14ac:dyDescent="0.3">
      <c r="A134" s="1">
        <v>419113</v>
      </c>
      <c r="B134" s="1" t="s">
        <v>50</v>
      </c>
      <c r="C134" s="2">
        <v>40253</v>
      </c>
      <c r="D134" s="1" t="s">
        <v>76</v>
      </c>
      <c r="E134" s="1" t="s">
        <v>52</v>
      </c>
      <c r="F134" s="1">
        <v>0</v>
      </c>
      <c r="G134" s="1" t="s">
        <v>21</v>
      </c>
      <c r="H134" s="1" t="s">
        <v>32</v>
      </c>
      <c r="I134" s="1" t="s">
        <v>32</v>
      </c>
      <c r="J134" s="1" t="s">
        <v>33</v>
      </c>
      <c r="K134" s="1" t="s">
        <v>32</v>
      </c>
      <c r="L134" s="1" t="s">
        <v>23</v>
      </c>
      <c r="M134" s="1">
        <v>55</v>
      </c>
      <c r="N134" s="1" t="s">
        <v>24</v>
      </c>
      <c r="O134" s="1" t="s">
        <v>25</v>
      </c>
      <c r="P134" s="1" t="s">
        <v>127</v>
      </c>
      <c r="Q134" s="1" t="s">
        <v>64</v>
      </c>
      <c r="R134" t="str">
        <f>IF(OR(Table_1[team1]="Mumbai Indians",Table_1[team2]="Mumbai Indians"),"YES","NO")</f>
        <v>NO</v>
      </c>
      <c r="S134" t="str">
        <f>IF(Table_1[[#This Row],[toss_winner]]="Mumbai Indians","YES","NO")</f>
        <v>NO</v>
      </c>
    </row>
    <row r="135" spans="1:19" ht="15.75" customHeight="1" x14ac:dyDescent="0.3">
      <c r="A135" s="1">
        <v>419114</v>
      </c>
      <c r="B135" s="1" t="s">
        <v>36</v>
      </c>
      <c r="C135" s="2">
        <v>40254</v>
      </c>
      <c r="D135" s="1" t="s">
        <v>107</v>
      </c>
      <c r="E135" s="1" t="s">
        <v>38</v>
      </c>
      <c r="F135" s="1">
        <v>0</v>
      </c>
      <c r="G135" s="1" t="s">
        <v>39</v>
      </c>
      <c r="H135" s="1" t="s">
        <v>47</v>
      </c>
      <c r="I135" s="1" t="s">
        <v>39</v>
      </c>
      <c r="J135" s="1" t="s">
        <v>22</v>
      </c>
      <c r="K135" s="1" t="s">
        <v>47</v>
      </c>
      <c r="L135" s="1" t="s">
        <v>23</v>
      </c>
      <c r="M135" s="1">
        <v>98</v>
      </c>
      <c r="N135" s="1" t="s">
        <v>24</v>
      </c>
      <c r="O135" s="1" t="s">
        <v>25</v>
      </c>
      <c r="P135" s="1" t="s">
        <v>77</v>
      </c>
      <c r="Q135" s="1" t="s">
        <v>138</v>
      </c>
      <c r="R135" t="str">
        <f>IF(OR(Table_1[team1]="Mumbai Indians",Table_1[team2]="Mumbai Indians"),"YES","NO")</f>
        <v>YES</v>
      </c>
      <c r="S135" t="str">
        <f>IF(Table_1[[#This Row],[toss_winner]]="Mumbai Indians","YES","NO")</f>
        <v>NO</v>
      </c>
    </row>
    <row r="136" spans="1:19" ht="15.75" customHeight="1" x14ac:dyDescent="0.3">
      <c r="A136" s="1">
        <v>419115</v>
      </c>
      <c r="B136" s="1" t="s">
        <v>17</v>
      </c>
      <c r="C136" s="2">
        <v>40255</v>
      </c>
      <c r="D136" s="1" t="s">
        <v>144</v>
      </c>
      <c r="E136" s="1" t="s">
        <v>19</v>
      </c>
      <c r="F136" s="1">
        <v>0</v>
      </c>
      <c r="G136" s="1" t="s">
        <v>20</v>
      </c>
      <c r="H136" s="1" t="s">
        <v>40</v>
      </c>
      <c r="I136" s="1" t="s">
        <v>20</v>
      </c>
      <c r="J136" s="1" t="s">
        <v>22</v>
      </c>
      <c r="K136" s="1" t="s">
        <v>20</v>
      </c>
      <c r="L136" s="1" t="s">
        <v>41</v>
      </c>
      <c r="M136" s="1">
        <v>10</v>
      </c>
      <c r="N136" s="1" t="s">
        <v>24</v>
      </c>
      <c r="O136" s="1" t="s">
        <v>25</v>
      </c>
      <c r="P136" s="1" t="s">
        <v>55</v>
      </c>
      <c r="Q136" s="1" t="s">
        <v>49</v>
      </c>
      <c r="R136" t="str">
        <f>IF(OR(Table_1[team1]="Mumbai Indians",Table_1[team2]="Mumbai Indians"),"YES","NO")</f>
        <v>NO</v>
      </c>
      <c r="S136" t="str">
        <f>IF(Table_1[[#This Row],[toss_winner]]="Mumbai Indians","YES","NO")</f>
        <v>NO</v>
      </c>
    </row>
    <row r="137" spans="1:19" ht="15.75" customHeight="1" x14ac:dyDescent="0.3">
      <c r="A137" s="1">
        <v>419116</v>
      </c>
      <c r="B137" s="1" t="s">
        <v>36</v>
      </c>
      <c r="C137" s="2">
        <v>40256</v>
      </c>
      <c r="D137" s="1" t="s">
        <v>66</v>
      </c>
      <c r="E137" s="1" t="s">
        <v>38</v>
      </c>
      <c r="F137" s="1">
        <v>0</v>
      </c>
      <c r="G137" s="1" t="s">
        <v>39</v>
      </c>
      <c r="H137" s="1" t="s">
        <v>32</v>
      </c>
      <c r="I137" s="1" t="s">
        <v>39</v>
      </c>
      <c r="J137" s="1" t="s">
        <v>33</v>
      </c>
      <c r="K137" s="1" t="s">
        <v>32</v>
      </c>
      <c r="L137" s="1" t="s">
        <v>41</v>
      </c>
      <c r="M137" s="1">
        <v>5</v>
      </c>
      <c r="N137" s="1" t="s">
        <v>24</v>
      </c>
      <c r="O137" s="1" t="s">
        <v>25</v>
      </c>
      <c r="P137" s="1" t="s">
        <v>77</v>
      </c>
      <c r="Q137" s="1" t="s">
        <v>138</v>
      </c>
      <c r="R137" t="str">
        <f>IF(OR(Table_1[team1]="Mumbai Indians",Table_1[team2]="Mumbai Indians"),"YES","NO")</f>
        <v>NO</v>
      </c>
      <c r="S137" t="str">
        <f>IF(Table_1[[#This Row],[toss_winner]]="Mumbai Indians","YES","NO")</f>
        <v>NO</v>
      </c>
    </row>
    <row r="138" spans="1:19" ht="15.75" customHeight="1" x14ac:dyDescent="0.3">
      <c r="A138" s="1">
        <v>419117</v>
      </c>
      <c r="B138" s="1" t="s">
        <v>170</v>
      </c>
      <c r="C138" s="2">
        <v>40256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31</v>
      </c>
      <c r="I138" s="1" t="s">
        <v>31</v>
      </c>
      <c r="J138" s="1" t="s">
        <v>22</v>
      </c>
      <c r="K138" s="1" t="s">
        <v>53</v>
      </c>
      <c r="L138" s="1" t="s">
        <v>23</v>
      </c>
      <c r="M138" s="1">
        <v>6</v>
      </c>
      <c r="N138" s="1" t="s">
        <v>24</v>
      </c>
      <c r="O138" s="1" t="s">
        <v>25</v>
      </c>
      <c r="P138" s="1" t="s">
        <v>54</v>
      </c>
      <c r="Q138" s="1" t="s">
        <v>120</v>
      </c>
      <c r="R138" t="str">
        <f>IF(OR(Table_1[team1]="Mumbai Indians",Table_1[team2]="Mumbai Indians"),"YES","NO")</f>
        <v>NO</v>
      </c>
      <c r="S138" t="str">
        <f>IF(Table_1[[#This Row],[toss_winner]]="Mumbai Indians","YES","NO")</f>
        <v>NO</v>
      </c>
    </row>
    <row r="139" spans="1:19" ht="15.75" customHeight="1" x14ac:dyDescent="0.3">
      <c r="A139" s="1">
        <v>419118</v>
      </c>
      <c r="B139" s="1" t="s">
        <v>167</v>
      </c>
      <c r="C139" s="2">
        <v>40257</v>
      </c>
      <c r="D139" s="1" t="s">
        <v>173</v>
      </c>
      <c r="E139" s="1" t="s">
        <v>168</v>
      </c>
      <c r="F139" s="1">
        <v>0</v>
      </c>
      <c r="G139" s="1" t="s">
        <v>40</v>
      </c>
      <c r="H139" s="1" t="s">
        <v>21</v>
      </c>
      <c r="I139" s="1" t="s">
        <v>40</v>
      </c>
      <c r="J139" s="1" t="s">
        <v>33</v>
      </c>
      <c r="K139" s="1" t="s">
        <v>40</v>
      </c>
      <c r="L139" s="1" t="s">
        <v>23</v>
      </c>
      <c r="M139" s="1">
        <v>34</v>
      </c>
      <c r="N139" s="1" t="s">
        <v>24</v>
      </c>
      <c r="O139" s="1" t="s">
        <v>25</v>
      </c>
      <c r="P139" s="1" t="s">
        <v>27</v>
      </c>
      <c r="Q139" s="1" t="s">
        <v>59</v>
      </c>
      <c r="R139" t="str">
        <f>IF(OR(Table_1[team1]="Mumbai Indians",Table_1[team2]="Mumbai Indians"),"YES","NO")</f>
        <v>NO</v>
      </c>
      <c r="S139" t="str">
        <f>IF(Table_1[[#This Row],[toss_winner]]="Mumbai Indians","YES","NO")</f>
        <v>NO</v>
      </c>
    </row>
    <row r="140" spans="1:19" ht="15.75" customHeight="1" x14ac:dyDescent="0.3">
      <c r="A140" s="1">
        <v>419119</v>
      </c>
      <c r="B140" s="1" t="s">
        <v>44</v>
      </c>
      <c r="C140" s="2">
        <v>40257</v>
      </c>
      <c r="D140" s="1" t="s">
        <v>144</v>
      </c>
      <c r="E140" s="1" t="s">
        <v>164</v>
      </c>
      <c r="F140" s="1">
        <v>0</v>
      </c>
      <c r="G140" s="1" t="s">
        <v>47</v>
      </c>
      <c r="H140" s="1" t="s">
        <v>20</v>
      </c>
      <c r="I140" s="1" t="s">
        <v>47</v>
      </c>
      <c r="J140" s="1" t="s">
        <v>33</v>
      </c>
      <c r="K140" s="1" t="s">
        <v>20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127</v>
      </c>
      <c r="Q140" s="1" t="s">
        <v>145</v>
      </c>
      <c r="R140" t="str">
        <f>IF(OR(Table_1[team1]="Mumbai Indians",Table_1[team2]="Mumbai Indians"),"YES","NO")</f>
        <v>YES</v>
      </c>
      <c r="S140" t="str">
        <f>IF(Table_1[[#This Row],[toss_winner]]="Mumbai Indians","YES","NO")</f>
        <v>YES</v>
      </c>
    </row>
    <row r="141" spans="1:19" ht="15.75" customHeight="1" x14ac:dyDescent="0.3">
      <c r="A141" s="1">
        <v>419120</v>
      </c>
      <c r="B141" s="1" t="s">
        <v>170</v>
      </c>
      <c r="C141" s="2">
        <v>40258</v>
      </c>
      <c r="D141" s="1" t="s">
        <v>171</v>
      </c>
      <c r="E141" s="1" t="s">
        <v>172</v>
      </c>
      <c r="F141" s="1">
        <v>0</v>
      </c>
      <c r="G141" s="1" t="s">
        <v>53</v>
      </c>
      <c r="H141" s="1" t="s">
        <v>39</v>
      </c>
      <c r="I141" s="1" t="s">
        <v>53</v>
      </c>
      <c r="J141" s="1" t="s">
        <v>33</v>
      </c>
      <c r="K141" s="1" t="s">
        <v>53</v>
      </c>
      <c r="L141" s="1" t="s">
        <v>23</v>
      </c>
      <c r="M141" s="1">
        <v>10</v>
      </c>
      <c r="N141" s="1" t="s">
        <v>24</v>
      </c>
      <c r="O141" s="1" t="s">
        <v>25</v>
      </c>
      <c r="P141" s="1" t="s">
        <v>54</v>
      </c>
      <c r="Q141" s="1" t="s">
        <v>120</v>
      </c>
      <c r="R141" t="str">
        <f>IF(OR(Table_1[team1]="Mumbai Indians",Table_1[team2]="Mumbai Indians"),"YES","NO")</f>
        <v>NO</v>
      </c>
      <c r="S141" t="str">
        <f>IF(Table_1[[#This Row],[toss_winner]]="Mumbai Indians","YES","NO")</f>
        <v>NO</v>
      </c>
    </row>
    <row r="142" spans="1:19" ht="15.75" customHeight="1" x14ac:dyDescent="0.3">
      <c r="A142" s="1">
        <v>419121</v>
      </c>
      <c r="B142" s="1" t="s">
        <v>65</v>
      </c>
      <c r="C142" s="2">
        <v>40258</v>
      </c>
      <c r="D142" s="1" t="s">
        <v>174</v>
      </c>
      <c r="E142" s="1" t="s">
        <v>67</v>
      </c>
      <c r="F142" s="1">
        <v>0</v>
      </c>
      <c r="G142" s="1" t="s">
        <v>32</v>
      </c>
      <c r="H142" s="1" t="s">
        <v>31</v>
      </c>
      <c r="I142" s="1" t="s">
        <v>32</v>
      </c>
      <c r="J142" s="1" t="s">
        <v>22</v>
      </c>
      <c r="K142" s="1" t="s">
        <v>31</v>
      </c>
      <c r="L142" s="1" t="s">
        <v>122</v>
      </c>
      <c r="M142" s="1" t="s">
        <v>25</v>
      </c>
      <c r="N142" s="1" t="s">
        <v>123</v>
      </c>
      <c r="O142" s="1" t="s">
        <v>25</v>
      </c>
      <c r="P142" s="1" t="s">
        <v>55</v>
      </c>
      <c r="Q142" s="1" t="s">
        <v>49</v>
      </c>
      <c r="R142" t="str">
        <f>IF(OR(Table_1[team1]="Mumbai Indians",Table_1[team2]="Mumbai Indians"),"YES","NO")</f>
        <v>NO</v>
      </c>
      <c r="S142" t="str">
        <f>IF(Table_1[[#This Row],[toss_winner]]="Mumbai Indians","YES","NO")</f>
        <v>NO</v>
      </c>
    </row>
    <row r="143" spans="1:19" ht="15.75" customHeight="1" x14ac:dyDescent="0.3">
      <c r="A143" s="1">
        <v>419122</v>
      </c>
      <c r="B143" s="1" t="s">
        <v>44</v>
      </c>
      <c r="C143" s="2">
        <v>40259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21</v>
      </c>
      <c r="I143" s="1" t="s">
        <v>21</v>
      </c>
      <c r="J143" s="1" t="s">
        <v>33</v>
      </c>
      <c r="K143" s="1" t="s">
        <v>47</v>
      </c>
      <c r="L143" s="1" t="s">
        <v>41</v>
      </c>
      <c r="M143" s="1">
        <v>7</v>
      </c>
      <c r="N143" s="1" t="s">
        <v>24</v>
      </c>
      <c r="O143" s="1" t="s">
        <v>25</v>
      </c>
      <c r="P143" s="1" t="s">
        <v>145</v>
      </c>
      <c r="Q143" s="1" t="s">
        <v>116</v>
      </c>
      <c r="R143" t="str">
        <f>IF(OR(Table_1[team1]="Mumbai Indians",Table_1[team2]="Mumbai Indians"),"YES","NO")</f>
        <v>YES</v>
      </c>
      <c r="S143" t="str">
        <f>IF(Table_1[[#This Row],[toss_winner]]="Mumbai Indians","YES","NO")</f>
        <v>NO</v>
      </c>
    </row>
    <row r="144" spans="1:19" ht="15.75" customHeight="1" x14ac:dyDescent="0.3">
      <c r="A144" s="1">
        <v>419123</v>
      </c>
      <c r="B144" s="1" t="s">
        <v>17</v>
      </c>
      <c r="C144" s="2">
        <v>40260</v>
      </c>
      <c r="D144" s="1" t="s">
        <v>175</v>
      </c>
      <c r="E144" s="1" t="s">
        <v>19</v>
      </c>
      <c r="F144" s="1">
        <v>0</v>
      </c>
      <c r="G144" s="1" t="s">
        <v>20</v>
      </c>
      <c r="H144" s="1" t="s">
        <v>32</v>
      </c>
      <c r="I144" s="1" t="s">
        <v>32</v>
      </c>
      <c r="J144" s="1" t="s">
        <v>22</v>
      </c>
      <c r="K144" s="1" t="s">
        <v>20</v>
      </c>
      <c r="L144" s="1" t="s">
        <v>23</v>
      </c>
      <c r="M144" s="1">
        <v>36</v>
      </c>
      <c r="N144" s="1" t="s">
        <v>24</v>
      </c>
      <c r="O144" s="1" t="s">
        <v>25</v>
      </c>
      <c r="P144" s="1" t="s">
        <v>27</v>
      </c>
      <c r="Q144" s="1" t="s">
        <v>59</v>
      </c>
      <c r="R144" t="str">
        <f>IF(OR(Table_1[team1]="Mumbai Indians",Table_1[team2]="Mumbai Indians"),"YES","NO")</f>
        <v>NO</v>
      </c>
      <c r="S144" t="str">
        <f>IF(Table_1[[#This Row],[toss_winner]]="Mumbai Indians","YES","NO")</f>
        <v>NO</v>
      </c>
    </row>
    <row r="145" spans="1:19" ht="15.75" customHeight="1" x14ac:dyDescent="0.3">
      <c r="A145" s="1">
        <v>419124</v>
      </c>
      <c r="B145" s="1" t="s">
        <v>28</v>
      </c>
      <c r="C145" s="2">
        <v>40261</v>
      </c>
      <c r="D145" s="1" t="s">
        <v>176</v>
      </c>
      <c r="E145" s="1" t="s">
        <v>30</v>
      </c>
      <c r="F145" s="1">
        <v>0</v>
      </c>
      <c r="G145" s="1" t="s">
        <v>31</v>
      </c>
      <c r="H145" s="1" t="s">
        <v>40</v>
      </c>
      <c r="I145" s="1" t="s">
        <v>31</v>
      </c>
      <c r="J145" s="1" t="s">
        <v>22</v>
      </c>
      <c r="K145" s="1" t="s">
        <v>40</v>
      </c>
      <c r="L145" s="1" t="s">
        <v>23</v>
      </c>
      <c r="M145" s="1">
        <v>31</v>
      </c>
      <c r="N145" s="1" t="s">
        <v>24</v>
      </c>
      <c r="O145" s="1" t="s">
        <v>25</v>
      </c>
      <c r="P145" s="1" t="s">
        <v>77</v>
      </c>
      <c r="Q145" s="1" t="s">
        <v>138</v>
      </c>
      <c r="R145" t="str">
        <f>IF(OR(Table_1[team1]="Mumbai Indians",Table_1[team2]="Mumbai Indians"),"YES","NO")</f>
        <v>NO</v>
      </c>
      <c r="S145" t="str">
        <f>IF(Table_1[[#This Row],[toss_winner]]="Mumbai Indians","YES","NO")</f>
        <v>NO</v>
      </c>
    </row>
    <row r="146" spans="1:19" ht="15.75" customHeight="1" x14ac:dyDescent="0.3">
      <c r="A146" s="1">
        <v>419125</v>
      </c>
      <c r="B146" s="1" t="s">
        <v>44</v>
      </c>
      <c r="C146" s="2">
        <v>40262</v>
      </c>
      <c r="D146" s="1" t="s">
        <v>107</v>
      </c>
      <c r="E146" s="1" t="s">
        <v>164</v>
      </c>
      <c r="F146" s="1">
        <v>0</v>
      </c>
      <c r="G146" s="1" t="s">
        <v>47</v>
      </c>
      <c r="H146" s="1" t="s">
        <v>32</v>
      </c>
      <c r="I146" s="1" t="s">
        <v>47</v>
      </c>
      <c r="J146" s="1" t="s">
        <v>22</v>
      </c>
      <c r="K146" s="1" t="s">
        <v>47</v>
      </c>
      <c r="L146" s="1" t="s">
        <v>41</v>
      </c>
      <c r="M146" s="1">
        <v>5</v>
      </c>
      <c r="N146" s="1" t="s">
        <v>24</v>
      </c>
      <c r="O146" s="1" t="s">
        <v>25</v>
      </c>
      <c r="P146" s="1" t="s">
        <v>54</v>
      </c>
      <c r="Q146" s="1" t="s">
        <v>64</v>
      </c>
      <c r="R146" t="str">
        <f>IF(OR(Table_1[team1]="Mumbai Indians",Table_1[team2]="Mumbai Indians"),"YES","NO")</f>
        <v>YES</v>
      </c>
      <c r="S146" t="str">
        <f>IF(Table_1[[#This Row],[toss_winner]]="Mumbai Indians","YES","NO")</f>
        <v>YES</v>
      </c>
    </row>
    <row r="147" spans="1:19" ht="15.75" customHeight="1" x14ac:dyDescent="0.3">
      <c r="A147" s="1">
        <v>419126</v>
      </c>
      <c r="B147" s="1" t="s">
        <v>167</v>
      </c>
      <c r="C147" s="2">
        <v>40263</v>
      </c>
      <c r="D147" s="1" t="s">
        <v>68</v>
      </c>
      <c r="E147" s="1" t="s">
        <v>168</v>
      </c>
      <c r="F147" s="1">
        <v>0</v>
      </c>
      <c r="G147" s="1" t="s">
        <v>40</v>
      </c>
      <c r="H147" s="1" t="s">
        <v>53</v>
      </c>
      <c r="I147" s="1" t="s">
        <v>53</v>
      </c>
      <c r="J147" s="1" t="s">
        <v>33</v>
      </c>
      <c r="K147" s="1" t="s">
        <v>40</v>
      </c>
      <c r="L147" s="1" t="s">
        <v>41</v>
      </c>
      <c r="M147" s="1">
        <v>8</v>
      </c>
      <c r="N147" s="1" t="s">
        <v>24</v>
      </c>
      <c r="O147" s="1" t="s">
        <v>25</v>
      </c>
      <c r="P147" s="1" t="s">
        <v>127</v>
      </c>
      <c r="Q147" s="1" t="s">
        <v>116</v>
      </c>
      <c r="R147" t="str">
        <f>IF(OR(Table_1[team1]="Mumbai Indians",Table_1[team2]="Mumbai Indians"),"YES","NO")</f>
        <v>NO</v>
      </c>
      <c r="S147" t="str">
        <f>IF(Table_1[[#This Row],[toss_winner]]="Mumbai Indians","YES","NO")</f>
        <v>NO</v>
      </c>
    </row>
    <row r="148" spans="1:19" ht="15.75" customHeight="1" x14ac:dyDescent="0.3">
      <c r="A148" s="1">
        <v>419127</v>
      </c>
      <c r="B148" s="1" t="s">
        <v>28</v>
      </c>
      <c r="C148" s="2">
        <v>40264</v>
      </c>
      <c r="D148" s="1" t="s">
        <v>165</v>
      </c>
      <c r="E148" s="1" t="s">
        <v>30</v>
      </c>
      <c r="F148" s="1">
        <v>0</v>
      </c>
      <c r="G148" s="1" t="s">
        <v>31</v>
      </c>
      <c r="H148" s="1" t="s">
        <v>21</v>
      </c>
      <c r="I148" s="1" t="s">
        <v>21</v>
      </c>
      <c r="J148" s="1" t="s">
        <v>33</v>
      </c>
      <c r="K148" s="1" t="s">
        <v>21</v>
      </c>
      <c r="L148" s="1" t="s">
        <v>23</v>
      </c>
      <c r="M148" s="1">
        <v>39</v>
      </c>
      <c r="N148" s="1" t="s">
        <v>24</v>
      </c>
      <c r="O148" s="1" t="s">
        <v>25</v>
      </c>
      <c r="P148" s="1" t="s">
        <v>77</v>
      </c>
      <c r="Q148" s="1" t="s">
        <v>140</v>
      </c>
      <c r="R148" t="str">
        <f>IF(OR(Table_1[team1]="Mumbai Indians",Table_1[team2]="Mumbai Indians"),"YES","NO")</f>
        <v>NO</v>
      </c>
      <c r="S148" t="str">
        <f>IF(Table_1[[#This Row],[toss_winner]]="Mumbai Indians","YES","NO")</f>
        <v>NO</v>
      </c>
    </row>
    <row r="149" spans="1:19" ht="15.75" customHeight="1" x14ac:dyDescent="0.3">
      <c r="A149" s="1">
        <v>419128</v>
      </c>
      <c r="B149" s="1" t="s">
        <v>17</v>
      </c>
      <c r="C149" s="2">
        <v>40262</v>
      </c>
      <c r="D149" s="1" t="s">
        <v>177</v>
      </c>
      <c r="E149" s="1" t="s">
        <v>19</v>
      </c>
      <c r="F149" s="1">
        <v>0</v>
      </c>
      <c r="G149" s="1" t="s">
        <v>20</v>
      </c>
      <c r="H149" s="1" t="s">
        <v>39</v>
      </c>
      <c r="I149" s="1" t="s">
        <v>20</v>
      </c>
      <c r="J149" s="1" t="s">
        <v>22</v>
      </c>
      <c r="K149" s="1" t="s">
        <v>39</v>
      </c>
      <c r="L149" s="1" t="s">
        <v>23</v>
      </c>
      <c r="M149" s="1">
        <v>17</v>
      </c>
      <c r="N149" s="1" t="s">
        <v>24</v>
      </c>
      <c r="O149" s="1" t="s">
        <v>25</v>
      </c>
      <c r="P149" s="1" t="s">
        <v>91</v>
      </c>
      <c r="Q149" s="1" t="s">
        <v>27</v>
      </c>
      <c r="R149" t="str">
        <f>IF(OR(Table_1[team1]="Mumbai Indians",Table_1[team2]="Mumbai Indians"),"YES","NO")</f>
        <v>NO</v>
      </c>
      <c r="S149" t="str">
        <f>IF(Table_1[[#This Row],[toss_winner]]="Mumbai Indians","YES","NO")</f>
        <v>NO</v>
      </c>
    </row>
    <row r="150" spans="1:19" ht="15.75" customHeight="1" x14ac:dyDescent="0.3">
      <c r="A150" s="1">
        <v>419129</v>
      </c>
      <c r="B150" s="1" t="s">
        <v>167</v>
      </c>
      <c r="C150" s="2">
        <v>40265</v>
      </c>
      <c r="D150" s="1" t="s">
        <v>178</v>
      </c>
      <c r="E150" s="1" t="s">
        <v>168</v>
      </c>
      <c r="F150" s="1">
        <v>0</v>
      </c>
      <c r="G150" s="1" t="s">
        <v>40</v>
      </c>
      <c r="H150" s="1" t="s">
        <v>32</v>
      </c>
      <c r="I150" s="1" t="s">
        <v>40</v>
      </c>
      <c r="J150" s="1" t="s">
        <v>33</v>
      </c>
      <c r="K150" s="1" t="s">
        <v>40</v>
      </c>
      <c r="L150" s="1" t="s">
        <v>23</v>
      </c>
      <c r="M150" s="1">
        <v>17</v>
      </c>
      <c r="N150" s="1" t="s">
        <v>24</v>
      </c>
      <c r="O150" s="1" t="s">
        <v>25</v>
      </c>
      <c r="P150" s="1" t="s">
        <v>145</v>
      </c>
      <c r="Q150" s="1" t="s">
        <v>116</v>
      </c>
      <c r="R150" t="str">
        <f>IF(OR(Table_1[team1]="Mumbai Indians",Table_1[team2]="Mumbai Indians"),"YES","NO")</f>
        <v>NO</v>
      </c>
      <c r="S150" t="str">
        <f>IF(Table_1[[#This Row],[toss_winner]]="Mumbai Indians","YES","NO")</f>
        <v>NO</v>
      </c>
    </row>
    <row r="151" spans="1:19" ht="15.75" customHeight="1" x14ac:dyDescent="0.3">
      <c r="A151" s="1">
        <v>419130</v>
      </c>
      <c r="B151" s="1" t="s">
        <v>44</v>
      </c>
      <c r="C151" s="2">
        <v>40265</v>
      </c>
      <c r="D151" s="1" t="s">
        <v>154</v>
      </c>
      <c r="E151" s="1" t="s">
        <v>73</v>
      </c>
      <c r="F151" s="1">
        <v>0</v>
      </c>
      <c r="G151" s="1" t="s">
        <v>53</v>
      </c>
      <c r="H151" s="1" t="s">
        <v>47</v>
      </c>
      <c r="I151" s="1" t="s">
        <v>53</v>
      </c>
      <c r="J151" s="1" t="s">
        <v>22</v>
      </c>
      <c r="K151" s="1" t="s">
        <v>47</v>
      </c>
      <c r="L151" s="1" t="s">
        <v>23</v>
      </c>
      <c r="M151" s="1">
        <v>41</v>
      </c>
      <c r="N151" s="1" t="s">
        <v>24</v>
      </c>
      <c r="O151" s="1" t="s">
        <v>25</v>
      </c>
      <c r="P151" s="1" t="s">
        <v>169</v>
      </c>
      <c r="Q151" s="1" t="s">
        <v>55</v>
      </c>
      <c r="R151" t="str">
        <f>IF(OR(Table_1[team1]="Mumbai Indians",Table_1[team2]="Mumbai Indians"),"YES","NO")</f>
        <v>YES</v>
      </c>
      <c r="S151" t="str">
        <f>IF(Table_1[[#This Row],[toss_winner]]="Mumbai Indians","YES","NO")</f>
        <v>NO</v>
      </c>
    </row>
    <row r="152" spans="1:19" ht="15.75" customHeight="1" x14ac:dyDescent="0.3">
      <c r="A152" s="1">
        <v>419131</v>
      </c>
      <c r="B152" s="1" t="s">
        <v>36</v>
      </c>
      <c r="C152" s="2">
        <v>40266</v>
      </c>
      <c r="D152" s="1" t="s">
        <v>179</v>
      </c>
      <c r="E152" s="1" t="s">
        <v>38</v>
      </c>
      <c r="F152" s="1">
        <v>0</v>
      </c>
      <c r="G152" s="1" t="s">
        <v>39</v>
      </c>
      <c r="H152" s="1" t="s">
        <v>21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40</v>
      </c>
      <c r="N152" s="1" t="s">
        <v>24</v>
      </c>
      <c r="O152" s="1" t="s">
        <v>25</v>
      </c>
      <c r="P152" s="1" t="s">
        <v>145</v>
      </c>
      <c r="Q152" s="1" t="s">
        <v>116</v>
      </c>
      <c r="R152" t="str">
        <f>IF(OR(Table_1[team1]="Mumbai Indians",Table_1[team2]="Mumbai Indians"),"YES","NO")</f>
        <v>NO</v>
      </c>
      <c r="S152" t="str">
        <f>IF(Table_1[[#This Row],[toss_winner]]="Mumbai Indians","YES","NO")</f>
        <v>NO</v>
      </c>
    </row>
    <row r="153" spans="1:19" ht="15.75" customHeight="1" x14ac:dyDescent="0.3">
      <c r="A153" s="1">
        <v>419132</v>
      </c>
      <c r="B153" s="1" t="s">
        <v>44</v>
      </c>
      <c r="C153" s="2">
        <v>40267</v>
      </c>
      <c r="D153" s="1" t="s">
        <v>180</v>
      </c>
      <c r="E153" s="1" t="s">
        <v>164</v>
      </c>
      <c r="F153" s="1">
        <v>0</v>
      </c>
      <c r="G153" s="1" t="s">
        <v>47</v>
      </c>
      <c r="H153" s="1" t="s">
        <v>31</v>
      </c>
      <c r="I153" s="1" t="s">
        <v>47</v>
      </c>
      <c r="J153" s="1" t="s">
        <v>22</v>
      </c>
      <c r="K153" s="1" t="s">
        <v>47</v>
      </c>
      <c r="L153" s="1" t="s">
        <v>41</v>
      </c>
      <c r="M153" s="1">
        <v>4</v>
      </c>
      <c r="N153" s="1" t="s">
        <v>24</v>
      </c>
      <c r="O153" s="1" t="s">
        <v>25</v>
      </c>
      <c r="P153" s="1" t="s">
        <v>77</v>
      </c>
      <c r="Q153" s="1" t="s">
        <v>138</v>
      </c>
      <c r="R153" t="str">
        <f>IF(OR(Table_1[team1]="Mumbai Indians",Table_1[team2]="Mumbai Indians"),"YES","NO")</f>
        <v>YES</v>
      </c>
      <c r="S153" t="str">
        <f>IF(Table_1[[#This Row],[toss_winner]]="Mumbai Indians","YES","NO")</f>
        <v>YES</v>
      </c>
    </row>
    <row r="154" spans="1:19" ht="15.75" customHeight="1" x14ac:dyDescent="0.3">
      <c r="A154" s="1">
        <v>419133</v>
      </c>
      <c r="B154" s="1" t="s">
        <v>65</v>
      </c>
      <c r="C154" s="2">
        <v>40268</v>
      </c>
      <c r="D154" s="1" t="s">
        <v>181</v>
      </c>
      <c r="E154" s="1" t="s">
        <v>67</v>
      </c>
      <c r="F154" s="1">
        <v>0</v>
      </c>
      <c r="G154" s="1" t="s">
        <v>32</v>
      </c>
      <c r="H154" s="1" t="s">
        <v>20</v>
      </c>
      <c r="I154" s="1" t="s">
        <v>20</v>
      </c>
      <c r="J154" s="1" t="s">
        <v>33</v>
      </c>
      <c r="K154" s="1" t="s">
        <v>32</v>
      </c>
      <c r="L154" s="1" t="s">
        <v>41</v>
      </c>
      <c r="M154" s="1">
        <v>5</v>
      </c>
      <c r="N154" s="1" t="s">
        <v>24</v>
      </c>
      <c r="O154" s="1" t="s">
        <v>25</v>
      </c>
      <c r="P154" s="1" t="s">
        <v>91</v>
      </c>
      <c r="Q154" s="1" t="s">
        <v>27</v>
      </c>
      <c r="R154" t="str">
        <f>IF(OR(Table_1[team1]="Mumbai Indians",Table_1[team2]="Mumbai Indians"),"YES","NO")</f>
        <v>NO</v>
      </c>
      <c r="S154" t="str">
        <f>IF(Table_1[[#This Row],[toss_winner]]="Mumbai Indians","YES","NO")</f>
        <v>NO</v>
      </c>
    </row>
    <row r="155" spans="1:19" ht="15.75" customHeight="1" x14ac:dyDescent="0.3">
      <c r="A155" s="1">
        <v>419134</v>
      </c>
      <c r="B155" s="1" t="s">
        <v>36</v>
      </c>
      <c r="C155" s="2">
        <v>40268</v>
      </c>
      <c r="D155" s="1" t="s">
        <v>101</v>
      </c>
      <c r="E155" s="1" t="s">
        <v>38</v>
      </c>
      <c r="F155" s="1">
        <v>0</v>
      </c>
      <c r="G155" s="1" t="s">
        <v>39</v>
      </c>
      <c r="H155" s="1" t="s">
        <v>40</v>
      </c>
      <c r="I155" s="1" t="s">
        <v>39</v>
      </c>
      <c r="J155" s="1" t="s">
        <v>33</v>
      </c>
      <c r="K155" s="1" t="s">
        <v>39</v>
      </c>
      <c r="L155" s="1" t="s">
        <v>23</v>
      </c>
      <c r="M155" s="1">
        <v>67</v>
      </c>
      <c r="N155" s="1" t="s">
        <v>24</v>
      </c>
      <c r="O155" s="1" t="s">
        <v>25</v>
      </c>
      <c r="P155" s="1" t="s">
        <v>127</v>
      </c>
      <c r="Q155" s="1" t="s">
        <v>116</v>
      </c>
      <c r="R155" t="str">
        <f>IF(OR(Table_1[team1]="Mumbai Indians",Table_1[team2]="Mumbai Indians"),"YES","NO")</f>
        <v>NO</v>
      </c>
      <c r="S155" t="str">
        <f>IF(Table_1[[#This Row],[toss_winner]]="Mumbai Indians","YES","NO")</f>
        <v>NO</v>
      </c>
    </row>
    <row r="156" spans="1:19" ht="15.75" customHeight="1" x14ac:dyDescent="0.3">
      <c r="A156" s="1">
        <v>419135</v>
      </c>
      <c r="B156" s="1" t="s">
        <v>50</v>
      </c>
      <c r="C156" s="2">
        <v>40269</v>
      </c>
      <c r="D156" s="1" t="s">
        <v>88</v>
      </c>
      <c r="E156" s="1" t="s">
        <v>52</v>
      </c>
      <c r="F156" s="1">
        <v>0</v>
      </c>
      <c r="G156" s="1" t="s">
        <v>21</v>
      </c>
      <c r="H156" s="1" t="s">
        <v>53</v>
      </c>
      <c r="I156" s="1" t="s">
        <v>21</v>
      </c>
      <c r="J156" s="1" t="s">
        <v>33</v>
      </c>
      <c r="K156" s="1" t="s">
        <v>21</v>
      </c>
      <c r="L156" s="1" t="s">
        <v>23</v>
      </c>
      <c r="M156" s="1">
        <v>24</v>
      </c>
      <c r="N156" s="1" t="s">
        <v>24</v>
      </c>
      <c r="O156" s="1" t="s">
        <v>25</v>
      </c>
      <c r="P156" s="1" t="s">
        <v>55</v>
      </c>
      <c r="Q156" s="1" t="s">
        <v>49</v>
      </c>
      <c r="R156" t="str">
        <f>IF(OR(Table_1[team1]="Mumbai Indians",Table_1[team2]="Mumbai Indians"),"YES","NO")</f>
        <v>NO</v>
      </c>
      <c r="S156" t="str">
        <f>IF(Table_1[[#This Row],[toss_winner]]="Mumbai Indians","YES","NO")</f>
        <v>NO</v>
      </c>
    </row>
    <row r="157" spans="1:19" ht="15.75" customHeight="1" x14ac:dyDescent="0.3">
      <c r="A157" s="1">
        <v>419136</v>
      </c>
      <c r="B157" s="1" t="s">
        <v>28</v>
      </c>
      <c r="C157" s="2">
        <v>40270</v>
      </c>
      <c r="D157" s="1" t="s">
        <v>182</v>
      </c>
      <c r="E157" s="1" t="s">
        <v>30</v>
      </c>
      <c r="F157" s="1">
        <v>0</v>
      </c>
      <c r="G157" s="1" t="s">
        <v>31</v>
      </c>
      <c r="H157" s="1" t="s">
        <v>20</v>
      </c>
      <c r="I157" s="1" t="s">
        <v>31</v>
      </c>
      <c r="J157" s="1" t="s">
        <v>33</v>
      </c>
      <c r="K157" s="1" t="s">
        <v>20</v>
      </c>
      <c r="L157" s="1" t="s">
        <v>41</v>
      </c>
      <c r="M157" s="1">
        <v>6</v>
      </c>
      <c r="N157" s="1" t="s">
        <v>24</v>
      </c>
      <c r="O157" s="1" t="s">
        <v>25</v>
      </c>
      <c r="P157" s="1" t="s">
        <v>54</v>
      </c>
      <c r="Q157" s="1" t="s">
        <v>120</v>
      </c>
      <c r="R157" t="str">
        <f>IF(OR(Table_1[team1]="Mumbai Indians",Table_1[team2]="Mumbai Indians"),"YES","NO")</f>
        <v>NO</v>
      </c>
      <c r="S157" t="str">
        <f>IF(Table_1[[#This Row],[toss_winner]]="Mumbai Indians","YES","NO")</f>
        <v>NO</v>
      </c>
    </row>
    <row r="158" spans="1:19" ht="15.75" customHeight="1" x14ac:dyDescent="0.3">
      <c r="A158" s="1">
        <v>419137</v>
      </c>
      <c r="B158" s="1" t="s">
        <v>65</v>
      </c>
      <c r="C158" s="2">
        <v>40271</v>
      </c>
      <c r="D158" s="1" t="s">
        <v>181</v>
      </c>
      <c r="E158" s="1" t="s">
        <v>67</v>
      </c>
      <c r="F158" s="1">
        <v>0</v>
      </c>
      <c r="G158" s="1" t="s">
        <v>32</v>
      </c>
      <c r="H158" s="1" t="s">
        <v>40</v>
      </c>
      <c r="I158" s="1" t="s">
        <v>32</v>
      </c>
      <c r="J158" s="1" t="s">
        <v>33</v>
      </c>
      <c r="K158" s="1" t="s">
        <v>32</v>
      </c>
      <c r="L158" s="1" t="s">
        <v>23</v>
      </c>
      <c r="M158" s="1">
        <v>23</v>
      </c>
      <c r="N158" s="1" t="s">
        <v>24</v>
      </c>
      <c r="O158" s="1" t="s">
        <v>25</v>
      </c>
      <c r="P158" s="1" t="s">
        <v>27</v>
      </c>
      <c r="Q158" s="1" t="s">
        <v>59</v>
      </c>
      <c r="R158" t="str">
        <f>IF(OR(Table_1[team1]="Mumbai Indians",Table_1[team2]="Mumbai Indians"),"YES","NO")</f>
        <v>NO</v>
      </c>
      <c r="S158" t="str">
        <f>IF(Table_1[[#This Row],[toss_winner]]="Mumbai Indians","YES","NO")</f>
        <v>NO</v>
      </c>
    </row>
    <row r="159" spans="1:19" ht="15.75" customHeight="1" x14ac:dyDescent="0.3">
      <c r="A159" s="1">
        <v>419138</v>
      </c>
      <c r="B159" s="1" t="s">
        <v>44</v>
      </c>
      <c r="C159" s="2">
        <v>40271</v>
      </c>
      <c r="D159" s="1" t="s">
        <v>183</v>
      </c>
      <c r="E159" s="1" t="s">
        <v>164</v>
      </c>
      <c r="F159" s="1">
        <v>0</v>
      </c>
      <c r="G159" s="1" t="s">
        <v>47</v>
      </c>
      <c r="H159" s="1" t="s">
        <v>53</v>
      </c>
      <c r="I159" s="1" t="s">
        <v>47</v>
      </c>
      <c r="J159" s="1" t="s">
        <v>33</v>
      </c>
      <c r="K159" s="1" t="s">
        <v>47</v>
      </c>
      <c r="L159" s="1" t="s">
        <v>23</v>
      </c>
      <c r="M159" s="1">
        <v>63</v>
      </c>
      <c r="N159" s="1" t="s">
        <v>24</v>
      </c>
      <c r="O159" s="1" t="s">
        <v>25</v>
      </c>
      <c r="P159" s="1" t="s">
        <v>77</v>
      </c>
      <c r="Q159" s="1" t="s">
        <v>140</v>
      </c>
      <c r="R159" t="str">
        <f>IF(OR(Table_1[team1]="Mumbai Indians",Table_1[team2]="Mumbai Indians"),"YES","NO")</f>
        <v>YES</v>
      </c>
      <c r="S159" t="str">
        <f>IF(Table_1[[#This Row],[toss_winner]]="Mumbai Indians","YES","NO")</f>
        <v>YES</v>
      </c>
    </row>
    <row r="160" spans="1:19" ht="15.75" customHeight="1" x14ac:dyDescent="0.3">
      <c r="A160" s="1">
        <v>419139</v>
      </c>
      <c r="B160" s="1" t="s">
        <v>50</v>
      </c>
      <c r="C160" s="2">
        <v>40272</v>
      </c>
      <c r="D160" s="1" t="s">
        <v>94</v>
      </c>
      <c r="E160" s="1" t="s">
        <v>52</v>
      </c>
      <c r="F160" s="1">
        <v>0</v>
      </c>
      <c r="G160" s="1" t="s">
        <v>21</v>
      </c>
      <c r="H160" s="1" t="s">
        <v>31</v>
      </c>
      <c r="I160" s="1" t="s">
        <v>21</v>
      </c>
      <c r="J160" s="1" t="s">
        <v>33</v>
      </c>
      <c r="K160" s="1" t="s">
        <v>31</v>
      </c>
      <c r="L160" s="1" t="s">
        <v>41</v>
      </c>
      <c r="M160" s="1">
        <v>8</v>
      </c>
      <c r="N160" s="1" t="s">
        <v>24</v>
      </c>
      <c r="O160" s="1" t="s">
        <v>25</v>
      </c>
      <c r="P160" s="1" t="s">
        <v>129</v>
      </c>
      <c r="Q160" s="1" t="s">
        <v>49</v>
      </c>
      <c r="R160" t="str">
        <f>IF(OR(Table_1[team1]="Mumbai Indians",Table_1[team2]="Mumbai Indians"),"YES","NO")</f>
        <v>NO</v>
      </c>
      <c r="S160" t="str">
        <f>IF(Table_1[[#This Row],[toss_winner]]="Mumbai Indians","YES","NO")</f>
        <v>NO</v>
      </c>
    </row>
    <row r="161" spans="1:19" ht="15.75" customHeight="1" x14ac:dyDescent="0.3">
      <c r="A161" s="1">
        <v>419140</v>
      </c>
      <c r="B161" s="1" t="s">
        <v>36</v>
      </c>
      <c r="C161" s="2">
        <v>40272</v>
      </c>
      <c r="D161" s="1" t="s">
        <v>184</v>
      </c>
      <c r="E161" s="1" t="s">
        <v>38</v>
      </c>
      <c r="F161" s="1">
        <v>0</v>
      </c>
      <c r="G161" s="1" t="s">
        <v>39</v>
      </c>
      <c r="H161" s="1" t="s">
        <v>20</v>
      </c>
      <c r="I161" s="1" t="s">
        <v>39</v>
      </c>
      <c r="J161" s="1" t="s">
        <v>33</v>
      </c>
      <c r="K161" s="1" t="s">
        <v>39</v>
      </c>
      <c r="L161" s="1" t="s">
        <v>23</v>
      </c>
      <c r="M161" s="1">
        <v>37</v>
      </c>
      <c r="N161" s="1" t="s">
        <v>24</v>
      </c>
      <c r="O161" s="1" t="s">
        <v>25</v>
      </c>
      <c r="P161" s="1" t="s">
        <v>54</v>
      </c>
      <c r="Q161" s="1" t="s">
        <v>120</v>
      </c>
      <c r="R161" t="str">
        <f>IF(OR(Table_1[team1]="Mumbai Indians",Table_1[team2]="Mumbai Indians"),"YES","NO")</f>
        <v>NO</v>
      </c>
      <c r="S161" t="str">
        <f>IF(Table_1[[#This Row],[toss_winner]]="Mumbai Indians","YES","NO")</f>
        <v>NO</v>
      </c>
    </row>
    <row r="162" spans="1:19" ht="15.75" customHeight="1" x14ac:dyDescent="0.3">
      <c r="A162" s="1">
        <v>419141</v>
      </c>
      <c r="B162" s="1" t="s">
        <v>185</v>
      </c>
      <c r="C162" s="2">
        <v>40273</v>
      </c>
      <c r="D162" s="1" t="s">
        <v>156</v>
      </c>
      <c r="E162" s="1" t="s">
        <v>186</v>
      </c>
      <c r="F162" s="1">
        <v>0</v>
      </c>
      <c r="G162" s="1" t="s">
        <v>53</v>
      </c>
      <c r="H162" s="1" t="s">
        <v>40</v>
      </c>
      <c r="I162" s="1" t="s">
        <v>40</v>
      </c>
      <c r="J162" s="1" t="s">
        <v>33</v>
      </c>
      <c r="K162" s="1" t="s">
        <v>40</v>
      </c>
      <c r="L162" s="1" t="s">
        <v>23</v>
      </c>
      <c r="M162" s="1">
        <v>2</v>
      </c>
      <c r="N162" s="1" t="s">
        <v>24</v>
      </c>
      <c r="O162" s="1" t="s">
        <v>25</v>
      </c>
      <c r="P162" s="1" t="s">
        <v>127</v>
      </c>
      <c r="Q162" s="1" t="s">
        <v>116</v>
      </c>
      <c r="R162" t="str">
        <f>IF(OR(Table_1[team1]="Mumbai Indians",Table_1[team2]="Mumbai Indians"),"YES","NO")</f>
        <v>NO</v>
      </c>
      <c r="S162" t="str">
        <f>IF(Table_1[[#This Row],[toss_winner]]="Mumbai Indians","YES","NO")</f>
        <v>NO</v>
      </c>
    </row>
    <row r="163" spans="1:19" ht="15.75" customHeight="1" x14ac:dyDescent="0.3">
      <c r="A163" s="1">
        <v>419142</v>
      </c>
      <c r="B163" s="1" t="s">
        <v>65</v>
      </c>
      <c r="C163" s="2">
        <v>40274</v>
      </c>
      <c r="D163" s="1" t="s">
        <v>105</v>
      </c>
      <c r="E163" s="1" t="s">
        <v>67</v>
      </c>
      <c r="F163" s="1">
        <v>0</v>
      </c>
      <c r="G163" s="1" t="s">
        <v>32</v>
      </c>
      <c r="H163" s="1" t="s">
        <v>47</v>
      </c>
      <c r="I163" s="1" t="s">
        <v>32</v>
      </c>
      <c r="J163" s="1" t="s">
        <v>33</v>
      </c>
      <c r="K163" s="1" t="s">
        <v>32</v>
      </c>
      <c r="L163" s="1" t="s">
        <v>23</v>
      </c>
      <c r="M163" s="1">
        <v>24</v>
      </c>
      <c r="N163" s="1" t="s">
        <v>24</v>
      </c>
      <c r="O163" s="1" t="s">
        <v>25</v>
      </c>
      <c r="P163" s="1" t="s">
        <v>129</v>
      </c>
      <c r="Q163" s="1" t="s">
        <v>49</v>
      </c>
      <c r="R163" t="str">
        <f>IF(OR(Table_1[team1]="Mumbai Indians",Table_1[team2]="Mumbai Indians"),"YES","NO")</f>
        <v>YES</v>
      </c>
      <c r="S163" t="str">
        <f>IF(Table_1[[#This Row],[toss_winner]]="Mumbai Indians","YES","NO")</f>
        <v>NO</v>
      </c>
    </row>
    <row r="164" spans="1:19" ht="15.75" customHeight="1" x14ac:dyDescent="0.3">
      <c r="A164" s="1">
        <v>419143</v>
      </c>
      <c r="B164" s="1" t="s">
        <v>56</v>
      </c>
      <c r="C164" s="2">
        <v>40275</v>
      </c>
      <c r="D164" s="1" t="s">
        <v>187</v>
      </c>
      <c r="E164" s="1" t="s">
        <v>58</v>
      </c>
      <c r="F164" s="1">
        <v>0</v>
      </c>
      <c r="G164" s="1" t="s">
        <v>40</v>
      </c>
      <c r="H164" s="1" t="s">
        <v>31</v>
      </c>
      <c r="I164" s="1" t="s">
        <v>31</v>
      </c>
      <c r="J164" s="1" t="s">
        <v>33</v>
      </c>
      <c r="K164" s="1" t="s">
        <v>40</v>
      </c>
      <c r="L164" s="1" t="s">
        <v>41</v>
      </c>
      <c r="M164" s="1">
        <v>9</v>
      </c>
      <c r="N164" s="1" t="s">
        <v>24</v>
      </c>
      <c r="O164" s="1" t="s">
        <v>25</v>
      </c>
      <c r="P164" s="1" t="s">
        <v>140</v>
      </c>
      <c r="Q164" s="1" t="s">
        <v>138</v>
      </c>
      <c r="R164" t="str">
        <f>IF(OR(Table_1[team1]="Mumbai Indians",Table_1[team2]="Mumbai Indians"),"YES","NO")</f>
        <v>NO</v>
      </c>
      <c r="S164" t="str">
        <f>IF(Table_1[[#This Row],[toss_winner]]="Mumbai Indians","YES","NO")</f>
        <v>NO</v>
      </c>
    </row>
    <row r="165" spans="1:19" ht="15.75" customHeight="1" x14ac:dyDescent="0.3">
      <c r="A165" s="1">
        <v>419144</v>
      </c>
      <c r="B165" s="1" t="s">
        <v>50</v>
      </c>
      <c r="C165" s="2">
        <v>40275</v>
      </c>
      <c r="D165" s="1" t="s">
        <v>88</v>
      </c>
      <c r="E165" s="1" t="s">
        <v>52</v>
      </c>
      <c r="F165" s="1">
        <v>0</v>
      </c>
      <c r="G165" s="1" t="s">
        <v>21</v>
      </c>
      <c r="H165" s="1" t="s">
        <v>39</v>
      </c>
      <c r="I165" s="1" t="s">
        <v>21</v>
      </c>
      <c r="J165" s="1" t="s">
        <v>33</v>
      </c>
      <c r="K165" s="1" t="s">
        <v>21</v>
      </c>
      <c r="L165" s="1" t="s">
        <v>23</v>
      </c>
      <c r="M165" s="1">
        <v>14</v>
      </c>
      <c r="N165" s="1" t="s">
        <v>24</v>
      </c>
      <c r="O165" s="1" t="s">
        <v>25</v>
      </c>
      <c r="P165" s="1" t="s">
        <v>91</v>
      </c>
      <c r="Q165" s="1" t="s">
        <v>27</v>
      </c>
      <c r="R165" t="str">
        <f>IF(OR(Table_1[team1]="Mumbai Indians",Table_1[team2]="Mumbai Indians"),"YES","NO")</f>
        <v>NO</v>
      </c>
      <c r="S165" t="str">
        <f>IF(Table_1[[#This Row],[toss_winner]]="Mumbai Indians","YES","NO")</f>
        <v>NO</v>
      </c>
    </row>
    <row r="166" spans="1:19" ht="15.75" customHeight="1" x14ac:dyDescent="0.3">
      <c r="A166" s="1">
        <v>419145</v>
      </c>
      <c r="B166" s="1" t="s">
        <v>17</v>
      </c>
      <c r="C166" s="2">
        <v>40276</v>
      </c>
      <c r="D166" s="1" t="s">
        <v>188</v>
      </c>
      <c r="E166" s="1" t="s">
        <v>19</v>
      </c>
      <c r="F166" s="1">
        <v>0</v>
      </c>
      <c r="G166" s="1" t="s">
        <v>20</v>
      </c>
      <c r="H166" s="1" t="s">
        <v>53</v>
      </c>
      <c r="I166" s="1" t="s">
        <v>53</v>
      </c>
      <c r="J166" s="1" t="s">
        <v>22</v>
      </c>
      <c r="K166" s="1" t="s">
        <v>53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129</v>
      </c>
      <c r="Q166" s="1" t="s">
        <v>49</v>
      </c>
      <c r="R166" t="str">
        <f>IF(OR(Table_1[team1]="Mumbai Indians",Table_1[team2]="Mumbai Indians"),"YES","NO")</f>
        <v>NO</v>
      </c>
      <c r="S166" t="str">
        <f>IF(Table_1[[#This Row],[toss_winner]]="Mumbai Indians","YES","NO")</f>
        <v>NO</v>
      </c>
    </row>
    <row r="167" spans="1:19" ht="15.75" customHeight="1" x14ac:dyDescent="0.3">
      <c r="A167" s="1">
        <v>419146</v>
      </c>
      <c r="B167" s="1" t="s">
        <v>28</v>
      </c>
      <c r="C167" s="2">
        <v>40277</v>
      </c>
      <c r="D167" s="1" t="s">
        <v>69</v>
      </c>
      <c r="E167" s="1" t="s">
        <v>30</v>
      </c>
      <c r="F167" s="1">
        <v>0</v>
      </c>
      <c r="G167" s="1" t="s">
        <v>31</v>
      </c>
      <c r="H167" s="1" t="s">
        <v>47</v>
      </c>
      <c r="I167" s="1" t="s">
        <v>47</v>
      </c>
      <c r="J167" s="1" t="s">
        <v>33</v>
      </c>
      <c r="K167" s="1" t="s">
        <v>31</v>
      </c>
      <c r="L167" s="1" t="s">
        <v>41</v>
      </c>
      <c r="M167" s="1">
        <v>6</v>
      </c>
      <c r="N167" s="1" t="s">
        <v>24</v>
      </c>
      <c r="O167" s="1" t="s">
        <v>25</v>
      </c>
      <c r="P167" s="1" t="s">
        <v>120</v>
      </c>
      <c r="Q167" s="1" t="s">
        <v>64</v>
      </c>
      <c r="R167" t="str">
        <f>IF(OR(Table_1[team1]="Mumbai Indians",Table_1[team2]="Mumbai Indians"),"YES","NO")</f>
        <v>YES</v>
      </c>
      <c r="S167" t="str">
        <f>IF(Table_1[[#This Row],[toss_winner]]="Mumbai Indians","YES","NO")</f>
        <v>YES</v>
      </c>
    </row>
    <row r="168" spans="1:19" ht="15.75" customHeight="1" x14ac:dyDescent="0.3">
      <c r="A168" s="1">
        <v>419147</v>
      </c>
      <c r="B168" s="1" t="s">
        <v>185</v>
      </c>
      <c r="C168" s="2">
        <v>40278</v>
      </c>
      <c r="D168" s="1" t="s">
        <v>189</v>
      </c>
      <c r="E168" s="1" t="s">
        <v>186</v>
      </c>
      <c r="F168" s="1">
        <v>0</v>
      </c>
      <c r="G168" s="1" t="s">
        <v>53</v>
      </c>
      <c r="H168" s="1" t="s">
        <v>32</v>
      </c>
      <c r="I168" s="1" t="s">
        <v>32</v>
      </c>
      <c r="J168" s="1" t="s">
        <v>33</v>
      </c>
      <c r="K168" s="1" t="s">
        <v>53</v>
      </c>
      <c r="L168" s="1" t="s">
        <v>41</v>
      </c>
      <c r="M168" s="1">
        <v>6</v>
      </c>
      <c r="N168" s="1" t="s">
        <v>24</v>
      </c>
      <c r="O168" s="1" t="s">
        <v>25</v>
      </c>
      <c r="P168" s="1" t="s">
        <v>127</v>
      </c>
      <c r="Q168" s="1" t="s">
        <v>116</v>
      </c>
      <c r="R168" t="str">
        <f>IF(OR(Table_1[team1]="Mumbai Indians",Table_1[team2]="Mumbai Indians"),"YES","NO")</f>
        <v>NO</v>
      </c>
      <c r="S168" t="str">
        <f>IF(Table_1[[#This Row],[toss_winner]]="Mumbai Indians","YES","NO")</f>
        <v>NO</v>
      </c>
    </row>
    <row r="169" spans="1:19" ht="15.75" customHeight="1" x14ac:dyDescent="0.3">
      <c r="A169" s="1">
        <v>419148</v>
      </c>
      <c r="B169" s="1" t="s">
        <v>17</v>
      </c>
      <c r="C169" s="2">
        <v>40278</v>
      </c>
      <c r="D169" s="1" t="s">
        <v>82</v>
      </c>
      <c r="E169" s="1" t="s">
        <v>19</v>
      </c>
      <c r="F169" s="1">
        <v>0</v>
      </c>
      <c r="G169" s="1" t="s">
        <v>20</v>
      </c>
      <c r="H169" s="1" t="s">
        <v>21</v>
      </c>
      <c r="I169" s="1" t="s">
        <v>20</v>
      </c>
      <c r="J169" s="1" t="s">
        <v>22</v>
      </c>
      <c r="K169" s="1" t="s">
        <v>20</v>
      </c>
      <c r="L169" s="1" t="s">
        <v>41</v>
      </c>
      <c r="M169" s="1">
        <v>7</v>
      </c>
      <c r="N169" s="1" t="s">
        <v>24</v>
      </c>
      <c r="O169" s="1" t="s">
        <v>25</v>
      </c>
      <c r="P169" s="1" t="s">
        <v>55</v>
      </c>
      <c r="Q169" s="1" t="s">
        <v>49</v>
      </c>
      <c r="R169" t="str">
        <f>IF(OR(Table_1[team1]="Mumbai Indians",Table_1[team2]="Mumbai Indians"),"YES","NO")</f>
        <v>NO</v>
      </c>
      <c r="S169" t="str">
        <f>IF(Table_1[[#This Row],[toss_winner]]="Mumbai Indians","YES","NO")</f>
        <v>NO</v>
      </c>
    </row>
    <row r="170" spans="1:19" ht="15.75" customHeight="1" x14ac:dyDescent="0.3">
      <c r="A170" s="1">
        <v>419149</v>
      </c>
      <c r="B170" s="1" t="s">
        <v>36</v>
      </c>
      <c r="C170" s="2">
        <v>40279</v>
      </c>
      <c r="D170" s="1" t="s">
        <v>190</v>
      </c>
      <c r="E170" s="1" t="s">
        <v>38</v>
      </c>
      <c r="F170" s="1">
        <v>0</v>
      </c>
      <c r="G170" s="1" t="s">
        <v>39</v>
      </c>
      <c r="H170" s="1" t="s">
        <v>31</v>
      </c>
      <c r="I170" s="1" t="s">
        <v>39</v>
      </c>
      <c r="J170" s="1" t="s">
        <v>33</v>
      </c>
      <c r="K170" s="1" t="s">
        <v>31</v>
      </c>
      <c r="L170" s="1" t="s">
        <v>41</v>
      </c>
      <c r="M170" s="1">
        <v>7</v>
      </c>
      <c r="N170" s="1" t="s">
        <v>24</v>
      </c>
      <c r="O170" s="1" t="s">
        <v>25</v>
      </c>
      <c r="P170" s="1" t="s">
        <v>54</v>
      </c>
      <c r="Q170" s="1" t="s">
        <v>64</v>
      </c>
      <c r="R170" t="str">
        <f>IF(OR(Table_1[team1]="Mumbai Indians",Table_1[team2]="Mumbai Indians"),"YES","NO")</f>
        <v>NO</v>
      </c>
      <c r="S170" t="str">
        <f>IF(Table_1[[#This Row],[toss_winner]]="Mumbai Indians","YES","NO")</f>
        <v>NO</v>
      </c>
    </row>
    <row r="171" spans="1:19" ht="15.75" customHeight="1" x14ac:dyDescent="0.3">
      <c r="A171" s="1">
        <v>419150</v>
      </c>
      <c r="B171" s="1" t="s">
        <v>56</v>
      </c>
      <c r="C171" s="2">
        <v>40279</v>
      </c>
      <c r="D171" s="1" t="s">
        <v>107</v>
      </c>
      <c r="E171" s="1" t="s">
        <v>58</v>
      </c>
      <c r="F171" s="1">
        <v>0</v>
      </c>
      <c r="G171" s="1" t="s">
        <v>40</v>
      </c>
      <c r="H171" s="1" t="s">
        <v>47</v>
      </c>
      <c r="I171" s="1" t="s">
        <v>40</v>
      </c>
      <c r="J171" s="1" t="s">
        <v>22</v>
      </c>
      <c r="K171" s="1" t="s">
        <v>47</v>
      </c>
      <c r="L171" s="1" t="s">
        <v>23</v>
      </c>
      <c r="M171" s="1">
        <v>37</v>
      </c>
      <c r="N171" s="1" t="s">
        <v>24</v>
      </c>
      <c r="O171" s="1" t="s">
        <v>25</v>
      </c>
      <c r="P171" s="1" t="s">
        <v>77</v>
      </c>
      <c r="Q171" s="1" t="s">
        <v>138</v>
      </c>
      <c r="R171" t="str">
        <f>IF(OR(Table_1[team1]="Mumbai Indians",Table_1[team2]="Mumbai Indians"),"YES","NO")</f>
        <v>YES</v>
      </c>
      <c r="S171" t="str">
        <f>IF(Table_1[[#This Row],[toss_winner]]="Mumbai Indians","YES","NO")</f>
        <v>NO</v>
      </c>
    </row>
    <row r="172" spans="1:19" ht="15.75" customHeight="1" x14ac:dyDescent="0.3">
      <c r="A172" s="1">
        <v>419151</v>
      </c>
      <c r="B172" s="1" t="s">
        <v>185</v>
      </c>
      <c r="C172" s="2">
        <v>40280</v>
      </c>
      <c r="D172" s="1" t="s">
        <v>191</v>
      </c>
      <c r="E172" s="1" t="s">
        <v>186</v>
      </c>
      <c r="F172" s="1">
        <v>0</v>
      </c>
      <c r="G172" s="1" t="s">
        <v>53</v>
      </c>
      <c r="H172" s="1" t="s">
        <v>20</v>
      </c>
      <c r="I172" s="1" t="s">
        <v>20</v>
      </c>
      <c r="J172" s="1" t="s">
        <v>22</v>
      </c>
      <c r="K172" s="1" t="s">
        <v>53</v>
      </c>
      <c r="L172" s="1" t="s">
        <v>23</v>
      </c>
      <c r="M172" s="1">
        <v>13</v>
      </c>
      <c r="N172" s="1" t="s">
        <v>24</v>
      </c>
      <c r="O172" s="1" t="s">
        <v>25</v>
      </c>
      <c r="P172" s="1" t="s">
        <v>27</v>
      </c>
      <c r="Q172" s="1" t="s">
        <v>59</v>
      </c>
      <c r="R172" t="str">
        <f>IF(OR(Table_1[team1]="Mumbai Indians",Table_1[team2]="Mumbai Indians"),"YES","NO")</f>
        <v>NO</v>
      </c>
      <c r="S172" t="str">
        <f>IF(Table_1[[#This Row],[toss_winner]]="Mumbai Indians","YES","NO")</f>
        <v>NO</v>
      </c>
    </row>
    <row r="173" spans="1:19" ht="15.75" customHeight="1" x14ac:dyDescent="0.3">
      <c r="A173" s="1">
        <v>419152</v>
      </c>
      <c r="B173" s="1" t="s">
        <v>44</v>
      </c>
      <c r="C173" s="2">
        <v>40281</v>
      </c>
      <c r="D173" s="1" t="s">
        <v>192</v>
      </c>
      <c r="E173" s="1" t="s">
        <v>164</v>
      </c>
      <c r="F173" s="1">
        <v>0</v>
      </c>
      <c r="G173" s="1" t="s">
        <v>47</v>
      </c>
      <c r="H173" s="1" t="s">
        <v>39</v>
      </c>
      <c r="I173" s="1" t="s">
        <v>47</v>
      </c>
      <c r="J173" s="1" t="s">
        <v>33</v>
      </c>
      <c r="K173" s="1" t="s">
        <v>47</v>
      </c>
      <c r="L173" s="1" t="s">
        <v>23</v>
      </c>
      <c r="M173" s="1">
        <v>39</v>
      </c>
      <c r="N173" s="1" t="s">
        <v>24</v>
      </c>
      <c r="O173" s="1" t="s">
        <v>25</v>
      </c>
      <c r="P173" s="1" t="s">
        <v>129</v>
      </c>
      <c r="Q173" s="1" t="s">
        <v>49</v>
      </c>
      <c r="R173" t="str">
        <f>IF(OR(Table_1[team1]="Mumbai Indians",Table_1[team2]="Mumbai Indians"),"YES","NO")</f>
        <v>YES</v>
      </c>
      <c r="S173" t="str">
        <f>IF(Table_1[[#This Row],[toss_winner]]="Mumbai Indians","YES","NO")</f>
        <v>YES</v>
      </c>
    </row>
    <row r="174" spans="1:19" ht="15.75" customHeight="1" x14ac:dyDescent="0.3">
      <c r="A174" s="1">
        <v>419153</v>
      </c>
      <c r="B174" s="1" t="s">
        <v>65</v>
      </c>
      <c r="C174" s="2">
        <v>40281</v>
      </c>
      <c r="D174" s="1" t="s">
        <v>193</v>
      </c>
      <c r="E174" s="1" t="s">
        <v>67</v>
      </c>
      <c r="F174" s="1">
        <v>0</v>
      </c>
      <c r="G174" s="1" t="s">
        <v>32</v>
      </c>
      <c r="H174" s="1" t="s">
        <v>21</v>
      </c>
      <c r="I174" s="1" t="s">
        <v>21</v>
      </c>
      <c r="J174" s="1" t="s">
        <v>33</v>
      </c>
      <c r="K174" s="1" t="s">
        <v>32</v>
      </c>
      <c r="L174" s="1" t="s">
        <v>41</v>
      </c>
      <c r="M174" s="1">
        <v>9</v>
      </c>
      <c r="N174" s="1" t="s">
        <v>24</v>
      </c>
      <c r="O174" s="1" t="s">
        <v>25</v>
      </c>
      <c r="P174" s="1" t="s">
        <v>145</v>
      </c>
      <c r="Q174" s="1" t="s">
        <v>116</v>
      </c>
      <c r="R174" t="str">
        <f>IF(OR(Table_1[team1]="Mumbai Indians",Table_1[team2]="Mumbai Indians"),"YES","NO")</f>
        <v>NO</v>
      </c>
      <c r="S174" t="str">
        <f>IF(Table_1[[#This Row],[toss_winner]]="Mumbai Indians","YES","NO")</f>
        <v>NO</v>
      </c>
    </row>
    <row r="175" spans="1:19" ht="15.75" customHeight="1" x14ac:dyDescent="0.3">
      <c r="A175" s="1">
        <v>419154</v>
      </c>
      <c r="B175" s="1" t="s">
        <v>56</v>
      </c>
      <c r="C175" s="2">
        <v>40282</v>
      </c>
      <c r="D175" s="1" t="s">
        <v>182</v>
      </c>
      <c r="E175" s="1" t="s">
        <v>58</v>
      </c>
      <c r="F175" s="1">
        <v>0</v>
      </c>
      <c r="G175" s="1" t="s">
        <v>40</v>
      </c>
      <c r="H175" s="1" t="s">
        <v>20</v>
      </c>
      <c r="I175" s="1" t="s">
        <v>40</v>
      </c>
      <c r="J175" s="1" t="s">
        <v>33</v>
      </c>
      <c r="K175" s="1" t="s">
        <v>20</v>
      </c>
      <c r="L175" s="1" t="s">
        <v>41</v>
      </c>
      <c r="M175" s="1">
        <v>5</v>
      </c>
      <c r="N175" s="1" t="s">
        <v>24</v>
      </c>
      <c r="O175" s="1" t="s">
        <v>25</v>
      </c>
      <c r="P175" s="1" t="s">
        <v>77</v>
      </c>
      <c r="Q175" s="1" t="s">
        <v>140</v>
      </c>
      <c r="R175" t="str">
        <f>IF(OR(Table_1[team1]="Mumbai Indians",Table_1[team2]="Mumbai Indians"),"YES","NO")</f>
        <v>NO</v>
      </c>
      <c r="S175" t="str">
        <f>IF(Table_1[[#This Row],[toss_winner]]="Mumbai Indians","YES","NO")</f>
        <v>NO</v>
      </c>
    </row>
    <row r="176" spans="1:19" ht="15.75" customHeight="1" x14ac:dyDescent="0.3">
      <c r="A176" s="1">
        <v>419155</v>
      </c>
      <c r="B176" s="1" t="s">
        <v>65</v>
      </c>
      <c r="C176" s="2">
        <v>40283</v>
      </c>
      <c r="D176" s="1" t="s">
        <v>146</v>
      </c>
      <c r="E176" s="1" t="s">
        <v>67</v>
      </c>
      <c r="F176" s="1">
        <v>0</v>
      </c>
      <c r="G176" s="1" t="s">
        <v>32</v>
      </c>
      <c r="H176" s="1" t="s">
        <v>39</v>
      </c>
      <c r="I176" s="1" t="s">
        <v>32</v>
      </c>
      <c r="J176" s="1" t="s">
        <v>33</v>
      </c>
      <c r="K176" s="1" t="s">
        <v>39</v>
      </c>
      <c r="L176" s="1" t="s">
        <v>41</v>
      </c>
      <c r="M176" s="1">
        <v>6</v>
      </c>
      <c r="N176" s="1" t="s">
        <v>24</v>
      </c>
      <c r="O176" s="1" t="s">
        <v>25</v>
      </c>
      <c r="P176" s="1" t="s">
        <v>127</v>
      </c>
      <c r="Q176" s="1" t="s">
        <v>145</v>
      </c>
      <c r="R176" t="str">
        <f>IF(OR(Table_1[team1]="Mumbai Indians",Table_1[team2]="Mumbai Indians"),"YES","NO")</f>
        <v>NO</v>
      </c>
      <c r="S176" t="str">
        <f>IF(Table_1[[#This Row],[toss_winner]]="Mumbai Indians","YES","NO")</f>
        <v>NO</v>
      </c>
    </row>
    <row r="177" spans="1:19" ht="15.75" customHeight="1" x14ac:dyDescent="0.3">
      <c r="A177" s="1">
        <v>419156</v>
      </c>
      <c r="B177" s="1" t="s">
        <v>194</v>
      </c>
      <c r="C177" s="2">
        <v>40284</v>
      </c>
      <c r="D177" s="1" t="s">
        <v>147</v>
      </c>
      <c r="E177" s="1" t="s">
        <v>195</v>
      </c>
      <c r="F177" s="1">
        <v>0</v>
      </c>
      <c r="G177" s="1" t="s">
        <v>31</v>
      </c>
      <c r="H177" s="1" t="s">
        <v>53</v>
      </c>
      <c r="I177" s="1" t="s">
        <v>53</v>
      </c>
      <c r="J177" s="1" t="s">
        <v>22</v>
      </c>
      <c r="K177" s="1" t="s">
        <v>53</v>
      </c>
      <c r="L177" s="1" t="s">
        <v>41</v>
      </c>
      <c r="M177" s="1">
        <v>5</v>
      </c>
      <c r="N177" s="1" t="s">
        <v>24</v>
      </c>
      <c r="O177" s="1" t="s">
        <v>25</v>
      </c>
      <c r="P177" s="1" t="s">
        <v>120</v>
      </c>
      <c r="Q177" s="1" t="s">
        <v>64</v>
      </c>
      <c r="R177" t="str">
        <f>IF(OR(Table_1[team1]="Mumbai Indians",Table_1[team2]="Mumbai Indians"),"YES","NO")</f>
        <v>NO</v>
      </c>
      <c r="S177" t="str">
        <f>IF(Table_1[[#This Row],[toss_winner]]="Mumbai Indians","YES","NO")</f>
        <v>NO</v>
      </c>
    </row>
    <row r="178" spans="1:19" ht="15.75" customHeight="1" x14ac:dyDescent="0.3">
      <c r="A178" s="1">
        <v>419157</v>
      </c>
      <c r="B178" s="1" t="s">
        <v>17</v>
      </c>
      <c r="C178" s="2">
        <v>40285</v>
      </c>
      <c r="D178" s="1" t="s">
        <v>196</v>
      </c>
      <c r="E178" s="1" t="s">
        <v>19</v>
      </c>
      <c r="F178" s="1">
        <v>0</v>
      </c>
      <c r="G178" s="1" t="s">
        <v>20</v>
      </c>
      <c r="H178" s="1" t="s">
        <v>47</v>
      </c>
      <c r="I178" s="1" t="s">
        <v>20</v>
      </c>
      <c r="J178" s="1" t="s">
        <v>22</v>
      </c>
      <c r="K178" s="1" t="s">
        <v>47</v>
      </c>
      <c r="L178" s="1" t="s">
        <v>23</v>
      </c>
      <c r="M178" s="1">
        <v>57</v>
      </c>
      <c r="N178" s="1" t="s">
        <v>24</v>
      </c>
      <c r="O178" s="1" t="s">
        <v>25</v>
      </c>
      <c r="P178" s="1" t="s">
        <v>127</v>
      </c>
      <c r="Q178" s="1" t="s">
        <v>116</v>
      </c>
      <c r="R178" t="str">
        <f>IF(OR(Table_1[team1]="Mumbai Indians",Table_1[team2]="Mumbai Indians"),"YES","NO")</f>
        <v>YES</v>
      </c>
      <c r="S178" t="str">
        <f>IF(Table_1[[#This Row],[toss_winner]]="Mumbai Indians","YES","NO")</f>
        <v>NO</v>
      </c>
    </row>
    <row r="179" spans="1:19" ht="15.75" customHeight="1" x14ac:dyDescent="0.3">
      <c r="A179" s="1">
        <v>419158</v>
      </c>
      <c r="B179" s="1" t="s">
        <v>50</v>
      </c>
      <c r="C179" s="2">
        <v>40285</v>
      </c>
      <c r="D179" s="1" t="s">
        <v>197</v>
      </c>
      <c r="E179" s="1" t="s">
        <v>52</v>
      </c>
      <c r="F179" s="1">
        <v>0</v>
      </c>
      <c r="G179" s="1" t="s">
        <v>21</v>
      </c>
      <c r="H179" s="1" t="s">
        <v>40</v>
      </c>
      <c r="I179" s="1" t="s">
        <v>40</v>
      </c>
      <c r="J179" s="1" t="s">
        <v>33</v>
      </c>
      <c r="K179" s="1" t="s">
        <v>21</v>
      </c>
      <c r="L179" s="1" t="s">
        <v>41</v>
      </c>
      <c r="M179" s="1">
        <v>8</v>
      </c>
      <c r="N179" s="1" t="s">
        <v>24</v>
      </c>
      <c r="O179" s="1" t="s">
        <v>25</v>
      </c>
      <c r="P179" s="1" t="s">
        <v>91</v>
      </c>
      <c r="Q179" s="1" t="s">
        <v>59</v>
      </c>
      <c r="R179" t="str">
        <f>IF(OR(Table_1[team1]="Mumbai Indians",Table_1[team2]="Mumbai Indians"),"YES","NO")</f>
        <v>NO</v>
      </c>
      <c r="S179" t="str">
        <f>IF(Table_1[[#This Row],[toss_winner]]="Mumbai Indians","YES","NO")</f>
        <v>NO</v>
      </c>
    </row>
    <row r="180" spans="1:19" ht="15.75" customHeight="1" x14ac:dyDescent="0.3">
      <c r="A180" s="1">
        <v>419159</v>
      </c>
      <c r="B180" s="1" t="s">
        <v>194</v>
      </c>
      <c r="C180" s="2">
        <v>40286</v>
      </c>
      <c r="D180" s="1" t="s">
        <v>76</v>
      </c>
      <c r="E180" s="1" t="s">
        <v>195</v>
      </c>
      <c r="F180" s="1">
        <v>0</v>
      </c>
      <c r="G180" s="1" t="s">
        <v>31</v>
      </c>
      <c r="H180" s="1" t="s">
        <v>32</v>
      </c>
      <c r="I180" s="1" t="s">
        <v>32</v>
      </c>
      <c r="J180" s="1" t="s">
        <v>22</v>
      </c>
      <c r="K180" s="1" t="s">
        <v>32</v>
      </c>
      <c r="L180" s="1" t="s">
        <v>41</v>
      </c>
      <c r="M180" s="1">
        <v>6</v>
      </c>
      <c r="N180" s="1" t="s">
        <v>24</v>
      </c>
      <c r="O180" s="1" t="s">
        <v>25</v>
      </c>
      <c r="P180" s="1" t="s">
        <v>54</v>
      </c>
      <c r="Q180" s="1" t="s">
        <v>64</v>
      </c>
      <c r="R180" t="str">
        <f>IF(OR(Table_1[team1]="Mumbai Indians",Table_1[team2]="Mumbai Indians"),"YES","NO")</f>
        <v>NO</v>
      </c>
      <c r="S180" t="str">
        <f>IF(Table_1[[#This Row],[toss_winner]]="Mumbai Indians","YES","NO")</f>
        <v>NO</v>
      </c>
    </row>
    <row r="181" spans="1:19" ht="15.75" customHeight="1" x14ac:dyDescent="0.3">
      <c r="A181" s="1">
        <v>419160</v>
      </c>
      <c r="B181" s="1" t="s">
        <v>36</v>
      </c>
      <c r="C181" s="2">
        <v>40286</v>
      </c>
      <c r="D181" s="1" t="s">
        <v>171</v>
      </c>
      <c r="E181" s="1" t="s">
        <v>38</v>
      </c>
      <c r="F181" s="1">
        <v>0</v>
      </c>
      <c r="G181" s="1" t="s">
        <v>39</v>
      </c>
      <c r="H181" s="1" t="s">
        <v>53</v>
      </c>
      <c r="I181" s="1" t="s">
        <v>53</v>
      </c>
      <c r="J181" s="1" t="s">
        <v>33</v>
      </c>
      <c r="K181" s="1" t="s">
        <v>53</v>
      </c>
      <c r="L181" s="1" t="s">
        <v>23</v>
      </c>
      <c r="M181" s="1">
        <v>11</v>
      </c>
      <c r="N181" s="1" t="s">
        <v>24</v>
      </c>
      <c r="O181" s="1" t="s">
        <v>25</v>
      </c>
      <c r="P181" s="1" t="s">
        <v>77</v>
      </c>
      <c r="Q181" s="1" t="s">
        <v>138</v>
      </c>
      <c r="R181" t="str">
        <f>IF(OR(Table_1[team1]="Mumbai Indians",Table_1[team2]="Mumbai Indians"),"YES","NO")</f>
        <v>NO</v>
      </c>
      <c r="S181" t="str">
        <f>IF(Table_1[[#This Row],[toss_winner]]="Mumbai Indians","YES","NO")</f>
        <v>NO</v>
      </c>
    </row>
    <row r="182" spans="1:19" ht="15.75" customHeight="1" x14ac:dyDescent="0.3">
      <c r="A182" s="1">
        <v>419161</v>
      </c>
      <c r="B182" s="1" t="s">
        <v>50</v>
      </c>
      <c r="C182" s="2">
        <v>40287</v>
      </c>
      <c r="D182" s="1" t="s">
        <v>198</v>
      </c>
      <c r="E182" s="1" t="s">
        <v>52</v>
      </c>
      <c r="F182" s="1">
        <v>0</v>
      </c>
      <c r="G182" s="1" t="s">
        <v>21</v>
      </c>
      <c r="H182" s="1" t="s">
        <v>47</v>
      </c>
      <c r="I182" s="1" t="s">
        <v>47</v>
      </c>
      <c r="J182" s="1" t="s">
        <v>33</v>
      </c>
      <c r="K182" s="1" t="s">
        <v>21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91</v>
      </c>
      <c r="Q182" s="1" t="s">
        <v>27</v>
      </c>
      <c r="R182" t="str">
        <f>IF(OR(Table_1[team1]="Mumbai Indians",Table_1[team2]="Mumbai Indians"),"YES","NO")</f>
        <v>YES</v>
      </c>
      <c r="S182" t="str">
        <f>IF(Table_1[[#This Row],[toss_winner]]="Mumbai Indians","YES","NO")</f>
        <v>YES</v>
      </c>
    </row>
    <row r="183" spans="1:19" ht="15.75" customHeight="1" x14ac:dyDescent="0.3">
      <c r="A183" s="1">
        <v>419162</v>
      </c>
      <c r="B183" s="1" t="s">
        <v>44</v>
      </c>
      <c r="C183" s="2">
        <v>40289</v>
      </c>
      <c r="D183" s="1" t="s">
        <v>192</v>
      </c>
      <c r="E183" s="1" t="s">
        <v>73</v>
      </c>
      <c r="F183" s="1">
        <v>0</v>
      </c>
      <c r="G183" s="1" t="s">
        <v>20</v>
      </c>
      <c r="H183" s="1" t="s">
        <v>47</v>
      </c>
      <c r="I183" s="1" t="s">
        <v>47</v>
      </c>
      <c r="J183" s="1" t="s">
        <v>33</v>
      </c>
      <c r="K183" s="1" t="s">
        <v>47</v>
      </c>
      <c r="L183" s="1" t="s">
        <v>23</v>
      </c>
      <c r="M183" s="1">
        <v>35</v>
      </c>
      <c r="N183" s="1" t="s">
        <v>24</v>
      </c>
      <c r="O183" s="1" t="s">
        <v>25</v>
      </c>
      <c r="P183" s="1" t="s">
        <v>77</v>
      </c>
      <c r="Q183" s="1" t="s">
        <v>59</v>
      </c>
      <c r="R183" t="str">
        <f>IF(OR(Table_1[team1]="Mumbai Indians",Table_1[team2]="Mumbai Indians"),"YES","NO")</f>
        <v>YES</v>
      </c>
      <c r="S183" t="str">
        <f>IF(Table_1[[#This Row],[toss_winner]]="Mumbai Indians","YES","NO")</f>
        <v>YES</v>
      </c>
    </row>
    <row r="184" spans="1:19" ht="15.75" customHeight="1" x14ac:dyDescent="0.3">
      <c r="A184" s="1">
        <v>419163</v>
      </c>
      <c r="B184" s="1" t="s">
        <v>44</v>
      </c>
      <c r="C184" s="2">
        <v>40290</v>
      </c>
      <c r="D184" s="1" t="s">
        <v>199</v>
      </c>
      <c r="E184" s="1" t="s">
        <v>73</v>
      </c>
      <c r="F184" s="1">
        <v>0</v>
      </c>
      <c r="G184" s="1" t="s">
        <v>32</v>
      </c>
      <c r="H184" s="1" t="s">
        <v>53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38</v>
      </c>
      <c r="N184" s="1" t="s">
        <v>24</v>
      </c>
      <c r="O184" s="1" t="s">
        <v>25</v>
      </c>
      <c r="P184" s="1" t="s">
        <v>77</v>
      </c>
      <c r="Q184" s="1" t="s">
        <v>59</v>
      </c>
      <c r="R184" t="str">
        <f>IF(OR(Table_1[team1]="Mumbai Indians",Table_1[team2]="Mumbai Indians"),"YES","NO")</f>
        <v>NO</v>
      </c>
      <c r="S184" t="str">
        <f>IF(Table_1[[#This Row],[toss_winner]]="Mumbai Indians","YES","NO")</f>
        <v>NO</v>
      </c>
    </row>
    <row r="185" spans="1:19" ht="15.75" customHeight="1" x14ac:dyDescent="0.3">
      <c r="A185" s="1">
        <v>419164</v>
      </c>
      <c r="B185" s="1" t="s">
        <v>44</v>
      </c>
      <c r="C185" s="2">
        <v>40292</v>
      </c>
      <c r="D185" s="1" t="s">
        <v>100</v>
      </c>
      <c r="E185" s="1" t="s">
        <v>73</v>
      </c>
      <c r="F185" s="1">
        <v>0</v>
      </c>
      <c r="G185" s="1" t="s">
        <v>20</v>
      </c>
      <c r="H185" s="1" t="s">
        <v>53</v>
      </c>
      <c r="I185" s="1" t="s">
        <v>53</v>
      </c>
      <c r="J185" s="1" t="s">
        <v>33</v>
      </c>
      <c r="K185" s="1" t="s">
        <v>20</v>
      </c>
      <c r="L185" s="1" t="s">
        <v>41</v>
      </c>
      <c r="M185" s="1">
        <v>9</v>
      </c>
      <c r="N185" s="1" t="s">
        <v>24</v>
      </c>
      <c r="O185" s="1" t="s">
        <v>25</v>
      </c>
      <c r="P185" s="1" t="s">
        <v>27</v>
      </c>
      <c r="Q185" s="1" t="s">
        <v>116</v>
      </c>
      <c r="R185" t="str">
        <f>IF(OR(Table_1[team1]="Mumbai Indians",Table_1[team2]="Mumbai Indians"),"YES","NO")</f>
        <v>NO</v>
      </c>
      <c r="S185" t="str">
        <f>IF(Table_1[[#This Row],[toss_winner]]="Mumbai Indians","YES","NO")</f>
        <v>NO</v>
      </c>
    </row>
    <row r="186" spans="1:19" ht="15.75" customHeight="1" x14ac:dyDescent="0.3">
      <c r="A186" s="1">
        <v>419165</v>
      </c>
      <c r="B186" s="1" t="s">
        <v>44</v>
      </c>
      <c r="C186" s="2">
        <v>40293</v>
      </c>
      <c r="D186" s="1" t="s">
        <v>105</v>
      </c>
      <c r="E186" s="1" t="s">
        <v>73</v>
      </c>
      <c r="F186" s="1">
        <v>0</v>
      </c>
      <c r="G186" s="1" t="s">
        <v>32</v>
      </c>
      <c r="H186" s="1" t="s">
        <v>47</v>
      </c>
      <c r="I186" s="1" t="s">
        <v>32</v>
      </c>
      <c r="J186" s="1" t="s">
        <v>33</v>
      </c>
      <c r="K186" s="1" t="s">
        <v>32</v>
      </c>
      <c r="L186" s="1" t="s">
        <v>23</v>
      </c>
      <c r="M186" s="1">
        <v>22</v>
      </c>
      <c r="N186" s="1" t="s">
        <v>24</v>
      </c>
      <c r="O186" s="1" t="s">
        <v>25</v>
      </c>
      <c r="P186" s="1" t="s">
        <v>27</v>
      </c>
      <c r="Q186" s="1" t="s">
        <v>116</v>
      </c>
      <c r="R186" t="str">
        <f>IF(OR(Table_1[team1]="Mumbai Indians",Table_1[team2]="Mumbai Indians"),"YES","NO")</f>
        <v>YES</v>
      </c>
      <c r="S186" t="str">
        <f>IF(Table_1[[#This Row],[toss_winner]]="Mumbai Indians","YES","NO")</f>
        <v>NO</v>
      </c>
    </row>
    <row r="187" spans="1:19" ht="15.75" customHeight="1" x14ac:dyDescent="0.3">
      <c r="A187" s="1">
        <v>501198</v>
      </c>
      <c r="B187" s="1" t="s">
        <v>65</v>
      </c>
      <c r="C187" s="2">
        <v>40641</v>
      </c>
      <c r="D187" s="1" t="s">
        <v>200</v>
      </c>
      <c r="E187" s="1" t="s">
        <v>67</v>
      </c>
      <c r="F187" s="1">
        <v>0</v>
      </c>
      <c r="G187" s="1" t="s">
        <v>32</v>
      </c>
      <c r="H187" s="1" t="s">
        <v>21</v>
      </c>
      <c r="I187" s="1" t="s">
        <v>32</v>
      </c>
      <c r="J187" s="1" t="s">
        <v>33</v>
      </c>
      <c r="K187" s="1" t="s">
        <v>32</v>
      </c>
      <c r="L187" s="1" t="s">
        <v>23</v>
      </c>
      <c r="M187" s="1">
        <v>2</v>
      </c>
      <c r="N187" s="1" t="s">
        <v>24</v>
      </c>
      <c r="O187" s="1" t="s">
        <v>25</v>
      </c>
      <c r="P187" s="1" t="s">
        <v>77</v>
      </c>
      <c r="Q187" s="1" t="s">
        <v>201</v>
      </c>
      <c r="R187" t="str">
        <f>IF(OR(Table_1[team1]="Mumbai Indians",Table_1[team2]="Mumbai Indians"),"YES","NO")</f>
        <v>NO</v>
      </c>
      <c r="S187" t="str">
        <f>IF(Table_1[[#This Row],[toss_winner]]="Mumbai Indians","YES","NO")</f>
        <v>NO</v>
      </c>
    </row>
    <row r="188" spans="1:19" ht="15.75" customHeight="1" x14ac:dyDescent="0.3">
      <c r="A188" s="1">
        <v>501199</v>
      </c>
      <c r="B188" s="1" t="s">
        <v>60</v>
      </c>
      <c r="C188" s="2">
        <v>40642</v>
      </c>
      <c r="D188" s="1" t="s">
        <v>202</v>
      </c>
      <c r="E188" s="1" t="s">
        <v>62</v>
      </c>
      <c r="F188" s="1">
        <v>0</v>
      </c>
      <c r="G188" s="1" t="s">
        <v>53</v>
      </c>
      <c r="H188" s="1" t="s">
        <v>40</v>
      </c>
      <c r="I188" s="1" t="s">
        <v>40</v>
      </c>
      <c r="J188" s="1" t="s">
        <v>22</v>
      </c>
      <c r="K188" s="1" t="s">
        <v>40</v>
      </c>
      <c r="L188" s="1" t="s">
        <v>41</v>
      </c>
      <c r="M188" s="1">
        <v>8</v>
      </c>
      <c r="N188" s="1" t="s">
        <v>24</v>
      </c>
      <c r="O188" s="1" t="s">
        <v>25</v>
      </c>
      <c r="P188" s="1" t="s">
        <v>27</v>
      </c>
      <c r="Q188" s="1" t="s">
        <v>138</v>
      </c>
      <c r="R188" t="str">
        <f>IF(OR(Table_1[team1]="Mumbai Indians",Table_1[team2]="Mumbai Indians"),"YES","NO")</f>
        <v>NO</v>
      </c>
      <c r="S188" t="str">
        <f>IF(Table_1[[#This Row],[toss_winner]]="Mumbai Indians","YES","NO")</f>
        <v>NO</v>
      </c>
    </row>
    <row r="189" spans="1:19" ht="15.75" customHeight="1" x14ac:dyDescent="0.3">
      <c r="A189" s="1">
        <v>501200</v>
      </c>
      <c r="B189" s="1" t="s">
        <v>203</v>
      </c>
      <c r="C189" s="2">
        <v>40642</v>
      </c>
      <c r="D189" s="1" t="s">
        <v>121</v>
      </c>
      <c r="E189" s="1" t="s">
        <v>204</v>
      </c>
      <c r="F189" s="1">
        <v>0</v>
      </c>
      <c r="G189" s="1" t="s">
        <v>205</v>
      </c>
      <c r="H189" s="1" t="s">
        <v>20</v>
      </c>
      <c r="I189" s="1" t="s">
        <v>205</v>
      </c>
      <c r="J189" s="1" t="s">
        <v>33</v>
      </c>
      <c r="K189" s="1" t="s">
        <v>20</v>
      </c>
      <c r="L189" s="1" t="s">
        <v>41</v>
      </c>
      <c r="M189" s="1">
        <v>6</v>
      </c>
      <c r="N189" s="1" t="s">
        <v>24</v>
      </c>
      <c r="O189" s="1" t="s">
        <v>25</v>
      </c>
      <c r="P189" s="1" t="s">
        <v>127</v>
      </c>
      <c r="Q189" s="1" t="s">
        <v>55</v>
      </c>
      <c r="R189" t="str">
        <f>IF(OR(Table_1[team1]="Mumbai Indians",Table_1[team2]="Mumbai Indians"),"YES","NO")</f>
        <v>NO</v>
      </c>
      <c r="S189" t="str">
        <f>IF(Table_1[[#This Row],[toss_winner]]="Mumbai Indians","YES","NO")</f>
        <v>NO</v>
      </c>
    </row>
    <row r="190" spans="1:19" ht="15.75" customHeight="1" x14ac:dyDescent="0.3">
      <c r="A190" s="1">
        <v>501201</v>
      </c>
      <c r="B190" s="1" t="s">
        <v>36</v>
      </c>
      <c r="C190" s="2">
        <v>40643</v>
      </c>
      <c r="D190" s="1" t="s">
        <v>180</v>
      </c>
      <c r="E190" s="1" t="s">
        <v>38</v>
      </c>
      <c r="F190" s="1">
        <v>0</v>
      </c>
      <c r="G190" s="1" t="s">
        <v>39</v>
      </c>
      <c r="H190" s="1" t="s">
        <v>47</v>
      </c>
      <c r="I190" s="1" t="s">
        <v>39</v>
      </c>
      <c r="J190" s="1" t="s">
        <v>33</v>
      </c>
      <c r="K190" s="1" t="s">
        <v>47</v>
      </c>
      <c r="L190" s="1" t="s">
        <v>41</v>
      </c>
      <c r="M190" s="1">
        <v>8</v>
      </c>
      <c r="N190" s="1" t="s">
        <v>24</v>
      </c>
      <c r="O190" s="1" t="s">
        <v>25</v>
      </c>
      <c r="P190" s="1" t="s">
        <v>64</v>
      </c>
      <c r="Q190" s="1" t="s">
        <v>59</v>
      </c>
      <c r="R190" t="str">
        <f>IF(OR(Table_1[team1]="Mumbai Indians",Table_1[team2]="Mumbai Indians"),"YES","NO")</f>
        <v>YES</v>
      </c>
      <c r="S190" t="str">
        <f>IF(Table_1[[#This Row],[toss_winner]]="Mumbai Indians","YES","NO")</f>
        <v>NO</v>
      </c>
    </row>
    <row r="191" spans="1:19" ht="15.75" customHeight="1" x14ac:dyDescent="0.3">
      <c r="A191" s="1">
        <v>501202</v>
      </c>
      <c r="B191" s="1" t="s">
        <v>44</v>
      </c>
      <c r="C191" s="2">
        <v>40643</v>
      </c>
      <c r="D191" s="1" t="s">
        <v>206</v>
      </c>
      <c r="E191" s="1" t="s">
        <v>73</v>
      </c>
      <c r="F191" s="1">
        <v>0</v>
      </c>
      <c r="G191" s="1" t="s">
        <v>207</v>
      </c>
      <c r="H191" s="1" t="s">
        <v>31</v>
      </c>
      <c r="I191" s="1" t="s">
        <v>31</v>
      </c>
      <c r="J191" s="1" t="s">
        <v>33</v>
      </c>
      <c r="K191" s="1" t="s">
        <v>207</v>
      </c>
      <c r="L191" s="1" t="s">
        <v>41</v>
      </c>
      <c r="M191" s="1">
        <v>7</v>
      </c>
      <c r="N191" s="1" t="s">
        <v>24</v>
      </c>
      <c r="O191" s="1" t="s">
        <v>25</v>
      </c>
      <c r="P191" s="1" t="s">
        <v>77</v>
      </c>
      <c r="Q191" s="1" t="s">
        <v>201</v>
      </c>
      <c r="R191" t="str">
        <f>IF(OR(Table_1[team1]="Mumbai Indians",Table_1[team2]="Mumbai Indians"),"YES","NO")</f>
        <v>NO</v>
      </c>
      <c r="S191" t="str">
        <f>IF(Table_1[[#This Row],[toss_winner]]="Mumbai Indians","YES","NO")</f>
        <v>NO</v>
      </c>
    </row>
    <row r="192" spans="1:19" ht="15.75" customHeight="1" x14ac:dyDescent="0.3">
      <c r="A192" s="1">
        <v>501203</v>
      </c>
      <c r="B192" s="1" t="s">
        <v>50</v>
      </c>
      <c r="C192" s="2">
        <v>40644</v>
      </c>
      <c r="D192" s="1" t="s">
        <v>144</v>
      </c>
      <c r="E192" s="1" t="s">
        <v>52</v>
      </c>
      <c r="F192" s="1">
        <v>0</v>
      </c>
      <c r="G192" s="1" t="s">
        <v>21</v>
      </c>
      <c r="H192" s="1" t="s">
        <v>53</v>
      </c>
      <c r="I192" s="1" t="s">
        <v>21</v>
      </c>
      <c r="J192" s="1" t="s">
        <v>33</v>
      </c>
      <c r="K192" s="1" t="s">
        <v>21</v>
      </c>
      <c r="L192" s="1" t="s">
        <v>23</v>
      </c>
      <c r="M192" s="1">
        <v>9</v>
      </c>
      <c r="N192" s="1" t="s">
        <v>24</v>
      </c>
      <c r="O192" s="1" t="s">
        <v>25</v>
      </c>
      <c r="P192" s="1" t="s">
        <v>27</v>
      </c>
      <c r="Q192" s="1" t="s">
        <v>138</v>
      </c>
      <c r="R192" t="str">
        <f>IF(OR(Table_1[team1]="Mumbai Indians",Table_1[team2]="Mumbai Indians"),"YES","NO")</f>
        <v>NO</v>
      </c>
      <c r="S192" t="str">
        <f>IF(Table_1[[#This Row],[toss_winner]]="Mumbai Indians","YES","NO")</f>
        <v>NO</v>
      </c>
    </row>
    <row r="193" spans="1:19" ht="15.75" customHeight="1" x14ac:dyDescent="0.3">
      <c r="A193" s="1">
        <v>501204</v>
      </c>
      <c r="B193" s="1" t="s">
        <v>56</v>
      </c>
      <c r="C193" s="2">
        <v>40645</v>
      </c>
      <c r="D193" s="1" t="s">
        <v>156</v>
      </c>
      <c r="E193" s="1" t="s">
        <v>58</v>
      </c>
      <c r="F193" s="1">
        <v>0</v>
      </c>
      <c r="G193" s="1" t="s">
        <v>40</v>
      </c>
      <c r="H193" s="1" t="s">
        <v>39</v>
      </c>
      <c r="I193" s="1" t="s">
        <v>39</v>
      </c>
      <c r="J193" s="1" t="s">
        <v>33</v>
      </c>
      <c r="K193" s="1" t="s">
        <v>40</v>
      </c>
      <c r="L193" s="1" t="s">
        <v>41</v>
      </c>
      <c r="M193" s="1">
        <v>6</v>
      </c>
      <c r="N193" s="1" t="s">
        <v>24</v>
      </c>
      <c r="O193" s="1" t="s">
        <v>25</v>
      </c>
      <c r="P193" s="1" t="s">
        <v>42</v>
      </c>
      <c r="Q193" s="1" t="s">
        <v>59</v>
      </c>
      <c r="R193" t="str">
        <f>IF(OR(Table_1[team1]="Mumbai Indians",Table_1[team2]="Mumbai Indians"),"YES","NO")</f>
        <v>NO</v>
      </c>
      <c r="S193" t="str">
        <f>IF(Table_1[[#This Row],[toss_winner]]="Mumbai Indians","YES","NO")</f>
        <v>NO</v>
      </c>
    </row>
    <row r="194" spans="1:19" ht="15.75" customHeight="1" x14ac:dyDescent="0.3">
      <c r="A194" s="1">
        <v>501205</v>
      </c>
      <c r="B194" s="1" t="s">
        <v>17</v>
      </c>
      <c r="C194" s="2">
        <v>40645</v>
      </c>
      <c r="D194" s="1" t="s">
        <v>107</v>
      </c>
      <c r="E194" s="1" t="s">
        <v>19</v>
      </c>
      <c r="F194" s="1">
        <v>0</v>
      </c>
      <c r="G194" s="1" t="s">
        <v>20</v>
      </c>
      <c r="H194" s="1" t="s">
        <v>47</v>
      </c>
      <c r="I194" s="1" t="s">
        <v>47</v>
      </c>
      <c r="J194" s="1" t="s">
        <v>22</v>
      </c>
      <c r="K194" s="1" t="s">
        <v>47</v>
      </c>
      <c r="L194" s="1" t="s">
        <v>41</v>
      </c>
      <c r="M194" s="1">
        <v>9</v>
      </c>
      <c r="N194" s="1" t="s">
        <v>24</v>
      </c>
      <c r="O194" s="1" t="s">
        <v>25</v>
      </c>
      <c r="P194" s="1" t="s">
        <v>127</v>
      </c>
      <c r="Q194" s="1" t="s">
        <v>208</v>
      </c>
      <c r="R194" t="str">
        <f>IF(OR(Table_1[team1]="Mumbai Indians",Table_1[team2]="Mumbai Indians"),"YES","NO")</f>
        <v>YES</v>
      </c>
      <c r="S194" t="str">
        <f>IF(Table_1[[#This Row],[toss_winner]]="Mumbai Indians","YES","NO")</f>
        <v>YES</v>
      </c>
    </row>
    <row r="195" spans="1:19" ht="15.75" customHeight="1" x14ac:dyDescent="0.3">
      <c r="A195" s="1">
        <v>501206</v>
      </c>
      <c r="B195" s="1" t="s">
        <v>28</v>
      </c>
      <c r="C195" s="2">
        <v>40646</v>
      </c>
      <c r="D195" s="1" t="s">
        <v>209</v>
      </c>
      <c r="E195" s="1" t="s">
        <v>30</v>
      </c>
      <c r="F195" s="1">
        <v>0</v>
      </c>
      <c r="G195" s="1" t="s">
        <v>31</v>
      </c>
      <c r="H195" s="1" t="s">
        <v>32</v>
      </c>
      <c r="I195" s="1" t="s">
        <v>31</v>
      </c>
      <c r="J195" s="1" t="s">
        <v>22</v>
      </c>
      <c r="K195" s="1" t="s">
        <v>31</v>
      </c>
      <c r="L195" s="1" t="s">
        <v>41</v>
      </c>
      <c r="M195" s="1">
        <v>6</v>
      </c>
      <c r="N195" s="1" t="s">
        <v>24</v>
      </c>
      <c r="O195" s="1" t="s">
        <v>25</v>
      </c>
      <c r="P195" s="1" t="s">
        <v>26</v>
      </c>
      <c r="Q195" s="1" t="s">
        <v>35</v>
      </c>
      <c r="R195" t="str">
        <f>IF(OR(Table_1[team1]="Mumbai Indians",Table_1[team2]="Mumbai Indians"),"YES","NO")</f>
        <v>NO</v>
      </c>
      <c r="S195" t="str">
        <f>IF(Table_1[[#This Row],[toss_winner]]="Mumbai Indians","YES","NO")</f>
        <v>NO</v>
      </c>
    </row>
    <row r="196" spans="1:19" ht="15.75" customHeight="1" x14ac:dyDescent="0.3">
      <c r="A196" s="1">
        <v>501207</v>
      </c>
      <c r="B196" s="1" t="s">
        <v>44</v>
      </c>
      <c r="C196" s="2">
        <v>40646</v>
      </c>
      <c r="D196" s="1" t="s">
        <v>210</v>
      </c>
      <c r="E196" s="1" t="s">
        <v>73</v>
      </c>
      <c r="F196" s="1">
        <v>0</v>
      </c>
      <c r="G196" s="1" t="s">
        <v>207</v>
      </c>
      <c r="H196" s="1" t="s">
        <v>205</v>
      </c>
      <c r="I196" s="1" t="s">
        <v>205</v>
      </c>
      <c r="J196" s="1" t="s">
        <v>33</v>
      </c>
      <c r="K196" s="1" t="s">
        <v>207</v>
      </c>
      <c r="L196" s="1" t="s">
        <v>41</v>
      </c>
      <c r="M196" s="1">
        <v>4</v>
      </c>
      <c r="N196" s="1" t="s">
        <v>24</v>
      </c>
      <c r="O196" s="1" t="s">
        <v>25</v>
      </c>
      <c r="P196" s="1" t="s">
        <v>129</v>
      </c>
      <c r="Q196" s="1" t="s">
        <v>201</v>
      </c>
      <c r="R196" t="str">
        <f>IF(OR(Table_1[team1]="Mumbai Indians",Table_1[team2]="Mumbai Indians"),"YES","NO")</f>
        <v>NO</v>
      </c>
      <c r="S196" t="str">
        <f>IF(Table_1[[#This Row],[toss_winner]]="Mumbai Indians","YES","NO")</f>
        <v>NO</v>
      </c>
    </row>
    <row r="197" spans="1:19" ht="15.75" customHeight="1" x14ac:dyDescent="0.3">
      <c r="A197" s="1">
        <v>501208</v>
      </c>
      <c r="B197" s="1" t="s">
        <v>60</v>
      </c>
      <c r="C197" s="2">
        <v>40647</v>
      </c>
      <c r="D197" s="1" t="s">
        <v>211</v>
      </c>
      <c r="E197" s="1" t="s">
        <v>62</v>
      </c>
      <c r="F197" s="1">
        <v>0</v>
      </c>
      <c r="G197" s="1" t="s">
        <v>53</v>
      </c>
      <c r="H197" s="1" t="s">
        <v>20</v>
      </c>
      <c r="I197" s="1" t="s">
        <v>20</v>
      </c>
      <c r="J197" s="1" t="s">
        <v>22</v>
      </c>
      <c r="K197" s="1" t="s">
        <v>53</v>
      </c>
      <c r="L197" s="1" t="s">
        <v>23</v>
      </c>
      <c r="M197" s="1">
        <v>33</v>
      </c>
      <c r="N197" s="1" t="s">
        <v>24</v>
      </c>
      <c r="O197" s="1" t="s">
        <v>25</v>
      </c>
      <c r="P197" s="1" t="s">
        <v>27</v>
      </c>
      <c r="Q197" s="1" t="s">
        <v>140</v>
      </c>
      <c r="R197" t="str">
        <f>IF(OR(Table_1[team1]="Mumbai Indians",Table_1[team2]="Mumbai Indians"),"YES","NO")</f>
        <v>NO</v>
      </c>
      <c r="S197" t="str">
        <f>IF(Table_1[[#This Row],[toss_winner]]="Mumbai Indians","YES","NO")</f>
        <v>NO</v>
      </c>
    </row>
    <row r="198" spans="1:19" ht="15.75" customHeight="1" x14ac:dyDescent="0.3">
      <c r="A198" s="1">
        <v>501209</v>
      </c>
      <c r="B198" s="1" t="s">
        <v>56</v>
      </c>
      <c r="C198" s="2">
        <v>40648</v>
      </c>
      <c r="D198" s="1" t="s">
        <v>146</v>
      </c>
      <c r="E198" s="1" t="s">
        <v>58</v>
      </c>
      <c r="F198" s="1">
        <v>0</v>
      </c>
      <c r="G198" s="1" t="s">
        <v>40</v>
      </c>
      <c r="H198" s="1" t="s">
        <v>21</v>
      </c>
      <c r="I198" s="1" t="s">
        <v>21</v>
      </c>
      <c r="J198" s="1" t="s">
        <v>22</v>
      </c>
      <c r="K198" s="1" t="s">
        <v>21</v>
      </c>
      <c r="L198" s="1" t="s">
        <v>41</v>
      </c>
      <c r="M198" s="1">
        <v>9</v>
      </c>
      <c r="N198" s="1" t="s">
        <v>24</v>
      </c>
      <c r="O198" s="1" t="s">
        <v>25</v>
      </c>
      <c r="P198" s="1" t="s">
        <v>42</v>
      </c>
      <c r="Q198" s="1" t="s">
        <v>145</v>
      </c>
      <c r="R198" t="str">
        <f>IF(OR(Table_1[team1]="Mumbai Indians",Table_1[team2]="Mumbai Indians"),"YES","NO")</f>
        <v>NO</v>
      </c>
      <c r="S198" t="str">
        <f>IF(Table_1[[#This Row],[toss_winner]]="Mumbai Indians","YES","NO")</f>
        <v>NO</v>
      </c>
    </row>
    <row r="199" spans="1:19" ht="15.75" customHeight="1" x14ac:dyDescent="0.3">
      <c r="A199" s="1">
        <v>501210</v>
      </c>
      <c r="B199" s="1" t="s">
        <v>44</v>
      </c>
      <c r="C199" s="2">
        <v>40648</v>
      </c>
      <c r="D199" s="1" t="s">
        <v>18</v>
      </c>
      <c r="E199" s="1" t="s">
        <v>46</v>
      </c>
      <c r="F199" s="1">
        <v>0</v>
      </c>
      <c r="G199" s="1" t="s">
        <v>47</v>
      </c>
      <c r="H199" s="1" t="s">
        <v>205</v>
      </c>
      <c r="I199" s="1" t="s">
        <v>205</v>
      </c>
      <c r="J199" s="1" t="s">
        <v>22</v>
      </c>
      <c r="K199" s="1" t="s">
        <v>205</v>
      </c>
      <c r="L199" s="1" t="s">
        <v>41</v>
      </c>
      <c r="M199" s="1">
        <v>8</v>
      </c>
      <c r="N199" s="1" t="s">
        <v>24</v>
      </c>
      <c r="O199" s="1" t="s">
        <v>25</v>
      </c>
      <c r="P199" s="1" t="s">
        <v>77</v>
      </c>
      <c r="Q199" s="1" t="s">
        <v>201</v>
      </c>
      <c r="R199" t="str">
        <f>IF(OR(Table_1[team1]="Mumbai Indians",Table_1[team2]="Mumbai Indians"),"YES","NO")</f>
        <v>YES</v>
      </c>
      <c r="S199" t="str">
        <f>IF(Table_1[[#This Row],[toss_winner]]="Mumbai Indians","YES","NO")</f>
        <v>NO</v>
      </c>
    </row>
    <row r="200" spans="1:19" ht="15.75" customHeight="1" x14ac:dyDescent="0.3">
      <c r="A200" s="1">
        <v>501211</v>
      </c>
      <c r="B200" s="1" t="s">
        <v>65</v>
      </c>
      <c r="C200" s="2">
        <v>40649</v>
      </c>
      <c r="D200" s="1" t="s">
        <v>29</v>
      </c>
      <c r="E200" s="1" t="s">
        <v>67</v>
      </c>
      <c r="F200" s="1">
        <v>0</v>
      </c>
      <c r="G200" s="1" t="s">
        <v>32</v>
      </c>
      <c r="H200" s="1" t="s">
        <v>20</v>
      </c>
      <c r="I200" s="1" t="s">
        <v>32</v>
      </c>
      <c r="J200" s="1" t="s">
        <v>33</v>
      </c>
      <c r="K200" s="1" t="s">
        <v>32</v>
      </c>
      <c r="L200" s="1" t="s">
        <v>23</v>
      </c>
      <c r="M200" s="1">
        <v>21</v>
      </c>
      <c r="N200" s="1" t="s">
        <v>24</v>
      </c>
      <c r="O200" s="1" t="s">
        <v>25</v>
      </c>
      <c r="P200" s="1" t="s">
        <v>127</v>
      </c>
      <c r="Q200" s="1" t="s">
        <v>208</v>
      </c>
      <c r="R200" t="str">
        <f>IF(OR(Table_1[team1]="Mumbai Indians",Table_1[team2]="Mumbai Indians"),"YES","NO")</f>
        <v>NO</v>
      </c>
      <c r="S200" t="str">
        <f>IF(Table_1[[#This Row],[toss_winner]]="Mumbai Indians","YES","NO")</f>
        <v>NO</v>
      </c>
    </row>
    <row r="201" spans="1:19" ht="15.75" customHeight="1" x14ac:dyDescent="0.3">
      <c r="A201" s="1">
        <v>501212</v>
      </c>
      <c r="B201" s="1" t="s">
        <v>60</v>
      </c>
      <c r="C201" s="2">
        <v>40649</v>
      </c>
      <c r="D201" s="1" t="s">
        <v>209</v>
      </c>
      <c r="E201" s="1" t="s">
        <v>62</v>
      </c>
      <c r="F201" s="1">
        <v>0</v>
      </c>
      <c r="G201" s="1" t="s">
        <v>53</v>
      </c>
      <c r="H201" s="1" t="s">
        <v>31</v>
      </c>
      <c r="I201" s="1" t="s">
        <v>31</v>
      </c>
      <c r="J201" s="1" t="s">
        <v>22</v>
      </c>
      <c r="K201" s="1" t="s">
        <v>31</v>
      </c>
      <c r="L201" s="1" t="s">
        <v>41</v>
      </c>
      <c r="M201" s="1">
        <v>8</v>
      </c>
      <c r="N201" s="1" t="s">
        <v>24</v>
      </c>
      <c r="O201" s="1" t="s">
        <v>25</v>
      </c>
      <c r="P201" s="1" t="s">
        <v>27</v>
      </c>
      <c r="Q201" s="1" t="s">
        <v>140</v>
      </c>
      <c r="R201" t="str">
        <f>IF(OR(Table_1[team1]="Mumbai Indians",Table_1[team2]="Mumbai Indians"),"YES","NO")</f>
        <v>NO</v>
      </c>
      <c r="S201" t="str">
        <f>IF(Table_1[[#This Row],[toss_winner]]="Mumbai Indians","YES","NO")</f>
        <v>NO</v>
      </c>
    </row>
    <row r="202" spans="1:19" ht="15.75" customHeight="1" x14ac:dyDescent="0.3">
      <c r="A202" s="1">
        <v>501213</v>
      </c>
      <c r="B202" s="1" t="s">
        <v>44</v>
      </c>
      <c r="C202" s="2">
        <v>40650</v>
      </c>
      <c r="D202" s="1" t="s">
        <v>139</v>
      </c>
      <c r="E202" s="1" t="s">
        <v>73</v>
      </c>
      <c r="F202" s="1">
        <v>0</v>
      </c>
      <c r="G202" s="1" t="s">
        <v>207</v>
      </c>
      <c r="H202" s="1" t="s">
        <v>39</v>
      </c>
      <c r="I202" s="1" t="s">
        <v>39</v>
      </c>
      <c r="J202" s="1" t="s">
        <v>22</v>
      </c>
      <c r="K202" s="1" t="s">
        <v>39</v>
      </c>
      <c r="L202" s="1" t="s">
        <v>41</v>
      </c>
      <c r="M202" s="1">
        <v>3</v>
      </c>
      <c r="N202" s="1" t="s">
        <v>24</v>
      </c>
      <c r="O202" s="1" t="s">
        <v>25</v>
      </c>
      <c r="P202" s="1" t="s">
        <v>26</v>
      </c>
      <c r="Q202" s="1" t="s">
        <v>64</v>
      </c>
      <c r="R202" t="str">
        <f>IF(OR(Table_1[team1]="Mumbai Indians",Table_1[team2]="Mumbai Indians"),"YES","NO")</f>
        <v>NO</v>
      </c>
      <c r="S202" t="str">
        <f>IF(Table_1[[#This Row],[toss_winner]]="Mumbai Indians","YES","NO")</f>
        <v>NO</v>
      </c>
    </row>
    <row r="203" spans="1:19" ht="15.75" customHeight="1" x14ac:dyDescent="0.3">
      <c r="A203" s="1">
        <v>501214</v>
      </c>
      <c r="B203" s="1" t="s">
        <v>50</v>
      </c>
      <c r="C203" s="2">
        <v>40650</v>
      </c>
      <c r="D203" s="1" t="s">
        <v>90</v>
      </c>
      <c r="E203" s="1" t="s">
        <v>52</v>
      </c>
      <c r="F203" s="1">
        <v>0</v>
      </c>
      <c r="G203" s="1" t="s">
        <v>21</v>
      </c>
      <c r="H203" s="1" t="s">
        <v>40</v>
      </c>
      <c r="I203" s="1" t="s">
        <v>21</v>
      </c>
      <c r="J203" s="1" t="s">
        <v>22</v>
      </c>
      <c r="K203" s="1" t="s">
        <v>21</v>
      </c>
      <c r="L203" s="1" t="s">
        <v>41</v>
      </c>
      <c r="M203" s="1">
        <v>8</v>
      </c>
      <c r="N203" s="1" t="s">
        <v>24</v>
      </c>
      <c r="O203" s="1" t="s">
        <v>25</v>
      </c>
      <c r="P203" s="1" t="s">
        <v>42</v>
      </c>
      <c r="Q203" s="1" t="s">
        <v>59</v>
      </c>
      <c r="R203" t="str">
        <f>IF(OR(Table_1[team1]="Mumbai Indians",Table_1[team2]="Mumbai Indians"),"YES","NO")</f>
        <v>NO</v>
      </c>
      <c r="S203" t="str">
        <f>IF(Table_1[[#This Row],[toss_winner]]="Mumbai Indians","YES","NO")</f>
        <v>NO</v>
      </c>
    </row>
    <row r="204" spans="1:19" ht="15.75" customHeight="1" x14ac:dyDescent="0.3">
      <c r="A204" s="1">
        <v>501215</v>
      </c>
      <c r="B204" s="1" t="s">
        <v>203</v>
      </c>
      <c r="C204" s="2">
        <v>40651</v>
      </c>
      <c r="D204" s="1" t="s">
        <v>18</v>
      </c>
      <c r="E204" s="1" t="s">
        <v>204</v>
      </c>
      <c r="F204" s="1">
        <v>0</v>
      </c>
      <c r="G204" s="1" t="s">
        <v>205</v>
      </c>
      <c r="H204" s="1" t="s">
        <v>32</v>
      </c>
      <c r="I204" s="1" t="s">
        <v>205</v>
      </c>
      <c r="J204" s="1" t="s">
        <v>22</v>
      </c>
      <c r="K204" s="1" t="s">
        <v>205</v>
      </c>
      <c r="L204" s="1" t="s">
        <v>41</v>
      </c>
      <c r="M204" s="1">
        <v>7</v>
      </c>
      <c r="N204" s="1" t="s">
        <v>24</v>
      </c>
      <c r="O204" s="1" t="s">
        <v>95</v>
      </c>
      <c r="P204" s="1" t="s">
        <v>55</v>
      </c>
      <c r="Q204" s="1" t="s">
        <v>208</v>
      </c>
      <c r="R204" t="str">
        <f>IF(OR(Table_1[team1]="Mumbai Indians",Table_1[team2]="Mumbai Indians"),"YES","NO")</f>
        <v>NO</v>
      </c>
      <c r="S204" t="str">
        <f>IF(Table_1[[#This Row],[toss_winner]]="Mumbai Indians","YES","NO")</f>
        <v>NO</v>
      </c>
    </row>
    <row r="205" spans="1:19" ht="15.75" customHeight="1" x14ac:dyDescent="0.3">
      <c r="A205" s="1">
        <v>501216</v>
      </c>
      <c r="B205" s="1" t="s">
        <v>36</v>
      </c>
      <c r="C205" s="2">
        <v>40652</v>
      </c>
      <c r="D205" s="1" t="s">
        <v>212</v>
      </c>
      <c r="E205" s="1" t="s">
        <v>38</v>
      </c>
      <c r="F205" s="1">
        <v>0</v>
      </c>
      <c r="G205" s="1" t="s">
        <v>39</v>
      </c>
      <c r="H205" s="1" t="s">
        <v>53</v>
      </c>
      <c r="I205" s="1" t="s">
        <v>53</v>
      </c>
      <c r="J205" s="1" t="s">
        <v>33</v>
      </c>
      <c r="K205" s="1" t="s">
        <v>53</v>
      </c>
      <c r="L205" s="1" t="s">
        <v>23</v>
      </c>
      <c r="M205" s="1">
        <v>16</v>
      </c>
      <c r="N205" s="1" t="s">
        <v>24</v>
      </c>
      <c r="O205" s="1" t="s">
        <v>25</v>
      </c>
      <c r="P205" s="1" t="s">
        <v>201</v>
      </c>
      <c r="Q205" s="1" t="s">
        <v>213</v>
      </c>
      <c r="R205" t="str">
        <f>IF(OR(Table_1[team1]="Mumbai Indians",Table_1[team2]="Mumbai Indians"),"YES","NO")</f>
        <v>NO</v>
      </c>
      <c r="S205" t="str">
        <f>IF(Table_1[[#This Row],[toss_winner]]="Mumbai Indians","YES","NO")</f>
        <v>NO</v>
      </c>
    </row>
    <row r="206" spans="1:19" ht="15.75" customHeight="1" x14ac:dyDescent="0.3">
      <c r="A206" s="1">
        <v>501218</v>
      </c>
      <c r="B206" s="1" t="s">
        <v>44</v>
      </c>
      <c r="C206" s="2">
        <v>40653</v>
      </c>
      <c r="D206" s="1" t="s">
        <v>214</v>
      </c>
      <c r="E206" s="1" t="s">
        <v>46</v>
      </c>
      <c r="F206" s="1">
        <v>0</v>
      </c>
      <c r="G206" s="1" t="s">
        <v>47</v>
      </c>
      <c r="H206" s="1" t="s">
        <v>207</v>
      </c>
      <c r="I206" s="1" t="s">
        <v>207</v>
      </c>
      <c r="J206" s="1" t="s">
        <v>33</v>
      </c>
      <c r="K206" s="1" t="s">
        <v>47</v>
      </c>
      <c r="L206" s="1" t="s">
        <v>41</v>
      </c>
      <c r="M206" s="1">
        <v>7</v>
      </c>
      <c r="N206" s="1" t="s">
        <v>24</v>
      </c>
      <c r="O206" s="1" t="s">
        <v>25</v>
      </c>
      <c r="P206" s="1" t="s">
        <v>26</v>
      </c>
      <c r="Q206" s="1" t="s">
        <v>64</v>
      </c>
      <c r="R206" t="str">
        <f>IF(OR(Table_1[team1]="Mumbai Indians",Table_1[team2]="Mumbai Indians"),"YES","NO")</f>
        <v>YES</v>
      </c>
      <c r="S206" t="str">
        <f>IF(Table_1[[#This Row],[toss_winner]]="Mumbai Indians","YES","NO")</f>
        <v>NO</v>
      </c>
    </row>
    <row r="207" spans="1:19" ht="15.75" customHeight="1" x14ac:dyDescent="0.3">
      <c r="A207" s="1">
        <v>501219</v>
      </c>
      <c r="B207" s="1" t="s">
        <v>50</v>
      </c>
      <c r="C207" s="2">
        <v>40653</v>
      </c>
      <c r="D207" s="1" t="s">
        <v>94</v>
      </c>
      <c r="E207" s="1" t="s">
        <v>52</v>
      </c>
      <c r="F207" s="1">
        <v>0</v>
      </c>
      <c r="G207" s="1" t="s">
        <v>21</v>
      </c>
      <c r="H207" s="1" t="s">
        <v>205</v>
      </c>
      <c r="I207" s="1" t="s">
        <v>21</v>
      </c>
      <c r="J207" s="1" t="s">
        <v>22</v>
      </c>
      <c r="K207" s="1" t="s">
        <v>205</v>
      </c>
      <c r="L207" s="1" t="s">
        <v>23</v>
      </c>
      <c r="M207" s="1">
        <v>6</v>
      </c>
      <c r="N207" s="1" t="s">
        <v>24</v>
      </c>
      <c r="O207" s="1" t="s">
        <v>25</v>
      </c>
      <c r="P207" s="1" t="s">
        <v>42</v>
      </c>
      <c r="Q207" s="1" t="s">
        <v>59</v>
      </c>
      <c r="R207" t="str">
        <f>IF(OR(Table_1[team1]="Mumbai Indians",Table_1[team2]="Mumbai Indians"),"YES","NO")</f>
        <v>NO</v>
      </c>
      <c r="S207" t="str">
        <f>IF(Table_1[[#This Row],[toss_winner]]="Mumbai Indians","YES","NO")</f>
        <v>NO</v>
      </c>
    </row>
    <row r="208" spans="1:19" ht="15.75" customHeight="1" x14ac:dyDescent="0.3">
      <c r="A208" s="1">
        <v>501220</v>
      </c>
      <c r="B208" s="1" t="s">
        <v>28</v>
      </c>
      <c r="C208" s="2">
        <v>40654</v>
      </c>
      <c r="D208" s="1" t="s">
        <v>80</v>
      </c>
      <c r="E208" s="1" t="s">
        <v>30</v>
      </c>
      <c r="F208" s="1">
        <v>0</v>
      </c>
      <c r="G208" s="1" t="s">
        <v>31</v>
      </c>
      <c r="H208" s="1" t="s">
        <v>40</v>
      </c>
      <c r="I208" s="1" t="s">
        <v>40</v>
      </c>
      <c r="J208" s="1" t="s">
        <v>22</v>
      </c>
      <c r="K208" s="1" t="s">
        <v>31</v>
      </c>
      <c r="L208" s="1" t="s">
        <v>23</v>
      </c>
      <c r="M208" s="1">
        <v>48</v>
      </c>
      <c r="N208" s="1" t="s">
        <v>24</v>
      </c>
      <c r="O208" s="1" t="s">
        <v>25</v>
      </c>
      <c r="P208" s="1" t="s">
        <v>129</v>
      </c>
      <c r="Q208" s="1" t="s">
        <v>201</v>
      </c>
      <c r="R208" t="str">
        <f>IF(OR(Table_1[team1]="Mumbai Indians",Table_1[team2]="Mumbai Indians"),"YES","NO")</f>
        <v>NO</v>
      </c>
      <c r="S208" t="str">
        <f>IF(Table_1[[#This Row],[toss_winner]]="Mumbai Indians","YES","NO")</f>
        <v>NO</v>
      </c>
    </row>
    <row r="209" spans="1:19" ht="15.75" customHeight="1" x14ac:dyDescent="0.3">
      <c r="A209" s="1">
        <v>501221</v>
      </c>
      <c r="B209" s="1" t="s">
        <v>44</v>
      </c>
      <c r="C209" s="2">
        <v>40655</v>
      </c>
      <c r="D209" s="1" t="s">
        <v>154</v>
      </c>
      <c r="E209" s="1" t="s">
        <v>46</v>
      </c>
      <c r="F209" s="1">
        <v>0</v>
      </c>
      <c r="G209" s="1" t="s">
        <v>47</v>
      </c>
      <c r="H209" s="1" t="s">
        <v>32</v>
      </c>
      <c r="I209" s="1" t="s">
        <v>32</v>
      </c>
      <c r="J209" s="1" t="s">
        <v>22</v>
      </c>
      <c r="K209" s="1" t="s">
        <v>47</v>
      </c>
      <c r="L209" s="1" t="s">
        <v>23</v>
      </c>
      <c r="M209" s="1">
        <v>8</v>
      </c>
      <c r="N209" s="1" t="s">
        <v>24</v>
      </c>
      <c r="O209" s="1" t="s">
        <v>25</v>
      </c>
      <c r="P209" s="1" t="s">
        <v>26</v>
      </c>
      <c r="Q209" s="1" t="s">
        <v>64</v>
      </c>
      <c r="R209" t="str">
        <f>IF(OR(Table_1[team1]="Mumbai Indians",Table_1[team2]="Mumbai Indians"),"YES","NO")</f>
        <v>YES</v>
      </c>
      <c r="S209" t="str">
        <f>IF(Table_1[[#This Row],[toss_winner]]="Mumbai Indians","YES","NO")</f>
        <v>NO</v>
      </c>
    </row>
    <row r="210" spans="1:19" ht="15.75" customHeight="1" x14ac:dyDescent="0.3">
      <c r="A210" s="1">
        <v>501222</v>
      </c>
      <c r="B210" s="1" t="s">
        <v>50</v>
      </c>
      <c r="C210" s="2">
        <v>40655</v>
      </c>
      <c r="D210" s="1" t="s">
        <v>118</v>
      </c>
      <c r="E210" s="1" t="s">
        <v>52</v>
      </c>
      <c r="F210" s="1">
        <v>0</v>
      </c>
      <c r="G210" s="1" t="s">
        <v>21</v>
      </c>
      <c r="H210" s="1" t="s">
        <v>20</v>
      </c>
      <c r="I210" s="1" t="s">
        <v>20</v>
      </c>
      <c r="J210" s="1" t="s">
        <v>22</v>
      </c>
      <c r="K210" s="1" t="s">
        <v>20</v>
      </c>
      <c r="L210" s="1" t="s">
        <v>41</v>
      </c>
      <c r="M210" s="1">
        <v>9</v>
      </c>
      <c r="N210" s="1" t="s">
        <v>24</v>
      </c>
      <c r="O210" s="1" t="s">
        <v>25</v>
      </c>
      <c r="P210" s="1" t="s">
        <v>145</v>
      </c>
      <c r="Q210" s="1" t="s">
        <v>59</v>
      </c>
      <c r="R210" t="str">
        <f>IF(OR(Table_1[team1]="Mumbai Indians",Table_1[team2]="Mumbai Indians"),"YES","NO")</f>
        <v>NO</v>
      </c>
      <c r="S210" t="str">
        <f>IF(Table_1[[#This Row],[toss_winner]]="Mumbai Indians","YES","NO")</f>
        <v>NO</v>
      </c>
    </row>
    <row r="211" spans="1:19" ht="15.75" customHeight="1" x14ac:dyDescent="0.3">
      <c r="A211" s="1">
        <v>501223</v>
      </c>
      <c r="B211" s="1" t="s">
        <v>36</v>
      </c>
      <c r="C211" s="2">
        <v>40656</v>
      </c>
      <c r="D211" s="1" t="s">
        <v>179</v>
      </c>
      <c r="E211" s="1" t="s">
        <v>38</v>
      </c>
      <c r="F211" s="1">
        <v>0</v>
      </c>
      <c r="G211" s="1" t="s">
        <v>39</v>
      </c>
      <c r="H211" s="1" t="s">
        <v>31</v>
      </c>
      <c r="I211" s="1" t="s">
        <v>31</v>
      </c>
      <c r="J211" s="1" t="s">
        <v>22</v>
      </c>
      <c r="K211" s="1" t="s">
        <v>39</v>
      </c>
      <c r="L211" s="1" t="s">
        <v>23</v>
      </c>
      <c r="M211" s="1">
        <v>29</v>
      </c>
      <c r="N211" s="1" t="s">
        <v>24</v>
      </c>
      <c r="O211" s="1" t="s">
        <v>25</v>
      </c>
      <c r="P211" s="1" t="s">
        <v>129</v>
      </c>
      <c r="Q211" s="1" t="s">
        <v>27</v>
      </c>
      <c r="R211" t="str">
        <f>IF(OR(Table_1[team1]="Mumbai Indians",Table_1[team2]="Mumbai Indians"),"YES","NO")</f>
        <v>NO</v>
      </c>
      <c r="S211" t="str">
        <f>IF(Table_1[[#This Row],[toss_winner]]="Mumbai Indians","YES","NO")</f>
        <v>NO</v>
      </c>
    </row>
    <row r="212" spans="1:19" ht="15.75" customHeight="1" x14ac:dyDescent="0.3">
      <c r="A212" s="1">
        <v>501224</v>
      </c>
      <c r="B212" s="1" t="s">
        <v>60</v>
      </c>
      <c r="C212" s="2">
        <v>40657</v>
      </c>
      <c r="D212" s="1" t="s">
        <v>180</v>
      </c>
      <c r="E212" s="1" t="s">
        <v>62</v>
      </c>
      <c r="F212" s="1">
        <v>0</v>
      </c>
      <c r="G212" s="1" t="s">
        <v>53</v>
      </c>
      <c r="H212" s="1" t="s">
        <v>47</v>
      </c>
      <c r="I212" s="1" t="s">
        <v>53</v>
      </c>
      <c r="J212" s="1" t="s">
        <v>22</v>
      </c>
      <c r="K212" s="1" t="s">
        <v>47</v>
      </c>
      <c r="L212" s="1" t="s">
        <v>23</v>
      </c>
      <c r="M212" s="1">
        <v>37</v>
      </c>
      <c r="N212" s="1" t="s">
        <v>24</v>
      </c>
      <c r="O212" s="1" t="s">
        <v>25</v>
      </c>
      <c r="P212" s="1" t="s">
        <v>127</v>
      </c>
      <c r="Q212" s="1" t="s">
        <v>208</v>
      </c>
      <c r="R212" t="str">
        <f>IF(OR(Table_1[team1]="Mumbai Indians",Table_1[team2]="Mumbai Indians"),"YES","NO")</f>
        <v>YES</v>
      </c>
      <c r="S212" t="str">
        <f>IF(Table_1[[#This Row],[toss_winner]]="Mumbai Indians","YES","NO")</f>
        <v>NO</v>
      </c>
    </row>
    <row r="213" spans="1:19" ht="15.75" customHeight="1" x14ac:dyDescent="0.3">
      <c r="A213" s="1">
        <v>501225</v>
      </c>
      <c r="B213" s="1" t="s">
        <v>56</v>
      </c>
      <c r="C213" s="2">
        <v>40657</v>
      </c>
      <c r="D213" s="1" t="s">
        <v>156</v>
      </c>
      <c r="E213" s="1" t="s">
        <v>58</v>
      </c>
      <c r="F213" s="1">
        <v>0</v>
      </c>
      <c r="G213" s="1" t="s">
        <v>40</v>
      </c>
      <c r="H213" s="1" t="s">
        <v>205</v>
      </c>
      <c r="I213" s="1" t="s">
        <v>40</v>
      </c>
      <c r="J213" s="1" t="s">
        <v>22</v>
      </c>
      <c r="K213" s="1" t="s">
        <v>40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77</v>
      </c>
      <c r="Q213" s="1" t="s">
        <v>138</v>
      </c>
      <c r="R213" t="str">
        <f>IF(OR(Table_1[team1]="Mumbai Indians",Table_1[team2]="Mumbai Indians"),"YES","NO")</f>
        <v>NO</v>
      </c>
      <c r="S213" t="str">
        <f>IF(Table_1[[#This Row],[toss_winner]]="Mumbai Indians","YES","NO")</f>
        <v>NO</v>
      </c>
    </row>
    <row r="214" spans="1:19" ht="15.75" customHeight="1" x14ac:dyDescent="0.3">
      <c r="A214" s="1">
        <v>501226</v>
      </c>
      <c r="B214" s="1" t="s">
        <v>65</v>
      </c>
      <c r="C214" s="2">
        <v>40658</v>
      </c>
      <c r="D214" s="1" t="s">
        <v>29</v>
      </c>
      <c r="E214" s="1" t="s">
        <v>67</v>
      </c>
      <c r="F214" s="1">
        <v>0</v>
      </c>
      <c r="G214" s="1" t="s">
        <v>32</v>
      </c>
      <c r="H214" s="1" t="s">
        <v>207</v>
      </c>
      <c r="I214" s="1" t="s">
        <v>207</v>
      </c>
      <c r="J214" s="1" t="s">
        <v>22</v>
      </c>
      <c r="K214" s="1" t="s">
        <v>32</v>
      </c>
      <c r="L214" s="1" t="s">
        <v>23</v>
      </c>
      <c r="M214" s="1">
        <v>25</v>
      </c>
      <c r="N214" s="1" t="s">
        <v>24</v>
      </c>
      <c r="O214" s="1" t="s">
        <v>25</v>
      </c>
      <c r="P214" s="1" t="s">
        <v>42</v>
      </c>
      <c r="Q214" s="1" t="s">
        <v>59</v>
      </c>
      <c r="R214" t="str">
        <f>IF(OR(Table_1[team1]="Mumbai Indians",Table_1[team2]="Mumbai Indians"),"YES","NO")</f>
        <v>NO</v>
      </c>
      <c r="S214" t="str">
        <f>IF(Table_1[[#This Row],[toss_winner]]="Mumbai Indians","YES","NO")</f>
        <v>NO</v>
      </c>
    </row>
    <row r="215" spans="1:19" ht="15.75" customHeight="1" x14ac:dyDescent="0.3">
      <c r="A215" s="1">
        <v>501227</v>
      </c>
      <c r="B215" s="1" t="s">
        <v>36</v>
      </c>
      <c r="C215" s="2">
        <v>40659</v>
      </c>
      <c r="D215" s="1" t="s">
        <v>215</v>
      </c>
      <c r="E215" s="1" t="s">
        <v>38</v>
      </c>
      <c r="F215" s="1">
        <v>0</v>
      </c>
      <c r="G215" s="1" t="s">
        <v>39</v>
      </c>
      <c r="H215" s="1" t="s">
        <v>20</v>
      </c>
      <c r="I215" s="1" t="s">
        <v>20</v>
      </c>
      <c r="J215" s="1" t="s">
        <v>22</v>
      </c>
      <c r="K215" s="1" t="s">
        <v>20</v>
      </c>
      <c r="L215" s="1" t="s">
        <v>41</v>
      </c>
      <c r="M215" s="1">
        <v>3</v>
      </c>
      <c r="N215" s="1" t="s">
        <v>24</v>
      </c>
      <c r="O215" s="1" t="s">
        <v>25</v>
      </c>
      <c r="P215" s="1" t="s">
        <v>129</v>
      </c>
      <c r="Q215" s="1" t="s">
        <v>213</v>
      </c>
      <c r="R215" t="str">
        <f>IF(OR(Table_1[team1]="Mumbai Indians",Table_1[team2]="Mumbai Indians"),"YES","NO")</f>
        <v>NO</v>
      </c>
      <c r="S215" t="str">
        <f>IF(Table_1[[#This Row],[toss_winner]]="Mumbai Indians","YES","NO")</f>
        <v>NO</v>
      </c>
    </row>
    <row r="216" spans="1:19" ht="15.75" customHeight="1" x14ac:dyDescent="0.3">
      <c r="A216" s="1">
        <v>501228</v>
      </c>
      <c r="B216" s="1" t="s">
        <v>44</v>
      </c>
      <c r="C216" s="2">
        <v>40660</v>
      </c>
      <c r="D216" s="1" t="s">
        <v>199</v>
      </c>
      <c r="E216" s="1" t="s">
        <v>73</v>
      </c>
      <c r="F216" s="1">
        <v>0</v>
      </c>
      <c r="G216" s="1" t="s">
        <v>207</v>
      </c>
      <c r="H216" s="1" t="s">
        <v>32</v>
      </c>
      <c r="I216" s="1" t="s">
        <v>207</v>
      </c>
      <c r="J216" s="1" t="s">
        <v>33</v>
      </c>
      <c r="K216" s="1" t="s">
        <v>32</v>
      </c>
      <c r="L216" s="1" t="s">
        <v>41</v>
      </c>
      <c r="M216" s="1">
        <v>8</v>
      </c>
      <c r="N216" s="1" t="s">
        <v>24</v>
      </c>
      <c r="O216" s="1" t="s">
        <v>25</v>
      </c>
      <c r="P216" s="1" t="s">
        <v>26</v>
      </c>
      <c r="Q216" s="1" t="s">
        <v>35</v>
      </c>
      <c r="R216" t="str">
        <f>IF(OR(Table_1[team1]="Mumbai Indians",Table_1[team2]="Mumbai Indians"),"YES","NO")</f>
        <v>NO</v>
      </c>
      <c r="S216" t="str">
        <f>IF(Table_1[[#This Row],[toss_winner]]="Mumbai Indians","YES","NO")</f>
        <v>NO</v>
      </c>
    </row>
    <row r="217" spans="1:19" ht="15.75" customHeight="1" x14ac:dyDescent="0.3">
      <c r="A217" s="1">
        <v>501229</v>
      </c>
      <c r="B217" s="1" t="s">
        <v>203</v>
      </c>
      <c r="C217" s="2">
        <v>40660</v>
      </c>
      <c r="D217" s="1" t="s">
        <v>216</v>
      </c>
      <c r="E217" s="1" t="s">
        <v>204</v>
      </c>
      <c r="F217" s="1">
        <v>0</v>
      </c>
      <c r="G217" s="1" t="s">
        <v>205</v>
      </c>
      <c r="H217" s="1" t="s">
        <v>53</v>
      </c>
      <c r="I217" s="1" t="s">
        <v>205</v>
      </c>
      <c r="J217" s="1" t="s">
        <v>22</v>
      </c>
      <c r="K217" s="1" t="s">
        <v>53</v>
      </c>
      <c r="L217" s="1" t="s">
        <v>23</v>
      </c>
      <c r="M217" s="1">
        <v>55</v>
      </c>
      <c r="N217" s="1" t="s">
        <v>24</v>
      </c>
      <c r="O217" s="1" t="s">
        <v>25</v>
      </c>
      <c r="P217" s="1" t="s">
        <v>127</v>
      </c>
      <c r="Q217" s="1" t="s">
        <v>208</v>
      </c>
      <c r="R217" t="str">
        <f>IF(OR(Table_1[team1]="Mumbai Indians",Table_1[team2]="Mumbai Indians"),"YES","NO")</f>
        <v>NO</v>
      </c>
      <c r="S217" t="str">
        <f>IF(Table_1[[#This Row],[toss_winner]]="Mumbai Indians","YES","NO")</f>
        <v>NO</v>
      </c>
    </row>
    <row r="218" spans="1:19" ht="15.75" customHeight="1" x14ac:dyDescent="0.3">
      <c r="A218" s="1">
        <v>501230</v>
      </c>
      <c r="B218" s="1" t="s">
        <v>36</v>
      </c>
      <c r="C218" s="2">
        <v>40661</v>
      </c>
      <c r="D218" s="1" t="s">
        <v>165</v>
      </c>
      <c r="E218" s="1" t="s">
        <v>38</v>
      </c>
      <c r="F218" s="1">
        <v>0</v>
      </c>
      <c r="G218" s="1" t="s">
        <v>39</v>
      </c>
      <c r="H218" s="1" t="s">
        <v>21</v>
      </c>
      <c r="I218" s="1" t="s">
        <v>39</v>
      </c>
      <c r="J218" s="1" t="s">
        <v>22</v>
      </c>
      <c r="K218" s="1" t="s">
        <v>21</v>
      </c>
      <c r="L218" s="1" t="s">
        <v>23</v>
      </c>
      <c r="M218" s="1">
        <v>17</v>
      </c>
      <c r="N218" s="1" t="s">
        <v>24</v>
      </c>
      <c r="O218" s="1" t="s">
        <v>25</v>
      </c>
      <c r="P218" s="1" t="s">
        <v>201</v>
      </c>
      <c r="Q218" s="1" t="s">
        <v>213</v>
      </c>
      <c r="R218" t="str">
        <f>IF(OR(Table_1[team1]="Mumbai Indians",Table_1[team2]="Mumbai Indians"),"YES","NO")</f>
        <v>NO</v>
      </c>
      <c r="S218" t="str">
        <f>IF(Table_1[[#This Row],[toss_winner]]="Mumbai Indians","YES","NO")</f>
        <v>NO</v>
      </c>
    </row>
    <row r="219" spans="1:19" ht="15.75" customHeight="1" x14ac:dyDescent="0.3">
      <c r="A219" s="1">
        <v>501231</v>
      </c>
      <c r="B219" s="1" t="s">
        <v>56</v>
      </c>
      <c r="C219" s="2">
        <v>40662</v>
      </c>
      <c r="D219" s="1" t="s">
        <v>217</v>
      </c>
      <c r="E219" s="1" t="s">
        <v>58</v>
      </c>
      <c r="F219" s="1">
        <v>0</v>
      </c>
      <c r="G219" s="1" t="s">
        <v>40</v>
      </c>
      <c r="H219" s="1" t="s">
        <v>47</v>
      </c>
      <c r="I219" s="1" t="s">
        <v>40</v>
      </c>
      <c r="J219" s="1" t="s">
        <v>22</v>
      </c>
      <c r="K219" s="1" t="s">
        <v>40</v>
      </c>
      <c r="L219" s="1" t="s">
        <v>41</v>
      </c>
      <c r="M219" s="1">
        <v>7</v>
      </c>
      <c r="N219" s="1" t="s">
        <v>24</v>
      </c>
      <c r="O219" s="1" t="s">
        <v>25</v>
      </c>
      <c r="P219" s="1" t="s">
        <v>26</v>
      </c>
      <c r="Q219" s="1" t="s">
        <v>138</v>
      </c>
      <c r="R219" t="str">
        <f>IF(OR(Table_1[team1]="Mumbai Indians",Table_1[team2]="Mumbai Indians"),"YES","NO")</f>
        <v>YES</v>
      </c>
      <c r="S219" t="str">
        <f>IF(Table_1[[#This Row],[toss_winner]]="Mumbai Indians","YES","NO")</f>
        <v>NO</v>
      </c>
    </row>
    <row r="220" spans="1:19" ht="15.75" customHeight="1" x14ac:dyDescent="0.3">
      <c r="A220" s="1">
        <v>501232</v>
      </c>
      <c r="B220" s="1" t="s">
        <v>17</v>
      </c>
      <c r="C220" s="2">
        <v>40662</v>
      </c>
      <c r="D220" s="1" t="s">
        <v>215</v>
      </c>
      <c r="E220" s="1" t="s">
        <v>19</v>
      </c>
      <c r="F220" s="1">
        <v>0</v>
      </c>
      <c r="G220" s="1" t="s">
        <v>20</v>
      </c>
      <c r="H220" s="1" t="s">
        <v>207</v>
      </c>
      <c r="I220" s="1" t="s">
        <v>207</v>
      </c>
      <c r="J220" s="1" t="s">
        <v>22</v>
      </c>
      <c r="K220" s="1" t="s">
        <v>20</v>
      </c>
      <c r="L220" s="1" t="s">
        <v>23</v>
      </c>
      <c r="M220" s="1">
        <v>26</v>
      </c>
      <c r="N220" s="1" t="s">
        <v>24</v>
      </c>
      <c r="O220" s="1" t="s">
        <v>25</v>
      </c>
      <c r="P220" s="1" t="s">
        <v>42</v>
      </c>
      <c r="Q220" s="1" t="s">
        <v>145</v>
      </c>
      <c r="R220" t="str">
        <f>IF(OR(Table_1[team1]="Mumbai Indians",Table_1[team2]="Mumbai Indians"),"YES","NO")</f>
        <v>NO</v>
      </c>
      <c r="S220" t="str">
        <f>IF(Table_1[[#This Row],[toss_winner]]="Mumbai Indians","YES","NO")</f>
        <v>NO</v>
      </c>
    </row>
    <row r="221" spans="1:19" ht="15.75" customHeight="1" x14ac:dyDescent="0.3">
      <c r="A221" s="1">
        <v>501233</v>
      </c>
      <c r="B221" s="1" t="s">
        <v>203</v>
      </c>
      <c r="C221" s="2">
        <v>40663</v>
      </c>
      <c r="D221" s="1" t="s">
        <v>61</v>
      </c>
      <c r="E221" s="1" t="s">
        <v>204</v>
      </c>
      <c r="F221" s="1">
        <v>0</v>
      </c>
      <c r="G221" s="1" t="s">
        <v>205</v>
      </c>
      <c r="H221" s="1" t="s">
        <v>39</v>
      </c>
      <c r="I221" s="1" t="s">
        <v>39</v>
      </c>
      <c r="J221" s="1" t="s">
        <v>33</v>
      </c>
      <c r="K221" s="1" t="s">
        <v>39</v>
      </c>
      <c r="L221" s="1" t="s">
        <v>23</v>
      </c>
      <c r="M221" s="1">
        <v>38</v>
      </c>
      <c r="N221" s="1" t="s">
        <v>24</v>
      </c>
      <c r="O221" s="1" t="s">
        <v>25</v>
      </c>
      <c r="P221" s="1" t="s">
        <v>127</v>
      </c>
      <c r="Q221" s="1" t="s">
        <v>208</v>
      </c>
      <c r="R221" t="str">
        <f>IF(OR(Table_1[team1]="Mumbai Indians",Table_1[team2]="Mumbai Indians"),"YES","NO")</f>
        <v>NO</v>
      </c>
      <c r="S221" t="str">
        <f>IF(Table_1[[#This Row],[toss_winner]]="Mumbai Indians","YES","NO")</f>
        <v>NO</v>
      </c>
    </row>
    <row r="222" spans="1:19" ht="15.75" customHeight="1" x14ac:dyDescent="0.3">
      <c r="A222" s="1">
        <v>501234</v>
      </c>
      <c r="B222" s="1" t="s">
        <v>50</v>
      </c>
      <c r="C222" s="2">
        <v>40663</v>
      </c>
      <c r="D222" s="1" t="s">
        <v>218</v>
      </c>
      <c r="E222" s="1" t="s">
        <v>52</v>
      </c>
      <c r="F222" s="1">
        <v>0</v>
      </c>
      <c r="G222" s="1" t="s">
        <v>21</v>
      </c>
      <c r="H222" s="1" t="s">
        <v>31</v>
      </c>
      <c r="I222" s="1" t="s">
        <v>21</v>
      </c>
      <c r="J222" s="1" t="s">
        <v>22</v>
      </c>
      <c r="K222" s="1" t="s">
        <v>21</v>
      </c>
      <c r="L222" s="1" t="s">
        <v>41</v>
      </c>
      <c r="M222" s="1">
        <v>8</v>
      </c>
      <c r="N222" s="1" t="s">
        <v>24</v>
      </c>
      <c r="O222" s="1" t="s">
        <v>25</v>
      </c>
      <c r="P222" s="1" t="s">
        <v>64</v>
      </c>
      <c r="Q222" s="1" t="s">
        <v>35</v>
      </c>
      <c r="R222" t="str">
        <f>IF(OR(Table_1[team1]="Mumbai Indians",Table_1[team2]="Mumbai Indians"),"YES","NO")</f>
        <v>NO</v>
      </c>
      <c r="S222" t="str">
        <f>IF(Table_1[[#This Row],[toss_winner]]="Mumbai Indians","YES","NO")</f>
        <v>NO</v>
      </c>
    </row>
    <row r="223" spans="1:19" ht="15.75" customHeight="1" x14ac:dyDescent="0.3">
      <c r="A223" s="1">
        <v>501235</v>
      </c>
      <c r="B223" s="1" t="s">
        <v>56</v>
      </c>
      <c r="C223" s="2">
        <v>40664</v>
      </c>
      <c r="D223" s="1" t="s">
        <v>153</v>
      </c>
      <c r="E223" s="1" t="s">
        <v>58</v>
      </c>
      <c r="F223" s="1">
        <v>0</v>
      </c>
      <c r="G223" s="1" t="s">
        <v>40</v>
      </c>
      <c r="H223" s="1" t="s">
        <v>207</v>
      </c>
      <c r="I223" s="1" t="s">
        <v>40</v>
      </c>
      <c r="J223" s="1" t="s">
        <v>22</v>
      </c>
      <c r="K223" s="1" t="s">
        <v>40</v>
      </c>
      <c r="L223" s="1" t="s">
        <v>41</v>
      </c>
      <c r="M223" s="1">
        <v>6</v>
      </c>
      <c r="N223" s="1" t="s">
        <v>24</v>
      </c>
      <c r="O223" s="1" t="s">
        <v>25</v>
      </c>
      <c r="P223" s="1" t="s">
        <v>138</v>
      </c>
      <c r="Q223" s="1" t="s">
        <v>116</v>
      </c>
      <c r="R223" t="str">
        <f>IF(OR(Table_1[team1]="Mumbai Indians",Table_1[team2]="Mumbai Indians"),"YES","NO")</f>
        <v>NO</v>
      </c>
      <c r="S223" t="str">
        <f>IF(Table_1[[#This Row],[toss_winner]]="Mumbai Indians","YES","NO")</f>
        <v>NO</v>
      </c>
    </row>
    <row r="224" spans="1:19" ht="15.75" customHeight="1" x14ac:dyDescent="0.3">
      <c r="A224" s="1">
        <v>501236</v>
      </c>
      <c r="B224" s="1" t="s">
        <v>65</v>
      </c>
      <c r="C224" s="2">
        <v>40664</v>
      </c>
      <c r="D224" s="1" t="s">
        <v>102</v>
      </c>
      <c r="E224" s="1" t="s">
        <v>67</v>
      </c>
      <c r="F224" s="1">
        <v>0</v>
      </c>
      <c r="G224" s="1" t="s">
        <v>32</v>
      </c>
      <c r="H224" s="1" t="s">
        <v>53</v>
      </c>
      <c r="I224" s="1" t="s">
        <v>32</v>
      </c>
      <c r="J224" s="1" t="s">
        <v>33</v>
      </c>
      <c r="K224" s="1" t="s">
        <v>32</v>
      </c>
      <c r="L224" s="1" t="s">
        <v>23</v>
      </c>
      <c r="M224" s="1">
        <v>19</v>
      </c>
      <c r="N224" s="1" t="s">
        <v>24</v>
      </c>
      <c r="O224" s="1" t="s">
        <v>25</v>
      </c>
      <c r="P224" s="1" t="s">
        <v>42</v>
      </c>
      <c r="Q224" s="1" t="s">
        <v>59</v>
      </c>
      <c r="R224" t="str">
        <f>IF(OR(Table_1[team1]="Mumbai Indians",Table_1[team2]="Mumbai Indians"),"YES","NO")</f>
        <v>NO</v>
      </c>
      <c r="S224" t="str">
        <f>IF(Table_1[[#This Row],[toss_winner]]="Mumbai Indians","YES","NO")</f>
        <v>NO</v>
      </c>
    </row>
    <row r="225" spans="1:19" ht="15.75" customHeight="1" x14ac:dyDescent="0.3">
      <c r="A225" s="1">
        <v>501237</v>
      </c>
      <c r="B225" s="1" t="s">
        <v>44</v>
      </c>
      <c r="C225" s="2">
        <v>40665</v>
      </c>
      <c r="D225" s="1" t="s">
        <v>192</v>
      </c>
      <c r="E225" s="1" t="s">
        <v>46</v>
      </c>
      <c r="F225" s="1">
        <v>0</v>
      </c>
      <c r="G225" s="1" t="s">
        <v>47</v>
      </c>
      <c r="H225" s="1" t="s">
        <v>31</v>
      </c>
      <c r="I225" s="1" t="s">
        <v>31</v>
      </c>
      <c r="J225" s="1" t="s">
        <v>22</v>
      </c>
      <c r="K225" s="1" t="s">
        <v>47</v>
      </c>
      <c r="L225" s="1" t="s">
        <v>23</v>
      </c>
      <c r="M225" s="1">
        <v>23</v>
      </c>
      <c r="N225" s="1" t="s">
        <v>24</v>
      </c>
      <c r="O225" s="1" t="s">
        <v>25</v>
      </c>
      <c r="P225" s="1" t="s">
        <v>127</v>
      </c>
      <c r="Q225" s="1" t="s">
        <v>201</v>
      </c>
      <c r="R225" t="str">
        <f>IF(OR(Table_1[team1]="Mumbai Indians",Table_1[team2]="Mumbai Indians"),"YES","NO")</f>
        <v>YES</v>
      </c>
      <c r="S225" t="str">
        <f>IF(Table_1[[#This Row],[toss_winner]]="Mumbai Indians","YES","NO")</f>
        <v>NO</v>
      </c>
    </row>
    <row r="226" spans="1:19" ht="15.75" customHeight="1" x14ac:dyDescent="0.3">
      <c r="A226" s="1">
        <v>501238</v>
      </c>
      <c r="B226" s="1" t="s">
        <v>36</v>
      </c>
      <c r="C226" s="2">
        <v>40665</v>
      </c>
      <c r="D226" s="1" t="s">
        <v>219</v>
      </c>
      <c r="E226" s="1" t="s">
        <v>38</v>
      </c>
      <c r="F226" s="1">
        <v>0</v>
      </c>
      <c r="G226" s="1" t="s">
        <v>39</v>
      </c>
      <c r="H226" s="1" t="s">
        <v>205</v>
      </c>
      <c r="I226" s="1" t="s">
        <v>205</v>
      </c>
      <c r="J226" s="1" t="s">
        <v>22</v>
      </c>
      <c r="K226" s="1" t="s">
        <v>205</v>
      </c>
      <c r="L226" s="1" t="s">
        <v>41</v>
      </c>
      <c r="M226" s="1">
        <v>7</v>
      </c>
      <c r="N226" s="1" t="s">
        <v>24</v>
      </c>
      <c r="O226" s="1" t="s">
        <v>25</v>
      </c>
      <c r="P226" s="1" t="s">
        <v>26</v>
      </c>
      <c r="Q226" s="1" t="s">
        <v>35</v>
      </c>
      <c r="R226" t="str">
        <f>IF(OR(Table_1[team1]="Mumbai Indians",Table_1[team2]="Mumbai Indians"),"YES","NO")</f>
        <v>NO</v>
      </c>
      <c r="S226" t="str">
        <f>IF(Table_1[[#This Row],[toss_winner]]="Mumbai Indians","YES","NO")</f>
        <v>NO</v>
      </c>
    </row>
    <row r="227" spans="1:19" ht="15.75" customHeight="1" x14ac:dyDescent="0.3">
      <c r="A227" s="1">
        <v>501239</v>
      </c>
      <c r="B227" s="1" t="s">
        <v>60</v>
      </c>
      <c r="C227" s="2">
        <v>40666</v>
      </c>
      <c r="D227" s="1" t="s">
        <v>68</v>
      </c>
      <c r="E227" s="1" t="s">
        <v>62</v>
      </c>
      <c r="F227" s="1">
        <v>0</v>
      </c>
      <c r="G227" s="1" t="s">
        <v>53</v>
      </c>
      <c r="H227" s="1" t="s">
        <v>21</v>
      </c>
      <c r="I227" s="1" t="s">
        <v>53</v>
      </c>
      <c r="J227" s="1" t="s">
        <v>22</v>
      </c>
      <c r="K227" s="1" t="s">
        <v>21</v>
      </c>
      <c r="L227" s="1" t="s">
        <v>23</v>
      </c>
      <c r="M227" s="1">
        <v>20</v>
      </c>
      <c r="N227" s="1" t="s">
        <v>24</v>
      </c>
      <c r="O227" s="1" t="s">
        <v>25</v>
      </c>
      <c r="P227" s="1" t="s">
        <v>129</v>
      </c>
      <c r="Q227" s="1" t="s">
        <v>213</v>
      </c>
      <c r="R227" t="str">
        <f>IF(OR(Table_1[team1]="Mumbai Indians",Table_1[team2]="Mumbai Indians"),"YES","NO")</f>
        <v>NO</v>
      </c>
      <c r="S227" t="str">
        <f>IF(Table_1[[#This Row],[toss_winner]]="Mumbai Indians","YES","NO")</f>
        <v>NO</v>
      </c>
    </row>
    <row r="228" spans="1:19" ht="15.75" customHeight="1" x14ac:dyDescent="0.3">
      <c r="A228" s="1">
        <v>501240</v>
      </c>
      <c r="B228" s="1" t="s">
        <v>65</v>
      </c>
      <c r="C228" s="2">
        <v>40667</v>
      </c>
      <c r="D228" s="1" t="s">
        <v>29</v>
      </c>
      <c r="E228" s="1" t="s">
        <v>67</v>
      </c>
      <c r="F228" s="1">
        <v>0</v>
      </c>
      <c r="G228" s="1" t="s">
        <v>32</v>
      </c>
      <c r="H228" s="1" t="s">
        <v>40</v>
      </c>
      <c r="I228" s="1" t="s">
        <v>40</v>
      </c>
      <c r="J228" s="1" t="s">
        <v>33</v>
      </c>
      <c r="K228" s="1" t="s">
        <v>32</v>
      </c>
      <c r="L228" s="1" t="s">
        <v>41</v>
      </c>
      <c r="M228" s="1">
        <v>8</v>
      </c>
      <c r="N228" s="1" t="s">
        <v>24</v>
      </c>
      <c r="O228" s="1" t="s">
        <v>25</v>
      </c>
      <c r="P228" s="1" t="s">
        <v>145</v>
      </c>
      <c r="Q228" s="1" t="s">
        <v>59</v>
      </c>
      <c r="R228" t="str">
        <f>IF(OR(Table_1[team1]="Mumbai Indians",Table_1[team2]="Mumbai Indians"),"YES","NO")</f>
        <v>NO</v>
      </c>
      <c r="S228" t="str">
        <f>IF(Table_1[[#This Row],[toss_winner]]="Mumbai Indians","YES","NO")</f>
        <v>NO</v>
      </c>
    </row>
    <row r="229" spans="1:19" ht="15.75" customHeight="1" x14ac:dyDescent="0.3">
      <c r="A229" s="1">
        <v>501241</v>
      </c>
      <c r="B229" s="1" t="s">
        <v>44</v>
      </c>
      <c r="C229" s="2">
        <v>40667</v>
      </c>
      <c r="D229" s="1" t="s">
        <v>220</v>
      </c>
      <c r="E229" s="1" t="s">
        <v>73</v>
      </c>
      <c r="F229" s="1">
        <v>0</v>
      </c>
      <c r="G229" s="1" t="s">
        <v>207</v>
      </c>
      <c r="H229" s="1" t="s">
        <v>47</v>
      </c>
      <c r="I229" s="1" t="s">
        <v>207</v>
      </c>
      <c r="J229" s="1" t="s">
        <v>22</v>
      </c>
      <c r="K229" s="1" t="s">
        <v>47</v>
      </c>
      <c r="L229" s="1" t="s">
        <v>23</v>
      </c>
      <c r="M229" s="1">
        <v>21</v>
      </c>
      <c r="N229" s="1" t="s">
        <v>24</v>
      </c>
      <c r="O229" s="1" t="s">
        <v>25</v>
      </c>
      <c r="P229" s="1" t="s">
        <v>127</v>
      </c>
      <c r="Q229" s="1" t="s">
        <v>116</v>
      </c>
      <c r="R229" t="str">
        <f>IF(OR(Table_1[team1]="Mumbai Indians",Table_1[team2]="Mumbai Indians"),"YES","NO")</f>
        <v>YES</v>
      </c>
      <c r="S229" t="str">
        <f>IF(Table_1[[#This Row],[toss_winner]]="Mumbai Indians","YES","NO")</f>
        <v>NO</v>
      </c>
    </row>
    <row r="230" spans="1:19" ht="15.75" customHeight="1" x14ac:dyDescent="0.3">
      <c r="A230" s="1">
        <v>501242</v>
      </c>
      <c r="B230" s="1" t="s">
        <v>203</v>
      </c>
      <c r="C230" s="2">
        <v>40668</v>
      </c>
      <c r="D230" s="1" t="s">
        <v>160</v>
      </c>
      <c r="E230" s="1" t="s">
        <v>204</v>
      </c>
      <c r="F230" s="1">
        <v>0</v>
      </c>
      <c r="G230" s="1" t="s">
        <v>205</v>
      </c>
      <c r="H230" s="1" t="s">
        <v>21</v>
      </c>
      <c r="I230" s="1" t="s">
        <v>21</v>
      </c>
      <c r="J230" s="1" t="s">
        <v>22</v>
      </c>
      <c r="K230" s="1" t="s">
        <v>205</v>
      </c>
      <c r="L230" s="1" t="s">
        <v>23</v>
      </c>
      <c r="M230" s="1">
        <v>17</v>
      </c>
      <c r="N230" s="1" t="s">
        <v>24</v>
      </c>
      <c r="O230" s="1" t="s">
        <v>25</v>
      </c>
      <c r="P230" s="1" t="s">
        <v>140</v>
      </c>
      <c r="Q230" s="1" t="s">
        <v>213</v>
      </c>
      <c r="R230" t="str">
        <f>IF(OR(Table_1[team1]="Mumbai Indians",Table_1[team2]="Mumbai Indians"),"YES","NO")</f>
        <v>NO</v>
      </c>
      <c r="S230" t="str">
        <f>IF(Table_1[[#This Row],[toss_winner]]="Mumbai Indians","YES","NO")</f>
        <v>NO</v>
      </c>
    </row>
    <row r="231" spans="1:19" ht="15.75" customHeight="1" x14ac:dyDescent="0.3">
      <c r="A231" s="1">
        <v>501243</v>
      </c>
      <c r="B231" s="1" t="s">
        <v>60</v>
      </c>
      <c r="C231" s="2">
        <v>40668</v>
      </c>
      <c r="D231" s="1" t="s">
        <v>61</v>
      </c>
      <c r="E231" s="1" t="s">
        <v>62</v>
      </c>
      <c r="F231" s="1">
        <v>0</v>
      </c>
      <c r="G231" s="1" t="s">
        <v>53</v>
      </c>
      <c r="H231" s="1" t="s">
        <v>39</v>
      </c>
      <c r="I231" s="1" t="s">
        <v>39</v>
      </c>
      <c r="J231" s="1" t="s">
        <v>22</v>
      </c>
      <c r="K231" s="1" t="s">
        <v>39</v>
      </c>
      <c r="L231" s="1" t="s">
        <v>41</v>
      </c>
      <c r="M231" s="1">
        <v>4</v>
      </c>
      <c r="N231" s="1" t="s">
        <v>24</v>
      </c>
      <c r="O231" s="1" t="s">
        <v>25</v>
      </c>
      <c r="P231" s="1" t="s">
        <v>26</v>
      </c>
      <c r="Q231" s="1" t="s">
        <v>64</v>
      </c>
      <c r="R231" t="str">
        <f>IF(OR(Table_1[team1]="Mumbai Indians",Table_1[team2]="Mumbai Indians"),"YES","NO")</f>
        <v>NO</v>
      </c>
      <c r="S231" t="str">
        <f>IF(Table_1[[#This Row],[toss_winner]]="Mumbai Indians","YES","NO")</f>
        <v>NO</v>
      </c>
    </row>
    <row r="232" spans="1:19" ht="15.75" customHeight="1" x14ac:dyDescent="0.3">
      <c r="A232" s="1">
        <v>501244</v>
      </c>
      <c r="B232" s="1" t="s">
        <v>17</v>
      </c>
      <c r="C232" s="2">
        <v>40669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31</v>
      </c>
      <c r="I232" s="1" t="s">
        <v>31</v>
      </c>
      <c r="J232" s="1" t="s">
        <v>22</v>
      </c>
      <c r="K232" s="1" t="s">
        <v>20</v>
      </c>
      <c r="L232" s="1" t="s">
        <v>23</v>
      </c>
      <c r="M232" s="1">
        <v>85</v>
      </c>
      <c r="N232" s="1" t="s">
        <v>24</v>
      </c>
      <c r="O232" s="1" t="s">
        <v>25</v>
      </c>
      <c r="P232" s="1" t="s">
        <v>42</v>
      </c>
      <c r="Q232" s="1" t="s">
        <v>59</v>
      </c>
      <c r="R232" t="str">
        <f>IF(OR(Table_1[team1]="Mumbai Indians",Table_1[team2]="Mumbai Indians"),"YES","NO")</f>
        <v>NO</v>
      </c>
      <c r="S232" t="str">
        <f>IF(Table_1[[#This Row],[toss_winner]]="Mumbai Indians","YES","NO")</f>
        <v>NO</v>
      </c>
    </row>
    <row r="233" spans="1:19" ht="15.75" customHeight="1" x14ac:dyDescent="0.3">
      <c r="A233" s="1">
        <v>501245</v>
      </c>
      <c r="B233" s="1" t="s">
        <v>50</v>
      </c>
      <c r="C233" s="2">
        <v>40670</v>
      </c>
      <c r="D233" s="1" t="s">
        <v>218</v>
      </c>
      <c r="E233" s="1" t="s">
        <v>52</v>
      </c>
      <c r="F233" s="1">
        <v>0</v>
      </c>
      <c r="G233" s="1" t="s">
        <v>21</v>
      </c>
      <c r="H233" s="1" t="s">
        <v>32</v>
      </c>
      <c r="I233" s="1" t="s">
        <v>32</v>
      </c>
      <c r="J233" s="1" t="s">
        <v>33</v>
      </c>
      <c r="K233" s="1" t="s">
        <v>21</v>
      </c>
      <c r="L233" s="1" t="s">
        <v>23</v>
      </c>
      <c r="M233" s="1">
        <v>10</v>
      </c>
      <c r="N233" s="1" t="s">
        <v>24</v>
      </c>
      <c r="O233" s="1" t="s">
        <v>95</v>
      </c>
      <c r="P233" s="1" t="s">
        <v>26</v>
      </c>
      <c r="Q233" s="1" t="s">
        <v>201</v>
      </c>
      <c r="R233" t="str">
        <f>IF(OR(Table_1[team1]="Mumbai Indians",Table_1[team2]="Mumbai Indians"),"YES","NO")</f>
        <v>NO</v>
      </c>
      <c r="S233" t="str">
        <f>IF(Table_1[[#This Row],[toss_winner]]="Mumbai Indians","YES","NO")</f>
        <v>NO</v>
      </c>
    </row>
    <row r="234" spans="1:19" ht="15.75" customHeight="1" x14ac:dyDescent="0.3">
      <c r="A234" s="1">
        <v>501246</v>
      </c>
      <c r="B234" s="1" t="s">
        <v>44</v>
      </c>
      <c r="C234" s="2">
        <v>40670</v>
      </c>
      <c r="D234" s="1" t="s">
        <v>183</v>
      </c>
      <c r="E234" s="1" t="s">
        <v>46</v>
      </c>
      <c r="F234" s="1">
        <v>0</v>
      </c>
      <c r="G234" s="1" t="s">
        <v>47</v>
      </c>
      <c r="H234" s="1" t="s">
        <v>39</v>
      </c>
      <c r="I234" s="1" t="s">
        <v>39</v>
      </c>
      <c r="J234" s="1" t="s">
        <v>22</v>
      </c>
      <c r="K234" s="1" t="s">
        <v>47</v>
      </c>
      <c r="L234" s="1" t="s">
        <v>23</v>
      </c>
      <c r="M234" s="1">
        <v>32</v>
      </c>
      <c r="N234" s="1" t="s">
        <v>24</v>
      </c>
      <c r="O234" s="1" t="s">
        <v>25</v>
      </c>
      <c r="P234" s="1" t="s">
        <v>55</v>
      </c>
      <c r="Q234" s="1" t="s">
        <v>116</v>
      </c>
      <c r="R234" t="str">
        <f>IF(OR(Table_1[team1]="Mumbai Indians",Table_1[team2]="Mumbai Indians"),"YES","NO")</f>
        <v>YES</v>
      </c>
      <c r="S234" t="str">
        <f>IF(Table_1[[#This Row],[toss_winner]]="Mumbai Indians","YES","NO")</f>
        <v>NO</v>
      </c>
    </row>
    <row r="235" spans="1:19" ht="15.75" customHeight="1" x14ac:dyDescent="0.3">
      <c r="A235" s="1">
        <v>501247</v>
      </c>
      <c r="B235" s="1" t="s">
        <v>17</v>
      </c>
      <c r="C235" s="2">
        <v>40671</v>
      </c>
      <c r="D235" s="1" t="s">
        <v>118</v>
      </c>
      <c r="E235" s="1" t="s">
        <v>19</v>
      </c>
      <c r="F235" s="1">
        <v>0</v>
      </c>
      <c r="G235" s="1" t="s">
        <v>20</v>
      </c>
      <c r="H235" s="1" t="s">
        <v>205</v>
      </c>
      <c r="I235" s="1" t="s">
        <v>205</v>
      </c>
      <c r="J235" s="1" t="s">
        <v>33</v>
      </c>
      <c r="K235" s="1" t="s">
        <v>20</v>
      </c>
      <c r="L235" s="1" t="s">
        <v>41</v>
      </c>
      <c r="M235" s="1">
        <v>9</v>
      </c>
      <c r="N235" s="1" t="s">
        <v>24</v>
      </c>
      <c r="O235" s="1" t="s">
        <v>25</v>
      </c>
      <c r="P235" s="1" t="s">
        <v>42</v>
      </c>
      <c r="Q235" s="1" t="s">
        <v>145</v>
      </c>
      <c r="R235" t="str">
        <f>IF(OR(Table_1[team1]="Mumbai Indians",Table_1[team2]="Mumbai Indians"),"YES","NO")</f>
        <v>NO</v>
      </c>
      <c r="S235" t="str">
        <f>IF(Table_1[[#This Row],[toss_winner]]="Mumbai Indians","YES","NO")</f>
        <v>NO</v>
      </c>
    </row>
    <row r="236" spans="1:19" ht="15.75" customHeight="1" x14ac:dyDescent="0.3">
      <c r="A236" s="1">
        <v>501248</v>
      </c>
      <c r="B236" s="1" t="s">
        <v>28</v>
      </c>
      <c r="C236" s="2">
        <v>40671</v>
      </c>
      <c r="D236" s="1" t="s">
        <v>220</v>
      </c>
      <c r="E236" s="1" t="s">
        <v>30</v>
      </c>
      <c r="F236" s="1">
        <v>0</v>
      </c>
      <c r="G236" s="1" t="s">
        <v>31</v>
      </c>
      <c r="H236" s="1" t="s">
        <v>207</v>
      </c>
      <c r="I236" s="1" t="s">
        <v>31</v>
      </c>
      <c r="J236" s="1" t="s">
        <v>33</v>
      </c>
      <c r="K236" s="1" t="s">
        <v>207</v>
      </c>
      <c r="L236" s="1" t="s">
        <v>41</v>
      </c>
      <c r="M236" s="1">
        <v>5</v>
      </c>
      <c r="N236" s="1" t="s">
        <v>24</v>
      </c>
      <c r="O236" s="1" t="s">
        <v>25</v>
      </c>
      <c r="P236" s="1" t="s">
        <v>138</v>
      </c>
      <c r="Q236" s="1" t="s">
        <v>213</v>
      </c>
      <c r="R236" t="str">
        <f>IF(OR(Table_1[team1]="Mumbai Indians",Table_1[team2]="Mumbai Indians"),"YES","NO")</f>
        <v>NO</v>
      </c>
      <c r="S236" t="str">
        <f>IF(Table_1[[#This Row],[toss_winner]]="Mumbai Indians","YES","NO")</f>
        <v>NO</v>
      </c>
    </row>
    <row r="237" spans="1:19" ht="15.75" customHeight="1" x14ac:dyDescent="0.3">
      <c r="A237" s="1">
        <v>501249</v>
      </c>
      <c r="B237" s="1" t="s">
        <v>56</v>
      </c>
      <c r="C237" s="2">
        <v>40672</v>
      </c>
      <c r="D237" s="1" t="s">
        <v>181</v>
      </c>
      <c r="E237" s="1" t="s">
        <v>58</v>
      </c>
      <c r="F237" s="1">
        <v>0</v>
      </c>
      <c r="G237" s="1" t="s">
        <v>40</v>
      </c>
      <c r="H237" s="1" t="s">
        <v>32</v>
      </c>
      <c r="I237" s="1" t="s">
        <v>40</v>
      </c>
      <c r="J237" s="1" t="s">
        <v>22</v>
      </c>
      <c r="K237" s="1" t="s">
        <v>32</v>
      </c>
      <c r="L237" s="1" t="s">
        <v>23</v>
      </c>
      <c r="M237" s="1">
        <v>63</v>
      </c>
      <c r="N237" s="1" t="s">
        <v>24</v>
      </c>
      <c r="O237" s="1" t="s">
        <v>25</v>
      </c>
      <c r="P237" s="1" t="s">
        <v>55</v>
      </c>
      <c r="Q237" s="1" t="s">
        <v>116</v>
      </c>
      <c r="R237" t="str">
        <f>IF(OR(Table_1[team1]="Mumbai Indians",Table_1[team2]="Mumbai Indians"),"YES","NO")</f>
        <v>NO</v>
      </c>
      <c r="S237" t="str">
        <f>IF(Table_1[[#This Row],[toss_winner]]="Mumbai Indians","YES","NO")</f>
        <v>NO</v>
      </c>
    </row>
    <row r="238" spans="1:19" ht="15.75" customHeight="1" x14ac:dyDescent="0.3">
      <c r="A238" s="1">
        <v>501250</v>
      </c>
      <c r="B238" s="1" t="s">
        <v>60</v>
      </c>
      <c r="C238" s="2">
        <v>40673</v>
      </c>
      <c r="D238" s="1" t="s">
        <v>221</v>
      </c>
      <c r="E238" s="1" t="s">
        <v>62</v>
      </c>
      <c r="F238" s="1">
        <v>0</v>
      </c>
      <c r="G238" s="1" t="s">
        <v>53</v>
      </c>
      <c r="H238" s="1" t="s">
        <v>207</v>
      </c>
      <c r="I238" s="1" t="s">
        <v>53</v>
      </c>
      <c r="J238" s="1" t="s">
        <v>33</v>
      </c>
      <c r="K238" s="1" t="s">
        <v>207</v>
      </c>
      <c r="L238" s="1" t="s">
        <v>41</v>
      </c>
      <c r="M238" s="1">
        <v>6</v>
      </c>
      <c r="N238" s="1" t="s">
        <v>24</v>
      </c>
      <c r="O238" s="1" t="s">
        <v>25</v>
      </c>
      <c r="P238" s="1" t="s">
        <v>26</v>
      </c>
      <c r="Q238" s="1" t="s">
        <v>64</v>
      </c>
      <c r="R238" t="str">
        <f>IF(OR(Table_1[team1]="Mumbai Indians",Table_1[team2]="Mumbai Indians"),"YES","NO")</f>
        <v>NO</v>
      </c>
      <c r="S238" t="str">
        <f>IF(Table_1[[#This Row],[toss_winner]]="Mumbai Indians","YES","NO")</f>
        <v>NO</v>
      </c>
    </row>
    <row r="239" spans="1:19" ht="15.75" customHeight="1" x14ac:dyDescent="0.3">
      <c r="A239" s="1">
        <v>501251</v>
      </c>
      <c r="B239" s="1" t="s">
        <v>28</v>
      </c>
      <c r="C239" s="2">
        <v>40673</v>
      </c>
      <c r="D239" s="1" t="s">
        <v>222</v>
      </c>
      <c r="E239" s="1" t="s">
        <v>30</v>
      </c>
      <c r="F239" s="1">
        <v>0</v>
      </c>
      <c r="G239" s="1" t="s">
        <v>31</v>
      </c>
      <c r="H239" s="1" t="s">
        <v>47</v>
      </c>
      <c r="I239" s="1" t="s">
        <v>47</v>
      </c>
      <c r="J239" s="1" t="s">
        <v>22</v>
      </c>
      <c r="K239" s="1" t="s">
        <v>31</v>
      </c>
      <c r="L239" s="1" t="s">
        <v>23</v>
      </c>
      <c r="M239" s="1">
        <v>76</v>
      </c>
      <c r="N239" s="1" t="s">
        <v>24</v>
      </c>
      <c r="O239" s="1" t="s">
        <v>25</v>
      </c>
      <c r="P239" s="1" t="s">
        <v>138</v>
      </c>
      <c r="Q239" s="1" t="s">
        <v>213</v>
      </c>
      <c r="R239" t="str">
        <f>IF(OR(Table_1[team1]="Mumbai Indians",Table_1[team2]="Mumbai Indians"),"YES","NO")</f>
        <v>YES</v>
      </c>
      <c r="S239" t="str">
        <f>IF(Table_1[[#This Row],[toss_winner]]="Mumbai Indians","YES","NO")</f>
        <v>YES</v>
      </c>
    </row>
    <row r="240" spans="1:19" ht="15.75" customHeight="1" x14ac:dyDescent="0.3">
      <c r="A240" s="1">
        <v>501252</v>
      </c>
      <c r="B240" s="1" t="s">
        <v>56</v>
      </c>
      <c r="C240" s="2">
        <v>40674</v>
      </c>
      <c r="D240" s="1" t="s">
        <v>223</v>
      </c>
      <c r="E240" s="1" t="s">
        <v>58</v>
      </c>
      <c r="F240" s="1">
        <v>0</v>
      </c>
      <c r="G240" s="1" t="s">
        <v>40</v>
      </c>
      <c r="H240" s="1" t="s">
        <v>20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9</v>
      </c>
      <c r="N240" s="1" t="s">
        <v>24</v>
      </c>
      <c r="O240" s="1" t="s">
        <v>25</v>
      </c>
      <c r="P240" s="1" t="s">
        <v>127</v>
      </c>
      <c r="Q240" s="1" t="s">
        <v>55</v>
      </c>
      <c r="R240" t="str">
        <f>IF(OR(Table_1[team1]="Mumbai Indians",Table_1[team2]="Mumbai Indians"),"YES","NO")</f>
        <v>NO</v>
      </c>
      <c r="S240" t="str">
        <f>IF(Table_1[[#This Row],[toss_winner]]="Mumbai Indians","YES","NO")</f>
        <v>NO</v>
      </c>
    </row>
    <row r="241" spans="1:19" ht="15.75" customHeight="1" x14ac:dyDescent="0.3">
      <c r="A241" s="1">
        <v>501253</v>
      </c>
      <c r="B241" s="1" t="s">
        <v>65</v>
      </c>
      <c r="C241" s="2">
        <v>40675</v>
      </c>
      <c r="D241" s="1" t="s">
        <v>76</v>
      </c>
      <c r="E241" s="1" t="s">
        <v>67</v>
      </c>
      <c r="F241" s="1">
        <v>0</v>
      </c>
      <c r="G241" s="1" t="s">
        <v>32</v>
      </c>
      <c r="H241" s="1" t="s">
        <v>39</v>
      </c>
      <c r="I241" s="1" t="s">
        <v>32</v>
      </c>
      <c r="J241" s="1" t="s">
        <v>33</v>
      </c>
      <c r="K241" s="1" t="s">
        <v>32</v>
      </c>
      <c r="L241" s="1" t="s">
        <v>23</v>
      </c>
      <c r="M241" s="1">
        <v>18</v>
      </c>
      <c r="N241" s="1" t="s">
        <v>24</v>
      </c>
      <c r="O241" s="1" t="s">
        <v>25</v>
      </c>
      <c r="P241" s="1" t="s">
        <v>64</v>
      </c>
      <c r="Q241" s="1" t="s">
        <v>35</v>
      </c>
      <c r="R241" t="str">
        <f>IF(OR(Table_1[team1]="Mumbai Indians",Table_1[team2]="Mumbai Indians"),"YES","NO")</f>
        <v>NO</v>
      </c>
      <c r="S241" t="str">
        <f>IF(Table_1[[#This Row],[toss_winner]]="Mumbai Indians","YES","NO")</f>
        <v>NO</v>
      </c>
    </row>
    <row r="242" spans="1:19" ht="15.75" customHeight="1" x14ac:dyDescent="0.3">
      <c r="A242" s="1">
        <v>501254</v>
      </c>
      <c r="B242" s="1" t="s">
        <v>224</v>
      </c>
      <c r="C242" s="2">
        <v>40676</v>
      </c>
      <c r="D242" s="1" t="s">
        <v>101</v>
      </c>
      <c r="E242" s="1" t="s">
        <v>225</v>
      </c>
      <c r="F242" s="1">
        <v>0</v>
      </c>
      <c r="G242" s="1" t="s">
        <v>205</v>
      </c>
      <c r="H242" s="1" t="s">
        <v>31</v>
      </c>
      <c r="I242" s="1" t="s">
        <v>31</v>
      </c>
      <c r="J242" s="1" t="s">
        <v>22</v>
      </c>
      <c r="K242" s="1" t="s">
        <v>31</v>
      </c>
      <c r="L242" s="1" t="s">
        <v>41</v>
      </c>
      <c r="M242" s="1">
        <v>6</v>
      </c>
      <c r="N242" s="1" t="s">
        <v>24</v>
      </c>
      <c r="O242" s="1" t="s">
        <v>25</v>
      </c>
      <c r="P242" s="1" t="s">
        <v>129</v>
      </c>
      <c r="Q242" s="1" t="s">
        <v>213</v>
      </c>
      <c r="R242" t="str">
        <f>IF(OR(Table_1[team1]="Mumbai Indians",Table_1[team2]="Mumbai Indians"),"YES","NO")</f>
        <v>NO</v>
      </c>
      <c r="S242" t="str">
        <f>IF(Table_1[[#This Row],[toss_winner]]="Mumbai Indians","YES","NO")</f>
        <v>NO</v>
      </c>
    </row>
    <row r="243" spans="1:19" ht="15.75" customHeight="1" x14ac:dyDescent="0.3">
      <c r="A243" s="1">
        <v>501255</v>
      </c>
      <c r="B243" s="1" t="s">
        <v>17</v>
      </c>
      <c r="C243" s="2">
        <v>40677</v>
      </c>
      <c r="D243" s="1" t="s">
        <v>118</v>
      </c>
      <c r="E243" s="1" t="s">
        <v>19</v>
      </c>
      <c r="F243" s="1">
        <v>0</v>
      </c>
      <c r="G243" s="1" t="s">
        <v>20</v>
      </c>
      <c r="H243" s="1" t="s">
        <v>21</v>
      </c>
      <c r="I243" s="1" t="s">
        <v>20</v>
      </c>
      <c r="J243" s="1" t="s">
        <v>22</v>
      </c>
      <c r="K243" s="1" t="s">
        <v>20</v>
      </c>
      <c r="L243" s="1" t="s">
        <v>41</v>
      </c>
      <c r="M243" s="1">
        <v>4</v>
      </c>
      <c r="N243" s="1" t="s">
        <v>24</v>
      </c>
      <c r="O243" s="1" t="s">
        <v>95</v>
      </c>
      <c r="P243" s="1" t="s">
        <v>27</v>
      </c>
      <c r="Q243" s="1" t="s">
        <v>59</v>
      </c>
      <c r="R243" t="str">
        <f>IF(OR(Table_1[team1]="Mumbai Indians",Table_1[team2]="Mumbai Indians"),"YES","NO")</f>
        <v>NO</v>
      </c>
      <c r="S243" t="str">
        <f>IF(Table_1[[#This Row],[toss_winner]]="Mumbai Indians","YES","NO")</f>
        <v>NO</v>
      </c>
    </row>
    <row r="244" spans="1:19" ht="15.75" customHeight="1" x14ac:dyDescent="0.3">
      <c r="A244" s="1">
        <v>501256</v>
      </c>
      <c r="B244" s="1" t="s">
        <v>44</v>
      </c>
      <c r="C244" s="2">
        <v>40677</v>
      </c>
      <c r="D244" s="1" t="s">
        <v>93</v>
      </c>
      <c r="E244" s="1" t="s">
        <v>46</v>
      </c>
      <c r="F244" s="1">
        <v>0</v>
      </c>
      <c r="G244" s="1" t="s">
        <v>47</v>
      </c>
      <c r="H244" s="1" t="s">
        <v>53</v>
      </c>
      <c r="I244" s="1" t="s">
        <v>53</v>
      </c>
      <c r="J244" s="1" t="s">
        <v>33</v>
      </c>
      <c r="K244" s="1" t="s">
        <v>53</v>
      </c>
      <c r="L244" s="1" t="s">
        <v>23</v>
      </c>
      <c r="M244" s="1">
        <v>10</v>
      </c>
      <c r="N244" s="1" t="s">
        <v>24</v>
      </c>
      <c r="O244" s="1" t="s">
        <v>25</v>
      </c>
      <c r="P244" s="1" t="s">
        <v>140</v>
      </c>
      <c r="Q244" s="1" t="s">
        <v>138</v>
      </c>
      <c r="R244" t="str">
        <f>IF(OR(Table_1[team1]="Mumbai Indians",Table_1[team2]="Mumbai Indians"),"YES","NO")</f>
        <v>YES</v>
      </c>
      <c r="S244" t="str">
        <f>IF(Table_1[[#This Row],[toss_winner]]="Mumbai Indians","YES","NO")</f>
        <v>NO</v>
      </c>
    </row>
    <row r="245" spans="1:19" ht="15.75" customHeight="1" x14ac:dyDescent="0.3">
      <c r="A245" s="1">
        <v>501257</v>
      </c>
      <c r="B245" s="1" t="s">
        <v>194</v>
      </c>
      <c r="C245" s="2">
        <v>40678</v>
      </c>
      <c r="D245" s="1" t="s">
        <v>190</v>
      </c>
      <c r="E245" s="1" t="s">
        <v>195</v>
      </c>
      <c r="F245" s="1">
        <v>0</v>
      </c>
      <c r="G245" s="1" t="s">
        <v>31</v>
      </c>
      <c r="H245" s="1" t="s">
        <v>39</v>
      </c>
      <c r="I245" s="1" t="s">
        <v>39</v>
      </c>
      <c r="J245" s="1" t="s">
        <v>22</v>
      </c>
      <c r="K245" s="1" t="s">
        <v>31</v>
      </c>
      <c r="L245" s="1" t="s">
        <v>23</v>
      </c>
      <c r="M245" s="1">
        <v>29</v>
      </c>
      <c r="N245" s="1" t="s">
        <v>24</v>
      </c>
      <c r="O245" s="1" t="s">
        <v>25</v>
      </c>
      <c r="P245" s="1" t="s">
        <v>26</v>
      </c>
      <c r="Q245" s="1" t="s">
        <v>35</v>
      </c>
      <c r="R245" t="str">
        <f>IF(OR(Table_1[team1]="Mumbai Indians",Table_1[team2]="Mumbai Indians"),"YES","NO")</f>
        <v>NO</v>
      </c>
      <c r="S245" t="str">
        <f>IF(Table_1[[#This Row],[toss_winner]]="Mumbai Indians","YES","NO")</f>
        <v>NO</v>
      </c>
    </row>
    <row r="246" spans="1:19" ht="15.75" customHeight="1" x14ac:dyDescent="0.3">
      <c r="A246" s="1">
        <v>501258</v>
      </c>
      <c r="B246" s="1" t="s">
        <v>224</v>
      </c>
      <c r="C246" s="2">
        <v>40678</v>
      </c>
      <c r="D246" s="1" t="s">
        <v>160</v>
      </c>
      <c r="E246" s="1" t="s">
        <v>225</v>
      </c>
      <c r="F246" s="1">
        <v>0</v>
      </c>
      <c r="G246" s="1" t="s">
        <v>205</v>
      </c>
      <c r="H246" s="1" t="s">
        <v>40</v>
      </c>
      <c r="I246" s="1" t="s">
        <v>205</v>
      </c>
      <c r="J246" s="1" t="s">
        <v>22</v>
      </c>
      <c r="K246" s="1" t="s">
        <v>205</v>
      </c>
      <c r="L246" s="1" t="s">
        <v>41</v>
      </c>
      <c r="M246" s="1">
        <v>8</v>
      </c>
      <c r="N246" s="1" t="s">
        <v>24</v>
      </c>
      <c r="O246" s="1" t="s">
        <v>25</v>
      </c>
      <c r="P246" s="1" t="s">
        <v>201</v>
      </c>
      <c r="Q246" s="1" t="s">
        <v>213</v>
      </c>
      <c r="R246" t="str">
        <f>IF(OR(Table_1[team1]="Mumbai Indians",Table_1[team2]="Mumbai Indians"),"YES","NO")</f>
        <v>NO</v>
      </c>
      <c r="S246" t="str">
        <f>IF(Table_1[[#This Row],[toss_winner]]="Mumbai Indians","YES","NO")</f>
        <v>NO</v>
      </c>
    </row>
    <row r="247" spans="1:19" ht="15.75" customHeight="1" x14ac:dyDescent="0.3">
      <c r="A247" s="1">
        <v>501259</v>
      </c>
      <c r="B247" s="1" t="s">
        <v>44</v>
      </c>
      <c r="C247" s="2">
        <v>40679</v>
      </c>
      <c r="D247" s="1" t="s">
        <v>93</v>
      </c>
      <c r="E247" s="1" t="s">
        <v>73</v>
      </c>
      <c r="F247" s="1">
        <v>0</v>
      </c>
      <c r="G247" s="1" t="s">
        <v>207</v>
      </c>
      <c r="H247" s="1" t="s">
        <v>53</v>
      </c>
      <c r="I247" s="1" t="s">
        <v>53</v>
      </c>
      <c r="J247" s="1" t="s">
        <v>22</v>
      </c>
      <c r="K247" s="1" t="s">
        <v>53</v>
      </c>
      <c r="L247" s="1" t="s">
        <v>41</v>
      </c>
      <c r="M247" s="1">
        <v>6</v>
      </c>
      <c r="N247" s="1" t="s">
        <v>24</v>
      </c>
      <c r="O247" s="1" t="s">
        <v>25</v>
      </c>
      <c r="P247" s="1" t="s">
        <v>140</v>
      </c>
      <c r="Q247" s="1" t="s">
        <v>138</v>
      </c>
      <c r="R247" t="str">
        <f>IF(OR(Table_1[team1]="Mumbai Indians",Table_1[team2]="Mumbai Indians"),"YES","NO")</f>
        <v>NO</v>
      </c>
      <c r="S247" t="str">
        <f>IF(Table_1[[#This Row],[toss_winner]]="Mumbai Indians","YES","NO")</f>
        <v>NO</v>
      </c>
    </row>
    <row r="248" spans="1:19" ht="15.75" customHeight="1" x14ac:dyDescent="0.3">
      <c r="A248" s="1">
        <v>501260</v>
      </c>
      <c r="B248" s="1" t="s">
        <v>194</v>
      </c>
      <c r="C248" s="2">
        <v>40680</v>
      </c>
      <c r="D248" s="1" t="s">
        <v>72</v>
      </c>
      <c r="E248" s="1" t="s">
        <v>195</v>
      </c>
      <c r="F248" s="1">
        <v>0</v>
      </c>
      <c r="G248" s="1" t="s">
        <v>31</v>
      </c>
      <c r="H248" s="1" t="s">
        <v>20</v>
      </c>
      <c r="I248" s="1" t="s">
        <v>31</v>
      </c>
      <c r="J248" s="1" t="s">
        <v>33</v>
      </c>
      <c r="K248" s="1" t="s">
        <v>31</v>
      </c>
      <c r="L248" s="1" t="s">
        <v>23</v>
      </c>
      <c r="M248" s="1">
        <v>111</v>
      </c>
      <c r="N248" s="1" t="s">
        <v>24</v>
      </c>
      <c r="O248" s="1" t="s">
        <v>25</v>
      </c>
      <c r="P248" s="1" t="s">
        <v>26</v>
      </c>
      <c r="Q248" s="1" t="s">
        <v>64</v>
      </c>
      <c r="R248" t="str">
        <f>IF(OR(Table_1[team1]="Mumbai Indians",Table_1[team2]="Mumbai Indians"),"YES","NO")</f>
        <v>NO</v>
      </c>
      <c r="S248" t="str">
        <f>IF(Table_1[[#This Row],[toss_winner]]="Mumbai Indians","YES","NO")</f>
        <v>NO</v>
      </c>
    </row>
    <row r="249" spans="1:19" ht="15.75" customHeight="1" x14ac:dyDescent="0.3">
      <c r="A249" s="1">
        <v>501261</v>
      </c>
      <c r="B249" s="1" t="s">
        <v>65</v>
      </c>
      <c r="C249" s="2">
        <v>40681</v>
      </c>
      <c r="D249" s="1" t="s">
        <v>226</v>
      </c>
      <c r="E249" s="1" t="s">
        <v>67</v>
      </c>
      <c r="F249" s="1">
        <v>0</v>
      </c>
      <c r="G249" s="1" t="s">
        <v>32</v>
      </c>
      <c r="H249" s="1" t="s">
        <v>205</v>
      </c>
      <c r="I249" s="1" t="s">
        <v>32</v>
      </c>
      <c r="J249" s="1" t="s">
        <v>33</v>
      </c>
      <c r="K249" s="1" t="s">
        <v>32</v>
      </c>
      <c r="L249" s="1" t="s">
        <v>23</v>
      </c>
      <c r="M249" s="1">
        <v>11</v>
      </c>
      <c r="N249" s="1" t="s">
        <v>24</v>
      </c>
      <c r="O249" s="1" t="s">
        <v>25</v>
      </c>
      <c r="P249" s="1" t="s">
        <v>127</v>
      </c>
      <c r="Q249" s="1" t="s">
        <v>27</v>
      </c>
      <c r="R249" t="str">
        <f>IF(OR(Table_1[team1]="Mumbai Indians",Table_1[team2]="Mumbai Indians"),"YES","NO")</f>
        <v>NO</v>
      </c>
      <c r="S249" t="str">
        <f>IF(Table_1[[#This Row],[toss_winner]]="Mumbai Indians","YES","NO")</f>
        <v>NO</v>
      </c>
    </row>
    <row r="250" spans="1:19" ht="15.75" customHeight="1" x14ac:dyDescent="0.3">
      <c r="A250" s="1">
        <v>501262</v>
      </c>
      <c r="B250" s="1" t="s">
        <v>44</v>
      </c>
      <c r="C250" s="2">
        <v>40682</v>
      </c>
      <c r="D250" s="1" t="s">
        <v>68</v>
      </c>
      <c r="E250" s="1" t="s">
        <v>73</v>
      </c>
      <c r="F250" s="1">
        <v>0</v>
      </c>
      <c r="G250" s="1" t="s">
        <v>207</v>
      </c>
      <c r="H250" s="1" t="s">
        <v>21</v>
      </c>
      <c r="I250" s="1" t="s">
        <v>21</v>
      </c>
      <c r="J250" s="1" t="s">
        <v>22</v>
      </c>
      <c r="K250" s="1" t="s">
        <v>21</v>
      </c>
      <c r="L250" s="1" t="s">
        <v>41</v>
      </c>
      <c r="M250" s="1">
        <v>7</v>
      </c>
      <c r="N250" s="1" t="s">
        <v>24</v>
      </c>
      <c r="O250" s="1" t="s">
        <v>25</v>
      </c>
      <c r="P250" s="1" t="s">
        <v>140</v>
      </c>
      <c r="Q250" s="1" t="s">
        <v>116</v>
      </c>
      <c r="R250" t="str">
        <f>IF(OR(Table_1[team1]="Mumbai Indians",Table_1[team2]="Mumbai Indians"),"YES","NO")</f>
        <v>NO</v>
      </c>
      <c r="S250" t="str">
        <f>IF(Table_1[[#This Row],[toss_winner]]="Mumbai Indians","YES","NO")</f>
        <v>NO</v>
      </c>
    </row>
    <row r="251" spans="1:19" ht="15.75" customHeight="1" x14ac:dyDescent="0.3">
      <c r="A251" s="1">
        <v>501263</v>
      </c>
      <c r="B251" s="1" t="s">
        <v>44</v>
      </c>
      <c r="C251" s="2">
        <v>40683</v>
      </c>
      <c r="D251" s="1" t="s">
        <v>57</v>
      </c>
      <c r="E251" s="1" t="s">
        <v>46</v>
      </c>
      <c r="F251" s="1">
        <v>0</v>
      </c>
      <c r="G251" s="1" t="s">
        <v>47</v>
      </c>
      <c r="H251" s="1" t="s">
        <v>40</v>
      </c>
      <c r="I251" s="1" t="s">
        <v>47</v>
      </c>
      <c r="J251" s="1" t="s">
        <v>33</v>
      </c>
      <c r="K251" s="1" t="s">
        <v>40</v>
      </c>
      <c r="L251" s="1" t="s">
        <v>41</v>
      </c>
      <c r="M251" s="1">
        <v>10</v>
      </c>
      <c r="N251" s="1" t="s">
        <v>24</v>
      </c>
      <c r="O251" s="1" t="s">
        <v>25</v>
      </c>
      <c r="P251" s="1" t="s">
        <v>27</v>
      </c>
      <c r="Q251" s="1" t="s">
        <v>201</v>
      </c>
      <c r="R251" t="str">
        <f>IF(OR(Table_1[team1]="Mumbai Indians",Table_1[team2]="Mumbai Indians"),"YES","NO")</f>
        <v>YES</v>
      </c>
      <c r="S251" t="str">
        <f>IF(Table_1[[#This Row],[toss_winner]]="Mumbai Indians","YES","NO")</f>
        <v>YES</v>
      </c>
    </row>
    <row r="252" spans="1:19" ht="15.75" customHeight="1" x14ac:dyDescent="0.3">
      <c r="A252" s="1">
        <v>501264</v>
      </c>
      <c r="B252" s="1" t="s">
        <v>194</v>
      </c>
      <c r="C252" s="2">
        <v>40684</v>
      </c>
      <c r="D252" s="1" t="s">
        <v>227</v>
      </c>
      <c r="E252" s="1" t="s">
        <v>195</v>
      </c>
      <c r="F252" s="1">
        <v>0</v>
      </c>
      <c r="G252" s="1" t="s">
        <v>31</v>
      </c>
      <c r="H252" s="1" t="s">
        <v>53</v>
      </c>
      <c r="I252" s="1" t="s">
        <v>31</v>
      </c>
      <c r="J252" s="1" t="s">
        <v>22</v>
      </c>
      <c r="K252" s="1" t="s">
        <v>53</v>
      </c>
      <c r="L252" s="1" t="s">
        <v>23</v>
      </c>
      <c r="M252" s="1">
        <v>82</v>
      </c>
      <c r="N252" s="1" t="s">
        <v>24</v>
      </c>
      <c r="O252" s="1" t="s">
        <v>25</v>
      </c>
      <c r="P252" s="1" t="s">
        <v>26</v>
      </c>
      <c r="Q252" s="1" t="s">
        <v>64</v>
      </c>
      <c r="R252" t="str">
        <f>IF(OR(Table_1[team1]="Mumbai Indians",Table_1[team2]="Mumbai Indians"),"YES","NO")</f>
        <v>NO</v>
      </c>
      <c r="S252" t="str">
        <f>IF(Table_1[[#This Row],[toss_winner]]="Mumbai Indians","YES","NO")</f>
        <v>NO</v>
      </c>
    </row>
    <row r="253" spans="1:19" ht="15.75" customHeight="1" x14ac:dyDescent="0.3">
      <c r="A253" s="1">
        <v>501265</v>
      </c>
      <c r="B253" s="1" t="s">
        <v>36</v>
      </c>
      <c r="C253" s="2">
        <v>40684</v>
      </c>
      <c r="D253" s="1" t="s">
        <v>25</v>
      </c>
      <c r="E253" s="1" t="s">
        <v>38</v>
      </c>
      <c r="F253" s="1">
        <v>0</v>
      </c>
      <c r="G253" s="1" t="s">
        <v>39</v>
      </c>
      <c r="H253" s="1" t="s">
        <v>207</v>
      </c>
      <c r="I253" s="1" t="s">
        <v>39</v>
      </c>
      <c r="J253" s="1" t="s">
        <v>33</v>
      </c>
      <c r="K253" s="1" t="s">
        <v>25</v>
      </c>
      <c r="L253" s="1" t="s">
        <v>25</v>
      </c>
      <c r="M253" s="1" t="s">
        <v>25</v>
      </c>
      <c r="N253" s="1" t="s">
        <v>25</v>
      </c>
      <c r="O253" s="1" t="s">
        <v>25</v>
      </c>
      <c r="P253" s="1" t="s">
        <v>145</v>
      </c>
      <c r="Q253" s="1" t="s">
        <v>213</v>
      </c>
      <c r="R253" t="str">
        <f>IF(OR(Table_1[team1]="Mumbai Indians",Table_1[team2]="Mumbai Indians"),"YES","NO")</f>
        <v>NO</v>
      </c>
      <c r="S253" t="str">
        <f>IF(Table_1[[#This Row],[toss_winner]]="Mumbai Indians","YES","NO")</f>
        <v>NO</v>
      </c>
    </row>
    <row r="254" spans="1:19" ht="15.75" customHeight="1" x14ac:dyDescent="0.3">
      <c r="A254" s="1">
        <v>501266</v>
      </c>
      <c r="B254" s="1" t="s">
        <v>17</v>
      </c>
      <c r="C254" s="2">
        <v>40685</v>
      </c>
      <c r="D254" s="1" t="s">
        <v>118</v>
      </c>
      <c r="E254" s="1" t="s">
        <v>19</v>
      </c>
      <c r="F254" s="1">
        <v>0</v>
      </c>
      <c r="G254" s="1" t="s">
        <v>20</v>
      </c>
      <c r="H254" s="1" t="s">
        <v>32</v>
      </c>
      <c r="I254" s="1" t="s">
        <v>20</v>
      </c>
      <c r="J254" s="1" t="s">
        <v>22</v>
      </c>
      <c r="K254" s="1" t="s">
        <v>20</v>
      </c>
      <c r="L254" s="1" t="s">
        <v>41</v>
      </c>
      <c r="M254" s="1">
        <v>8</v>
      </c>
      <c r="N254" s="1" t="s">
        <v>24</v>
      </c>
      <c r="O254" s="1" t="s">
        <v>25</v>
      </c>
      <c r="P254" s="1" t="s">
        <v>55</v>
      </c>
      <c r="Q254" s="1" t="s">
        <v>27</v>
      </c>
      <c r="R254" t="str">
        <f>IF(OR(Table_1[team1]="Mumbai Indians",Table_1[team2]="Mumbai Indians"),"YES","NO")</f>
        <v>NO</v>
      </c>
      <c r="S254" t="str">
        <f>IF(Table_1[[#This Row],[toss_winner]]="Mumbai Indians","YES","NO")</f>
        <v>NO</v>
      </c>
    </row>
    <row r="255" spans="1:19" ht="15.75" customHeight="1" x14ac:dyDescent="0.3">
      <c r="A255" s="1">
        <v>501267</v>
      </c>
      <c r="B255" s="1" t="s">
        <v>50</v>
      </c>
      <c r="C255" s="2">
        <v>40685</v>
      </c>
      <c r="D255" s="1" t="s">
        <v>228</v>
      </c>
      <c r="E255" s="1" t="s">
        <v>52</v>
      </c>
      <c r="F255" s="1">
        <v>0</v>
      </c>
      <c r="G255" s="1" t="s">
        <v>21</v>
      </c>
      <c r="H255" s="1" t="s">
        <v>47</v>
      </c>
      <c r="I255" s="1" t="s">
        <v>47</v>
      </c>
      <c r="J255" s="1" t="s">
        <v>22</v>
      </c>
      <c r="K255" s="1" t="s">
        <v>47</v>
      </c>
      <c r="L255" s="1" t="s">
        <v>41</v>
      </c>
      <c r="M255" s="1">
        <v>5</v>
      </c>
      <c r="N255" s="1" t="s">
        <v>24</v>
      </c>
      <c r="O255" s="1" t="s">
        <v>25</v>
      </c>
      <c r="P255" s="1" t="s">
        <v>138</v>
      </c>
      <c r="Q255" s="1" t="s">
        <v>116</v>
      </c>
      <c r="R255" t="str">
        <f>IF(OR(Table_1[team1]="Mumbai Indians",Table_1[team2]="Mumbai Indians"),"YES","NO")</f>
        <v>YES</v>
      </c>
      <c r="S255" t="str">
        <f>IF(Table_1[[#This Row],[toss_winner]]="Mumbai Indians","YES","NO")</f>
        <v>YES</v>
      </c>
    </row>
    <row r="256" spans="1:19" ht="15.75" customHeight="1" x14ac:dyDescent="0.3">
      <c r="A256" s="1">
        <v>501268</v>
      </c>
      <c r="B256" s="1" t="s">
        <v>44</v>
      </c>
      <c r="C256" s="2">
        <v>40687</v>
      </c>
      <c r="D256" s="1" t="s">
        <v>105</v>
      </c>
      <c r="E256" s="1" t="s">
        <v>46</v>
      </c>
      <c r="F256" s="1">
        <v>0</v>
      </c>
      <c r="G256" s="1" t="s">
        <v>20</v>
      </c>
      <c r="H256" s="1" t="s">
        <v>32</v>
      </c>
      <c r="I256" s="1" t="s">
        <v>32</v>
      </c>
      <c r="J256" s="1" t="s">
        <v>22</v>
      </c>
      <c r="K256" s="1" t="s">
        <v>32</v>
      </c>
      <c r="L256" s="1" t="s">
        <v>41</v>
      </c>
      <c r="M256" s="1">
        <v>6</v>
      </c>
      <c r="N256" s="1" t="s">
        <v>24</v>
      </c>
      <c r="O256" s="1" t="s">
        <v>25</v>
      </c>
      <c r="P256" s="1" t="s">
        <v>26</v>
      </c>
      <c r="Q256" s="1" t="s">
        <v>116</v>
      </c>
      <c r="R256" t="str">
        <f>IF(OR(Table_1[team1]="Mumbai Indians",Table_1[team2]="Mumbai Indians"),"YES","NO")</f>
        <v>NO</v>
      </c>
      <c r="S256" t="str">
        <f>IF(Table_1[[#This Row],[toss_winner]]="Mumbai Indians","YES","NO")</f>
        <v>NO</v>
      </c>
    </row>
    <row r="257" spans="1:19" ht="15.75" customHeight="1" x14ac:dyDescent="0.3">
      <c r="A257" s="1">
        <v>501269</v>
      </c>
      <c r="B257" s="1" t="s">
        <v>44</v>
      </c>
      <c r="C257" s="2">
        <v>40688</v>
      </c>
      <c r="D257" s="1" t="s">
        <v>214</v>
      </c>
      <c r="E257" s="1" t="s">
        <v>46</v>
      </c>
      <c r="F257" s="1">
        <v>0</v>
      </c>
      <c r="G257" s="1" t="s">
        <v>47</v>
      </c>
      <c r="H257" s="1" t="s">
        <v>21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4</v>
      </c>
      <c r="N257" s="1" t="s">
        <v>24</v>
      </c>
      <c r="O257" s="1" t="s">
        <v>25</v>
      </c>
      <c r="P257" s="1" t="s">
        <v>26</v>
      </c>
      <c r="Q257" s="1" t="s">
        <v>116</v>
      </c>
      <c r="R257" t="str">
        <f>IF(OR(Table_1[team1]="Mumbai Indians",Table_1[team2]="Mumbai Indians"),"YES","NO")</f>
        <v>YES</v>
      </c>
      <c r="S257" t="str">
        <f>IF(Table_1[[#This Row],[toss_winner]]="Mumbai Indians","YES","NO")</f>
        <v>YES</v>
      </c>
    </row>
    <row r="258" spans="1:19" ht="15.75" customHeight="1" x14ac:dyDescent="0.3">
      <c r="A258" s="1">
        <v>501270</v>
      </c>
      <c r="B258" s="1" t="s">
        <v>65</v>
      </c>
      <c r="C258" s="2">
        <v>40690</v>
      </c>
      <c r="D258" s="1" t="s">
        <v>118</v>
      </c>
      <c r="E258" s="1" t="s">
        <v>67</v>
      </c>
      <c r="F258" s="1">
        <v>0</v>
      </c>
      <c r="G258" s="1" t="s">
        <v>20</v>
      </c>
      <c r="H258" s="1" t="s">
        <v>47</v>
      </c>
      <c r="I258" s="1" t="s">
        <v>47</v>
      </c>
      <c r="J258" s="1" t="s">
        <v>22</v>
      </c>
      <c r="K258" s="1" t="s">
        <v>20</v>
      </c>
      <c r="L258" s="1" t="s">
        <v>23</v>
      </c>
      <c r="M258" s="1">
        <v>43</v>
      </c>
      <c r="N258" s="1" t="s">
        <v>24</v>
      </c>
      <c r="O258" s="1" t="s">
        <v>25</v>
      </c>
      <c r="P258" s="1" t="s">
        <v>26</v>
      </c>
      <c r="Q258" s="1" t="s">
        <v>116</v>
      </c>
      <c r="R258" t="str">
        <f>IF(OR(Table_1[team1]="Mumbai Indians",Table_1[team2]="Mumbai Indians"),"YES","NO")</f>
        <v>YES</v>
      </c>
      <c r="S258" t="str">
        <f>IF(Table_1[[#This Row],[toss_winner]]="Mumbai Indians","YES","NO")</f>
        <v>YES</v>
      </c>
    </row>
    <row r="259" spans="1:19" ht="15.75" customHeight="1" x14ac:dyDescent="0.3">
      <c r="A259" s="1">
        <v>501271</v>
      </c>
      <c r="B259" s="1" t="s">
        <v>65</v>
      </c>
      <c r="C259" s="2">
        <v>40691</v>
      </c>
      <c r="D259" s="1" t="s">
        <v>181</v>
      </c>
      <c r="E259" s="1" t="s">
        <v>67</v>
      </c>
      <c r="F259" s="1">
        <v>0</v>
      </c>
      <c r="G259" s="1" t="s">
        <v>32</v>
      </c>
      <c r="H259" s="1" t="s">
        <v>20</v>
      </c>
      <c r="I259" s="1" t="s">
        <v>32</v>
      </c>
      <c r="J259" s="1" t="s">
        <v>33</v>
      </c>
      <c r="K259" s="1" t="s">
        <v>32</v>
      </c>
      <c r="L259" s="1" t="s">
        <v>23</v>
      </c>
      <c r="M259" s="1">
        <v>58</v>
      </c>
      <c r="N259" s="1" t="s">
        <v>24</v>
      </c>
      <c r="O259" s="1" t="s">
        <v>25</v>
      </c>
      <c r="P259" s="1" t="s">
        <v>26</v>
      </c>
      <c r="Q259" s="1" t="s">
        <v>116</v>
      </c>
      <c r="R259" t="str">
        <f>IF(OR(Table_1[team1]="Mumbai Indians",Table_1[team2]="Mumbai Indians"),"YES","NO")</f>
        <v>NO</v>
      </c>
      <c r="S259" t="str">
        <f>IF(Table_1[[#This Row],[toss_winner]]="Mumbai Indians","YES","NO")</f>
        <v>NO</v>
      </c>
    </row>
    <row r="260" spans="1:19" ht="15.75" customHeight="1" x14ac:dyDescent="0.3">
      <c r="A260" s="1">
        <v>548306</v>
      </c>
      <c r="B260" s="1" t="s">
        <v>65</v>
      </c>
      <c r="C260" s="2">
        <v>41003</v>
      </c>
      <c r="D260" s="1" t="s">
        <v>229</v>
      </c>
      <c r="E260" s="1" t="s">
        <v>67</v>
      </c>
      <c r="F260" s="1">
        <v>0</v>
      </c>
      <c r="G260" s="1" t="s">
        <v>32</v>
      </c>
      <c r="H260" s="1" t="s">
        <v>47</v>
      </c>
      <c r="I260" s="1" t="s">
        <v>47</v>
      </c>
      <c r="J260" s="1" t="s">
        <v>22</v>
      </c>
      <c r="K260" s="1" t="s">
        <v>47</v>
      </c>
      <c r="L260" s="1" t="s">
        <v>41</v>
      </c>
      <c r="M260" s="1">
        <v>8</v>
      </c>
      <c r="N260" s="1" t="s">
        <v>24</v>
      </c>
      <c r="O260" s="1" t="s">
        <v>25</v>
      </c>
      <c r="P260" s="1" t="s">
        <v>230</v>
      </c>
      <c r="Q260" s="1" t="s">
        <v>116</v>
      </c>
      <c r="R260" t="str">
        <f>IF(OR(Table_1[team1]="Mumbai Indians",Table_1[team2]="Mumbai Indians"),"YES","NO")</f>
        <v>YES</v>
      </c>
      <c r="S260" t="str">
        <f>IF(Table_1[[#This Row],[toss_winner]]="Mumbai Indians","YES","NO")</f>
        <v>YES</v>
      </c>
    </row>
    <row r="261" spans="1:19" ht="15.75" customHeight="1" x14ac:dyDescent="0.3">
      <c r="A261" s="1">
        <v>548307</v>
      </c>
      <c r="B261" s="1" t="s">
        <v>50</v>
      </c>
      <c r="C261" s="2">
        <v>41004</v>
      </c>
      <c r="D261" s="1" t="s">
        <v>83</v>
      </c>
      <c r="E261" s="1" t="s">
        <v>52</v>
      </c>
      <c r="F261" s="1">
        <v>0</v>
      </c>
      <c r="G261" s="1" t="s">
        <v>21</v>
      </c>
      <c r="H261" s="1" t="s">
        <v>39</v>
      </c>
      <c r="I261" s="1" t="s">
        <v>39</v>
      </c>
      <c r="J261" s="1" t="s">
        <v>22</v>
      </c>
      <c r="K261" s="1" t="s">
        <v>39</v>
      </c>
      <c r="L261" s="1" t="s">
        <v>41</v>
      </c>
      <c r="M261" s="1">
        <v>8</v>
      </c>
      <c r="N261" s="1" t="s">
        <v>24</v>
      </c>
      <c r="O261" s="1" t="s">
        <v>25</v>
      </c>
      <c r="P261" s="1" t="s">
        <v>129</v>
      </c>
      <c r="Q261" s="1" t="s">
        <v>127</v>
      </c>
      <c r="R261" t="str">
        <f>IF(OR(Table_1[team1]="Mumbai Indians",Table_1[team2]="Mumbai Indians"),"YES","NO")</f>
        <v>NO</v>
      </c>
      <c r="S261" t="str">
        <f>IF(Table_1[[#This Row],[toss_winner]]="Mumbai Indians","YES","NO")</f>
        <v>NO</v>
      </c>
    </row>
    <row r="262" spans="1:19" ht="15.75" customHeight="1" x14ac:dyDescent="0.3">
      <c r="A262" s="1">
        <v>548308</v>
      </c>
      <c r="B262" s="1" t="s">
        <v>44</v>
      </c>
      <c r="C262" s="2">
        <v>41005</v>
      </c>
      <c r="D262" s="1" t="s">
        <v>231</v>
      </c>
      <c r="E262" s="1" t="s">
        <v>46</v>
      </c>
      <c r="F262" s="1">
        <v>0</v>
      </c>
      <c r="G262" s="1" t="s">
        <v>47</v>
      </c>
      <c r="H262" s="1" t="s">
        <v>207</v>
      </c>
      <c r="I262" s="1" t="s">
        <v>47</v>
      </c>
      <c r="J262" s="1" t="s">
        <v>22</v>
      </c>
      <c r="K262" s="1" t="s">
        <v>207</v>
      </c>
      <c r="L262" s="1" t="s">
        <v>23</v>
      </c>
      <c r="M262" s="1">
        <v>28</v>
      </c>
      <c r="N262" s="1" t="s">
        <v>24</v>
      </c>
      <c r="O262" s="1" t="s">
        <v>25</v>
      </c>
      <c r="P262" s="1" t="s">
        <v>232</v>
      </c>
      <c r="Q262" s="1" t="s">
        <v>116</v>
      </c>
      <c r="R262" t="str">
        <f>IF(OR(Table_1[team1]="Mumbai Indians",Table_1[team2]="Mumbai Indians"),"YES","NO")</f>
        <v>YES</v>
      </c>
      <c r="S262" t="str">
        <f>IF(Table_1[[#This Row],[toss_winner]]="Mumbai Indians","YES","NO")</f>
        <v>YES</v>
      </c>
    </row>
    <row r="263" spans="1:19" ht="15.75" customHeight="1" x14ac:dyDescent="0.3">
      <c r="A263" s="1">
        <v>548309</v>
      </c>
      <c r="B263" s="1" t="s">
        <v>56</v>
      </c>
      <c r="C263" s="2">
        <v>41005</v>
      </c>
      <c r="D263" s="1" t="s">
        <v>233</v>
      </c>
      <c r="E263" s="1" t="s">
        <v>58</v>
      </c>
      <c r="F263" s="1">
        <v>0</v>
      </c>
      <c r="G263" s="1" t="s">
        <v>40</v>
      </c>
      <c r="H263" s="1" t="s">
        <v>31</v>
      </c>
      <c r="I263" s="1" t="s">
        <v>31</v>
      </c>
      <c r="J263" s="1" t="s">
        <v>22</v>
      </c>
      <c r="K263" s="1" t="s">
        <v>40</v>
      </c>
      <c r="L263" s="1" t="s">
        <v>23</v>
      </c>
      <c r="M263" s="1">
        <v>31</v>
      </c>
      <c r="N263" s="1" t="s">
        <v>24</v>
      </c>
      <c r="O263" s="1" t="s">
        <v>25</v>
      </c>
      <c r="P263" s="1" t="s">
        <v>54</v>
      </c>
      <c r="Q263" s="1" t="s">
        <v>138</v>
      </c>
      <c r="R263" t="str">
        <f>IF(OR(Table_1[team1]="Mumbai Indians",Table_1[team2]="Mumbai Indians"),"YES","NO")</f>
        <v>NO</v>
      </c>
      <c r="S263" t="str">
        <f>IF(Table_1[[#This Row],[toss_winner]]="Mumbai Indians","YES","NO")</f>
        <v>NO</v>
      </c>
    </row>
    <row r="264" spans="1:19" ht="15.75" customHeight="1" x14ac:dyDescent="0.3">
      <c r="A264" s="1">
        <v>548310</v>
      </c>
      <c r="B264" s="1" t="s">
        <v>17</v>
      </c>
      <c r="C264" s="2">
        <v>41006</v>
      </c>
      <c r="D264" s="1" t="s">
        <v>121</v>
      </c>
      <c r="E264" s="1" t="s">
        <v>19</v>
      </c>
      <c r="F264" s="1">
        <v>0</v>
      </c>
      <c r="G264" s="1" t="s">
        <v>20</v>
      </c>
      <c r="H264" s="1" t="s">
        <v>39</v>
      </c>
      <c r="I264" s="1" t="s">
        <v>39</v>
      </c>
      <c r="J264" s="1" t="s">
        <v>22</v>
      </c>
      <c r="K264" s="1" t="s">
        <v>20</v>
      </c>
      <c r="L264" s="1" t="s">
        <v>23</v>
      </c>
      <c r="M264" s="1">
        <v>20</v>
      </c>
      <c r="N264" s="1" t="s">
        <v>24</v>
      </c>
      <c r="O264" s="1" t="s">
        <v>25</v>
      </c>
      <c r="P264" s="1" t="s">
        <v>129</v>
      </c>
      <c r="Q264" s="1" t="s">
        <v>140</v>
      </c>
      <c r="R264" t="str">
        <f>IF(OR(Table_1[team1]="Mumbai Indians",Table_1[team2]="Mumbai Indians"),"YES","NO")</f>
        <v>NO</v>
      </c>
      <c r="S264" t="str">
        <f>IF(Table_1[[#This Row],[toss_winner]]="Mumbai Indians","YES","NO")</f>
        <v>NO</v>
      </c>
    </row>
    <row r="265" spans="1:19" ht="15.75" customHeight="1" x14ac:dyDescent="0.3">
      <c r="A265" s="1">
        <v>548311</v>
      </c>
      <c r="B265" s="1" t="s">
        <v>234</v>
      </c>
      <c r="C265" s="2">
        <v>41006</v>
      </c>
      <c r="D265" s="1" t="s">
        <v>235</v>
      </c>
      <c r="E265" s="1" t="s">
        <v>236</v>
      </c>
      <c r="F265" s="1">
        <v>0</v>
      </c>
      <c r="G265" s="1" t="s">
        <v>53</v>
      </c>
      <c r="H265" s="1" t="s">
        <v>32</v>
      </c>
      <c r="I265" s="1" t="s">
        <v>53</v>
      </c>
      <c r="J265" s="1" t="s">
        <v>22</v>
      </c>
      <c r="K265" s="1" t="s">
        <v>32</v>
      </c>
      <c r="L265" s="1" t="s">
        <v>23</v>
      </c>
      <c r="M265" s="1">
        <v>74</v>
      </c>
      <c r="N265" s="1" t="s">
        <v>24</v>
      </c>
      <c r="O265" s="1" t="s">
        <v>25</v>
      </c>
      <c r="P265" s="1" t="s">
        <v>230</v>
      </c>
      <c r="Q265" s="1" t="s">
        <v>127</v>
      </c>
      <c r="R265" t="str">
        <f>IF(OR(Table_1[team1]="Mumbai Indians",Table_1[team2]="Mumbai Indians"),"YES","NO")</f>
        <v>NO</v>
      </c>
      <c r="S265" t="str">
        <f>IF(Table_1[[#This Row],[toss_winner]]="Mumbai Indians","YES","NO")</f>
        <v>NO</v>
      </c>
    </row>
    <row r="266" spans="1:19" ht="15.75" customHeight="1" x14ac:dyDescent="0.3">
      <c r="A266" s="1">
        <v>548312</v>
      </c>
      <c r="B266" s="1" t="s">
        <v>56</v>
      </c>
      <c r="C266" s="2">
        <v>41007</v>
      </c>
      <c r="D266" s="1" t="s">
        <v>160</v>
      </c>
      <c r="E266" s="1" t="s">
        <v>58</v>
      </c>
      <c r="F266" s="1">
        <v>0</v>
      </c>
      <c r="G266" s="1" t="s">
        <v>40</v>
      </c>
      <c r="H266" s="1" t="s">
        <v>21</v>
      </c>
      <c r="I266" s="1" t="s">
        <v>21</v>
      </c>
      <c r="J266" s="1" t="s">
        <v>22</v>
      </c>
      <c r="K266" s="1" t="s">
        <v>40</v>
      </c>
      <c r="L266" s="1" t="s">
        <v>23</v>
      </c>
      <c r="M266" s="1">
        <v>22</v>
      </c>
      <c r="N266" s="1" t="s">
        <v>24</v>
      </c>
      <c r="O266" s="1" t="s">
        <v>25</v>
      </c>
      <c r="P266" s="1" t="s">
        <v>54</v>
      </c>
      <c r="Q266" s="1" t="s">
        <v>237</v>
      </c>
      <c r="R266" t="str">
        <f>IF(OR(Table_1[team1]="Mumbai Indians",Table_1[team2]="Mumbai Indians"),"YES","NO")</f>
        <v>NO</v>
      </c>
      <c r="S266" t="str">
        <f>IF(Table_1[[#This Row],[toss_winner]]="Mumbai Indians","YES","NO")</f>
        <v>NO</v>
      </c>
    </row>
    <row r="267" spans="1:19" ht="15.75" customHeight="1" x14ac:dyDescent="0.3">
      <c r="A267" s="1">
        <v>548313</v>
      </c>
      <c r="B267" s="1" t="s">
        <v>238</v>
      </c>
      <c r="C267" s="2">
        <v>41007</v>
      </c>
      <c r="D267" s="1" t="s">
        <v>239</v>
      </c>
      <c r="E267" s="1" t="s">
        <v>240</v>
      </c>
      <c r="F267" s="1">
        <v>0</v>
      </c>
      <c r="G267" s="1" t="s">
        <v>207</v>
      </c>
      <c r="H267" s="1" t="s">
        <v>31</v>
      </c>
      <c r="I267" s="1" t="s">
        <v>207</v>
      </c>
      <c r="J267" s="1" t="s">
        <v>33</v>
      </c>
      <c r="K267" s="1" t="s">
        <v>207</v>
      </c>
      <c r="L267" s="1" t="s">
        <v>23</v>
      </c>
      <c r="M267" s="1">
        <v>22</v>
      </c>
      <c r="N267" s="1" t="s">
        <v>24</v>
      </c>
      <c r="O267" s="1" t="s">
        <v>25</v>
      </c>
      <c r="P267" s="1" t="s">
        <v>169</v>
      </c>
      <c r="Q267" s="1" t="s">
        <v>116</v>
      </c>
      <c r="R267" t="str">
        <f>IF(OR(Table_1[team1]="Mumbai Indians",Table_1[team2]="Mumbai Indians"),"YES","NO")</f>
        <v>NO</v>
      </c>
      <c r="S267" t="str">
        <f>IF(Table_1[[#This Row],[toss_winner]]="Mumbai Indians","YES","NO")</f>
        <v>NO</v>
      </c>
    </row>
    <row r="268" spans="1:19" ht="15.75" customHeight="1" x14ac:dyDescent="0.3">
      <c r="A268" s="1">
        <v>548314</v>
      </c>
      <c r="B268" s="1" t="s">
        <v>234</v>
      </c>
      <c r="C268" s="2">
        <v>41008</v>
      </c>
      <c r="D268" s="1" t="s">
        <v>147</v>
      </c>
      <c r="E268" s="1" t="s">
        <v>236</v>
      </c>
      <c r="F268" s="1">
        <v>0</v>
      </c>
      <c r="G268" s="1" t="s">
        <v>53</v>
      </c>
      <c r="H268" s="1" t="s">
        <v>47</v>
      </c>
      <c r="I268" s="1" t="s">
        <v>53</v>
      </c>
      <c r="J268" s="1" t="s">
        <v>33</v>
      </c>
      <c r="K268" s="1" t="s">
        <v>47</v>
      </c>
      <c r="L268" s="1" t="s">
        <v>41</v>
      </c>
      <c r="M268" s="1">
        <v>5</v>
      </c>
      <c r="N268" s="1" t="s">
        <v>24</v>
      </c>
      <c r="O268" s="1" t="s">
        <v>25</v>
      </c>
      <c r="P268" s="1" t="s">
        <v>232</v>
      </c>
      <c r="Q268" s="1" t="s">
        <v>230</v>
      </c>
      <c r="R268" t="str">
        <f>IF(OR(Table_1[team1]="Mumbai Indians",Table_1[team2]="Mumbai Indians"),"YES","NO")</f>
        <v>YES</v>
      </c>
      <c r="S268" t="str">
        <f>IF(Table_1[[#This Row],[toss_winner]]="Mumbai Indians","YES","NO")</f>
        <v>NO</v>
      </c>
    </row>
    <row r="269" spans="1:19" ht="15.75" customHeight="1" x14ac:dyDescent="0.3">
      <c r="A269" s="1">
        <v>548315</v>
      </c>
      <c r="B269" s="1" t="s">
        <v>17</v>
      </c>
      <c r="C269" s="2">
        <v>41009</v>
      </c>
      <c r="D269" s="1" t="s">
        <v>90</v>
      </c>
      <c r="E269" s="1" t="s">
        <v>19</v>
      </c>
      <c r="F269" s="1">
        <v>0</v>
      </c>
      <c r="G269" s="1" t="s">
        <v>20</v>
      </c>
      <c r="H269" s="1" t="s">
        <v>21</v>
      </c>
      <c r="I269" s="1" t="s">
        <v>20</v>
      </c>
      <c r="J269" s="1" t="s">
        <v>22</v>
      </c>
      <c r="K269" s="1" t="s">
        <v>21</v>
      </c>
      <c r="L269" s="1" t="s">
        <v>23</v>
      </c>
      <c r="M269" s="1">
        <v>42</v>
      </c>
      <c r="N269" s="1" t="s">
        <v>24</v>
      </c>
      <c r="O269" s="1" t="s">
        <v>25</v>
      </c>
      <c r="P269" s="1" t="s">
        <v>140</v>
      </c>
      <c r="Q269" s="1" t="s">
        <v>213</v>
      </c>
      <c r="R269" t="str">
        <f>IF(OR(Table_1[team1]="Mumbai Indians",Table_1[team2]="Mumbai Indians"),"YES","NO")</f>
        <v>NO</v>
      </c>
      <c r="S269" t="str">
        <f>IF(Table_1[[#This Row],[toss_winner]]="Mumbai Indians","YES","NO")</f>
        <v>NO</v>
      </c>
    </row>
    <row r="270" spans="1:19" ht="15.75" customHeight="1" x14ac:dyDescent="0.3">
      <c r="A270" s="1">
        <v>548316</v>
      </c>
      <c r="B270" s="1" t="s">
        <v>36</v>
      </c>
      <c r="C270" s="2">
        <v>41009</v>
      </c>
      <c r="D270" s="1" t="s">
        <v>241</v>
      </c>
      <c r="E270" s="1" t="s">
        <v>38</v>
      </c>
      <c r="F270" s="1">
        <v>0</v>
      </c>
      <c r="G270" s="1" t="s">
        <v>39</v>
      </c>
      <c r="H270" s="1" t="s">
        <v>32</v>
      </c>
      <c r="I270" s="1" t="s">
        <v>39</v>
      </c>
      <c r="J270" s="1" t="s">
        <v>22</v>
      </c>
      <c r="K270" s="1" t="s">
        <v>39</v>
      </c>
      <c r="L270" s="1" t="s">
        <v>41</v>
      </c>
      <c r="M270" s="1">
        <v>8</v>
      </c>
      <c r="N270" s="1" t="s">
        <v>24</v>
      </c>
      <c r="O270" s="1" t="s">
        <v>25</v>
      </c>
      <c r="P270" s="1" t="s">
        <v>26</v>
      </c>
      <c r="Q270" s="1" t="s">
        <v>138</v>
      </c>
      <c r="R270" t="str">
        <f>IF(OR(Table_1[team1]="Mumbai Indians",Table_1[team2]="Mumbai Indians"),"YES","NO")</f>
        <v>NO</v>
      </c>
      <c r="S270" t="str">
        <f>IF(Table_1[[#This Row],[toss_winner]]="Mumbai Indians","YES","NO")</f>
        <v>NO</v>
      </c>
    </row>
    <row r="271" spans="1:19" ht="15.75" customHeight="1" x14ac:dyDescent="0.3">
      <c r="A271" s="1">
        <v>548317</v>
      </c>
      <c r="B271" s="1" t="s">
        <v>44</v>
      </c>
      <c r="C271" s="2">
        <v>41010</v>
      </c>
      <c r="D271" s="1" t="s">
        <v>192</v>
      </c>
      <c r="E271" s="1" t="s">
        <v>46</v>
      </c>
      <c r="F271" s="1">
        <v>0</v>
      </c>
      <c r="G271" s="1" t="s">
        <v>47</v>
      </c>
      <c r="H271" s="1" t="s">
        <v>40</v>
      </c>
      <c r="I271" s="1" t="s">
        <v>40</v>
      </c>
      <c r="J271" s="1" t="s">
        <v>22</v>
      </c>
      <c r="K271" s="1" t="s">
        <v>47</v>
      </c>
      <c r="L271" s="1" t="s">
        <v>23</v>
      </c>
      <c r="M271" s="1">
        <v>27</v>
      </c>
      <c r="N271" s="1" t="s">
        <v>24</v>
      </c>
      <c r="O271" s="1" t="s">
        <v>25</v>
      </c>
      <c r="P271" s="1" t="s">
        <v>42</v>
      </c>
      <c r="Q271" s="1" t="s">
        <v>242</v>
      </c>
      <c r="R271" t="str">
        <f>IF(OR(Table_1[team1]="Mumbai Indians",Table_1[team2]="Mumbai Indians"),"YES","NO")</f>
        <v>YES</v>
      </c>
      <c r="S271" t="str">
        <f>IF(Table_1[[#This Row],[toss_winner]]="Mumbai Indians","YES","NO")</f>
        <v>NO</v>
      </c>
    </row>
    <row r="272" spans="1:19" ht="15.75" customHeight="1" x14ac:dyDescent="0.3">
      <c r="A272" s="1">
        <v>548318</v>
      </c>
      <c r="B272" s="1" t="s">
        <v>65</v>
      </c>
      <c r="C272" s="2">
        <v>41011</v>
      </c>
      <c r="D272" s="1" t="s">
        <v>243</v>
      </c>
      <c r="E272" s="1" t="s">
        <v>67</v>
      </c>
      <c r="F272" s="1">
        <v>0</v>
      </c>
      <c r="G272" s="1" t="s">
        <v>32</v>
      </c>
      <c r="H272" s="1" t="s">
        <v>20</v>
      </c>
      <c r="I272" s="1" t="s">
        <v>20</v>
      </c>
      <c r="J272" s="1" t="s">
        <v>33</v>
      </c>
      <c r="K272" s="1" t="s">
        <v>32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127</v>
      </c>
      <c r="Q272" s="1" t="s">
        <v>213</v>
      </c>
      <c r="R272" t="str">
        <f>IF(OR(Table_1[team1]="Mumbai Indians",Table_1[team2]="Mumbai Indians"),"YES","NO")</f>
        <v>NO</v>
      </c>
      <c r="S272" t="str">
        <f>IF(Table_1[[#This Row],[toss_winner]]="Mumbai Indians","YES","NO")</f>
        <v>NO</v>
      </c>
    </row>
    <row r="273" spans="1:19" ht="15.75" customHeight="1" x14ac:dyDescent="0.3">
      <c r="A273" s="1">
        <v>548319</v>
      </c>
      <c r="B273" s="1" t="s">
        <v>28</v>
      </c>
      <c r="C273" s="2">
        <v>41011</v>
      </c>
      <c r="D273" s="1" t="s">
        <v>244</v>
      </c>
      <c r="E273" s="1" t="s">
        <v>30</v>
      </c>
      <c r="F273" s="1">
        <v>0</v>
      </c>
      <c r="G273" s="1" t="s">
        <v>31</v>
      </c>
      <c r="H273" s="1" t="s">
        <v>207</v>
      </c>
      <c r="I273" s="1" t="s">
        <v>31</v>
      </c>
      <c r="J273" s="1" t="s">
        <v>22</v>
      </c>
      <c r="K273" s="1" t="s">
        <v>31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237</v>
      </c>
      <c r="Q273" s="1" t="s">
        <v>138</v>
      </c>
      <c r="R273" t="str">
        <f>IF(OR(Table_1[team1]="Mumbai Indians",Table_1[team2]="Mumbai Indians"),"YES","NO")</f>
        <v>NO</v>
      </c>
      <c r="S273" t="str">
        <f>IF(Table_1[[#This Row],[toss_winner]]="Mumbai Indians","YES","NO")</f>
        <v>NO</v>
      </c>
    </row>
    <row r="274" spans="1:19" ht="15.75" customHeight="1" x14ac:dyDescent="0.3">
      <c r="A274" s="1">
        <v>548320</v>
      </c>
      <c r="B274" s="1" t="s">
        <v>50</v>
      </c>
      <c r="C274" s="2">
        <v>41012</v>
      </c>
      <c r="D274" s="1" t="s">
        <v>245</v>
      </c>
      <c r="E274" s="1" t="s">
        <v>52</v>
      </c>
      <c r="F274" s="1">
        <v>0</v>
      </c>
      <c r="G274" s="1" t="s">
        <v>21</v>
      </c>
      <c r="H274" s="1" t="s">
        <v>40</v>
      </c>
      <c r="I274" s="1" t="s">
        <v>40</v>
      </c>
      <c r="J274" s="1" t="s">
        <v>33</v>
      </c>
      <c r="K274" s="1" t="s">
        <v>21</v>
      </c>
      <c r="L274" s="1" t="s">
        <v>41</v>
      </c>
      <c r="M274" s="1">
        <v>5</v>
      </c>
      <c r="N274" s="1" t="s">
        <v>24</v>
      </c>
      <c r="O274" s="1" t="s">
        <v>25</v>
      </c>
      <c r="P274" s="1" t="s">
        <v>26</v>
      </c>
      <c r="Q274" s="1" t="s">
        <v>129</v>
      </c>
      <c r="R274" t="str">
        <f>IF(OR(Table_1[team1]="Mumbai Indians",Table_1[team2]="Mumbai Indians"),"YES","NO")</f>
        <v>NO</v>
      </c>
      <c r="S274" t="str">
        <f>IF(Table_1[[#This Row],[toss_winner]]="Mumbai Indians","YES","NO")</f>
        <v>NO</v>
      </c>
    </row>
    <row r="275" spans="1:19" ht="15.75" customHeight="1" x14ac:dyDescent="0.3">
      <c r="A275" s="1">
        <v>548321</v>
      </c>
      <c r="B275" s="1" t="s">
        <v>36</v>
      </c>
      <c r="C275" s="2">
        <v>41018</v>
      </c>
      <c r="D275" s="1" t="s">
        <v>182</v>
      </c>
      <c r="E275" s="1" t="s">
        <v>38</v>
      </c>
      <c r="F275" s="1">
        <v>0</v>
      </c>
      <c r="G275" s="1" t="s">
        <v>39</v>
      </c>
      <c r="H275" s="1" t="s">
        <v>53</v>
      </c>
      <c r="I275" s="1" t="s">
        <v>53</v>
      </c>
      <c r="J275" s="1" t="s">
        <v>33</v>
      </c>
      <c r="K275" s="1" t="s">
        <v>39</v>
      </c>
      <c r="L275" s="1" t="s">
        <v>41</v>
      </c>
      <c r="M275" s="1">
        <v>5</v>
      </c>
      <c r="N275" s="1" t="s">
        <v>24</v>
      </c>
      <c r="O275" s="1" t="s">
        <v>25</v>
      </c>
      <c r="P275" s="1" t="s">
        <v>54</v>
      </c>
      <c r="Q275" s="1" t="s">
        <v>138</v>
      </c>
      <c r="R275" t="str">
        <f>IF(OR(Table_1[team1]="Mumbai Indians",Table_1[team2]="Mumbai Indians"),"YES","NO")</f>
        <v>NO</v>
      </c>
      <c r="S275" t="str">
        <f>IF(Table_1[[#This Row],[toss_winner]]="Mumbai Indians","YES","NO")</f>
        <v>NO</v>
      </c>
    </row>
    <row r="276" spans="1:19" ht="15.75" customHeight="1" x14ac:dyDescent="0.3">
      <c r="A276" s="1">
        <v>548322</v>
      </c>
      <c r="B276" s="1" t="s">
        <v>238</v>
      </c>
      <c r="C276" s="2">
        <v>41013</v>
      </c>
      <c r="D276" s="1" t="s">
        <v>246</v>
      </c>
      <c r="E276" s="1" t="s">
        <v>240</v>
      </c>
      <c r="F276" s="1">
        <v>0</v>
      </c>
      <c r="G276" s="1" t="s">
        <v>207</v>
      </c>
      <c r="H276" s="1" t="s">
        <v>32</v>
      </c>
      <c r="I276" s="1" t="s">
        <v>32</v>
      </c>
      <c r="J276" s="1" t="s">
        <v>33</v>
      </c>
      <c r="K276" s="1" t="s">
        <v>207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42</v>
      </c>
      <c r="Q276" s="1" t="s">
        <v>242</v>
      </c>
      <c r="R276" t="str">
        <f>IF(OR(Table_1[team1]="Mumbai Indians",Table_1[team2]="Mumbai Indians"),"YES","NO")</f>
        <v>NO</v>
      </c>
      <c r="S276" t="str">
        <f>IF(Table_1[[#This Row],[toss_winner]]="Mumbai Indians","YES","NO")</f>
        <v>NO</v>
      </c>
    </row>
    <row r="277" spans="1:19" ht="15.75" customHeight="1" x14ac:dyDescent="0.3">
      <c r="A277" s="1">
        <v>548323</v>
      </c>
      <c r="B277" s="1" t="s">
        <v>50</v>
      </c>
      <c r="C277" s="2">
        <v>41014</v>
      </c>
      <c r="D277" s="1" t="s">
        <v>247</v>
      </c>
      <c r="E277" s="1" t="s">
        <v>52</v>
      </c>
      <c r="F277" s="1">
        <v>0</v>
      </c>
      <c r="G277" s="1" t="s">
        <v>21</v>
      </c>
      <c r="H277" s="1" t="s">
        <v>31</v>
      </c>
      <c r="I277" s="1" t="s">
        <v>21</v>
      </c>
      <c r="J277" s="1" t="s">
        <v>22</v>
      </c>
      <c r="K277" s="1" t="s">
        <v>31</v>
      </c>
      <c r="L277" s="1" t="s">
        <v>23</v>
      </c>
      <c r="M277" s="1">
        <v>2</v>
      </c>
      <c r="N277" s="1" t="s">
        <v>24</v>
      </c>
      <c r="O277" s="1" t="s">
        <v>25</v>
      </c>
      <c r="P277" s="1" t="s">
        <v>26</v>
      </c>
      <c r="Q277" s="1" t="s">
        <v>129</v>
      </c>
      <c r="R277" t="str">
        <f>IF(OR(Table_1[team1]="Mumbai Indians",Table_1[team2]="Mumbai Indians"),"YES","NO")</f>
        <v>NO</v>
      </c>
      <c r="S277" t="str">
        <f>IF(Table_1[[#This Row],[toss_winner]]="Mumbai Indians","YES","NO")</f>
        <v>NO</v>
      </c>
    </row>
    <row r="278" spans="1:19" ht="15.75" customHeight="1" x14ac:dyDescent="0.3">
      <c r="A278" s="1">
        <v>548324</v>
      </c>
      <c r="B278" s="1" t="s">
        <v>17</v>
      </c>
      <c r="C278" s="2">
        <v>41014</v>
      </c>
      <c r="D278" s="1" t="s">
        <v>233</v>
      </c>
      <c r="E278" s="1" t="s">
        <v>19</v>
      </c>
      <c r="F278" s="1">
        <v>0</v>
      </c>
      <c r="G278" s="1" t="s">
        <v>20</v>
      </c>
      <c r="H278" s="1" t="s">
        <v>40</v>
      </c>
      <c r="I278" s="1" t="s">
        <v>40</v>
      </c>
      <c r="J278" s="1" t="s">
        <v>33</v>
      </c>
      <c r="K278" s="1" t="s">
        <v>40</v>
      </c>
      <c r="L278" s="1" t="s">
        <v>23</v>
      </c>
      <c r="M278" s="1">
        <v>59</v>
      </c>
      <c r="N278" s="1" t="s">
        <v>24</v>
      </c>
      <c r="O278" s="1" t="s">
        <v>25</v>
      </c>
      <c r="P278" s="1" t="s">
        <v>230</v>
      </c>
      <c r="Q278" s="1" t="s">
        <v>213</v>
      </c>
      <c r="R278" t="str">
        <f>IF(OR(Table_1[team1]="Mumbai Indians",Table_1[team2]="Mumbai Indians"),"YES","NO")</f>
        <v>NO</v>
      </c>
      <c r="S278" t="str">
        <f>IF(Table_1[[#This Row],[toss_winner]]="Mumbai Indians","YES","NO")</f>
        <v>NO</v>
      </c>
    </row>
    <row r="279" spans="1:19" ht="15.75" customHeight="1" x14ac:dyDescent="0.3">
      <c r="A279" s="1">
        <v>548325</v>
      </c>
      <c r="B279" s="1" t="s">
        <v>44</v>
      </c>
      <c r="C279" s="2">
        <v>41015</v>
      </c>
      <c r="D279" s="1" t="s">
        <v>248</v>
      </c>
      <c r="E279" s="1" t="s">
        <v>46</v>
      </c>
      <c r="F279" s="1">
        <v>0</v>
      </c>
      <c r="G279" s="1" t="s">
        <v>47</v>
      </c>
      <c r="H279" s="1" t="s">
        <v>39</v>
      </c>
      <c r="I279" s="1" t="s">
        <v>39</v>
      </c>
      <c r="J279" s="1" t="s">
        <v>22</v>
      </c>
      <c r="K279" s="1" t="s">
        <v>39</v>
      </c>
      <c r="L279" s="1" t="s">
        <v>41</v>
      </c>
      <c r="M279" s="1">
        <v>7</v>
      </c>
      <c r="N279" s="1" t="s">
        <v>24</v>
      </c>
      <c r="O279" s="1" t="s">
        <v>25</v>
      </c>
      <c r="P279" s="1" t="s">
        <v>54</v>
      </c>
      <c r="Q279" s="1" t="s">
        <v>138</v>
      </c>
      <c r="R279" t="str">
        <f>IF(OR(Table_1[team1]="Mumbai Indians",Table_1[team2]="Mumbai Indians"),"YES","NO")</f>
        <v>YES</v>
      </c>
      <c r="S279" t="str">
        <f>IF(Table_1[[#This Row],[toss_winner]]="Mumbai Indians","YES","NO")</f>
        <v>NO</v>
      </c>
    </row>
    <row r="280" spans="1:19" ht="15.75" customHeight="1" x14ac:dyDescent="0.3">
      <c r="A280" s="1">
        <v>548326</v>
      </c>
      <c r="B280" s="1" t="s">
        <v>56</v>
      </c>
      <c r="C280" s="2">
        <v>41016</v>
      </c>
      <c r="D280" s="1" t="s">
        <v>160</v>
      </c>
      <c r="E280" s="1" t="s">
        <v>58</v>
      </c>
      <c r="F280" s="1">
        <v>0</v>
      </c>
      <c r="G280" s="1" t="s">
        <v>40</v>
      </c>
      <c r="H280" s="1" t="s">
        <v>53</v>
      </c>
      <c r="I280" s="1" t="s">
        <v>53</v>
      </c>
      <c r="J280" s="1" t="s">
        <v>33</v>
      </c>
      <c r="K280" s="1" t="s">
        <v>40</v>
      </c>
      <c r="L280" s="1" t="s">
        <v>41</v>
      </c>
      <c r="M280" s="1">
        <v>5</v>
      </c>
      <c r="N280" s="1" t="s">
        <v>24</v>
      </c>
      <c r="O280" s="1" t="s">
        <v>25</v>
      </c>
      <c r="P280" s="1" t="s">
        <v>42</v>
      </c>
      <c r="Q280" s="1" t="s">
        <v>242</v>
      </c>
      <c r="R280" t="str">
        <f>IF(OR(Table_1[team1]="Mumbai Indians",Table_1[team2]="Mumbai Indians"),"YES","NO")</f>
        <v>NO</v>
      </c>
      <c r="S280" t="str">
        <f>IF(Table_1[[#This Row],[toss_winner]]="Mumbai Indians","YES","NO")</f>
        <v>NO</v>
      </c>
    </row>
    <row r="281" spans="1:19" ht="15.75" customHeight="1" x14ac:dyDescent="0.3">
      <c r="A281" s="1">
        <v>548327</v>
      </c>
      <c r="B281" s="1" t="s">
        <v>17</v>
      </c>
      <c r="C281" s="2">
        <v>41016</v>
      </c>
      <c r="D281" s="1" t="s">
        <v>118</v>
      </c>
      <c r="E281" s="1" t="s">
        <v>19</v>
      </c>
      <c r="F281" s="1">
        <v>0</v>
      </c>
      <c r="G281" s="1" t="s">
        <v>20</v>
      </c>
      <c r="H281" s="1" t="s">
        <v>207</v>
      </c>
      <c r="I281" s="1" t="s">
        <v>207</v>
      </c>
      <c r="J281" s="1" t="s">
        <v>33</v>
      </c>
      <c r="K281" s="1" t="s">
        <v>20</v>
      </c>
      <c r="L281" s="1" t="s">
        <v>41</v>
      </c>
      <c r="M281" s="1">
        <v>6</v>
      </c>
      <c r="N281" s="1" t="s">
        <v>24</v>
      </c>
      <c r="O281" s="1" t="s">
        <v>25</v>
      </c>
      <c r="P281" s="1" t="s">
        <v>129</v>
      </c>
      <c r="Q281" s="1" t="s">
        <v>169</v>
      </c>
      <c r="R281" t="str">
        <f>IF(OR(Table_1[team1]="Mumbai Indians",Table_1[team2]="Mumbai Indians"),"YES","NO")</f>
        <v>NO</v>
      </c>
      <c r="S281" t="str">
        <f>IF(Table_1[[#This Row],[toss_winner]]="Mumbai Indians","YES","NO")</f>
        <v>NO</v>
      </c>
    </row>
    <row r="282" spans="1:19" ht="15.75" customHeight="1" x14ac:dyDescent="0.3">
      <c r="A282" s="1">
        <v>548328</v>
      </c>
      <c r="B282" s="1" t="s">
        <v>28</v>
      </c>
      <c r="C282" s="2">
        <v>41017</v>
      </c>
      <c r="D282" s="1" t="s">
        <v>146</v>
      </c>
      <c r="E282" s="1" t="s">
        <v>30</v>
      </c>
      <c r="F282" s="1">
        <v>0</v>
      </c>
      <c r="G282" s="1" t="s">
        <v>31</v>
      </c>
      <c r="H282" s="1" t="s">
        <v>21</v>
      </c>
      <c r="I282" s="1" t="s">
        <v>31</v>
      </c>
      <c r="J282" s="1" t="s">
        <v>33</v>
      </c>
      <c r="K282" s="1" t="s">
        <v>21</v>
      </c>
      <c r="L282" s="1" t="s">
        <v>41</v>
      </c>
      <c r="M282" s="1">
        <v>8</v>
      </c>
      <c r="N282" s="1" t="s">
        <v>24</v>
      </c>
      <c r="O282" s="1" t="s">
        <v>25</v>
      </c>
      <c r="P282" s="1" t="s">
        <v>230</v>
      </c>
      <c r="Q282" s="1" t="s">
        <v>213</v>
      </c>
      <c r="R282" t="str">
        <f>IF(OR(Table_1[team1]="Mumbai Indians",Table_1[team2]="Mumbai Indians"),"YES","NO")</f>
        <v>NO</v>
      </c>
      <c r="S282" t="str">
        <f>IF(Table_1[[#This Row],[toss_winner]]="Mumbai Indians","YES","NO")</f>
        <v>NO</v>
      </c>
    </row>
    <row r="283" spans="1:19" ht="15.75" customHeight="1" x14ac:dyDescent="0.3">
      <c r="A283" s="1">
        <v>548329</v>
      </c>
      <c r="B283" s="1" t="s">
        <v>60</v>
      </c>
      <c r="C283" s="2">
        <v>41039</v>
      </c>
      <c r="D283" s="1" t="s">
        <v>179</v>
      </c>
      <c r="E283" s="1" t="s">
        <v>62</v>
      </c>
      <c r="F283" s="1">
        <v>0</v>
      </c>
      <c r="G283" s="1" t="s">
        <v>53</v>
      </c>
      <c r="H283" s="1" t="s">
        <v>39</v>
      </c>
      <c r="I283" s="1" t="s">
        <v>53</v>
      </c>
      <c r="J283" s="1" t="s">
        <v>33</v>
      </c>
      <c r="K283" s="1" t="s">
        <v>39</v>
      </c>
      <c r="L283" s="1" t="s">
        <v>41</v>
      </c>
      <c r="M283" s="1">
        <v>9</v>
      </c>
      <c r="N283" s="1" t="s">
        <v>24</v>
      </c>
      <c r="O283" s="1" t="s">
        <v>25</v>
      </c>
      <c r="P283" s="1" t="s">
        <v>230</v>
      </c>
      <c r="Q283" s="1" t="s">
        <v>116</v>
      </c>
      <c r="R283" t="str">
        <f>IF(OR(Table_1[team1]="Mumbai Indians",Table_1[team2]="Mumbai Indians"),"YES","NO")</f>
        <v>NO</v>
      </c>
      <c r="S283" t="str">
        <f>IF(Table_1[[#This Row],[toss_winner]]="Mumbai Indians","YES","NO")</f>
        <v>NO</v>
      </c>
    </row>
    <row r="284" spans="1:19" ht="15.75" customHeight="1" x14ac:dyDescent="0.3">
      <c r="A284" s="1">
        <v>548330</v>
      </c>
      <c r="B284" s="1" t="s">
        <v>65</v>
      </c>
      <c r="C284" s="2">
        <v>41018</v>
      </c>
      <c r="D284" s="1" t="s">
        <v>249</v>
      </c>
      <c r="E284" s="1" t="s">
        <v>67</v>
      </c>
      <c r="F284" s="1">
        <v>0</v>
      </c>
      <c r="G284" s="1" t="s">
        <v>32</v>
      </c>
      <c r="H284" s="1" t="s">
        <v>207</v>
      </c>
      <c r="I284" s="1" t="s">
        <v>207</v>
      </c>
      <c r="J284" s="1" t="s">
        <v>22</v>
      </c>
      <c r="K284" s="1" t="s">
        <v>32</v>
      </c>
      <c r="L284" s="1" t="s">
        <v>23</v>
      </c>
      <c r="M284" s="1">
        <v>13</v>
      </c>
      <c r="N284" s="1" t="s">
        <v>24</v>
      </c>
      <c r="O284" s="1" t="s">
        <v>25</v>
      </c>
      <c r="P284" s="1" t="s">
        <v>26</v>
      </c>
      <c r="Q284" s="1" t="s">
        <v>169</v>
      </c>
      <c r="R284" t="str">
        <f>IF(OR(Table_1[team1]="Mumbai Indians",Table_1[team2]="Mumbai Indians"),"YES","NO")</f>
        <v>NO</v>
      </c>
      <c r="S284" t="str">
        <f>IF(Table_1[[#This Row],[toss_winner]]="Mumbai Indians","YES","NO")</f>
        <v>NO</v>
      </c>
    </row>
    <row r="285" spans="1:19" ht="15.75" customHeight="1" x14ac:dyDescent="0.3">
      <c r="A285" s="1">
        <v>548331</v>
      </c>
      <c r="B285" s="1" t="s">
        <v>28</v>
      </c>
      <c r="C285" s="2">
        <v>41019</v>
      </c>
      <c r="D285" s="1" t="s">
        <v>118</v>
      </c>
      <c r="E285" s="1" t="s">
        <v>30</v>
      </c>
      <c r="F285" s="1">
        <v>0</v>
      </c>
      <c r="G285" s="1" t="s">
        <v>31</v>
      </c>
      <c r="H285" s="1" t="s">
        <v>20</v>
      </c>
      <c r="I285" s="1" t="s">
        <v>20</v>
      </c>
      <c r="J285" s="1" t="s">
        <v>22</v>
      </c>
      <c r="K285" s="1" t="s">
        <v>20</v>
      </c>
      <c r="L285" s="1" t="s">
        <v>41</v>
      </c>
      <c r="M285" s="1">
        <v>5</v>
      </c>
      <c r="N285" s="1" t="s">
        <v>24</v>
      </c>
      <c r="O285" s="1" t="s">
        <v>25</v>
      </c>
      <c r="P285" s="1" t="s">
        <v>140</v>
      </c>
      <c r="Q285" s="1" t="s">
        <v>213</v>
      </c>
      <c r="R285" t="str">
        <f>IF(OR(Table_1[team1]="Mumbai Indians",Table_1[team2]="Mumbai Indians"),"YES","NO")</f>
        <v>NO</v>
      </c>
      <c r="S285" t="str">
        <f>IF(Table_1[[#This Row],[toss_winner]]="Mumbai Indians","YES","NO")</f>
        <v>NO</v>
      </c>
    </row>
    <row r="286" spans="1:19" ht="15.75" customHeight="1" x14ac:dyDescent="0.3">
      <c r="A286" s="1">
        <v>548332</v>
      </c>
      <c r="B286" s="1" t="s">
        <v>65</v>
      </c>
      <c r="C286" s="2">
        <v>41020</v>
      </c>
      <c r="D286" s="1" t="s">
        <v>243</v>
      </c>
      <c r="E286" s="1" t="s">
        <v>67</v>
      </c>
      <c r="F286" s="1">
        <v>0</v>
      </c>
      <c r="G286" s="1" t="s">
        <v>32</v>
      </c>
      <c r="H286" s="1" t="s">
        <v>40</v>
      </c>
      <c r="I286" s="1" t="s">
        <v>40</v>
      </c>
      <c r="J286" s="1" t="s">
        <v>33</v>
      </c>
      <c r="K286" s="1" t="s">
        <v>32</v>
      </c>
      <c r="L286" s="1" t="s">
        <v>41</v>
      </c>
      <c r="M286" s="1">
        <v>7</v>
      </c>
      <c r="N286" s="1" t="s">
        <v>24</v>
      </c>
      <c r="O286" s="1" t="s">
        <v>25</v>
      </c>
      <c r="P286" s="1" t="s">
        <v>42</v>
      </c>
      <c r="Q286" s="1" t="s">
        <v>242</v>
      </c>
      <c r="R286" t="str">
        <f>IF(OR(Table_1[team1]="Mumbai Indians",Table_1[team2]="Mumbai Indians"),"YES","NO")</f>
        <v>NO</v>
      </c>
      <c r="S286" t="str">
        <f>IF(Table_1[[#This Row],[toss_winner]]="Mumbai Indians","YES","NO")</f>
        <v>NO</v>
      </c>
    </row>
    <row r="287" spans="1:19" ht="15.75" customHeight="1" x14ac:dyDescent="0.3">
      <c r="A287" s="1">
        <v>548333</v>
      </c>
      <c r="B287" s="1" t="s">
        <v>36</v>
      </c>
      <c r="C287" s="2">
        <v>41020</v>
      </c>
      <c r="D287" s="1" t="s">
        <v>88</v>
      </c>
      <c r="E287" s="1" t="s">
        <v>38</v>
      </c>
      <c r="F287" s="1">
        <v>0</v>
      </c>
      <c r="G287" s="1" t="s">
        <v>39</v>
      </c>
      <c r="H287" s="1" t="s">
        <v>207</v>
      </c>
      <c r="I287" s="1" t="s">
        <v>39</v>
      </c>
      <c r="J287" s="1" t="s">
        <v>22</v>
      </c>
      <c r="K287" s="1" t="s">
        <v>207</v>
      </c>
      <c r="L287" s="1" t="s">
        <v>23</v>
      </c>
      <c r="M287" s="1">
        <v>20</v>
      </c>
      <c r="N287" s="1" t="s">
        <v>24</v>
      </c>
      <c r="O287" s="1" t="s">
        <v>25</v>
      </c>
      <c r="P287" s="1" t="s">
        <v>26</v>
      </c>
      <c r="Q287" s="1" t="s">
        <v>169</v>
      </c>
      <c r="R287" t="str">
        <f>IF(OR(Table_1[team1]="Mumbai Indians",Table_1[team2]="Mumbai Indians"),"YES","NO")</f>
        <v>NO</v>
      </c>
      <c r="S287" t="str">
        <f>IF(Table_1[[#This Row],[toss_winner]]="Mumbai Indians","YES","NO")</f>
        <v>NO</v>
      </c>
    </row>
    <row r="288" spans="1:19" ht="15.75" customHeight="1" x14ac:dyDescent="0.3">
      <c r="A288" s="1">
        <v>548334</v>
      </c>
      <c r="B288" s="1" t="s">
        <v>44</v>
      </c>
      <c r="C288" s="2">
        <v>41021</v>
      </c>
      <c r="D288" s="1" t="s">
        <v>80</v>
      </c>
      <c r="E288" s="1" t="s">
        <v>46</v>
      </c>
      <c r="F288" s="1">
        <v>0</v>
      </c>
      <c r="G288" s="1" t="s">
        <v>47</v>
      </c>
      <c r="H288" s="1" t="s">
        <v>31</v>
      </c>
      <c r="I288" s="1" t="s">
        <v>47</v>
      </c>
      <c r="J288" s="1" t="s">
        <v>33</v>
      </c>
      <c r="K288" s="1" t="s">
        <v>31</v>
      </c>
      <c r="L288" s="1" t="s">
        <v>41</v>
      </c>
      <c r="M288" s="1">
        <v>6</v>
      </c>
      <c r="N288" s="1" t="s">
        <v>24</v>
      </c>
      <c r="O288" s="1" t="s">
        <v>25</v>
      </c>
      <c r="P288" s="1" t="s">
        <v>140</v>
      </c>
      <c r="Q288" s="1" t="s">
        <v>213</v>
      </c>
      <c r="R288" t="str">
        <f>IF(OR(Table_1[team1]="Mumbai Indians",Table_1[team2]="Mumbai Indians"),"YES","NO")</f>
        <v>YES</v>
      </c>
      <c r="S288" t="str">
        <f>IF(Table_1[[#This Row],[toss_winner]]="Mumbai Indians","YES","NO")</f>
        <v>YES</v>
      </c>
    </row>
    <row r="289" spans="1:19" ht="15.75" customHeight="1" x14ac:dyDescent="0.3">
      <c r="A289" s="1">
        <v>548335</v>
      </c>
      <c r="B289" s="1" t="s">
        <v>170</v>
      </c>
      <c r="C289" s="2">
        <v>41021</v>
      </c>
      <c r="D289" s="1" t="s">
        <v>158</v>
      </c>
      <c r="E289" s="1" t="s">
        <v>172</v>
      </c>
      <c r="F289" s="1">
        <v>0</v>
      </c>
      <c r="G289" s="1" t="s">
        <v>53</v>
      </c>
      <c r="H289" s="1" t="s">
        <v>21</v>
      </c>
      <c r="I289" s="1" t="s">
        <v>21</v>
      </c>
      <c r="J289" s="1" t="s">
        <v>22</v>
      </c>
      <c r="K289" s="1" t="s">
        <v>21</v>
      </c>
      <c r="L289" s="1" t="s">
        <v>41</v>
      </c>
      <c r="M289" s="1">
        <v>5</v>
      </c>
      <c r="N289" s="1" t="s">
        <v>24</v>
      </c>
      <c r="O289" s="1" t="s">
        <v>25</v>
      </c>
      <c r="P289" s="1" t="s">
        <v>54</v>
      </c>
      <c r="Q289" s="1" t="s">
        <v>138</v>
      </c>
      <c r="R289" t="str">
        <f>IF(OR(Table_1[team1]="Mumbai Indians",Table_1[team2]="Mumbai Indians"),"YES","NO")</f>
        <v>NO</v>
      </c>
      <c r="S289" t="str">
        <f>IF(Table_1[[#This Row],[toss_winner]]="Mumbai Indians","YES","NO")</f>
        <v>NO</v>
      </c>
    </row>
    <row r="290" spans="1:19" ht="15.75" customHeight="1" x14ac:dyDescent="0.3">
      <c r="A290" s="1">
        <v>548336</v>
      </c>
      <c r="B290" s="1" t="s">
        <v>56</v>
      </c>
      <c r="C290" s="2">
        <v>41022</v>
      </c>
      <c r="D290" s="1" t="s">
        <v>121</v>
      </c>
      <c r="E290" s="1" t="s">
        <v>58</v>
      </c>
      <c r="F290" s="1">
        <v>0</v>
      </c>
      <c r="G290" s="1" t="s">
        <v>40</v>
      </c>
      <c r="H290" s="1" t="s">
        <v>20</v>
      </c>
      <c r="I290" s="1" t="s">
        <v>40</v>
      </c>
      <c r="J290" s="1" t="s">
        <v>22</v>
      </c>
      <c r="K290" s="1" t="s">
        <v>20</v>
      </c>
      <c r="L290" s="1" t="s">
        <v>23</v>
      </c>
      <c r="M290" s="1">
        <v>46</v>
      </c>
      <c r="N290" s="1" t="s">
        <v>24</v>
      </c>
      <c r="O290" s="1" t="s">
        <v>25</v>
      </c>
      <c r="P290" s="1" t="s">
        <v>26</v>
      </c>
      <c r="Q290" s="1" t="s">
        <v>129</v>
      </c>
      <c r="R290" t="str">
        <f>IF(OR(Table_1[team1]="Mumbai Indians",Table_1[team2]="Mumbai Indians"),"YES","NO")</f>
        <v>NO</v>
      </c>
      <c r="S290" t="str">
        <f>IF(Table_1[[#This Row],[toss_winner]]="Mumbai Indians","YES","NO")</f>
        <v>NO</v>
      </c>
    </row>
    <row r="291" spans="1:19" ht="15.75" customHeight="1" x14ac:dyDescent="0.3">
      <c r="A291" s="1">
        <v>548337</v>
      </c>
      <c r="B291" s="1" t="s">
        <v>238</v>
      </c>
      <c r="C291" s="2">
        <v>41023</v>
      </c>
      <c r="D291" s="1" t="s">
        <v>61</v>
      </c>
      <c r="E291" s="1" t="s">
        <v>240</v>
      </c>
      <c r="F291" s="1">
        <v>0</v>
      </c>
      <c r="G291" s="1" t="s">
        <v>207</v>
      </c>
      <c r="H291" s="1" t="s">
        <v>39</v>
      </c>
      <c r="I291" s="1" t="s">
        <v>207</v>
      </c>
      <c r="J291" s="1" t="s">
        <v>33</v>
      </c>
      <c r="K291" s="1" t="s">
        <v>39</v>
      </c>
      <c r="L291" s="1" t="s">
        <v>41</v>
      </c>
      <c r="M291" s="1">
        <v>8</v>
      </c>
      <c r="N291" s="1" t="s">
        <v>24</v>
      </c>
      <c r="O291" s="1" t="s">
        <v>25</v>
      </c>
      <c r="P291" s="1" t="s">
        <v>140</v>
      </c>
      <c r="Q291" s="1" t="s">
        <v>213</v>
      </c>
      <c r="R291" t="str">
        <f>IF(OR(Table_1[team1]="Mumbai Indians",Table_1[team2]="Mumbai Indians"),"YES","NO")</f>
        <v>NO</v>
      </c>
      <c r="S291" t="str">
        <f>IF(Table_1[[#This Row],[toss_winner]]="Mumbai Indians","YES","NO")</f>
        <v>NO</v>
      </c>
    </row>
    <row r="292" spans="1:19" ht="15.75" customHeight="1" x14ac:dyDescent="0.3">
      <c r="A292" s="1">
        <v>548339</v>
      </c>
      <c r="B292" s="1" t="s">
        <v>28</v>
      </c>
      <c r="C292" s="2">
        <v>41024</v>
      </c>
      <c r="D292" s="1" t="s">
        <v>183</v>
      </c>
      <c r="E292" s="1" t="s">
        <v>30</v>
      </c>
      <c r="F292" s="1">
        <v>0</v>
      </c>
      <c r="G292" s="1" t="s">
        <v>31</v>
      </c>
      <c r="H292" s="1" t="s">
        <v>47</v>
      </c>
      <c r="I292" s="1" t="s">
        <v>31</v>
      </c>
      <c r="J292" s="1" t="s">
        <v>33</v>
      </c>
      <c r="K292" s="1" t="s">
        <v>47</v>
      </c>
      <c r="L292" s="1" t="s">
        <v>41</v>
      </c>
      <c r="M292" s="1">
        <v>4</v>
      </c>
      <c r="N292" s="1" t="s">
        <v>24</v>
      </c>
      <c r="O292" s="1" t="s">
        <v>25</v>
      </c>
      <c r="P292" s="1" t="s">
        <v>42</v>
      </c>
      <c r="Q292" s="1" t="s">
        <v>242</v>
      </c>
      <c r="R292" t="str">
        <f>IF(OR(Table_1[team1]="Mumbai Indians",Table_1[team2]="Mumbai Indians"),"YES","NO")</f>
        <v>YES</v>
      </c>
      <c r="S292" t="str">
        <f>IF(Table_1[[#This Row],[toss_winner]]="Mumbai Indians","YES","NO")</f>
        <v>NO</v>
      </c>
    </row>
    <row r="293" spans="1:19" ht="15.75" customHeight="1" x14ac:dyDescent="0.3">
      <c r="A293" s="1">
        <v>548341</v>
      </c>
      <c r="B293" s="1" t="s">
        <v>238</v>
      </c>
      <c r="C293" s="2">
        <v>41025</v>
      </c>
      <c r="D293" s="1" t="s">
        <v>250</v>
      </c>
      <c r="E293" s="1" t="s">
        <v>240</v>
      </c>
      <c r="F293" s="1">
        <v>0</v>
      </c>
      <c r="G293" s="1" t="s">
        <v>207</v>
      </c>
      <c r="H293" s="1" t="s">
        <v>53</v>
      </c>
      <c r="I293" s="1" t="s">
        <v>53</v>
      </c>
      <c r="J293" s="1" t="s">
        <v>33</v>
      </c>
      <c r="K293" s="1" t="s">
        <v>53</v>
      </c>
      <c r="L293" s="1" t="s">
        <v>23</v>
      </c>
      <c r="M293" s="1">
        <v>18</v>
      </c>
      <c r="N293" s="1" t="s">
        <v>24</v>
      </c>
      <c r="O293" s="1" t="s">
        <v>25</v>
      </c>
      <c r="P293" s="1" t="s">
        <v>140</v>
      </c>
      <c r="Q293" s="1" t="s">
        <v>213</v>
      </c>
      <c r="R293" t="str">
        <f>IF(OR(Table_1[team1]="Mumbai Indians",Table_1[team2]="Mumbai Indians"),"YES","NO")</f>
        <v>NO</v>
      </c>
      <c r="S293" t="str">
        <f>IF(Table_1[[#This Row],[toss_winner]]="Mumbai Indians","YES","NO")</f>
        <v>NO</v>
      </c>
    </row>
    <row r="294" spans="1:19" ht="15.75" customHeight="1" x14ac:dyDescent="0.3">
      <c r="A294" s="1">
        <v>548342</v>
      </c>
      <c r="B294" s="1" t="s">
        <v>36</v>
      </c>
      <c r="C294" s="2">
        <v>41026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47</v>
      </c>
      <c r="I294" s="1" t="s">
        <v>47</v>
      </c>
      <c r="J294" s="1" t="s">
        <v>22</v>
      </c>
      <c r="K294" s="1" t="s">
        <v>39</v>
      </c>
      <c r="L294" s="1" t="s">
        <v>23</v>
      </c>
      <c r="M294" s="1">
        <v>37</v>
      </c>
      <c r="N294" s="1" t="s">
        <v>24</v>
      </c>
      <c r="O294" s="1" t="s">
        <v>25</v>
      </c>
      <c r="P294" s="1" t="s">
        <v>42</v>
      </c>
      <c r="Q294" s="1" t="s">
        <v>242</v>
      </c>
      <c r="R294" t="str">
        <f>IF(OR(Table_1[team1]="Mumbai Indians",Table_1[team2]="Mumbai Indians"),"YES","NO")</f>
        <v>YES</v>
      </c>
      <c r="S294" t="str">
        <f>IF(Table_1[[#This Row],[toss_winner]]="Mumbai Indians","YES","NO")</f>
        <v>YES</v>
      </c>
    </row>
    <row r="295" spans="1:19" ht="15.75" customHeight="1" x14ac:dyDescent="0.3">
      <c r="A295" s="1">
        <v>548343</v>
      </c>
      <c r="B295" s="1" t="s">
        <v>65</v>
      </c>
      <c r="C295" s="2">
        <v>41027</v>
      </c>
      <c r="D295" s="1" t="s">
        <v>251</v>
      </c>
      <c r="E295" s="1" t="s">
        <v>67</v>
      </c>
      <c r="F295" s="1">
        <v>0</v>
      </c>
      <c r="G295" s="1" t="s">
        <v>32</v>
      </c>
      <c r="H295" s="1" t="s">
        <v>31</v>
      </c>
      <c r="I295" s="1" t="s">
        <v>31</v>
      </c>
      <c r="J295" s="1" t="s">
        <v>33</v>
      </c>
      <c r="K295" s="1" t="s">
        <v>31</v>
      </c>
      <c r="L295" s="1" t="s">
        <v>23</v>
      </c>
      <c r="M295" s="1">
        <v>7</v>
      </c>
      <c r="N295" s="1" t="s">
        <v>24</v>
      </c>
      <c r="O295" s="1" t="s">
        <v>25</v>
      </c>
      <c r="P295" s="1" t="s">
        <v>54</v>
      </c>
      <c r="Q295" s="1" t="s">
        <v>138</v>
      </c>
      <c r="R295" t="str">
        <f>IF(OR(Table_1[team1]="Mumbai Indians",Table_1[team2]="Mumbai Indians"),"YES","NO")</f>
        <v>NO</v>
      </c>
      <c r="S295" t="str">
        <f>IF(Table_1[[#This Row],[toss_winner]]="Mumbai Indians","YES","NO")</f>
        <v>NO</v>
      </c>
    </row>
    <row r="296" spans="1:19" ht="15.75" customHeight="1" x14ac:dyDescent="0.3">
      <c r="A296" s="1">
        <v>548344</v>
      </c>
      <c r="B296" s="1" t="s">
        <v>50</v>
      </c>
      <c r="C296" s="2">
        <v>41027</v>
      </c>
      <c r="D296" s="1" t="s">
        <v>146</v>
      </c>
      <c r="E296" s="1" t="s">
        <v>52</v>
      </c>
      <c r="F296" s="1">
        <v>0</v>
      </c>
      <c r="G296" s="1" t="s">
        <v>21</v>
      </c>
      <c r="H296" s="1" t="s">
        <v>20</v>
      </c>
      <c r="I296" s="1" t="s">
        <v>21</v>
      </c>
      <c r="J296" s="1" t="s">
        <v>33</v>
      </c>
      <c r="K296" s="1" t="s">
        <v>21</v>
      </c>
      <c r="L296" s="1" t="s">
        <v>23</v>
      </c>
      <c r="M296" s="1">
        <v>47</v>
      </c>
      <c r="N296" s="1" t="s">
        <v>24</v>
      </c>
      <c r="O296" s="1" t="s">
        <v>25</v>
      </c>
      <c r="P296" s="1" t="s">
        <v>26</v>
      </c>
      <c r="Q296" s="1" t="s">
        <v>77</v>
      </c>
      <c r="R296" t="str">
        <f>IF(OR(Table_1[team1]="Mumbai Indians",Table_1[team2]="Mumbai Indians"),"YES","NO")</f>
        <v>NO</v>
      </c>
      <c r="S296" t="str">
        <f>IF(Table_1[[#This Row],[toss_winner]]="Mumbai Indians","YES","NO")</f>
        <v>NO</v>
      </c>
    </row>
    <row r="297" spans="1:19" ht="15.75" customHeight="1" x14ac:dyDescent="0.3">
      <c r="A297" s="1">
        <v>548345</v>
      </c>
      <c r="B297" s="1" t="s">
        <v>36</v>
      </c>
      <c r="C297" s="2">
        <v>41028</v>
      </c>
      <c r="D297" s="1" t="s">
        <v>61</v>
      </c>
      <c r="E297" s="1" t="s">
        <v>38</v>
      </c>
      <c r="F297" s="1">
        <v>0</v>
      </c>
      <c r="G297" s="1" t="s">
        <v>39</v>
      </c>
      <c r="H297" s="1" t="s">
        <v>40</v>
      </c>
      <c r="I297" s="1" t="s">
        <v>39</v>
      </c>
      <c r="J297" s="1" t="s">
        <v>33</v>
      </c>
      <c r="K297" s="1" t="s">
        <v>39</v>
      </c>
      <c r="L297" s="1" t="s">
        <v>23</v>
      </c>
      <c r="M297" s="1">
        <v>1</v>
      </c>
      <c r="N297" s="1" t="s">
        <v>24</v>
      </c>
      <c r="O297" s="1" t="s">
        <v>25</v>
      </c>
      <c r="P297" s="1" t="s">
        <v>140</v>
      </c>
      <c r="Q297" s="1" t="s">
        <v>213</v>
      </c>
      <c r="R297" t="str">
        <f>IF(OR(Table_1[team1]="Mumbai Indians",Table_1[team2]="Mumbai Indians"),"YES","NO")</f>
        <v>NO</v>
      </c>
      <c r="S297" t="str">
        <f>IF(Table_1[[#This Row],[toss_winner]]="Mumbai Indians","YES","NO")</f>
        <v>NO</v>
      </c>
    </row>
    <row r="298" spans="1:19" ht="15.75" customHeight="1" x14ac:dyDescent="0.3">
      <c r="A298" s="1">
        <v>548346</v>
      </c>
      <c r="B298" s="1" t="s">
        <v>44</v>
      </c>
      <c r="C298" s="2">
        <v>41028</v>
      </c>
      <c r="D298" s="1" t="s">
        <v>211</v>
      </c>
      <c r="E298" s="1" t="s">
        <v>46</v>
      </c>
      <c r="F298" s="1">
        <v>0</v>
      </c>
      <c r="G298" s="1" t="s">
        <v>47</v>
      </c>
      <c r="H298" s="1" t="s">
        <v>53</v>
      </c>
      <c r="I298" s="1" t="s">
        <v>47</v>
      </c>
      <c r="J298" s="1" t="s">
        <v>22</v>
      </c>
      <c r="K298" s="1" t="s">
        <v>47</v>
      </c>
      <c r="L298" s="1" t="s">
        <v>41</v>
      </c>
      <c r="M298" s="1">
        <v>5</v>
      </c>
      <c r="N298" s="1" t="s">
        <v>24</v>
      </c>
      <c r="O298" s="1" t="s">
        <v>25</v>
      </c>
      <c r="P298" s="1" t="s">
        <v>232</v>
      </c>
      <c r="Q298" s="1" t="s">
        <v>242</v>
      </c>
      <c r="R298" t="str">
        <f>IF(OR(Table_1[team1]="Mumbai Indians",Table_1[team2]="Mumbai Indians"),"YES","NO")</f>
        <v>YES</v>
      </c>
      <c r="S298" t="str">
        <f>IF(Table_1[[#This Row],[toss_winner]]="Mumbai Indians","YES","NO")</f>
        <v>YES</v>
      </c>
    </row>
    <row r="299" spans="1:19" ht="15.75" customHeight="1" x14ac:dyDescent="0.3">
      <c r="A299" s="1">
        <v>548347</v>
      </c>
      <c r="B299" s="1" t="s">
        <v>65</v>
      </c>
      <c r="C299" s="2">
        <v>41029</v>
      </c>
      <c r="D299" s="1" t="s">
        <v>146</v>
      </c>
      <c r="E299" s="1" t="s">
        <v>67</v>
      </c>
      <c r="F299" s="1">
        <v>0</v>
      </c>
      <c r="G299" s="1" t="s">
        <v>32</v>
      </c>
      <c r="H299" s="1" t="s">
        <v>21</v>
      </c>
      <c r="I299" s="1" t="s">
        <v>32</v>
      </c>
      <c r="J299" s="1" t="s">
        <v>33</v>
      </c>
      <c r="K299" s="1" t="s">
        <v>21</v>
      </c>
      <c r="L299" s="1" t="s">
        <v>41</v>
      </c>
      <c r="M299" s="1">
        <v>5</v>
      </c>
      <c r="N299" s="1" t="s">
        <v>24</v>
      </c>
      <c r="O299" s="1" t="s">
        <v>25</v>
      </c>
      <c r="P299" s="1" t="s">
        <v>54</v>
      </c>
      <c r="Q299" s="1" t="s">
        <v>252</v>
      </c>
      <c r="R299" t="str">
        <f>IF(OR(Table_1[team1]="Mumbai Indians",Table_1[team2]="Mumbai Indians"),"YES","NO")</f>
        <v>NO</v>
      </c>
      <c r="S299" t="str">
        <f>IF(Table_1[[#This Row],[toss_winner]]="Mumbai Indians","YES","NO")</f>
        <v>NO</v>
      </c>
    </row>
    <row r="300" spans="1:19" ht="15.75" customHeight="1" x14ac:dyDescent="0.3">
      <c r="A300" s="1">
        <v>548348</v>
      </c>
      <c r="B300" s="1" t="s">
        <v>170</v>
      </c>
      <c r="C300" s="2">
        <v>41030</v>
      </c>
      <c r="D300" s="1" t="s">
        <v>69</v>
      </c>
      <c r="E300" s="1" t="s">
        <v>172</v>
      </c>
      <c r="F300" s="1">
        <v>0</v>
      </c>
      <c r="G300" s="1" t="s">
        <v>53</v>
      </c>
      <c r="H300" s="1" t="s">
        <v>207</v>
      </c>
      <c r="I300" s="1" t="s">
        <v>53</v>
      </c>
      <c r="J300" s="1" t="s">
        <v>33</v>
      </c>
      <c r="K300" s="1" t="s">
        <v>53</v>
      </c>
      <c r="L300" s="1" t="s">
        <v>23</v>
      </c>
      <c r="M300" s="1">
        <v>13</v>
      </c>
      <c r="N300" s="1" t="s">
        <v>24</v>
      </c>
      <c r="O300" s="1" t="s">
        <v>25</v>
      </c>
      <c r="P300" s="1" t="s">
        <v>42</v>
      </c>
      <c r="Q300" s="1" t="s">
        <v>232</v>
      </c>
      <c r="R300" t="str">
        <f>IF(OR(Table_1[team1]="Mumbai Indians",Table_1[team2]="Mumbai Indians"),"YES","NO")</f>
        <v>NO</v>
      </c>
      <c r="S300" t="str">
        <f>IF(Table_1[[#This Row],[toss_winner]]="Mumbai Indians","YES","NO")</f>
        <v>NO</v>
      </c>
    </row>
    <row r="301" spans="1:19" ht="15.75" customHeight="1" x14ac:dyDescent="0.3">
      <c r="A301" s="1">
        <v>548349</v>
      </c>
      <c r="B301" s="1" t="s">
        <v>56</v>
      </c>
      <c r="C301" s="2">
        <v>41030</v>
      </c>
      <c r="D301" s="1" t="s">
        <v>253</v>
      </c>
      <c r="E301" s="1" t="s">
        <v>58</v>
      </c>
      <c r="F301" s="1">
        <v>0</v>
      </c>
      <c r="G301" s="1" t="s">
        <v>40</v>
      </c>
      <c r="H301" s="1" t="s">
        <v>39</v>
      </c>
      <c r="I301" s="1" t="s">
        <v>40</v>
      </c>
      <c r="J301" s="1" t="s">
        <v>33</v>
      </c>
      <c r="K301" s="1" t="s">
        <v>39</v>
      </c>
      <c r="L301" s="1" t="s">
        <v>41</v>
      </c>
      <c r="M301" s="1">
        <v>6</v>
      </c>
      <c r="N301" s="1" t="s">
        <v>24</v>
      </c>
      <c r="O301" s="1" t="s">
        <v>25</v>
      </c>
      <c r="P301" s="1" t="s">
        <v>230</v>
      </c>
      <c r="Q301" s="1" t="s">
        <v>116</v>
      </c>
      <c r="R301" t="str">
        <f>IF(OR(Table_1[team1]="Mumbai Indians",Table_1[team2]="Mumbai Indians"),"YES","NO")</f>
        <v>NO</v>
      </c>
      <c r="S301" t="str">
        <f>IF(Table_1[[#This Row],[toss_winner]]="Mumbai Indians","YES","NO")</f>
        <v>NO</v>
      </c>
    </row>
    <row r="302" spans="1:19" ht="15.75" customHeight="1" x14ac:dyDescent="0.3">
      <c r="A302" s="1">
        <v>548350</v>
      </c>
      <c r="B302" s="1" t="s">
        <v>17</v>
      </c>
      <c r="C302" s="2">
        <v>41031</v>
      </c>
      <c r="D302" s="1" t="s">
        <v>254</v>
      </c>
      <c r="E302" s="1" t="s">
        <v>19</v>
      </c>
      <c r="F302" s="1">
        <v>0</v>
      </c>
      <c r="G302" s="1" t="s">
        <v>20</v>
      </c>
      <c r="H302" s="1" t="s">
        <v>31</v>
      </c>
      <c r="I302" s="1" t="s">
        <v>31</v>
      </c>
      <c r="J302" s="1" t="s">
        <v>22</v>
      </c>
      <c r="K302" s="1" t="s">
        <v>31</v>
      </c>
      <c r="L302" s="1" t="s">
        <v>41</v>
      </c>
      <c r="M302" s="1">
        <v>4</v>
      </c>
      <c r="N302" s="1" t="s">
        <v>24</v>
      </c>
      <c r="O302" s="1" t="s">
        <v>25</v>
      </c>
      <c r="P302" s="1" t="s">
        <v>54</v>
      </c>
      <c r="Q302" s="1" t="s">
        <v>252</v>
      </c>
      <c r="R302" t="str">
        <f>IF(OR(Table_1[team1]="Mumbai Indians",Table_1[team2]="Mumbai Indians"),"YES","NO")</f>
        <v>NO</v>
      </c>
      <c r="S302" t="str">
        <f>IF(Table_1[[#This Row],[toss_winner]]="Mumbai Indians","YES","NO")</f>
        <v>NO</v>
      </c>
    </row>
    <row r="303" spans="1:19" ht="15.75" customHeight="1" x14ac:dyDescent="0.3">
      <c r="A303" s="1">
        <v>548351</v>
      </c>
      <c r="B303" s="1" t="s">
        <v>238</v>
      </c>
      <c r="C303" s="2">
        <v>41032</v>
      </c>
      <c r="D303" s="1" t="s">
        <v>180</v>
      </c>
      <c r="E303" s="1" t="s">
        <v>240</v>
      </c>
      <c r="F303" s="1">
        <v>0</v>
      </c>
      <c r="G303" s="1" t="s">
        <v>207</v>
      </c>
      <c r="H303" s="1" t="s">
        <v>47</v>
      </c>
      <c r="I303" s="1" t="s">
        <v>47</v>
      </c>
      <c r="J303" s="1" t="s">
        <v>33</v>
      </c>
      <c r="K303" s="1" t="s">
        <v>47</v>
      </c>
      <c r="L303" s="1" t="s">
        <v>23</v>
      </c>
      <c r="M303" s="1">
        <v>1</v>
      </c>
      <c r="N303" s="1" t="s">
        <v>24</v>
      </c>
      <c r="O303" s="1" t="s">
        <v>25</v>
      </c>
      <c r="P303" s="1" t="s">
        <v>26</v>
      </c>
      <c r="Q303" s="1" t="s">
        <v>129</v>
      </c>
      <c r="R303" t="str">
        <f>IF(OR(Table_1[team1]="Mumbai Indians",Table_1[team2]="Mumbai Indians"),"YES","NO")</f>
        <v>YES</v>
      </c>
      <c r="S303" t="str">
        <f>IF(Table_1[[#This Row],[toss_winner]]="Mumbai Indians","YES","NO")</f>
        <v>YES</v>
      </c>
    </row>
    <row r="304" spans="1:19" ht="15.75" customHeight="1" x14ac:dyDescent="0.3">
      <c r="A304" s="1">
        <v>548352</v>
      </c>
      <c r="B304" s="1" t="s">
        <v>65</v>
      </c>
      <c r="C304" s="2">
        <v>41033</v>
      </c>
      <c r="D304" s="1" t="s">
        <v>105</v>
      </c>
      <c r="E304" s="1" t="s">
        <v>67</v>
      </c>
      <c r="F304" s="1">
        <v>0</v>
      </c>
      <c r="G304" s="1" t="s">
        <v>32</v>
      </c>
      <c r="H304" s="1" t="s">
        <v>53</v>
      </c>
      <c r="I304" s="1" t="s">
        <v>32</v>
      </c>
      <c r="J304" s="1" t="s">
        <v>33</v>
      </c>
      <c r="K304" s="1" t="s">
        <v>32</v>
      </c>
      <c r="L304" s="1" t="s">
        <v>23</v>
      </c>
      <c r="M304" s="1">
        <v>10</v>
      </c>
      <c r="N304" s="1" t="s">
        <v>24</v>
      </c>
      <c r="O304" s="1" t="s">
        <v>25</v>
      </c>
      <c r="P304" s="1" t="s">
        <v>127</v>
      </c>
      <c r="Q304" s="1" t="s">
        <v>242</v>
      </c>
      <c r="R304" t="str">
        <f>IF(OR(Table_1[team1]="Mumbai Indians",Table_1[team2]="Mumbai Indians"),"YES","NO")</f>
        <v>NO</v>
      </c>
      <c r="S304" t="str">
        <f>IF(Table_1[[#This Row],[toss_winner]]="Mumbai Indians","YES","NO")</f>
        <v>NO</v>
      </c>
    </row>
    <row r="305" spans="1:19" ht="15.75" customHeight="1" x14ac:dyDescent="0.3">
      <c r="A305" s="1">
        <v>548353</v>
      </c>
      <c r="B305" s="1" t="s">
        <v>50</v>
      </c>
      <c r="C305" s="2">
        <v>41034</v>
      </c>
      <c r="D305" s="1" t="s">
        <v>247</v>
      </c>
      <c r="E305" s="1" t="s">
        <v>52</v>
      </c>
      <c r="F305" s="1">
        <v>0</v>
      </c>
      <c r="G305" s="1" t="s">
        <v>21</v>
      </c>
      <c r="H305" s="1" t="s">
        <v>207</v>
      </c>
      <c r="I305" s="1" t="s">
        <v>21</v>
      </c>
      <c r="J305" s="1" t="s">
        <v>33</v>
      </c>
      <c r="K305" s="1" t="s">
        <v>21</v>
      </c>
      <c r="L305" s="1" t="s">
        <v>23</v>
      </c>
      <c r="M305" s="1">
        <v>7</v>
      </c>
      <c r="N305" s="1" t="s">
        <v>24</v>
      </c>
      <c r="O305" s="1" t="s">
        <v>25</v>
      </c>
      <c r="P305" s="1" t="s">
        <v>54</v>
      </c>
      <c r="Q305" s="1" t="s">
        <v>138</v>
      </c>
      <c r="R305" t="str">
        <f>IF(OR(Table_1[team1]="Mumbai Indians",Table_1[team2]="Mumbai Indians"),"YES","NO")</f>
        <v>NO</v>
      </c>
      <c r="S305" t="str">
        <f>IF(Table_1[[#This Row],[toss_winner]]="Mumbai Indians","YES","NO")</f>
        <v>NO</v>
      </c>
    </row>
    <row r="306" spans="1:19" ht="15.75" customHeight="1" x14ac:dyDescent="0.3">
      <c r="A306" s="1">
        <v>548354</v>
      </c>
      <c r="B306" s="1" t="s">
        <v>28</v>
      </c>
      <c r="C306" s="2">
        <v>41034</v>
      </c>
      <c r="D306" s="1" t="s">
        <v>57</v>
      </c>
      <c r="E306" s="1" t="s">
        <v>30</v>
      </c>
      <c r="F306" s="1">
        <v>0</v>
      </c>
      <c r="G306" s="1" t="s">
        <v>31</v>
      </c>
      <c r="H306" s="1" t="s">
        <v>40</v>
      </c>
      <c r="I306" s="1" t="s">
        <v>40</v>
      </c>
      <c r="J306" s="1" t="s">
        <v>33</v>
      </c>
      <c r="K306" s="1" t="s">
        <v>40</v>
      </c>
      <c r="L306" s="1" t="s">
        <v>23</v>
      </c>
      <c r="M306" s="1">
        <v>43</v>
      </c>
      <c r="N306" s="1" t="s">
        <v>24</v>
      </c>
      <c r="O306" s="1" t="s">
        <v>25</v>
      </c>
      <c r="P306" s="1" t="s">
        <v>230</v>
      </c>
      <c r="Q306" s="1" t="s">
        <v>116</v>
      </c>
      <c r="R306" t="str">
        <f>IF(OR(Table_1[team1]="Mumbai Indians",Table_1[team2]="Mumbai Indians"),"YES","NO")</f>
        <v>NO</v>
      </c>
      <c r="S306" t="str">
        <f>IF(Table_1[[#This Row],[toss_winner]]="Mumbai Indians","YES","NO")</f>
        <v>NO</v>
      </c>
    </row>
    <row r="307" spans="1:19" ht="15.75" customHeight="1" x14ac:dyDescent="0.3">
      <c r="A307" s="1">
        <v>548355</v>
      </c>
      <c r="B307" s="1" t="s">
        <v>44</v>
      </c>
      <c r="C307" s="2">
        <v>41035</v>
      </c>
      <c r="D307" s="1" t="s">
        <v>152</v>
      </c>
      <c r="E307" s="1" t="s">
        <v>46</v>
      </c>
      <c r="F307" s="1">
        <v>0</v>
      </c>
      <c r="G307" s="1" t="s">
        <v>47</v>
      </c>
      <c r="H307" s="1" t="s">
        <v>32</v>
      </c>
      <c r="I307" s="1" t="s">
        <v>47</v>
      </c>
      <c r="J307" s="1" t="s">
        <v>22</v>
      </c>
      <c r="K307" s="1" t="s">
        <v>47</v>
      </c>
      <c r="L307" s="1" t="s">
        <v>41</v>
      </c>
      <c r="M307" s="1">
        <v>2</v>
      </c>
      <c r="N307" s="1" t="s">
        <v>24</v>
      </c>
      <c r="O307" s="1" t="s">
        <v>25</v>
      </c>
      <c r="P307" s="1" t="s">
        <v>26</v>
      </c>
      <c r="Q307" s="1" t="s">
        <v>129</v>
      </c>
      <c r="R307" t="str">
        <f>IF(OR(Table_1[team1]="Mumbai Indians",Table_1[team2]="Mumbai Indians"),"YES","NO")</f>
        <v>YES</v>
      </c>
      <c r="S307" t="str">
        <f>IF(Table_1[[#This Row],[toss_winner]]="Mumbai Indians","YES","NO")</f>
        <v>YES</v>
      </c>
    </row>
    <row r="308" spans="1:19" ht="15.75" customHeight="1" x14ac:dyDescent="0.3">
      <c r="A308" s="1">
        <v>548356</v>
      </c>
      <c r="B308" s="1" t="s">
        <v>17</v>
      </c>
      <c r="C308" s="2">
        <v>41035</v>
      </c>
      <c r="D308" s="1" t="s">
        <v>121</v>
      </c>
      <c r="E308" s="1" t="s">
        <v>19</v>
      </c>
      <c r="F308" s="1">
        <v>0</v>
      </c>
      <c r="G308" s="1" t="s">
        <v>20</v>
      </c>
      <c r="H308" s="1" t="s">
        <v>53</v>
      </c>
      <c r="I308" s="1" t="s">
        <v>20</v>
      </c>
      <c r="J308" s="1" t="s">
        <v>22</v>
      </c>
      <c r="K308" s="1" t="s">
        <v>20</v>
      </c>
      <c r="L308" s="1" t="s">
        <v>41</v>
      </c>
      <c r="M308" s="1">
        <v>5</v>
      </c>
      <c r="N308" s="1" t="s">
        <v>24</v>
      </c>
      <c r="O308" s="1" t="s">
        <v>25</v>
      </c>
      <c r="P308" s="1" t="s">
        <v>127</v>
      </c>
      <c r="Q308" s="1" t="s">
        <v>242</v>
      </c>
      <c r="R308" t="str">
        <f>IF(OR(Table_1[team1]="Mumbai Indians",Table_1[team2]="Mumbai Indians"),"YES","NO")</f>
        <v>NO</v>
      </c>
      <c r="S308" t="str">
        <f>IF(Table_1[[#This Row],[toss_winner]]="Mumbai Indians","YES","NO")</f>
        <v>NO</v>
      </c>
    </row>
    <row r="309" spans="1:19" ht="15.75" customHeight="1" x14ac:dyDescent="0.3">
      <c r="A309" s="1">
        <v>548357</v>
      </c>
      <c r="B309" s="1" t="s">
        <v>36</v>
      </c>
      <c r="C309" s="2">
        <v>41036</v>
      </c>
      <c r="D309" s="1" t="s">
        <v>144</v>
      </c>
      <c r="E309" s="1" t="s">
        <v>38</v>
      </c>
      <c r="F309" s="1">
        <v>0</v>
      </c>
      <c r="G309" s="1" t="s">
        <v>39</v>
      </c>
      <c r="H309" s="1" t="s">
        <v>21</v>
      </c>
      <c r="I309" s="1" t="s">
        <v>39</v>
      </c>
      <c r="J309" s="1" t="s">
        <v>33</v>
      </c>
      <c r="K309" s="1" t="s">
        <v>21</v>
      </c>
      <c r="L309" s="1" t="s">
        <v>41</v>
      </c>
      <c r="M309" s="1">
        <v>6</v>
      </c>
      <c r="N309" s="1" t="s">
        <v>24</v>
      </c>
      <c r="O309" s="1" t="s">
        <v>25</v>
      </c>
      <c r="P309" s="1" t="s">
        <v>230</v>
      </c>
      <c r="Q309" s="1" t="s">
        <v>140</v>
      </c>
      <c r="R309" t="str">
        <f>IF(OR(Table_1[team1]="Mumbai Indians",Table_1[team2]="Mumbai Indians"),"YES","NO")</f>
        <v>NO</v>
      </c>
      <c r="S309" t="str">
        <f>IF(Table_1[[#This Row],[toss_winner]]="Mumbai Indians","YES","NO")</f>
        <v>NO</v>
      </c>
    </row>
    <row r="310" spans="1:19" ht="15.75" customHeight="1" x14ac:dyDescent="0.3">
      <c r="A310" s="1">
        <v>548358</v>
      </c>
      <c r="B310" s="1" t="s">
        <v>238</v>
      </c>
      <c r="C310" s="2">
        <v>41037</v>
      </c>
      <c r="D310" s="1" t="s">
        <v>57</v>
      </c>
      <c r="E310" s="1" t="s">
        <v>240</v>
      </c>
      <c r="F310" s="1">
        <v>0</v>
      </c>
      <c r="G310" s="1" t="s">
        <v>207</v>
      </c>
      <c r="H310" s="1" t="s">
        <v>40</v>
      </c>
      <c r="I310" s="1" t="s">
        <v>207</v>
      </c>
      <c r="J310" s="1" t="s">
        <v>33</v>
      </c>
      <c r="K310" s="1" t="s">
        <v>40</v>
      </c>
      <c r="L310" s="1" t="s">
        <v>41</v>
      </c>
      <c r="M310" s="1">
        <v>7</v>
      </c>
      <c r="N310" s="1" t="s">
        <v>24</v>
      </c>
      <c r="O310" s="1" t="s">
        <v>25</v>
      </c>
      <c r="P310" s="1" t="s">
        <v>26</v>
      </c>
      <c r="Q310" s="1" t="s">
        <v>77</v>
      </c>
      <c r="R310" t="str">
        <f>IF(OR(Table_1[team1]="Mumbai Indians",Table_1[team2]="Mumbai Indians"),"YES","NO")</f>
        <v>NO</v>
      </c>
      <c r="S310" t="str">
        <f>IF(Table_1[[#This Row],[toss_winner]]="Mumbai Indians","YES","NO")</f>
        <v>NO</v>
      </c>
    </row>
    <row r="311" spans="1:19" ht="15.75" customHeight="1" x14ac:dyDescent="0.3">
      <c r="A311" s="1">
        <v>548359</v>
      </c>
      <c r="B311" s="1" t="s">
        <v>60</v>
      </c>
      <c r="C311" s="2">
        <v>41037</v>
      </c>
      <c r="D311" s="1" t="s">
        <v>251</v>
      </c>
      <c r="E311" s="1" t="s">
        <v>62</v>
      </c>
      <c r="F311" s="1">
        <v>0</v>
      </c>
      <c r="G311" s="1" t="s">
        <v>53</v>
      </c>
      <c r="H311" s="1" t="s">
        <v>31</v>
      </c>
      <c r="I311" s="1" t="s">
        <v>53</v>
      </c>
      <c r="J311" s="1" t="s">
        <v>22</v>
      </c>
      <c r="K311" s="1" t="s">
        <v>31</v>
      </c>
      <c r="L311" s="1" t="s">
        <v>23</v>
      </c>
      <c r="M311" s="1">
        <v>25</v>
      </c>
      <c r="N311" s="1" t="s">
        <v>24</v>
      </c>
      <c r="O311" s="1" t="s">
        <v>25</v>
      </c>
      <c r="P311" s="1" t="s">
        <v>127</v>
      </c>
      <c r="Q311" s="1" t="s">
        <v>242</v>
      </c>
      <c r="R311" t="str">
        <f>IF(OR(Table_1[team1]="Mumbai Indians",Table_1[team2]="Mumbai Indians"),"YES","NO")</f>
        <v>NO</v>
      </c>
      <c r="S311" t="str">
        <f>IF(Table_1[[#This Row],[toss_winner]]="Mumbai Indians","YES","NO")</f>
        <v>NO</v>
      </c>
    </row>
    <row r="312" spans="1:19" ht="15.75" customHeight="1" x14ac:dyDescent="0.3">
      <c r="A312" s="1">
        <v>548360</v>
      </c>
      <c r="B312" s="1" t="s">
        <v>44</v>
      </c>
      <c r="C312" s="2">
        <v>41038</v>
      </c>
      <c r="D312" s="1" t="s">
        <v>118</v>
      </c>
      <c r="E312" s="1" t="s">
        <v>46</v>
      </c>
      <c r="F312" s="1">
        <v>0</v>
      </c>
      <c r="G312" s="1" t="s">
        <v>47</v>
      </c>
      <c r="H312" s="1" t="s">
        <v>20</v>
      </c>
      <c r="I312" s="1" t="s">
        <v>20</v>
      </c>
      <c r="J312" s="1" t="s">
        <v>22</v>
      </c>
      <c r="K312" s="1" t="s">
        <v>20</v>
      </c>
      <c r="L312" s="1" t="s">
        <v>41</v>
      </c>
      <c r="M312" s="1">
        <v>9</v>
      </c>
      <c r="N312" s="1" t="s">
        <v>24</v>
      </c>
      <c r="O312" s="1" t="s">
        <v>25</v>
      </c>
      <c r="P312" s="1" t="s">
        <v>54</v>
      </c>
      <c r="Q312" s="1" t="s">
        <v>237</v>
      </c>
      <c r="R312" t="str">
        <f>IF(OR(Table_1[team1]="Mumbai Indians",Table_1[team2]="Mumbai Indians"),"YES","NO")</f>
        <v>YES</v>
      </c>
      <c r="S312" t="str">
        <f>IF(Table_1[[#This Row],[toss_winner]]="Mumbai Indians","YES","NO")</f>
        <v>NO</v>
      </c>
    </row>
    <row r="313" spans="1:19" ht="15.75" customHeight="1" x14ac:dyDescent="0.3">
      <c r="A313" s="1">
        <v>548361</v>
      </c>
      <c r="B313" s="1" t="s">
        <v>56</v>
      </c>
      <c r="C313" s="2">
        <v>41039</v>
      </c>
      <c r="D313" s="1" t="s">
        <v>255</v>
      </c>
      <c r="E313" s="1" t="s">
        <v>58</v>
      </c>
      <c r="F313" s="1">
        <v>0</v>
      </c>
      <c r="G313" s="1" t="s">
        <v>40</v>
      </c>
      <c r="H313" s="1" t="s">
        <v>32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4</v>
      </c>
      <c r="N313" s="1" t="s">
        <v>24</v>
      </c>
      <c r="O313" s="1" t="s">
        <v>25</v>
      </c>
      <c r="P313" s="1" t="s">
        <v>242</v>
      </c>
      <c r="Q313" s="1" t="s">
        <v>252</v>
      </c>
      <c r="R313" t="str">
        <f>IF(OR(Table_1[team1]="Mumbai Indians",Table_1[team2]="Mumbai Indians"),"YES","NO")</f>
        <v>NO</v>
      </c>
      <c r="S313" t="str">
        <f>IF(Table_1[[#This Row],[toss_winner]]="Mumbai Indians","YES","NO")</f>
        <v>NO</v>
      </c>
    </row>
    <row r="314" spans="1:19" ht="15.75" customHeight="1" x14ac:dyDescent="0.3">
      <c r="A314" s="1">
        <v>548362</v>
      </c>
      <c r="B314" s="1" t="s">
        <v>238</v>
      </c>
      <c r="C314" s="2">
        <v>41040</v>
      </c>
      <c r="D314" s="1" t="s">
        <v>118</v>
      </c>
      <c r="E314" s="1" t="s">
        <v>240</v>
      </c>
      <c r="F314" s="1">
        <v>0</v>
      </c>
      <c r="G314" s="1" t="s">
        <v>207</v>
      </c>
      <c r="H314" s="1" t="s">
        <v>20</v>
      </c>
      <c r="I314" s="1" t="s">
        <v>207</v>
      </c>
      <c r="J314" s="1" t="s">
        <v>22</v>
      </c>
      <c r="K314" s="1" t="s">
        <v>20</v>
      </c>
      <c r="L314" s="1" t="s">
        <v>23</v>
      </c>
      <c r="M314" s="1">
        <v>35</v>
      </c>
      <c r="N314" s="1" t="s">
        <v>24</v>
      </c>
      <c r="O314" s="1" t="s">
        <v>25</v>
      </c>
      <c r="P314" s="1" t="s">
        <v>54</v>
      </c>
      <c r="Q314" s="1" t="s">
        <v>138</v>
      </c>
      <c r="R314" t="str">
        <f>IF(OR(Table_1[team1]="Mumbai Indians",Table_1[team2]="Mumbai Indians"),"YES","NO")</f>
        <v>NO</v>
      </c>
      <c r="S314" t="str">
        <f>IF(Table_1[[#This Row],[toss_winner]]="Mumbai Indians","YES","NO")</f>
        <v>NO</v>
      </c>
    </row>
    <row r="315" spans="1:19" ht="15.75" customHeight="1" x14ac:dyDescent="0.3">
      <c r="A315" s="1">
        <v>548363</v>
      </c>
      <c r="B315" s="1" t="s">
        <v>50</v>
      </c>
      <c r="C315" s="2">
        <v>41041</v>
      </c>
      <c r="D315" s="1" t="s">
        <v>147</v>
      </c>
      <c r="E315" s="1" t="s">
        <v>52</v>
      </c>
      <c r="F315" s="1">
        <v>0</v>
      </c>
      <c r="G315" s="1" t="s">
        <v>21</v>
      </c>
      <c r="H315" s="1" t="s">
        <v>47</v>
      </c>
      <c r="I315" s="1" t="s">
        <v>47</v>
      </c>
      <c r="J315" s="1" t="s">
        <v>33</v>
      </c>
      <c r="K315" s="1" t="s">
        <v>47</v>
      </c>
      <c r="L315" s="1" t="s">
        <v>23</v>
      </c>
      <c r="M315" s="1">
        <v>27</v>
      </c>
      <c r="N315" s="1" t="s">
        <v>24</v>
      </c>
      <c r="O315" s="1" t="s">
        <v>25</v>
      </c>
      <c r="P315" s="1" t="s">
        <v>140</v>
      </c>
      <c r="Q315" s="1" t="s">
        <v>116</v>
      </c>
      <c r="R315" t="str">
        <f>IF(OR(Table_1[team1]="Mumbai Indians",Table_1[team2]="Mumbai Indians"),"YES","NO")</f>
        <v>YES</v>
      </c>
      <c r="S315" t="str">
        <f>IF(Table_1[[#This Row],[toss_winner]]="Mumbai Indians","YES","NO")</f>
        <v>YES</v>
      </c>
    </row>
    <row r="316" spans="1:19" ht="15.75" customHeight="1" x14ac:dyDescent="0.3">
      <c r="A316" s="1">
        <v>548364</v>
      </c>
      <c r="B316" s="1" t="s">
        <v>65</v>
      </c>
      <c r="C316" s="2">
        <v>41041</v>
      </c>
      <c r="D316" s="1" t="s">
        <v>255</v>
      </c>
      <c r="E316" s="1" t="s">
        <v>67</v>
      </c>
      <c r="F316" s="1">
        <v>0</v>
      </c>
      <c r="G316" s="1" t="s">
        <v>32</v>
      </c>
      <c r="H316" s="1" t="s">
        <v>39</v>
      </c>
      <c r="I316" s="1" t="s">
        <v>32</v>
      </c>
      <c r="J316" s="1" t="s">
        <v>22</v>
      </c>
      <c r="K316" s="1" t="s">
        <v>32</v>
      </c>
      <c r="L316" s="1" t="s">
        <v>41</v>
      </c>
      <c r="M316" s="1">
        <v>9</v>
      </c>
      <c r="N316" s="1" t="s">
        <v>24</v>
      </c>
      <c r="O316" s="1" t="s">
        <v>25</v>
      </c>
      <c r="P316" s="1" t="s">
        <v>169</v>
      </c>
      <c r="Q316" s="1" t="s">
        <v>77</v>
      </c>
      <c r="R316" t="str">
        <f>IF(OR(Table_1[team1]="Mumbai Indians",Table_1[team2]="Mumbai Indians"),"YES","NO")</f>
        <v>NO</v>
      </c>
      <c r="S316" t="str">
        <f>IF(Table_1[[#This Row],[toss_winner]]="Mumbai Indians","YES","NO")</f>
        <v>NO</v>
      </c>
    </row>
    <row r="317" spans="1:19" ht="15.75" customHeight="1" x14ac:dyDescent="0.3">
      <c r="A317" s="1">
        <v>548365</v>
      </c>
      <c r="B317" s="1" t="s">
        <v>56</v>
      </c>
      <c r="C317" s="2">
        <v>41042</v>
      </c>
      <c r="D317" s="1" t="s">
        <v>256</v>
      </c>
      <c r="E317" s="1" t="s">
        <v>58</v>
      </c>
      <c r="F317" s="1">
        <v>0</v>
      </c>
      <c r="G317" s="1" t="s">
        <v>40</v>
      </c>
      <c r="H317" s="1" t="s">
        <v>207</v>
      </c>
      <c r="I317" s="1" t="s">
        <v>40</v>
      </c>
      <c r="J317" s="1" t="s">
        <v>33</v>
      </c>
      <c r="K317" s="1" t="s">
        <v>40</v>
      </c>
      <c r="L317" s="1" t="s">
        <v>23</v>
      </c>
      <c r="M317" s="1">
        <v>45</v>
      </c>
      <c r="N317" s="1" t="s">
        <v>24</v>
      </c>
      <c r="O317" s="1" t="s">
        <v>25</v>
      </c>
      <c r="P317" s="1" t="s">
        <v>54</v>
      </c>
      <c r="Q317" s="1" t="s">
        <v>138</v>
      </c>
      <c r="R317" t="str">
        <f>IF(OR(Table_1[team1]="Mumbai Indians",Table_1[team2]="Mumbai Indians"),"YES","NO")</f>
        <v>NO</v>
      </c>
      <c r="S317" t="str">
        <f>IF(Table_1[[#This Row],[toss_winner]]="Mumbai Indians","YES","NO")</f>
        <v>NO</v>
      </c>
    </row>
    <row r="318" spans="1:19" ht="15.75" customHeight="1" x14ac:dyDescent="0.3">
      <c r="A318" s="1">
        <v>548366</v>
      </c>
      <c r="B318" s="1" t="s">
        <v>28</v>
      </c>
      <c r="C318" s="2">
        <v>41042</v>
      </c>
      <c r="D318" s="1" t="s">
        <v>51</v>
      </c>
      <c r="E318" s="1" t="s">
        <v>30</v>
      </c>
      <c r="F318" s="1">
        <v>0</v>
      </c>
      <c r="G318" s="1" t="s">
        <v>31</v>
      </c>
      <c r="H318" s="1" t="s">
        <v>53</v>
      </c>
      <c r="I318" s="1" t="s">
        <v>53</v>
      </c>
      <c r="J318" s="1" t="s">
        <v>33</v>
      </c>
      <c r="K318" s="1" t="s">
        <v>31</v>
      </c>
      <c r="L318" s="1" t="s">
        <v>41</v>
      </c>
      <c r="M318" s="1">
        <v>4</v>
      </c>
      <c r="N318" s="1" t="s">
        <v>24</v>
      </c>
      <c r="O318" s="1" t="s">
        <v>25</v>
      </c>
      <c r="P318" s="1" t="s">
        <v>127</v>
      </c>
      <c r="Q318" s="1" t="s">
        <v>242</v>
      </c>
      <c r="R318" t="str">
        <f>IF(OR(Table_1[team1]="Mumbai Indians",Table_1[team2]="Mumbai Indians"),"YES","NO")</f>
        <v>NO</v>
      </c>
      <c r="S318" t="str">
        <f>IF(Table_1[[#This Row],[toss_winner]]="Mumbai Indians","YES","NO")</f>
        <v>NO</v>
      </c>
    </row>
    <row r="319" spans="1:19" ht="15.75" customHeight="1" x14ac:dyDescent="0.3">
      <c r="A319" s="1">
        <v>548367</v>
      </c>
      <c r="B319" s="1" t="s">
        <v>17</v>
      </c>
      <c r="C319" s="2">
        <v>41043</v>
      </c>
      <c r="D319" s="1" t="s">
        <v>183</v>
      </c>
      <c r="E319" s="1" t="s">
        <v>19</v>
      </c>
      <c r="F319" s="1">
        <v>0</v>
      </c>
      <c r="G319" s="1" t="s">
        <v>20</v>
      </c>
      <c r="H319" s="1" t="s">
        <v>47</v>
      </c>
      <c r="I319" s="1" t="s">
        <v>47</v>
      </c>
      <c r="J319" s="1" t="s">
        <v>22</v>
      </c>
      <c r="K319" s="1" t="s">
        <v>47</v>
      </c>
      <c r="L319" s="1" t="s">
        <v>41</v>
      </c>
      <c r="M319" s="1">
        <v>5</v>
      </c>
      <c r="N319" s="1" t="s">
        <v>24</v>
      </c>
      <c r="O319" s="1" t="s">
        <v>25</v>
      </c>
      <c r="P319" s="1" t="s">
        <v>169</v>
      </c>
      <c r="Q319" s="1" t="s">
        <v>77</v>
      </c>
      <c r="R319" t="str">
        <f>IF(OR(Table_1[team1]="Mumbai Indians",Table_1[team2]="Mumbai Indians"),"YES","NO")</f>
        <v>YES</v>
      </c>
      <c r="S319" t="str">
        <f>IF(Table_1[[#This Row],[toss_winner]]="Mumbai Indians","YES","NO")</f>
        <v>YES</v>
      </c>
    </row>
    <row r="320" spans="1:19" ht="15.75" customHeight="1" x14ac:dyDescent="0.3">
      <c r="A320" s="1">
        <v>548368</v>
      </c>
      <c r="B320" s="1" t="s">
        <v>50</v>
      </c>
      <c r="C320" s="2">
        <v>41043</v>
      </c>
      <c r="D320" s="1" t="s">
        <v>29</v>
      </c>
      <c r="E320" s="1" t="s">
        <v>52</v>
      </c>
      <c r="F320" s="1">
        <v>0</v>
      </c>
      <c r="G320" s="1" t="s">
        <v>21</v>
      </c>
      <c r="H320" s="1" t="s">
        <v>32</v>
      </c>
      <c r="I320" s="1" t="s">
        <v>32</v>
      </c>
      <c r="J320" s="1" t="s">
        <v>22</v>
      </c>
      <c r="K320" s="1" t="s">
        <v>32</v>
      </c>
      <c r="L320" s="1" t="s">
        <v>41</v>
      </c>
      <c r="M320" s="1">
        <v>5</v>
      </c>
      <c r="N320" s="1" t="s">
        <v>24</v>
      </c>
      <c r="O320" s="1" t="s">
        <v>25</v>
      </c>
      <c r="P320" s="1" t="s">
        <v>230</v>
      </c>
      <c r="Q320" s="1" t="s">
        <v>116</v>
      </c>
      <c r="R320" t="str">
        <f>IF(OR(Table_1[team1]="Mumbai Indians",Table_1[team2]="Mumbai Indians"),"YES","NO")</f>
        <v>NO</v>
      </c>
      <c r="S320" t="str">
        <f>IF(Table_1[[#This Row],[toss_winner]]="Mumbai Indians","YES","NO")</f>
        <v>NO</v>
      </c>
    </row>
    <row r="321" spans="1:19" ht="15.75" customHeight="1" x14ac:dyDescent="0.3">
      <c r="A321" s="1">
        <v>548369</v>
      </c>
      <c r="B321" s="1" t="s">
        <v>36</v>
      </c>
      <c r="C321" s="2">
        <v>41044</v>
      </c>
      <c r="D321" s="1" t="s">
        <v>257</v>
      </c>
      <c r="E321" s="1" t="s">
        <v>38</v>
      </c>
      <c r="F321" s="1">
        <v>0</v>
      </c>
      <c r="G321" s="1" t="s">
        <v>39</v>
      </c>
      <c r="H321" s="1" t="s">
        <v>31</v>
      </c>
      <c r="I321" s="1" t="s">
        <v>31</v>
      </c>
      <c r="J321" s="1" t="s">
        <v>33</v>
      </c>
      <c r="K321" s="1" t="s">
        <v>39</v>
      </c>
      <c r="L321" s="1" t="s">
        <v>41</v>
      </c>
      <c r="M321" s="1">
        <v>5</v>
      </c>
      <c r="N321" s="1" t="s">
        <v>24</v>
      </c>
      <c r="O321" s="1" t="s">
        <v>25</v>
      </c>
      <c r="P321" s="1" t="s">
        <v>127</v>
      </c>
      <c r="Q321" s="1" t="s">
        <v>242</v>
      </c>
      <c r="R321" t="str">
        <f>IF(OR(Table_1[team1]="Mumbai Indians",Table_1[team2]="Mumbai Indians"),"YES","NO")</f>
        <v>NO</v>
      </c>
      <c r="S321" t="str">
        <f>IF(Table_1[[#This Row],[toss_winner]]="Mumbai Indians","YES","NO")</f>
        <v>NO</v>
      </c>
    </row>
    <row r="322" spans="1:19" ht="15.75" customHeight="1" x14ac:dyDescent="0.3">
      <c r="A322" s="1">
        <v>548370</v>
      </c>
      <c r="B322" s="1" t="s">
        <v>44</v>
      </c>
      <c r="C322" s="2">
        <v>41045</v>
      </c>
      <c r="D322" s="1" t="s">
        <v>247</v>
      </c>
      <c r="E322" s="1" t="s">
        <v>46</v>
      </c>
      <c r="F322" s="1">
        <v>0</v>
      </c>
      <c r="G322" s="1" t="s">
        <v>47</v>
      </c>
      <c r="H322" s="1" t="s">
        <v>21</v>
      </c>
      <c r="I322" s="1" t="s">
        <v>47</v>
      </c>
      <c r="J322" s="1" t="s">
        <v>22</v>
      </c>
      <c r="K322" s="1" t="s">
        <v>21</v>
      </c>
      <c r="L322" s="1" t="s">
        <v>23</v>
      </c>
      <c r="M322" s="1">
        <v>32</v>
      </c>
      <c r="N322" s="1" t="s">
        <v>24</v>
      </c>
      <c r="O322" s="1" t="s">
        <v>25</v>
      </c>
      <c r="P322" s="1" t="s">
        <v>169</v>
      </c>
      <c r="Q322" s="1" t="s">
        <v>77</v>
      </c>
      <c r="R322" t="str">
        <f>IF(OR(Table_1[team1]="Mumbai Indians",Table_1[team2]="Mumbai Indians"),"YES","NO")</f>
        <v>YES</v>
      </c>
      <c r="S322" t="str">
        <f>IF(Table_1[[#This Row],[toss_winner]]="Mumbai Indians","YES","NO")</f>
        <v>YES</v>
      </c>
    </row>
    <row r="323" spans="1:19" ht="15.75" customHeight="1" x14ac:dyDescent="0.3">
      <c r="A323" s="1">
        <v>548371</v>
      </c>
      <c r="B323" s="1" t="s">
        <v>194</v>
      </c>
      <c r="C323" s="2">
        <v>41046</v>
      </c>
      <c r="D323" s="1" t="s">
        <v>72</v>
      </c>
      <c r="E323" s="1" t="s">
        <v>195</v>
      </c>
      <c r="F323" s="1">
        <v>0</v>
      </c>
      <c r="G323" s="1" t="s">
        <v>31</v>
      </c>
      <c r="H323" s="1" t="s">
        <v>32</v>
      </c>
      <c r="I323" s="1" t="s">
        <v>31</v>
      </c>
      <c r="J323" s="1" t="s">
        <v>22</v>
      </c>
      <c r="K323" s="1" t="s">
        <v>31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237</v>
      </c>
      <c r="Q323" s="1" t="s">
        <v>138</v>
      </c>
      <c r="R323" t="str">
        <f>IF(OR(Table_1[team1]="Mumbai Indians",Table_1[team2]="Mumbai Indians"),"YES","NO")</f>
        <v>NO</v>
      </c>
      <c r="S323" t="str">
        <f>IF(Table_1[[#This Row],[toss_winner]]="Mumbai Indians","YES","NO")</f>
        <v>NO</v>
      </c>
    </row>
    <row r="324" spans="1:19" ht="15.75" customHeight="1" x14ac:dyDescent="0.3">
      <c r="A324" s="1">
        <v>548372</v>
      </c>
      <c r="B324" s="1" t="s">
        <v>36</v>
      </c>
      <c r="C324" s="2">
        <v>41046</v>
      </c>
      <c r="D324" s="1" t="s">
        <v>118</v>
      </c>
      <c r="E324" s="1" t="s">
        <v>38</v>
      </c>
      <c r="F324" s="1">
        <v>0</v>
      </c>
      <c r="G324" s="1" t="s">
        <v>39</v>
      </c>
      <c r="H324" s="1" t="s">
        <v>20</v>
      </c>
      <c r="I324" s="1" t="s">
        <v>39</v>
      </c>
      <c r="J324" s="1" t="s">
        <v>22</v>
      </c>
      <c r="K324" s="1" t="s">
        <v>20</v>
      </c>
      <c r="L324" s="1" t="s">
        <v>23</v>
      </c>
      <c r="M324" s="1">
        <v>21</v>
      </c>
      <c r="N324" s="1" t="s">
        <v>24</v>
      </c>
      <c r="O324" s="1" t="s">
        <v>25</v>
      </c>
      <c r="P324" s="1" t="s">
        <v>127</v>
      </c>
      <c r="Q324" s="1" t="s">
        <v>252</v>
      </c>
      <c r="R324" t="str">
        <f>IF(OR(Table_1[team1]="Mumbai Indians",Table_1[team2]="Mumbai Indians"),"YES","NO")</f>
        <v>NO</v>
      </c>
      <c r="S324" t="str">
        <f>IF(Table_1[[#This Row],[toss_winner]]="Mumbai Indians","YES","NO")</f>
        <v>NO</v>
      </c>
    </row>
    <row r="325" spans="1:19" ht="15.75" customHeight="1" x14ac:dyDescent="0.3">
      <c r="A325" s="1">
        <v>548373</v>
      </c>
      <c r="B325" s="1" t="s">
        <v>60</v>
      </c>
      <c r="C325" s="2">
        <v>41047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40</v>
      </c>
      <c r="I325" s="1" t="s">
        <v>40</v>
      </c>
      <c r="J325" s="1" t="s">
        <v>33</v>
      </c>
      <c r="K325" s="1" t="s">
        <v>53</v>
      </c>
      <c r="L325" s="1" t="s">
        <v>41</v>
      </c>
      <c r="M325" s="1">
        <v>5</v>
      </c>
      <c r="N325" s="1" t="s">
        <v>24</v>
      </c>
      <c r="O325" s="1" t="s">
        <v>25</v>
      </c>
      <c r="P325" s="1" t="s">
        <v>140</v>
      </c>
      <c r="Q325" s="1" t="s">
        <v>116</v>
      </c>
      <c r="R325" t="str">
        <f>IF(OR(Table_1[team1]="Mumbai Indians",Table_1[team2]="Mumbai Indians"),"YES","NO")</f>
        <v>NO</v>
      </c>
      <c r="S325" t="str">
        <f>IF(Table_1[[#This Row],[toss_winner]]="Mumbai Indians","YES","NO")</f>
        <v>NO</v>
      </c>
    </row>
    <row r="326" spans="1:19" ht="15.75" customHeight="1" x14ac:dyDescent="0.3">
      <c r="A326" s="1">
        <v>548374</v>
      </c>
      <c r="B326" s="1" t="s">
        <v>194</v>
      </c>
      <c r="C326" s="2">
        <v>41048</v>
      </c>
      <c r="D326" s="1" t="s">
        <v>257</v>
      </c>
      <c r="E326" s="1" t="s">
        <v>195</v>
      </c>
      <c r="F326" s="1">
        <v>0</v>
      </c>
      <c r="G326" s="1" t="s">
        <v>31</v>
      </c>
      <c r="H326" s="1" t="s">
        <v>39</v>
      </c>
      <c r="I326" s="1" t="s">
        <v>39</v>
      </c>
      <c r="J326" s="1" t="s">
        <v>22</v>
      </c>
      <c r="K326" s="1" t="s">
        <v>39</v>
      </c>
      <c r="L326" s="1" t="s">
        <v>41</v>
      </c>
      <c r="M326" s="1">
        <v>6</v>
      </c>
      <c r="N326" s="1" t="s">
        <v>24</v>
      </c>
      <c r="O326" s="1" t="s">
        <v>25</v>
      </c>
      <c r="P326" s="1" t="s">
        <v>54</v>
      </c>
      <c r="Q326" s="1" t="s">
        <v>237</v>
      </c>
      <c r="R326" t="str">
        <f>IF(OR(Table_1[team1]="Mumbai Indians",Table_1[team2]="Mumbai Indians"),"YES","NO")</f>
        <v>NO</v>
      </c>
      <c r="S326" t="str">
        <f>IF(Table_1[[#This Row],[toss_winner]]="Mumbai Indians","YES","NO")</f>
        <v>NO</v>
      </c>
    </row>
    <row r="327" spans="1:19" ht="15.75" customHeight="1" x14ac:dyDescent="0.3">
      <c r="A327" s="1">
        <v>548375</v>
      </c>
      <c r="B327" s="1" t="s">
        <v>238</v>
      </c>
      <c r="C327" s="2">
        <v>41048</v>
      </c>
      <c r="D327" s="1" t="s">
        <v>245</v>
      </c>
      <c r="E327" s="1" t="s">
        <v>240</v>
      </c>
      <c r="F327" s="1">
        <v>0</v>
      </c>
      <c r="G327" s="1" t="s">
        <v>207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34</v>
      </c>
      <c r="N327" s="1" t="s">
        <v>24</v>
      </c>
      <c r="O327" s="1" t="s">
        <v>25</v>
      </c>
      <c r="P327" s="1" t="s">
        <v>129</v>
      </c>
      <c r="Q327" s="1" t="s">
        <v>77</v>
      </c>
      <c r="R327" t="str">
        <f>IF(OR(Table_1[team1]="Mumbai Indians",Table_1[team2]="Mumbai Indians"),"YES","NO")</f>
        <v>NO</v>
      </c>
      <c r="S327" t="str">
        <f>IF(Table_1[[#This Row],[toss_winner]]="Mumbai Indians","YES","NO")</f>
        <v>NO</v>
      </c>
    </row>
    <row r="328" spans="1:19" ht="15.75" customHeight="1" x14ac:dyDescent="0.3">
      <c r="A328" s="1">
        <v>548376</v>
      </c>
      <c r="B328" s="1" t="s">
        <v>60</v>
      </c>
      <c r="C328" s="2">
        <v>41049</v>
      </c>
      <c r="D328" s="1" t="s">
        <v>211</v>
      </c>
      <c r="E328" s="1" t="s">
        <v>62</v>
      </c>
      <c r="F328" s="1">
        <v>0</v>
      </c>
      <c r="G328" s="1" t="s">
        <v>53</v>
      </c>
      <c r="H328" s="1" t="s">
        <v>20</v>
      </c>
      <c r="I328" s="1" t="s">
        <v>20</v>
      </c>
      <c r="J328" s="1" t="s">
        <v>22</v>
      </c>
      <c r="K328" s="1" t="s">
        <v>53</v>
      </c>
      <c r="L328" s="1" t="s">
        <v>23</v>
      </c>
      <c r="M328" s="1">
        <v>9</v>
      </c>
      <c r="N328" s="1" t="s">
        <v>24</v>
      </c>
      <c r="O328" s="1" t="s">
        <v>25</v>
      </c>
      <c r="P328" s="1" t="s">
        <v>140</v>
      </c>
      <c r="Q328" s="1" t="s">
        <v>116</v>
      </c>
      <c r="R328" t="str">
        <f>IF(OR(Table_1[team1]="Mumbai Indians",Table_1[team2]="Mumbai Indians"),"YES","NO")</f>
        <v>NO</v>
      </c>
      <c r="S328" t="str">
        <f>IF(Table_1[[#This Row],[toss_winner]]="Mumbai Indians","YES","NO")</f>
        <v>NO</v>
      </c>
    </row>
    <row r="329" spans="1:19" ht="15.75" customHeight="1" x14ac:dyDescent="0.3">
      <c r="A329" s="1">
        <v>548377</v>
      </c>
      <c r="B329" s="1" t="s">
        <v>56</v>
      </c>
      <c r="C329" s="2">
        <v>41049</v>
      </c>
      <c r="D329" s="1" t="s">
        <v>152</v>
      </c>
      <c r="E329" s="1" t="s">
        <v>58</v>
      </c>
      <c r="F329" s="1">
        <v>0</v>
      </c>
      <c r="G329" s="1" t="s">
        <v>40</v>
      </c>
      <c r="H329" s="1" t="s">
        <v>47</v>
      </c>
      <c r="I329" s="1" t="s">
        <v>40</v>
      </c>
      <c r="J329" s="1" t="s">
        <v>33</v>
      </c>
      <c r="K329" s="1" t="s">
        <v>47</v>
      </c>
      <c r="L329" s="1" t="s">
        <v>41</v>
      </c>
      <c r="M329" s="1">
        <v>10</v>
      </c>
      <c r="N329" s="1" t="s">
        <v>24</v>
      </c>
      <c r="O329" s="1" t="s">
        <v>25</v>
      </c>
      <c r="P329" s="1" t="s">
        <v>127</v>
      </c>
      <c r="Q329" s="1" t="s">
        <v>252</v>
      </c>
      <c r="R329" t="str">
        <f>IF(OR(Table_1[team1]="Mumbai Indians",Table_1[team2]="Mumbai Indians"),"YES","NO")</f>
        <v>YES</v>
      </c>
      <c r="S329" t="str">
        <f>IF(Table_1[[#This Row],[toss_winner]]="Mumbai Indians","YES","NO")</f>
        <v>NO</v>
      </c>
    </row>
    <row r="330" spans="1:19" ht="15.75" customHeight="1" x14ac:dyDescent="0.3">
      <c r="A330" s="1">
        <v>548378</v>
      </c>
      <c r="B330" s="1" t="s">
        <v>238</v>
      </c>
      <c r="C330" s="2">
        <v>41051</v>
      </c>
      <c r="D330" s="1" t="s">
        <v>68</v>
      </c>
      <c r="E330" s="1" t="s">
        <v>240</v>
      </c>
      <c r="F330" s="1">
        <v>0</v>
      </c>
      <c r="G330" s="1" t="s">
        <v>39</v>
      </c>
      <c r="H330" s="1" t="s">
        <v>21</v>
      </c>
      <c r="I330" s="1" t="s">
        <v>21</v>
      </c>
      <c r="J330" s="1" t="s">
        <v>33</v>
      </c>
      <c r="K330" s="1" t="s">
        <v>21</v>
      </c>
      <c r="L330" s="1" t="s">
        <v>23</v>
      </c>
      <c r="M330" s="1">
        <v>18</v>
      </c>
      <c r="N330" s="1" t="s">
        <v>24</v>
      </c>
      <c r="O330" s="1" t="s">
        <v>25</v>
      </c>
      <c r="P330" s="1" t="s">
        <v>77</v>
      </c>
      <c r="Q330" s="1" t="s">
        <v>116</v>
      </c>
      <c r="R330" t="str">
        <f>IF(OR(Table_1[team1]="Mumbai Indians",Table_1[team2]="Mumbai Indians"),"YES","NO")</f>
        <v>NO</v>
      </c>
      <c r="S330" t="str">
        <f>IF(Table_1[[#This Row],[toss_winner]]="Mumbai Indians","YES","NO")</f>
        <v>NO</v>
      </c>
    </row>
    <row r="331" spans="1:19" ht="15.75" customHeight="1" x14ac:dyDescent="0.3">
      <c r="A331" s="1">
        <v>548379</v>
      </c>
      <c r="B331" s="1" t="s">
        <v>17</v>
      </c>
      <c r="C331" s="2">
        <v>41052</v>
      </c>
      <c r="D331" s="1" t="s">
        <v>76</v>
      </c>
      <c r="E331" s="1" t="s">
        <v>19</v>
      </c>
      <c r="F331" s="1">
        <v>0</v>
      </c>
      <c r="G331" s="1" t="s">
        <v>32</v>
      </c>
      <c r="H331" s="1" t="s">
        <v>47</v>
      </c>
      <c r="I331" s="1" t="s">
        <v>47</v>
      </c>
      <c r="J331" s="1" t="s">
        <v>22</v>
      </c>
      <c r="K331" s="1" t="s">
        <v>32</v>
      </c>
      <c r="L331" s="1" t="s">
        <v>23</v>
      </c>
      <c r="M331" s="1">
        <v>38</v>
      </c>
      <c r="N331" s="1" t="s">
        <v>24</v>
      </c>
      <c r="O331" s="1" t="s">
        <v>25</v>
      </c>
      <c r="P331" s="1" t="s">
        <v>54</v>
      </c>
      <c r="Q331" s="1" t="s">
        <v>127</v>
      </c>
      <c r="R331" t="str">
        <f>IF(OR(Table_1[team1]="Mumbai Indians",Table_1[team2]="Mumbai Indians"),"YES","NO")</f>
        <v>YES</v>
      </c>
      <c r="S331" t="str">
        <f>IF(Table_1[[#This Row],[toss_winner]]="Mumbai Indians","YES","NO")</f>
        <v>YES</v>
      </c>
    </row>
    <row r="332" spans="1:19" ht="15.75" customHeight="1" x14ac:dyDescent="0.3">
      <c r="A332" s="1">
        <v>548380</v>
      </c>
      <c r="B332" s="1" t="s">
        <v>65</v>
      </c>
      <c r="C332" s="2">
        <v>41054</v>
      </c>
      <c r="D332" s="1" t="s">
        <v>181</v>
      </c>
      <c r="E332" s="1" t="s">
        <v>67</v>
      </c>
      <c r="F332" s="1">
        <v>0</v>
      </c>
      <c r="G332" s="1" t="s">
        <v>39</v>
      </c>
      <c r="H332" s="1" t="s">
        <v>32</v>
      </c>
      <c r="I332" s="1" t="s">
        <v>39</v>
      </c>
      <c r="J332" s="1" t="s">
        <v>22</v>
      </c>
      <c r="K332" s="1" t="s">
        <v>32</v>
      </c>
      <c r="L332" s="1" t="s">
        <v>23</v>
      </c>
      <c r="M332" s="1">
        <v>86</v>
      </c>
      <c r="N332" s="1" t="s">
        <v>24</v>
      </c>
      <c r="O332" s="1" t="s">
        <v>25</v>
      </c>
      <c r="P332" s="1" t="s">
        <v>77</v>
      </c>
      <c r="Q332" s="1" t="s">
        <v>116</v>
      </c>
      <c r="R332" t="str">
        <f>IF(OR(Table_1[team1]="Mumbai Indians",Table_1[team2]="Mumbai Indians"),"YES","NO")</f>
        <v>NO</v>
      </c>
      <c r="S332" t="str">
        <f>IF(Table_1[[#This Row],[toss_winner]]="Mumbai Indians","YES","NO")</f>
        <v>NO</v>
      </c>
    </row>
    <row r="333" spans="1:19" ht="15.75" customHeight="1" x14ac:dyDescent="0.3">
      <c r="A333" s="1">
        <v>548381</v>
      </c>
      <c r="B333" s="1" t="s">
        <v>65</v>
      </c>
      <c r="C333" s="2">
        <v>41056</v>
      </c>
      <c r="D333" s="1" t="s">
        <v>258</v>
      </c>
      <c r="E333" s="1" t="s">
        <v>67</v>
      </c>
      <c r="F333" s="1">
        <v>0</v>
      </c>
      <c r="G333" s="1" t="s">
        <v>21</v>
      </c>
      <c r="H333" s="1" t="s">
        <v>32</v>
      </c>
      <c r="I333" s="1" t="s">
        <v>32</v>
      </c>
      <c r="J333" s="1" t="s">
        <v>33</v>
      </c>
      <c r="K333" s="1" t="s">
        <v>21</v>
      </c>
      <c r="L333" s="1" t="s">
        <v>41</v>
      </c>
      <c r="M333" s="1">
        <v>5</v>
      </c>
      <c r="N333" s="1" t="s">
        <v>24</v>
      </c>
      <c r="O333" s="1" t="s">
        <v>25</v>
      </c>
      <c r="P333" s="1" t="s">
        <v>54</v>
      </c>
      <c r="Q333" s="1" t="s">
        <v>116</v>
      </c>
      <c r="R333" t="str">
        <f>IF(OR(Table_1[team1]="Mumbai Indians",Table_1[team2]="Mumbai Indians"),"YES","NO")</f>
        <v>NO</v>
      </c>
      <c r="S333" t="str">
        <f>IF(Table_1[[#This Row],[toss_winner]]="Mumbai Indians","YES","NO")</f>
        <v>NO</v>
      </c>
    </row>
    <row r="334" spans="1:19" ht="15.75" customHeight="1" x14ac:dyDescent="0.3">
      <c r="A334" s="1">
        <v>597998</v>
      </c>
      <c r="B334" s="1" t="s">
        <v>50</v>
      </c>
      <c r="C334" s="2">
        <v>41367</v>
      </c>
      <c r="D334" s="1" t="s">
        <v>247</v>
      </c>
      <c r="E334" s="1" t="s">
        <v>52</v>
      </c>
      <c r="F334" s="1">
        <v>0</v>
      </c>
      <c r="G334" s="1" t="s">
        <v>21</v>
      </c>
      <c r="H334" s="1" t="s">
        <v>39</v>
      </c>
      <c r="I334" s="1" t="s">
        <v>21</v>
      </c>
      <c r="J334" s="1" t="s">
        <v>22</v>
      </c>
      <c r="K334" s="1" t="s">
        <v>21</v>
      </c>
      <c r="L334" s="1" t="s">
        <v>41</v>
      </c>
      <c r="M334" s="1">
        <v>6</v>
      </c>
      <c r="N334" s="1" t="s">
        <v>24</v>
      </c>
      <c r="O334" s="1" t="s">
        <v>25</v>
      </c>
      <c r="P334" s="1" t="s">
        <v>140</v>
      </c>
      <c r="Q334" s="1" t="s">
        <v>116</v>
      </c>
      <c r="R334" t="str">
        <f>IF(OR(Table_1[team1]="Mumbai Indians",Table_1[team2]="Mumbai Indians"),"YES","NO")</f>
        <v>NO</v>
      </c>
      <c r="S334" t="str">
        <f>IF(Table_1[[#This Row],[toss_winner]]="Mumbai Indians","YES","NO")</f>
        <v>NO</v>
      </c>
    </row>
    <row r="335" spans="1:19" ht="15.75" customHeight="1" x14ac:dyDescent="0.3">
      <c r="A335" s="1">
        <v>597999</v>
      </c>
      <c r="B335" s="1" t="s">
        <v>17</v>
      </c>
      <c r="C335" s="2">
        <v>41368</v>
      </c>
      <c r="D335" s="1" t="s">
        <v>118</v>
      </c>
      <c r="E335" s="1" t="s">
        <v>19</v>
      </c>
      <c r="F335" s="1">
        <v>0</v>
      </c>
      <c r="G335" s="1" t="s">
        <v>20</v>
      </c>
      <c r="H335" s="1" t="s">
        <v>47</v>
      </c>
      <c r="I335" s="1" t="s">
        <v>47</v>
      </c>
      <c r="J335" s="1" t="s">
        <v>22</v>
      </c>
      <c r="K335" s="1" t="s">
        <v>20</v>
      </c>
      <c r="L335" s="1" t="s">
        <v>23</v>
      </c>
      <c r="M335" s="1">
        <v>2</v>
      </c>
      <c r="N335" s="1" t="s">
        <v>24</v>
      </c>
      <c r="O335" s="1" t="s">
        <v>25</v>
      </c>
      <c r="P335" s="1" t="s">
        <v>237</v>
      </c>
      <c r="Q335" s="1" t="s">
        <v>252</v>
      </c>
      <c r="R335" t="str">
        <f>IF(OR(Table_1[team1]="Mumbai Indians",Table_1[team2]="Mumbai Indians"),"YES","NO")</f>
        <v>YES</v>
      </c>
      <c r="S335" t="str">
        <f>IF(Table_1[[#This Row],[toss_winner]]="Mumbai Indians","YES","NO")</f>
        <v>YES</v>
      </c>
    </row>
    <row r="336" spans="1:19" ht="15.75" customHeight="1" x14ac:dyDescent="0.3">
      <c r="A336" s="1">
        <v>598000</v>
      </c>
      <c r="B336" s="1" t="s">
        <v>60</v>
      </c>
      <c r="C336" s="2">
        <v>41369</v>
      </c>
      <c r="D336" s="1" t="s">
        <v>93</v>
      </c>
      <c r="E336" s="1" t="s">
        <v>62</v>
      </c>
      <c r="F336" s="1">
        <v>0</v>
      </c>
      <c r="G336" s="1" t="s">
        <v>259</v>
      </c>
      <c r="H336" s="1" t="s">
        <v>207</v>
      </c>
      <c r="I336" s="1" t="s">
        <v>207</v>
      </c>
      <c r="J336" s="1" t="s">
        <v>22</v>
      </c>
      <c r="K336" s="1" t="s">
        <v>259</v>
      </c>
      <c r="L336" s="1" t="s">
        <v>23</v>
      </c>
      <c r="M336" s="1">
        <v>22</v>
      </c>
      <c r="N336" s="1" t="s">
        <v>24</v>
      </c>
      <c r="O336" s="1" t="s">
        <v>25</v>
      </c>
      <c r="P336" s="1" t="s">
        <v>140</v>
      </c>
      <c r="Q336" s="1" t="s">
        <v>116</v>
      </c>
      <c r="R336" t="str">
        <f>IF(OR(Table_1[team1]="Mumbai Indians",Table_1[team2]="Mumbai Indians"),"YES","NO")</f>
        <v>NO</v>
      </c>
      <c r="S336" t="str">
        <f>IF(Table_1[[#This Row],[toss_winner]]="Mumbai Indians","YES","NO")</f>
        <v>NO</v>
      </c>
    </row>
    <row r="337" spans="1:19" ht="15.75" customHeight="1" x14ac:dyDescent="0.3">
      <c r="A337" s="1">
        <v>598001</v>
      </c>
      <c r="B337" s="1" t="s">
        <v>36</v>
      </c>
      <c r="C337" s="2">
        <v>41370</v>
      </c>
      <c r="D337" s="1" t="s">
        <v>109</v>
      </c>
      <c r="E337" s="1" t="s">
        <v>38</v>
      </c>
      <c r="F337" s="1">
        <v>0</v>
      </c>
      <c r="G337" s="1" t="s">
        <v>39</v>
      </c>
      <c r="H337" s="1" t="s">
        <v>40</v>
      </c>
      <c r="I337" s="1" t="s">
        <v>40</v>
      </c>
      <c r="J337" s="1" t="s">
        <v>33</v>
      </c>
      <c r="K337" s="1" t="s">
        <v>40</v>
      </c>
      <c r="L337" s="1" t="s">
        <v>23</v>
      </c>
      <c r="M337" s="1">
        <v>5</v>
      </c>
      <c r="N337" s="1" t="s">
        <v>24</v>
      </c>
      <c r="O337" s="1" t="s">
        <v>25</v>
      </c>
      <c r="P337" s="1" t="s">
        <v>169</v>
      </c>
      <c r="Q337" s="1" t="s">
        <v>252</v>
      </c>
      <c r="R337" t="str">
        <f>IF(OR(Table_1[team1]="Mumbai Indians",Table_1[team2]="Mumbai Indians"),"YES","NO")</f>
        <v>NO</v>
      </c>
      <c r="S337" t="str">
        <f>IF(Table_1[[#This Row],[toss_winner]]="Mumbai Indians","YES","NO")</f>
        <v>NO</v>
      </c>
    </row>
    <row r="338" spans="1:19" ht="15.75" customHeight="1" x14ac:dyDescent="0.3">
      <c r="A338" s="1">
        <v>598002</v>
      </c>
      <c r="B338" s="1" t="s">
        <v>65</v>
      </c>
      <c r="C338" s="2">
        <v>41370</v>
      </c>
      <c r="D338" s="1" t="s">
        <v>192</v>
      </c>
      <c r="E338" s="1" t="s">
        <v>67</v>
      </c>
      <c r="F338" s="1">
        <v>0</v>
      </c>
      <c r="G338" s="1" t="s">
        <v>32</v>
      </c>
      <c r="H338" s="1" t="s">
        <v>47</v>
      </c>
      <c r="I338" s="1" t="s">
        <v>47</v>
      </c>
      <c r="J338" s="1" t="s">
        <v>33</v>
      </c>
      <c r="K338" s="1" t="s">
        <v>47</v>
      </c>
      <c r="L338" s="1" t="s">
        <v>23</v>
      </c>
      <c r="M338" s="1">
        <v>9</v>
      </c>
      <c r="N338" s="1" t="s">
        <v>24</v>
      </c>
      <c r="O338" s="1" t="s">
        <v>25</v>
      </c>
      <c r="P338" s="1" t="s">
        <v>120</v>
      </c>
      <c r="Q338" s="1" t="s">
        <v>237</v>
      </c>
      <c r="R338" t="str">
        <f>IF(OR(Table_1[team1]="Mumbai Indians",Table_1[team2]="Mumbai Indians"),"YES","NO")</f>
        <v>YES</v>
      </c>
      <c r="S338" t="str">
        <f>IF(Table_1[[#This Row],[toss_winner]]="Mumbai Indians","YES","NO")</f>
        <v>YES</v>
      </c>
    </row>
    <row r="339" spans="1:19" ht="15.75" customHeight="1" x14ac:dyDescent="0.3">
      <c r="A339" s="1">
        <v>598003</v>
      </c>
      <c r="B339" s="1" t="s">
        <v>238</v>
      </c>
      <c r="C339" s="2">
        <v>41371</v>
      </c>
      <c r="D339" s="1" t="s">
        <v>260</v>
      </c>
      <c r="E339" s="1" t="s">
        <v>240</v>
      </c>
      <c r="F339" s="1">
        <v>0</v>
      </c>
      <c r="G339" s="1" t="s">
        <v>207</v>
      </c>
      <c r="H339" s="1" t="s">
        <v>31</v>
      </c>
      <c r="I339" s="1" t="s">
        <v>207</v>
      </c>
      <c r="J339" s="1" t="s">
        <v>33</v>
      </c>
      <c r="K339" s="1" t="s">
        <v>31</v>
      </c>
      <c r="L339" s="1" t="s">
        <v>41</v>
      </c>
      <c r="M339" s="1">
        <v>8</v>
      </c>
      <c r="N339" s="1" t="s">
        <v>24</v>
      </c>
      <c r="O339" s="1" t="s">
        <v>25</v>
      </c>
      <c r="P339" s="1" t="s">
        <v>129</v>
      </c>
      <c r="Q339" s="1" t="s">
        <v>116</v>
      </c>
      <c r="R339" t="str">
        <f>IF(OR(Table_1[team1]="Mumbai Indians",Table_1[team2]="Mumbai Indians"),"YES","NO")</f>
        <v>NO</v>
      </c>
      <c r="S339" t="str">
        <f>IF(Table_1[[#This Row],[toss_winner]]="Mumbai Indians","YES","NO")</f>
        <v>NO</v>
      </c>
    </row>
    <row r="340" spans="1:19" ht="15.75" customHeight="1" x14ac:dyDescent="0.3">
      <c r="A340" s="1">
        <v>598004</v>
      </c>
      <c r="B340" s="1" t="s">
        <v>60</v>
      </c>
      <c r="C340" s="2">
        <v>41371</v>
      </c>
      <c r="D340" s="1" t="s">
        <v>261</v>
      </c>
      <c r="E340" s="1" t="s">
        <v>62</v>
      </c>
      <c r="F340" s="1">
        <v>0</v>
      </c>
      <c r="G340" s="1" t="s">
        <v>259</v>
      </c>
      <c r="H340" s="1" t="s">
        <v>20</v>
      </c>
      <c r="I340" s="1" t="s">
        <v>20</v>
      </c>
      <c r="J340" s="1" t="s">
        <v>33</v>
      </c>
      <c r="K340" s="1" t="s">
        <v>259</v>
      </c>
      <c r="L340" s="1" t="s">
        <v>122</v>
      </c>
      <c r="M340" s="1" t="s">
        <v>25</v>
      </c>
      <c r="N340" s="1" t="s">
        <v>123</v>
      </c>
      <c r="O340" s="1" t="s">
        <v>25</v>
      </c>
      <c r="P340" s="1" t="s">
        <v>232</v>
      </c>
      <c r="Q340" s="1" t="s">
        <v>140</v>
      </c>
      <c r="R340" t="str">
        <f>IF(OR(Table_1[team1]="Mumbai Indians",Table_1[team2]="Mumbai Indians"),"YES","NO")</f>
        <v>NO</v>
      </c>
      <c r="S340" t="str">
        <f>IF(Table_1[[#This Row],[toss_winner]]="Mumbai Indians","YES","NO")</f>
        <v>NO</v>
      </c>
    </row>
    <row r="341" spans="1:19" ht="15.75" customHeight="1" x14ac:dyDescent="0.3">
      <c r="A341" s="1">
        <v>598005</v>
      </c>
      <c r="B341" s="1" t="s">
        <v>56</v>
      </c>
      <c r="C341" s="2">
        <v>41372</v>
      </c>
      <c r="D341" s="1" t="s">
        <v>202</v>
      </c>
      <c r="E341" s="1" t="s">
        <v>58</v>
      </c>
      <c r="F341" s="1">
        <v>0</v>
      </c>
      <c r="G341" s="1" t="s">
        <v>40</v>
      </c>
      <c r="H341" s="1" t="s">
        <v>21</v>
      </c>
      <c r="I341" s="1" t="s">
        <v>21</v>
      </c>
      <c r="J341" s="1" t="s">
        <v>22</v>
      </c>
      <c r="K341" s="1" t="s">
        <v>40</v>
      </c>
      <c r="L341" s="1" t="s">
        <v>23</v>
      </c>
      <c r="M341" s="1">
        <v>19</v>
      </c>
      <c r="N341" s="1" t="s">
        <v>24</v>
      </c>
      <c r="O341" s="1" t="s">
        <v>25</v>
      </c>
      <c r="P341" s="1" t="s">
        <v>42</v>
      </c>
      <c r="Q341" s="1" t="s">
        <v>169</v>
      </c>
      <c r="R341" t="str">
        <f>IF(OR(Table_1[team1]="Mumbai Indians",Table_1[team2]="Mumbai Indians"),"YES","NO")</f>
        <v>NO</v>
      </c>
      <c r="S341" t="str">
        <f>IF(Table_1[[#This Row],[toss_winner]]="Mumbai Indians","YES","NO")</f>
        <v>NO</v>
      </c>
    </row>
    <row r="342" spans="1:19" ht="15.75" customHeight="1" x14ac:dyDescent="0.3">
      <c r="A342" s="1">
        <v>598006</v>
      </c>
      <c r="B342" s="1" t="s">
        <v>44</v>
      </c>
      <c r="C342" s="2">
        <v>41373</v>
      </c>
      <c r="D342" s="1" t="s">
        <v>101</v>
      </c>
      <c r="E342" s="1" t="s">
        <v>46</v>
      </c>
      <c r="F342" s="1">
        <v>0</v>
      </c>
      <c r="G342" s="1" t="s">
        <v>47</v>
      </c>
      <c r="H342" s="1" t="s">
        <v>39</v>
      </c>
      <c r="I342" s="1" t="s">
        <v>47</v>
      </c>
      <c r="J342" s="1" t="s">
        <v>33</v>
      </c>
      <c r="K342" s="1" t="s">
        <v>47</v>
      </c>
      <c r="L342" s="1" t="s">
        <v>23</v>
      </c>
      <c r="M342" s="1">
        <v>44</v>
      </c>
      <c r="N342" s="1" t="s">
        <v>24</v>
      </c>
      <c r="O342" s="1" t="s">
        <v>25</v>
      </c>
      <c r="P342" s="1" t="s">
        <v>120</v>
      </c>
      <c r="Q342" s="1" t="s">
        <v>237</v>
      </c>
      <c r="R342" t="str">
        <f>IF(OR(Table_1[team1]="Mumbai Indians",Table_1[team2]="Mumbai Indians"),"YES","NO")</f>
        <v>YES</v>
      </c>
      <c r="S342" t="str">
        <f>IF(Table_1[[#This Row],[toss_winner]]="Mumbai Indians","YES","NO")</f>
        <v>YES</v>
      </c>
    </row>
    <row r="343" spans="1:19" ht="15.75" customHeight="1" x14ac:dyDescent="0.3">
      <c r="A343" s="1">
        <v>598007</v>
      </c>
      <c r="B343" s="1" t="s">
        <v>28</v>
      </c>
      <c r="C343" s="2">
        <v>41374</v>
      </c>
      <c r="D343" s="1" t="s">
        <v>29</v>
      </c>
      <c r="E343" s="1" t="s">
        <v>30</v>
      </c>
      <c r="F343" s="1">
        <v>0</v>
      </c>
      <c r="G343" s="1" t="s">
        <v>31</v>
      </c>
      <c r="H343" s="1" t="s">
        <v>32</v>
      </c>
      <c r="I343" s="1" t="s">
        <v>32</v>
      </c>
      <c r="J343" s="1" t="s">
        <v>22</v>
      </c>
      <c r="K343" s="1" t="s">
        <v>32</v>
      </c>
      <c r="L343" s="1" t="s">
        <v>41</v>
      </c>
      <c r="M343" s="1">
        <v>10</v>
      </c>
      <c r="N343" s="1" t="s">
        <v>24</v>
      </c>
      <c r="O343" s="1" t="s">
        <v>25</v>
      </c>
      <c r="P343" s="1" t="s">
        <v>42</v>
      </c>
      <c r="Q343" s="1" t="s">
        <v>252</v>
      </c>
      <c r="R343" t="str">
        <f>IF(OR(Table_1[team1]="Mumbai Indians",Table_1[team2]="Mumbai Indians"),"YES","NO")</f>
        <v>NO</v>
      </c>
      <c r="S343" t="str">
        <f>IF(Table_1[[#This Row],[toss_winner]]="Mumbai Indians","YES","NO")</f>
        <v>NO</v>
      </c>
    </row>
    <row r="344" spans="1:19" ht="15.75" customHeight="1" x14ac:dyDescent="0.3">
      <c r="A344" s="1">
        <v>598008</v>
      </c>
      <c r="B344" s="1" t="s">
        <v>17</v>
      </c>
      <c r="C344" s="2">
        <v>41375</v>
      </c>
      <c r="D344" s="1" t="s">
        <v>118</v>
      </c>
      <c r="E344" s="1" t="s">
        <v>19</v>
      </c>
      <c r="F344" s="1">
        <v>0</v>
      </c>
      <c r="G344" s="1" t="s">
        <v>20</v>
      </c>
      <c r="H344" s="1" t="s">
        <v>21</v>
      </c>
      <c r="I344" s="1" t="s">
        <v>20</v>
      </c>
      <c r="J344" s="1" t="s">
        <v>22</v>
      </c>
      <c r="K344" s="1" t="s">
        <v>20</v>
      </c>
      <c r="L344" s="1" t="s">
        <v>41</v>
      </c>
      <c r="M344" s="1">
        <v>8</v>
      </c>
      <c r="N344" s="1" t="s">
        <v>24</v>
      </c>
      <c r="O344" s="1" t="s">
        <v>25</v>
      </c>
      <c r="P344" s="1" t="s">
        <v>26</v>
      </c>
      <c r="Q344" s="1" t="s">
        <v>232</v>
      </c>
      <c r="R344" t="str">
        <f>IF(OR(Table_1[team1]="Mumbai Indians",Table_1[team2]="Mumbai Indians"),"YES","NO")</f>
        <v>NO</v>
      </c>
      <c r="S344" t="str">
        <f>IF(Table_1[[#This Row],[toss_winner]]="Mumbai Indians","YES","NO")</f>
        <v>NO</v>
      </c>
    </row>
    <row r="345" spans="1:19" ht="15.75" customHeight="1" x14ac:dyDescent="0.3">
      <c r="A345" s="1">
        <v>598009</v>
      </c>
      <c r="B345" s="1" t="s">
        <v>238</v>
      </c>
      <c r="C345" s="2">
        <v>41375</v>
      </c>
      <c r="D345" s="1" t="s">
        <v>262</v>
      </c>
      <c r="E345" s="1" t="s">
        <v>240</v>
      </c>
      <c r="F345" s="1">
        <v>0</v>
      </c>
      <c r="G345" s="1" t="s">
        <v>207</v>
      </c>
      <c r="H345" s="1" t="s">
        <v>40</v>
      </c>
      <c r="I345" s="1" t="s">
        <v>40</v>
      </c>
      <c r="J345" s="1" t="s">
        <v>33</v>
      </c>
      <c r="K345" s="1" t="s">
        <v>207</v>
      </c>
      <c r="L345" s="1" t="s">
        <v>41</v>
      </c>
      <c r="M345" s="1">
        <v>7</v>
      </c>
      <c r="N345" s="1" t="s">
        <v>24</v>
      </c>
      <c r="O345" s="1" t="s">
        <v>25</v>
      </c>
      <c r="P345" s="1" t="s">
        <v>120</v>
      </c>
      <c r="Q345" s="1" t="s">
        <v>263</v>
      </c>
      <c r="R345" t="str">
        <f>IF(OR(Table_1[team1]="Mumbai Indians",Table_1[team2]="Mumbai Indians"),"YES","NO")</f>
        <v>NO</v>
      </c>
      <c r="S345" t="str">
        <f>IF(Table_1[[#This Row],[toss_winner]]="Mumbai Indians","YES","NO")</f>
        <v>NO</v>
      </c>
    </row>
    <row r="346" spans="1:19" ht="15.75" customHeight="1" x14ac:dyDescent="0.3">
      <c r="A346" s="1">
        <v>598010</v>
      </c>
      <c r="B346" s="1" t="s">
        <v>36</v>
      </c>
      <c r="C346" s="2">
        <v>41376</v>
      </c>
      <c r="D346" s="1" t="s">
        <v>93</v>
      </c>
      <c r="E346" s="1" t="s">
        <v>38</v>
      </c>
      <c r="F346" s="1">
        <v>0</v>
      </c>
      <c r="G346" s="1" t="s">
        <v>39</v>
      </c>
      <c r="H346" s="1" t="s">
        <v>259</v>
      </c>
      <c r="I346" s="1" t="s">
        <v>39</v>
      </c>
      <c r="J346" s="1" t="s">
        <v>33</v>
      </c>
      <c r="K346" s="1" t="s">
        <v>259</v>
      </c>
      <c r="L346" s="1" t="s">
        <v>41</v>
      </c>
      <c r="M346" s="1">
        <v>3</v>
      </c>
      <c r="N346" s="1" t="s">
        <v>24</v>
      </c>
      <c r="O346" s="1" t="s">
        <v>25</v>
      </c>
      <c r="P346" s="1" t="s">
        <v>42</v>
      </c>
      <c r="Q346" s="1" t="s">
        <v>264</v>
      </c>
      <c r="R346" t="str">
        <f>IF(OR(Table_1[team1]="Mumbai Indians",Table_1[team2]="Mumbai Indians"),"YES","NO")</f>
        <v>NO</v>
      </c>
      <c r="S346" t="str">
        <f>IF(Table_1[[#This Row],[toss_winner]]="Mumbai Indians","YES","NO")</f>
        <v>NO</v>
      </c>
    </row>
    <row r="347" spans="1:19" ht="15.75" customHeight="1" x14ac:dyDescent="0.3">
      <c r="A347" s="1">
        <v>598011</v>
      </c>
      <c r="B347" s="1" t="s">
        <v>44</v>
      </c>
      <c r="C347" s="2">
        <v>41377</v>
      </c>
      <c r="D347" s="1" t="s">
        <v>147</v>
      </c>
      <c r="E347" s="1" t="s">
        <v>46</v>
      </c>
      <c r="F347" s="1">
        <v>0</v>
      </c>
      <c r="G347" s="1" t="s">
        <v>47</v>
      </c>
      <c r="H347" s="1" t="s">
        <v>207</v>
      </c>
      <c r="I347" s="1" t="s">
        <v>47</v>
      </c>
      <c r="J347" s="1" t="s">
        <v>33</v>
      </c>
      <c r="K347" s="1" t="s">
        <v>47</v>
      </c>
      <c r="L347" s="1" t="s">
        <v>23</v>
      </c>
      <c r="M347" s="1">
        <v>41</v>
      </c>
      <c r="N347" s="1" t="s">
        <v>24</v>
      </c>
      <c r="O347" s="1" t="s">
        <v>25</v>
      </c>
      <c r="P347" s="1" t="s">
        <v>140</v>
      </c>
      <c r="Q347" s="1" t="s">
        <v>116</v>
      </c>
      <c r="R347" t="str">
        <f>IF(OR(Table_1[team1]="Mumbai Indians",Table_1[team2]="Mumbai Indians"),"YES","NO")</f>
        <v>YES</v>
      </c>
      <c r="S347" t="str">
        <f>IF(Table_1[[#This Row],[toss_winner]]="Mumbai Indians","YES","NO")</f>
        <v>YES</v>
      </c>
    </row>
    <row r="348" spans="1:19" ht="15.75" customHeight="1" x14ac:dyDescent="0.3">
      <c r="A348" s="1">
        <v>598012</v>
      </c>
      <c r="B348" s="1" t="s">
        <v>65</v>
      </c>
      <c r="C348" s="2">
        <v>41377</v>
      </c>
      <c r="D348" s="1" t="s">
        <v>235</v>
      </c>
      <c r="E348" s="1" t="s">
        <v>67</v>
      </c>
      <c r="F348" s="1">
        <v>0</v>
      </c>
      <c r="G348" s="1" t="s">
        <v>32</v>
      </c>
      <c r="H348" s="1" t="s">
        <v>20</v>
      </c>
      <c r="I348" s="1" t="s">
        <v>32</v>
      </c>
      <c r="J348" s="1" t="s">
        <v>22</v>
      </c>
      <c r="K348" s="1" t="s">
        <v>32</v>
      </c>
      <c r="L348" s="1" t="s">
        <v>41</v>
      </c>
      <c r="M348" s="1">
        <v>4</v>
      </c>
      <c r="N348" s="1" t="s">
        <v>24</v>
      </c>
      <c r="O348" s="1" t="s">
        <v>25</v>
      </c>
      <c r="P348" s="1" t="s">
        <v>26</v>
      </c>
      <c r="Q348" s="1" t="s">
        <v>232</v>
      </c>
      <c r="R348" t="str">
        <f>IF(OR(Table_1[team1]="Mumbai Indians",Table_1[team2]="Mumbai Indians"),"YES","NO")</f>
        <v>NO</v>
      </c>
      <c r="S348" t="str">
        <f>IF(Table_1[[#This Row],[toss_winner]]="Mumbai Indians","YES","NO")</f>
        <v>NO</v>
      </c>
    </row>
    <row r="349" spans="1:19" ht="15.75" customHeight="1" x14ac:dyDescent="0.3">
      <c r="A349" s="1">
        <v>598013</v>
      </c>
      <c r="B349" s="1" t="s">
        <v>50</v>
      </c>
      <c r="C349" s="2">
        <v>41378</v>
      </c>
      <c r="D349" s="1" t="s">
        <v>146</v>
      </c>
      <c r="E349" s="1" t="s">
        <v>52</v>
      </c>
      <c r="F349" s="1">
        <v>0</v>
      </c>
      <c r="G349" s="1" t="s">
        <v>21</v>
      </c>
      <c r="H349" s="1" t="s">
        <v>259</v>
      </c>
      <c r="I349" s="1" t="s">
        <v>21</v>
      </c>
      <c r="J349" s="1" t="s">
        <v>33</v>
      </c>
      <c r="K349" s="1" t="s">
        <v>21</v>
      </c>
      <c r="L349" s="1" t="s">
        <v>23</v>
      </c>
      <c r="M349" s="1">
        <v>48</v>
      </c>
      <c r="N349" s="1" t="s">
        <v>24</v>
      </c>
      <c r="O349" s="1" t="s">
        <v>25</v>
      </c>
      <c r="P349" s="1" t="s">
        <v>120</v>
      </c>
      <c r="Q349" s="1" t="s">
        <v>237</v>
      </c>
      <c r="R349" t="str">
        <f>IF(OR(Table_1[team1]="Mumbai Indians",Table_1[team2]="Mumbai Indians"),"YES","NO")</f>
        <v>NO</v>
      </c>
      <c r="S349" t="str">
        <f>IF(Table_1[[#This Row],[toss_winner]]="Mumbai Indians","YES","NO")</f>
        <v>NO</v>
      </c>
    </row>
    <row r="350" spans="1:19" ht="15.75" customHeight="1" x14ac:dyDescent="0.3">
      <c r="A350" s="1">
        <v>598014</v>
      </c>
      <c r="B350" s="1" t="s">
        <v>56</v>
      </c>
      <c r="C350" s="2">
        <v>41378</v>
      </c>
      <c r="D350" s="1" t="s">
        <v>265</v>
      </c>
      <c r="E350" s="1" t="s">
        <v>58</v>
      </c>
      <c r="F350" s="1">
        <v>0</v>
      </c>
      <c r="G350" s="1" t="s">
        <v>40</v>
      </c>
      <c r="H350" s="1" t="s">
        <v>31</v>
      </c>
      <c r="I350" s="1" t="s">
        <v>40</v>
      </c>
      <c r="J350" s="1" t="s">
        <v>22</v>
      </c>
      <c r="K350" s="1" t="s">
        <v>40</v>
      </c>
      <c r="L350" s="1" t="s">
        <v>41</v>
      </c>
      <c r="M350" s="1">
        <v>6</v>
      </c>
      <c r="N350" s="1" t="s">
        <v>24</v>
      </c>
      <c r="O350" s="1" t="s">
        <v>25</v>
      </c>
      <c r="P350" s="1" t="s">
        <v>42</v>
      </c>
      <c r="Q350" s="1" t="s">
        <v>252</v>
      </c>
      <c r="R350" t="str">
        <f>IF(OR(Table_1[team1]="Mumbai Indians",Table_1[team2]="Mumbai Indians"),"YES","NO")</f>
        <v>NO</v>
      </c>
      <c r="S350" t="str">
        <f>IF(Table_1[[#This Row],[toss_winner]]="Mumbai Indians","YES","NO")</f>
        <v>NO</v>
      </c>
    </row>
    <row r="351" spans="1:19" ht="15.75" customHeight="1" x14ac:dyDescent="0.3">
      <c r="A351" s="1">
        <v>598015</v>
      </c>
      <c r="B351" s="1" t="s">
        <v>65</v>
      </c>
      <c r="C351" s="2">
        <v>41379</v>
      </c>
      <c r="D351" s="1" t="s">
        <v>231</v>
      </c>
      <c r="E351" s="1" t="s">
        <v>67</v>
      </c>
      <c r="F351" s="1">
        <v>0</v>
      </c>
      <c r="G351" s="1" t="s">
        <v>32</v>
      </c>
      <c r="H351" s="1" t="s">
        <v>207</v>
      </c>
      <c r="I351" s="1" t="s">
        <v>207</v>
      </c>
      <c r="J351" s="1" t="s">
        <v>33</v>
      </c>
      <c r="K351" s="1" t="s">
        <v>207</v>
      </c>
      <c r="L351" s="1" t="s">
        <v>23</v>
      </c>
      <c r="M351" s="1">
        <v>24</v>
      </c>
      <c r="N351" s="1" t="s">
        <v>24</v>
      </c>
      <c r="O351" s="1" t="s">
        <v>25</v>
      </c>
      <c r="P351" s="1" t="s">
        <v>26</v>
      </c>
      <c r="Q351" s="1" t="s">
        <v>232</v>
      </c>
      <c r="R351" t="str">
        <f>IF(OR(Table_1[team1]="Mumbai Indians",Table_1[team2]="Mumbai Indians"),"YES","NO")</f>
        <v>NO</v>
      </c>
      <c r="S351" t="str">
        <f>IF(Table_1[[#This Row],[toss_winner]]="Mumbai Indians","YES","NO")</f>
        <v>NO</v>
      </c>
    </row>
    <row r="352" spans="1:19" ht="15.75" customHeight="1" x14ac:dyDescent="0.3">
      <c r="A352" s="1">
        <v>598016</v>
      </c>
      <c r="B352" s="1" t="s">
        <v>28</v>
      </c>
      <c r="C352" s="2">
        <v>41380</v>
      </c>
      <c r="D352" s="1" t="s">
        <v>266</v>
      </c>
      <c r="E352" s="1" t="s">
        <v>30</v>
      </c>
      <c r="F352" s="1">
        <v>0</v>
      </c>
      <c r="G352" s="1" t="s">
        <v>31</v>
      </c>
      <c r="H352" s="1" t="s">
        <v>21</v>
      </c>
      <c r="I352" s="1" t="s">
        <v>21</v>
      </c>
      <c r="J352" s="1" t="s">
        <v>22</v>
      </c>
      <c r="K352" s="1" t="s">
        <v>31</v>
      </c>
      <c r="L352" s="1" t="s">
        <v>23</v>
      </c>
      <c r="M352" s="1">
        <v>4</v>
      </c>
      <c r="N352" s="1" t="s">
        <v>24</v>
      </c>
      <c r="O352" s="1" t="s">
        <v>25</v>
      </c>
      <c r="P352" s="1" t="s">
        <v>267</v>
      </c>
      <c r="Q352" s="1" t="s">
        <v>116</v>
      </c>
      <c r="R352" t="str">
        <f>IF(OR(Table_1[team1]="Mumbai Indians",Table_1[team2]="Mumbai Indians"),"YES","NO")</f>
        <v>NO</v>
      </c>
      <c r="S352" t="str">
        <f>IF(Table_1[[#This Row],[toss_winner]]="Mumbai Indians","YES","NO")</f>
        <v>NO</v>
      </c>
    </row>
    <row r="353" spans="1:19" ht="15.75" customHeight="1" x14ac:dyDescent="0.3">
      <c r="A353" s="1">
        <v>598017</v>
      </c>
      <c r="B353" s="1" t="s">
        <v>17</v>
      </c>
      <c r="C353" s="2">
        <v>41380</v>
      </c>
      <c r="D353" s="1" t="s">
        <v>215</v>
      </c>
      <c r="E353" s="1" t="s">
        <v>19</v>
      </c>
      <c r="F353" s="1">
        <v>0</v>
      </c>
      <c r="G353" s="1" t="s">
        <v>20</v>
      </c>
      <c r="H353" s="1" t="s">
        <v>39</v>
      </c>
      <c r="I353" s="1" t="s">
        <v>20</v>
      </c>
      <c r="J353" s="1" t="s">
        <v>22</v>
      </c>
      <c r="K353" s="1" t="s">
        <v>20</v>
      </c>
      <c r="L353" s="1" t="s">
        <v>122</v>
      </c>
      <c r="M353" s="1" t="s">
        <v>25</v>
      </c>
      <c r="N353" s="1" t="s">
        <v>123</v>
      </c>
      <c r="O353" s="1" t="s">
        <v>25</v>
      </c>
      <c r="P353" s="1" t="s">
        <v>120</v>
      </c>
      <c r="Q353" s="1" t="s">
        <v>237</v>
      </c>
      <c r="R353" t="str">
        <f>IF(OR(Table_1[team1]="Mumbai Indians",Table_1[team2]="Mumbai Indians"),"YES","NO")</f>
        <v>NO</v>
      </c>
      <c r="S353" t="str">
        <f>IF(Table_1[[#This Row],[toss_winner]]="Mumbai Indians","YES","NO")</f>
        <v>NO</v>
      </c>
    </row>
    <row r="354" spans="1:19" ht="15.75" customHeight="1" x14ac:dyDescent="0.3">
      <c r="A354" s="1">
        <v>598018</v>
      </c>
      <c r="B354" s="1" t="s">
        <v>238</v>
      </c>
      <c r="C354" s="2">
        <v>41381</v>
      </c>
      <c r="D354" s="1" t="s">
        <v>93</v>
      </c>
      <c r="E354" s="1" t="s">
        <v>240</v>
      </c>
      <c r="F354" s="1">
        <v>0</v>
      </c>
      <c r="G354" s="1" t="s">
        <v>207</v>
      </c>
      <c r="H354" s="1" t="s">
        <v>259</v>
      </c>
      <c r="I354" s="1" t="s">
        <v>207</v>
      </c>
      <c r="J354" s="1" t="s">
        <v>22</v>
      </c>
      <c r="K354" s="1" t="s">
        <v>259</v>
      </c>
      <c r="L354" s="1" t="s">
        <v>23</v>
      </c>
      <c r="M354" s="1">
        <v>11</v>
      </c>
      <c r="N354" s="1" t="s">
        <v>24</v>
      </c>
      <c r="O354" s="1" t="s">
        <v>25</v>
      </c>
      <c r="P354" s="1" t="s">
        <v>26</v>
      </c>
      <c r="Q354" s="1" t="s">
        <v>232</v>
      </c>
      <c r="R354" t="str">
        <f>IF(OR(Table_1[team1]="Mumbai Indians",Table_1[team2]="Mumbai Indians"),"YES","NO")</f>
        <v>NO</v>
      </c>
      <c r="S354" t="str">
        <f>IF(Table_1[[#This Row],[toss_winner]]="Mumbai Indians","YES","NO")</f>
        <v>NO</v>
      </c>
    </row>
    <row r="355" spans="1:19" ht="15.75" customHeight="1" x14ac:dyDescent="0.3">
      <c r="A355" s="1">
        <v>598019</v>
      </c>
      <c r="B355" s="1" t="s">
        <v>56</v>
      </c>
      <c r="C355" s="2">
        <v>41381</v>
      </c>
      <c r="D355" s="1" t="s">
        <v>233</v>
      </c>
      <c r="E355" s="1" t="s">
        <v>58</v>
      </c>
      <c r="F355" s="1">
        <v>0</v>
      </c>
      <c r="G355" s="1" t="s">
        <v>40</v>
      </c>
      <c r="H355" s="1" t="s">
        <v>47</v>
      </c>
      <c r="I355" s="1" t="s">
        <v>40</v>
      </c>
      <c r="J355" s="1" t="s">
        <v>33</v>
      </c>
      <c r="K355" s="1" t="s">
        <v>40</v>
      </c>
      <c r="L355" s="1" t="s">
        <v>23</v>
      </c>
      <c r="M355" s="1">
        <v>87</v>
      </c>
      <c r="N355" s="1" t="s">
        <v>24</v>
      </c>
      <c r="O355" s="1" t="s">
        <v>25</v>
      </c>
      <c r="P355" s="1" t="s">
        <v>42</v>
      </c>
      <c r="Q355" s="1" t="s">
        <v>252</v>
      </c>
      <c r="R355" t="str">
        <f>IF(OR(Table_1[team1]="Mumbai Indians",Table_1[team2]="Mumbai Indians"),"YES","NO")</f>
        <v>YES</v>
      </c>
      <c r="S355" t="str">
        <f>IF(Table_1[[#This Row],[toss_winner]]="Mumbai Indians","YES","NO")</f>
        <v>NO</v>
      </c>
    </row>
    <row r="356" spans="1:19" ht="15.75" customHeight="1" x14ac:dyDescent="0.3">
      <c r="A356" s="1">
        <v>598020</v>
      </c>
      <c r="B356" s="1" t="s">
        <v>36</v>
      </c>
      <c r="C356" s="2">
        <v>41382</v>
      </c>
      <c r="D356" s="1" t="s">
        <v>29</v>
      </c>
      <c r="E356" s="1" t="s">
        <v>38</v>
      </c>
      <c r="F356" s="1">
        <v>0</v>
      </c>
      <c r="G356" s="1" t="s">
        <v>39</v>
      </c>
      <c r="H356" s="1" t="s">
        <v>32</v>
      </c>
      <c r="I356" s="1" t="s">
        <v>32</v>
      </c>
      <c r="J356" s="1" t="s">
        <v>33</v>
      </c>
      <c r="K356" s="1" t="s">
        <v>32</v>
      </c>
      <c r="L356" s="1" t="s">
        <v>23</v>
      </c>
      <c r="M356" s="1">
        <v>86</v>
      </c>
      <c r="N356" s="1" t="s">
        <v>24</v>
      </c>
      <c r="O356" s="1" t="s">
        <v>25</v>
      </c>
      <c r="P356" s="1" t="s">
        <v>120</v>
      </c>
      <c r="Q356" s="1" t="s">
        <v>237</v>
      </c>
      <c r="R356" t="str">
        <f>IF(OR(Table_1[team1]="Mumbai Indians",Table_1[team2]="Mumbai Indians"),"YES","NO")</f>
        <v>NO</v>
      </c>
      <c r="S356" t="str">
        <f>IF(Table_1[[#This Row],[toss_winner]]="Mumbai Indians","YES","NO")</f>
        <v>NO</v>
      </c>
    </row>
    <row r="357" spans="1:19" ht="15.75" customHeight="1" x14ac:dyDescent="0.3">
      <c r="A357" s="1">
        <v>598021</v>
      </c>
      <c r="B357" s="1" t="s">
        <v>60</v>
      </c>
      <c r="C357" s="2">
        <v>41383</v>
      </c>
      <c r="D357" s="1" t="s">
        <v>261</v>
      </c>
      <c r="E357" s="1" t="s">
        <v>62</v>
      </c>
      <c r="F357" s="1">
        <v>0</v>
      </c>
      <c r="G357" s="1" t="s">
        <v>259</v>
      </c>
      <c r="H357" s="1" t="s">
        <v>31</v>
      </c>
      <c r="I357" s="1" t="s">
        <v>31</v>
      </c>
      <c r="J357" s="1" t="s">
        <v>33</v>
      </c>
      <c r="K357" s="1" t="s">
        <v>259</v>
      </c>
      <c r="L357" s="1" t="s">
        <v>41</v>
      </c>
      <c r="M357" s="1">
        <v>5</v>
      </c>
      <c r="N357" s="1" t="s">
        <v>24</v>
      </c>
      <c r="O357" s="1" t="s">
        <v>25</v>
      </c>
      <c r="P357" s="1" t="s">
        <v>127</v>
      </c>
      <c r="Q357" s="1" t="s">
        <v>267</v>
      </c>
      <c r="R357" t="str">
        <f>IF(OR(Table_1[team1]="Mumbai Indians",Table_1[team2]="Mumbai Indians"),"YES","NO")</f>
        <v>NO</v>
      </c>
      <c r="S357" t="str">
        <f>IF(Table_1[[#This Row],[toss_winner]]="Mumbai Indians","YES","NO")</f>
        <v>NO</v>
      </c>
    </row>
    <row r="358" spans="1:19" ht="15.75" customHeight="1" x14ac:dyDescent="0.3">
      <c r="A358" s="1">
        <v>598022</v>
      </c>
      <c r="B358" s="1" t="s">
        <v>50</v>
      </c>
      <c r="C358" s="2">
        <v>41384</v>
      </c>
      <c r="D358" s="1" t="s">
        <v>235</v>
      </c>
      <c r="E358" s="1" t="s">
        <v>52</v>
      </c>
      <c r="F358" s="1">
        <v>0</v>
      </c>
      <c r="G358" s="1" t="s">
        <v>21</v>
      </c>
      <c r="H358" s="1" t="s">
        <v>32</v>
      </c>
      <c r="I358" s="1" t="s">
        <v>21</v>
      </c>
      <c r="J358" s="1" t="s">
        <v>33</v>
      </c>
      <c r="K358" s="1" t="s">
        <v>32</v>
      </c>
      <c r="L358" s="1" t="s">
        <v>41</v>
      </c>
      <c r="M358" s="1">
        <v>4</v>
      </c>
      <c r="N358" s="1" t="s">
        <v>24</v>
      </c>
      <c r="O358" s="1" t="s">
        <v>25</v>
      </c>
      <c r="P358" s="1" t="s">
        <v>26</v>
      </c>
      <c r="Q358" s="1" t="s">
        <v>232</v>
      </c>
      <c r="R358" t="str">
        <f>IF(OR(Table_1[team1]="Mumbai Indians",Table_1[team2]="Mumbai Indians"),"YES","NO")</f>
        <v>NO</v>
      </c>
      <c r="S358" t="str">
        <f>IF(Table_1[[#This Row],[toss_winner]]="Mumbai Indians","YES","NO")</f>
        <v>NO</v>
      </c>
    </row>
    <row r="359" spans="1:19" ht="15.75" customHeight="1" x14ac:dyDescent="0.3">
      <c r="A359" s="1">
        <v>598023</v>
      </c>
      <c r="B359" s="1" t="s">
        <v>17</v>
      </c>
      <c r="C359" s="2">
        <v>41384</v>
      </c>
      <c r="D359" s="1" t="s">
        <v>82</v>
      </c>
      <c r="E359" s="1" t="s">
        <v>19</v>
      </c>
      <c r="F359" s="1">
        <v>0</v>
      </c>
      <c r="G359" s="1" t="s">
        <v>20</v>
      </c>
      <c r="H359" s="1" t="s">
        <v>40</v>
      </c>
      <c r="I359" s="1" t="s">
        <v>20</v>
      </c>
      <c r="J359" s="1" t="s">
        <v>22</v>
      </c>
      <c r="K359" s="1" t="s">
        <v>20</v>
      </c>
      <c r="L359" s="1" t="s">
        <v>41</v>
      </c>
      <c r="M359" s="1">
        <v>7</v>
      </c>
      <c r="N359" s="1" t="s">
        <v>24</v>
      </c>
      <c r="O359" s="1" t="s">
        <v>25</v>
      </c>
      <c r="P359" s="1" t="s">
        <v>42</v>
      </c>
      <c r="Q359" s="1" t="s">
        <v>252</v>
      </c>
      <c r="R359" t="str">
        <f>IF(OR(Table_1[team1]="Mumbai Indians",Table_1[team2]="Mumbai Indians"),"YES","NO")</f>
        <v>NO</v>
      </c>
      <c r="S359" t="str">
        <f>IF(Table_1[[#This Row],[toss_winner]]="Mumbai Indians","YES","NO")</f>
        <v>NO</v>
      </c>
    </row>
    <row r="360" spans="1:19" ht="15.75" customHeight="1" x14ac:dyDescent="0.3">
      <c r="A360" s="1">
        <v>598024</v>
      </c>
      <c r="B360" s="1" t="s">
        <v>36</v>
      </c>
      <c r="C360" s="2">
        <v>41385</v>
      </c>
      <c r="D360" s="1" t="s">
        <v>61</v>
      </c>
      <c r="E360" s="1" t="s">
        <v>38</v>
      </c>
      <c r="F360" s="1">
        <v>0</v>
      </c>
      <c r="G360" s="1" t="s">
        <v>39</v>
      </c>
      <c r="H360" s="1" t="s">
        <v>47</v>
      </c>
      <c r="I360" s="1" t="s">
        <v>47</v>
      </c>
      <c r="J360" s="1" t="s">
        <v>33</v>
      </c>
      <c r="K360" s="1" t="s">
        <v>39</v>
      </c>
      <c r="L360" s="1" t="s">
        <v>41</v>
      </c>
      <c r="M360" s="1">
        <v>9</v>
      </c>
      <c r="N360" s="1" t="s">
        <v>24</v>
      </c>
      <c r="O360" s="1" t="s">
        <v>25</v>
      </c>
      <c r="P360" s="1" t="s">
        <v>127</v>
      </c>
      <c r="Q360" s="1" t="s">
        <v>140</v>
      </c>
      <c r="R360" t="str">
        <f>IF(OR(Table_1[team1]="Mumbai Indians",Table_1[team2]="Mumbai Indians"),"YES","NO")</f>
        <v>YES</v>
      </c>
      <c r="S360" t="str">
        <f>IF(Table_1[[#This Row],[toss_winner]]="Mumbai Indians","YES","NO")</f>
        <v>YES</v>
      </c>
    </row>
    <row r="361" spans="1:19" ht="15.75" customHeight="1" x14ac:dyDescent="0.3">
      <c r="A361" s="1">
        <v>598025</v>
      </c>
      <c r="B361" s="1" t="s">
        <v>28</v>
      </c>
      <c r="C361" s="2">
        <v>41385</v>
      </c>
      <c r="D361" s="1" t="s">
        <v>268</v>
      </c>
      <c r="E361" s="1" t="s">
        <v>30</v>
      </c>
      <c r="F361" s="1">
        <v>0</v>
      </c>
      <c r="G361" s="1" t="s">
        <v>31</v>
      </c>
      <c r="H361" s="1" t="s">
        <v>207</v>
      </c>
      <c r="I361" s="1" t="s">
        <v>31</v>
      </c>
      <c r="J361" s="1" t="s">
        <v>22</v>
      </c>
      <c r="K361" s="1" t="s">
        <v>31</v>
      </c>
      <c r="L361" s="1" t="s">
        <v>41</v>
      </c>
      <c r="M361" s="1">
        <v>7</v>
      </c>
      <c r="N361" s="1" t="s">
        <v>24</v>
      </c>
      <c r="O361" s="1" t="s">
        <v>25</v>
      </c>
      <c r="P361" s="1" t="s">
        <v>120</v>
      </c>
      <c r="Q361" s="1" t="s">
        <v>263</v>
      </c>
      <c r="R361" t="str">
        <f>IF(OR(Table_1[team1]="Mumbai Indians",Table_1[team2]="Mumbai Indians"),"YES","NO")</f>
        <v>NO</v>
      </c>
      <c r="S361" t="str">
        <f>IF(Table_1[[#This Row],[toss_winner]]="Mumbai Indians","YES","NO")</f>
        <v>NO</v>
      </c>
    </row>
    <row r="362" spans="1:19" ht="15.75" customHeight="1" x14ac:dyDescent="0.3">
      <c r="A362" s="1">
        <v>598026</v>
      </c>
      <c r="B362" s="1" t="s">
        <v>65</v>
      </c>
      <c r="C362" s="2">
        <v>41386</v>
      </c>
      <c r="D362" s="1" t="s">
        <v>29</v>
      </c>
      <c r="E362" s="1" t="s">
        <v>67</v>
      </c>
      <c r="F362" s="1">
        <v>0</v>
      </c>
      <c r="G362" s="1" t="s">
        <v>32</v>
      </c>
      <c r="H362" s="1" t="s">
        <v>40</v>
      </c>
      <c r="I362" s="1" t="s">
        <v>40</v>
      </c>
      <c r="J362" s="1" t="s">
        <v>33</v>
      </c>
      <c r="K362" s="1" t="s">
        <v>32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129</v>
      </c>
      <c r="Q362" s="1" t="s">
        <v>232</v>
      </c>
      <c r="R362" t="str">
        <f>IF(OR(Table_1[team1]="Mumbai Indians",Table_1[team2]="Mumbai Indians"),"YES","NO")</f>
        <v>NO</v>
      </c>
      <c r="S362" t="str">
        <f>IF(Table_1[[#This Row],[toss_winner]]="Mumbai Indians","YES","NO")</f>
        <v>NO</v>
      </c>
    </row>
    <row r="363" spans="1:19" ht="15.75" customHeight="1" x14ac:dyDescent="0.3">
      <c r="A363" s="1">
        <v>598027</v>
      </c>
      <c r="B363" s="1" t="s">
        <v>17</v>
      </c>
      <c r="C363" s="2">
        <v>41387</v>
      </c>
      <c r="D363" s="1" t="s">
        <v>118</v>
      </c>
      <c r="E363" s="1" t="s">
        <v>19</v>
      </c>
      <c r="F363" s="1">
        <v>0</v>
      </c>
      <c r="G363" s="1" t="s">
        <v>20</v>
      </c>
      <c r="H363" s="1" t="s">
        <v>207</v>
      </c>
      <c r="I363" s="1" t="s">
        <v>207</v>
      </c>
      <c r="J363" s="1" t="s">
        <v>22</v>
      </c>
      <c r="K363" s="1" t="s">
        <v>20</v>
      </c>
      <c r="L363" s="1" t="s">
        <v>23</v>
      </c>
      <c r="M363" s="1">
        <v>130</v>
      </c>
      <c r="N363" s="1" t="s">
        <v>24</v>
      </c>
      <c r="O363" s="1" t="s">
        <v>25</v>
      </c>
      <c r="P363" s="1" t="s">
        <v>42</v>
      </c>
      <c r="Q363" s="1" t="s">
        <v>252</v>
      </c>
      <c r="R363" t="str">
        <f>IF(OR(Table_1[team1]="Mumbai Indians",Table_1[team2]="Mumbai Indians"),"YES","NO")</f>
        <v>NO</v>
      </c>
      <c r="S363" t="str">
        <f>IF(Table_1[[#This Row],[toss_winner]]="Mumbai Indians","YES","NO")</f>
        <v>NO</v>
      </c>
    </row>
    <row r="364" spans="1:19" ht="15.75" customHeight="1" x14ac:dyDescent="0.3">
      <c r="A364" s="1">
        <v>598028</v>
      </c>
      <c r="B364" s="1" t="s">
        <v>194</v>
      </c>
      <c r="C364" s="2">
        <v>41410</v>
      </c>
      <c r="D364" s="1" t="s">
        <v>268</v>
      </c>
      <c r="E364" s="1" t="s">
        <v>195</v>
      </c>
      <c r="F364" s="1">
        <v>0</v>
      </c>
      <c r="G364" s="1" t="s">
        <v>31</v>
      </c>
      <c r="H364" s="1" t="s">
        <v>39</v>
      </c>
      <c r="I364" s="1" t="s">
        <v>39</v>
      </c>
      <c r="J364" s="1" t="s">
        <v>22</v>
      </c>
      <c r="K364" s="1" t="s">
        <v>31</v>
      </c>
      <c r="L364" s="1" t="s">
        <v>23</v>
      </c>
      <c r="M364" s="1">
        <v>7</v>
      </c>
      <c r="N364" s="1" t="s">
        <v>24</v>
      </c>
      <c r="O364" s="1" t="s">
        <v>25</v>
      </c>
      <c r="P364" s="1" t="s">
        <v>127</v>
      </c>
      <c r="Q364" s="1" t="s">
        <v>140</v>
      </c>
      <c r="R364" t="str">
        <f>IF(OR(Table_1[team1]="Mumbai Indians",Table_1[team2]="Mumbai Indians"),"YES","NO")</f>
        <v>NO</v>
      </c>
      <c r="S364" t="str">
        <f>IF(Table_1[[#This Row],[toss_winner]]="Mumbai Indians","YES","NO")</f>
        <v>NO</v>
      </c>
    </row>
    <row r="365" spans="1:19" ht="15.75" customHeight="1" x14ac:dyDescent="0.3">
      <c r="A365" s="1">
        <v>598029</v>
      </c>
      <c r="B365" s="1" t="s">
        <v>50</v>
      </c>
      <c r="C365" s="2">
        <v>41388</v>
      </c>
      <c r="D365" s="1" t="s">
        <v>152</v>
      </c>
      <c r="E365" s="1" t="s">
        <v>52</v>
      </c>
      <c r="F365" s="1">
        <v>0</v>
      </c>
      <c r="G365" s="1" t="s">
        <v>21</v>
      </c>
      <c r="H365" s="1" t="s">
        <v>47</v>
      </c>
      <c r="I365" s="1" t="s">
        <v>21</v>
      </c>
      <c r="J365" s="1" t="s">
        <v>33</v>
      </c>
      <c r="K365" s="1" t="s">
        <v>47</v>
      </c>
      <c r="L365" s="1" t="s">
        <v>41</v>
      </c>
      <c r="M365" s="1">
        <v>5</v>
      </c>
      <c r="N365" s="1" t="s">
        <v>24</v>
      </c>
      <c r="O365" s="1" t="s">
        <v>25</v>
      </c>
      <c r="P365" s="1" t="s">
        <v>127</v>
      </c>
      <c r="Q365" s="1" t="s">
        <v>140</v>
      </c>
      <c r="R365" t="str">
        <f>IF(OR(Table_1[team1]="Mumbai Indians",Table_1[team2]="Mumbai Indians"),"YES","NO")</f>
        <v>YES</v>
      </c>
      <c r="S365" t="str">
        <f>IF(Table_1[[#This Row],[toss_winner]]="Mumbai Indians","YES","NO")</f>
        <v>NO</v>
      </c>
    </row>
    <row r="366" spans="1:19" ht="15.75" customHeight="1" x14ac:dyDescent="0.3">
      <c r="A366" s="1">
        <v>598030</v>
      </c>
      <c r="B366" s="1" t="s">
        <v>65</v>
      </c>
      <c r="C366" s="2">
        <v>41389</v>
      </c>
      <c r="D366" s="1" t="s">
        <v>76</v>
      </c>
      <c r="E366" s="1" t="s">
        <v>67</v>
      </c>
      <c r="F366" s="1">
        <v>0</v>
      </c>
      <c r="G366" s="1" t="s">
        <v>32</v>
      </c>
      <c r="H366" s="1" t="s">
        <v>259</v>
      </c>
      <c r="I366" s="1" t="s">
        <v>259</v>
      </c>
      <c r="J366" s="1" t="s">
        <v>33</v>
      </c>
      <c r="K366" s="1" t="s">
        <v>32</v>
      </c>
      <c r="L366" s="1" t="s">
        <v>41</v>
      </c>
      <c r="M366" s="1">
        <v>5</v>
      </c>
      <c r="N366" s="1" t="s">
        <v>24</v>
      </c>
      <c r="O366" s="1" t="s">
        <v>25</v>
      </c>
      <c r="P366" s="1" t="s">
        <v>42</v>
      </c>
      <c r="Q366" s="1" t="s">
        <v>169</v>
      </c>
      <c r="R366" t="str">
        <f>IF(OR(Table_1[team1]="Mumbai Indians",Table_1[team2]="Mumbai Indians"),"YES","NO")</f>
        <v>NO</v>
      </c>
      <c r="S366" t="str">
        <f>IF(Table_1[[#This Row],[toss_winner]]="Mumbai Indians","YES","NO")</f>
        <v>NO</v>
      </c>
    </row>
    <row r="367" spans="1:19" ht="15.75" customHeight="1" x14ac:dyDescent="0.3">
      <c r="A367" s="1">
        <v>598031</v>
      </c>
      <c r="B367" s="1" t="s">
        <v>50</v>
      </c>
      <c r="C367" s="2">
        <v>41390</v>
      </c>
      <c r="D367" s="1" t="s">
        <v>144</v>
      </c>
      <c r="E367" s="1" t="s">
        <v>52</v>
      </c>
      <c r="F367" s="1">
        <v>0</v>
      </c>
      <c r="G367" s="1" t="s">
        <v>21</v>
      </c>
      <c r="H367" s="1" t="s">
        <v>31</v>
      </c>
      <c r="I367" s="1" t="s">
        <v>31</v>
      </c>
      <c r="J367" s="1" t="s">
        <v>33</v>
      </c>
      <c r="K367" s="1" t="s">
        <v>21</v>
      </c>
      <c r="L367" s="1" t="s">
        <v>41</v>
      </c>
      <c r="M367" s="1">
        <v>6</v>
      </c>
      <c r="N367" s="1" t="s">
        <v>24</v>
      </c>
      <c r="O367" s="1" t="s">
        <v>25</v>
      </c>
      <c r="P367" s="1" t="s">
        <v>267</v>
      </c>
      <c r="Q367" s="1" t="s">
        <v>140</v>
      </c>
      <c r="R367" t="str">
        <f>IF(OR(Table_1[team1]="Mumbai Indians",Table_1[team2]="Mumbai Indians"),"YES","NO")</f>
        <v>NO</v>
      </c>
      <c r="S367" t="str">
        <f>IF(Table_1[[#This Row],[toss_winner]]="Mumbai Indians","YES","NO")</f>
        <v>NO</v>
      </c>
    </row>
    <row r="368" spans="1:19" ht="15.75" customHeight="1" x14ac:dyDescent="0.3">
      <c r="A368" s="1">
        <v>598032</v>
      </c>
      <c r="B368" s="1" t="s">
        <v>56</v>
      </c>
      <c r="C368" s="2">
        <v>41391</v>
      </c>
      <c r="D368" s="1" t="s">
        <v>265</v>
      </c>
      <c r="E368" s="1" t="s">
        <v>58</v>
      </c>
      <c r="F368" s="1">
        <v>0</v>
      </c>
      <c r="G368" s="1" t="s">
        <v>40</v>
      </c>
      <c r="H368" s="1" t="s">
        <v>259</v>
      </c>
      <c r="I368" s="1" t="s">
        <v>259</v>
      </c>
      <c r="J368" s="1" t="s">
        <v>33</v>
      </c>
      <c r="K368" s="1" t="s">
        <v>40</v>
      </c>
      <c r="L368" s="1" t="s">
        <v>41</v>
      </c>
      <c r="M368" s="1">
        <v>8</v>
      </c>
      <c r="N368" s="1" t="s">
        <v>24</v>
      </c>
      <c r="O368" s="1" t="s">
        <v>25</v>
      </c>
      <c r="P368" s="1" t="s">
        <v>237</v>
      </c>
      <c r="Q368" s="1" t="s">
        <v>263</v>
      </c>
      <c r="R368" t="str">
        <f>IF(OR(Table_1[team1]="Mumbai Indians",Table_1[team2]="Mumbai Indians"),"YES","NO")</f>
        <v>NO</v>
      </c>
      <c r="S368" t="str">
        <f>IF(Table_1[[#This Row],[toss_winner]]="Mumbai Indians","YES","NO")</f>
        <v>NO</v>
      </c>
    </row>
    <row r="369" spans="1:19" ht="15.75" customHeight="1" x14ac:dyDescent="0.3">
      <c r="A369" s="1">
        <v>598033</v>
      </c>
      <c r="B369" s="1" t="s">
        <v>44</v>
      </c>
      <c r="C369" s="2">
        <v>41391</v>
      </c>
      <c r="D369" s="1" t="s">
        <v>152</v>
      </c>
      <c r="E369" s="1" t="s">
        <v>46</v>
      </c>
      <c r="F369" s="1">
        <v>0</v>
      </c>
      <c r="G369" s="1" t="s">
        <v>47</v>
      </c>
      <c r="H369" s="1" t="s">
        <v>20</v>
      </c>
      <c r="I369" s="1" t="s">
        <v>47</v>
      </c>
      <c r="J369" s="1" t="s">
        <v>33</v>
      </c>
      <c r="K369" s="1" t="s">
        <v>47</v>
      </c>
      <c r="L369" s="1" t="s">
        <v>23</v>
      </c>
      <c r="M369" s="1">
        <v>58</v>
      </c>
      <c r="N369" s="1" t="s">
        <v>24</v>
      </c>
      <c r="O369" s="1" t="s">
        <v>25</v>
      </c>
      <c r="P369" s="1" t="s">
        <v>26</v>
      </c>
      <c r="Q369" s="1" t="s">
        <v>129</v>
      </c>
      <c r="R369" t="str">
        <f>IF(OR(Table_1[team1]="Mumbai Indians",Table_1[team2]="Mumbai Indians"),"YES","NO")</f>
        <v>YES</v>
      </c>
      <c r="S369" t="str">
        <f>IF(Table_1[[#This Row],[toss_winner]]="Mumbai Indians","YES","NO")</f>
        <v>YES</v>
      </c>
    </row>
    <row r="370" spans="1:19" ht="15.75" customHeight="1" x14ac:dyDescent="0.3">
      <c r="A370" s="1">
        <v>598034</v>
      </c>
      <c r="B370" s="1" t="s">
        <v>65</v>
      </c>
      <c r="C370" s="2">
        <v>41392</v>
      </c>
      <c r="D370" s="1" t="s">
        <v>29</v>
      </c>
      <c r="E370" s="1" t="s">
        <v>67</v>
      </c>
      <c r="F370" s="1">
        <v>0</v>
      </c>
      <c r="G370" s="1" t="s">
        <v>32</v>
      </c>
      <c r="H370" s="1" t="s">
        <v>21</v>
      </c>
      <c r="I370" s="1" t="s">
        <v>21</v>
      </c>
      <c r="J370" s="1" t="s">
        <v>22</v>
      </c>
      <c r="K370" s="1" t="s">
        <v>32</v>
      </c>
      <c r="L370" s="1" t="s">
        <v>23</v>
      </c>
      <c r="M370" s="1">
        <v>14</v>
      </c>
      <c r="N370" s="1" t="s">
        <v>24</v>
      </c>
      <c r="O370" s="1" t="s">
        <v>25</v>
      </c>
      <c r="P370" s="1" t="s">
        <v>42</v>
      </c>
      <c r="Q370" s="1" t="s">
        <v>116</v>
      </c>
      <c r="R370" t="str">
        <f>IF(OR(Table_1[team1]="Mumbai Indians",Table_1[team2]="Mumbai Indians"),"YES","NO")</f>
        <v>NO</v>
      </c>
      <c r="S370" t="str">
        <f>IF(Table_1[[#This Row],[toss_winner]]="Mumbai Indians","YES","NO")</f>
        <v>NO</v>
      </c>
    </row>
    <row r="371" spans="1:19" ht="15.75" customHeight="1" x14ac:dyDescent="0.3">
      <c r="A371" s="1">
        <v>598035</v>
      </c>
      <c r="B371" s="1" t="s">
        <v>269</v>
      </c>
      <c r="C371" s="2">
        <v>41392</v>
      </c>
      <c r="D371" s="1" t="s">
        <v>179</v>
      </c>
      <c r="E371" s="1" t="s">
        <v>270</v>
      </c>
      <c r="F371" s="1">
        <v>0</v>
      </c>
      <c r="G371" s="1" t="s">
        <v>39</v>
      </c>
      <c r="H371" s="1" t="s">
        <v>207</v>
      </c>
      <c r="I371" s="1" t="s">
        <v>207</v>
      </c>
      <c r="J371" s="1" t="s">
        <v>22</v>
      </c>
      <c r="K371" s="1" t="s">
        <v>39</v>
      </c>
      <c r="L371" s="1" t="s">
        <v>23</v>
      </c>
      <c r="M371" s="1">
        <v>15</v>
      </c>
      <c r="N371" s="1" t="s">
        <v>24</v>
      </c>
      <c r="O371" s="1" t="s">
        <v>25</v>
      </c>
      <c r="P371" s="1" t="s">
        <v>267</v>
      </c>
      <c r="Q371" s="1" t="s">
        <v>140</v>
      </c>
      <c r="R371" t="str">
        <f>IF(OR(Table_1[team1]="Mumbai Indians",Table_1[team2]="Mumbai Indians"),"YES","NO")</f>
        <v>NO</v>
      </c>
      <c r="S371" t="str">
        <f>IF(Table_1[[#This Row],[toss_winner]]="Mumbai Indians","YES","NO")</f>
        <v>NO</v>
      </c>
    </row>
    <row r="372" spans="1:19" ht="15.75" customHeight="1" x14ac:dyDescent="0.3">
      <c r="A372" s="1">
        <v>598036</v>
      </c>
      <c r="B372" s="1" t="s">
        <v>56</v>
      </c>
      <c r="C372" s="2">
        <v>41393</v>
      </c>
      <c r="D372" s="1" t="s">
        <v>271</v>
      </c>
      <c r="E372" s="1" t="s">
        <v>58</v>
      </c>
      <c r="F372" s="1">
        <v>0</v>
      </c>
      <c r="G372" s="1" t="s">
        <v>40</v>
      </c>
      <c r="H372" s="1" t="s">
        <v>20</v>
      </c>
      <c r="I372" s="1" t="s">
        <v>40</v>
      </c>
      <c r="J372" s="1" t="s">
        <v>22</v>
      </c>
      <c r="K372" s="1" t="s">
        <v>40</v>
      </c>
      <c r="L372" s="1" t="s">
        <v>41</v>
      </c>
      <c r="M372" s="1">
        <v>4</v>
      </c>
      <c r="N372" s="1" t="s">
        <v>24</v>
      </c>
      <c r="O372" s="1" t="s">
        <v>25</v>
      </c>
      <c r="P372" s="1" t="s">
        <v>120</v>
      </c>
      <c r="Q372" s="1" t="s">
        <v>263</v>
      </c>
      <c r="R372" t="str">
        <f>IF(OR(Table_1[team1]="Mumbai Indians",Table_1[team2]="Mumbai Indians"),"YES","NO")</f>
        <v>NO</v>
      </c>
      <c r="S372" t="str">
        <f>IF(Table_1[[#This Row],[toss_winner]]="Mumbai Indians","YES","NO")</f>
        <v>NO</v>
      </c>
    </row>
    <row r="373" spans="1:19" ht="15.75" customHeight="1" x14ac:dyDescent="0.3">
      <c r="A373" s="1">
        <v>598037</v>
      </c>
      <c r="B373" s="1" t="s">
        <v>44</v>
      </c>
      <c r="C373" s="2">
        <v>41393</v>
      </c>
      <c r="D373" s="1" t="s">
        <v>147</v>
      </c>
      <c r="E373" s="1" t="s">
        <v>46</v>
      </c>
      <c r="F373" s="1">
        <v>0</v>
      </c>
      <c r="G373" s="1" t="s">
        <v>47</v>
      </c>
      <c r="H373" s="1" t="s">
        <v>31</v>
      </c>
      <c r="I373" s="1" t="s">
        <v>47</v>
      </c>
      <c r="J373" s="1" t="s">
        <v>33</v>
      </c>
      <c r="K373" s="1" t="s">
        <v>47</v>
      </c>
      <c r="L373" s="1" t="s">
        <v>23</v>
      </c>
      <c r="M373" s="1">
        <v>4</v>
      </c>
      <c r="N373" s="1" t="s">
        <v>24</v>
      </c>
      <c r="O373" s="1" t="s">
        <v>25</v>
      </c>
      <c r="P373" s="1" t="s">
        <v>26</v>
      </c>
      <c r="Q373" s="1" t="s">
        <v>232</v>
      </c>
      <c r="R373" t="str">
        <f>IF(OR(Table_1[team1]="Mumbai Indians",Table_1[team2]="Mumbai Indians"),"YES","NO")</f>
        <v>YES</v>
      </c>
      <c r="S373" t="str">
        <f>IF(Table_1[[#This Row],[toss_winner]]="Mumbai Indians","YES","NO")</f>
        <v>YES</v>
      </c>
    </row>
    <row r="374" spans="1:19" ht="15.75" customHeight="1" x14ac:dyDescent="0.3">
      <c r="A374" s="1">
        <v>598038</v>
      </c>
      <c r="B374" s="1" t="s">
        <v>238</v>
      </c>
      <c r="C374" s="2">
        <v>41394</v>
      </c>
      <c r="D374" s="1" t="s">
        <v>76</v>
      </c>
      <c r="E374" s="1" t="s">
        <v>240</v>
      </c>
      <c r="F374" s="1">
        <v>0</v>
      </c>
      <c r="G374" s="1" t="s">
        <v>207</v>
      </c>
      <c r="H374" s="1" t="s">
        <v>32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37</v>
      </c>
      <c r="N374" s="1" t="s">
        <v>24</v>
      </c>
      <c r="O374" s="1" t="s">
        <v>25</v>
      </c>
      <c r="P374" s="1" t="s">
        <v>169</v>
      </c>
      <c r="Q374" s="1" t="s">
        <v>116</v>
      </c>
      <c r="R374" t="str">
        <f>IF(OR(Table_1[team1]="Mumbai Indians",Table_1[team2]="Mumbai Indians"),"YES","NO")</f>
        <v>NO</v>
      </c>
      <c r="S374" t="str">
        <f>IF(Table_1[[#This Row],[toss_winner]]="Mumbai Indians","YES","NO")</f>
        <v>NO</v>
      </c>
    </row>
    <row r="375" spans="1:19" ht="15.75" customHeight="1" x14ac:dyDescent="0.3">
      <c r="A375" s="1">
        <v>598039</v>
      </c>
      <c r="B375" s="1" t="s">
        <v>60</v>
      </c>
      <c r="C375" s="2">
        <v>41395</v>
      </c>
      <c r="D375" s="1" t="s">
        <v>216</v>
      </c>
      <c r="E375" s="1" t="s">
        <v>62</v>
      </c>
      <c r="F375" s="1">
        <v>0</v>
      </c>
      <c r="G375" s="1" t="s">
        <v>259</v>
      </c>
      <c r="H375" s="1" t="s">
        <v>47</v>
      </c>
      <c r="I375" s="1" t="s">
        <v>47</v>
      </c>
      <c r="J375" s="1" t="s">
        <v>33</v>
      </c>
      <c r="K375" s="1" t="s">
        <v>259</v>
      </c>
      <c r="L375" s="1" t="s">
        <v>41</v>
      </c>
      <c r="M375" s="1">
        <v>7</v>
      </c>
      <c r="N375" s="1" t="s">
        <v>24</v>
      </c>
      <c r="O375" s="1" t="s">
        <v>25</v>
      </c>
      <c r="P375" s="1" t="s">
        <v>26</v>
      </c>
      <c r="Q375" s="1" t="s">
        <v>129</v>
      </c>
      <c r="R375" t="str">
        <f>IF(OR(Table_1[team1]="Mumbai Indians",Table_1[team2]="Mumbai Indians"),"YES","NO")</f>
        <v>YES</v>
      </c>
      <c r="S375" t="str">
        <f>IF(Table_1[[#This Row],[toss_winner]]="Mumbai Indians","YES","NO")</f>
        <v>YES</v>
      </c>
    </row>
    <row r="376" spans="1:19" ht="15.75" customHeight="1" x14ac:dyDescent="0.3">
      <c r="A376" s="1">
        <v>598040</v>
      </c>
      <c r="B376" s="1" t="s">
        <v>269</v>
      </c>
      <c r="C376" s="2">
        <v>41395</v>
      </c>
      <c r="D376" s="1" t="s">
        <v>179</v>
      </c>
      <c r="E376" s="1" t="s">
        <v>270</v>
      </c>
      <c r="F376" s="1">
        <v>0</v>
      </c>
      <c r="G376" s="1" t="s">
        <v>39</v>
      </c>
      <c r="H376" s="1" t="s">
        <v>21</v>
      </c>
      <c r="I376" s="1" t="s">
        <v>21</v>
      </c>
      <c r="J376" s="1" t="s">
        <v>33</v>
      </c>
      <c r="K376" s="1" t="s">
        <v>39</v>
      </c>
      <c r="L376" s="1" t="s">
        <v>41</v>
      </c>
      <c r="M376" s="1">
        <v>7</v>
      </c>
      <c r="N376" s="1" t="s">
        <v>24</v>
      </c>
      <c r="O376" s="1" t="s">
        <v>25</v>
      </c>
      <c r="P376" s="1" t="s">
        <v>127</v>
      </c>
      <c r="Q376" s="1" t="s">
        <v>267</v>
      </c>
      <c r="R376" t="str">
        <f>IF(OR(Table_1[team1]="Mumbai Indians",Table_1[team2]="Mumbai Indians"),"YES","NO")</f>
        <v>NO</v>
      </c>
      <c r="S376" t="str">
        <f>IF(Table_1[[#This Row],[toss_winner]]="Mumbai Indians","YES","NO")</f>
        <v>NO</v>
      </c>
    </row>
    <row r="377" spans="1:19" ht="15.75" customHeight="1" x14ac:dyDescent="0.3">
      <c r="A377" s="1">
        <v>598041</v>
      </c>
      <c r="B377" s="1" t="s">
        <v>65</v>
      </c>
      <c r="C377" s="2">
        <v>41396</v>
      </c>
      <c r="D377" s="1" t="s">
        <v>105</v>
      </c>
      <c r="E377" s="1" t="s">
        <v>67</v>
      </c>
      <c r="F377" s="1">
        <v>0</v>
      </c>
      <c r="G377" s="1" t="s">
        <v>32</v>
      </c>
      <c r="H377" s="1" t="s">
        <v>31</v>
      </c>
      <c r="I377" s="1" t="s">
        <v>32</v>
      </c>
      <c r="J377" s="1" t="s">
        <v>33</v>
      </c>
      <c r="K377" s="1" t="s">
        <v>32</v>
      </c>
      <c r="L377" s="1" t="s">
        <v>23</v>
      </c>
      <c r="M377" s="1">
        <v>15</v>
      </c>
      <c r="N377" s="1" t="s">
        <v>24</v>
      </c>
      <c r="O377" s="1" t="s">
        <v>25</v>
      </c>
      <c r="P377" s="1" t="s">
        <v>120</v>
      </c>
      <c r="Q377" s="1" t="s">
        <v>237</v>
      </c>
      <c r="R377" t="str">
        <f>IF(OR(Table_1[team1]="Mumbai Indians",Table_1[team2]="Mumbai Indians"),"YES","NO")</f>
        <v>NO</v>
      </c>
      <c r="S377" t="str">
        <f>IF(Table_1[[#This Row],[toss_winner]]="Mumbai Indians","YES","NO")</f>
        <v>NO</v>
      </c>
    </row>
    <row r="378" spans="1:19" ht="15.75" customHeight="1" x14ac:dyDescent="0.3">
      <c r="A378" s="1">
        <v>598042</v>
      </c>
      <c r="B378" s="1" t="s">
        <v>238</v>
      </c>
      <c r="C378" s="2">
        <v>41396</v>
      </c>
      <c r="D378" s="1" t="s">
        <v>121</v>
      </c>
      <c r="E378" s="1" t="s">
        <v>240</v>
      </c>
      <c r="F378" s="1">
        <v>0</v>
      </c>
      <c r="G378" s="1" t="s">
        <v>207</v>
      </c>
      <c r="H378" s="1" t="s">
        <v>20</v>
      </c>
      <c r="I378" s="1" t="s">
        <v>20</v>
      </c>
      <c r="J378" s="1" t="s">
        <v>33</v>
      </c>
      <c r="K378" s="1" t="s">
        <v>20</v>
      </c>
      <c r="L378" s="1" t="s">
        <v>23</v>
      </c>
      <c r="M378" s="1">
        <v>17</v>
      </c>
      <c r="N378" s="1" t="s">
        <v>24</v>
      </c>
      <c r="O378" s="1" t="s">
        <v>25</v>
      </c>
      <c r="P378" s="1" t="s">
        <v>42</v>
      </c>
      <c r="Q378" s="1" t="s">
        <v>252</v>
      </c>
      <c r="R378" t="str">
        <f>IF(OR(Table_1[team1]="Mumbai Indians",Table_1[team2]="Mumbai Indians"),"YES","NO")</f>
        <v>NO</v>
      </c>
      <c r="S378" t="str">
        <f>IF(Table_1[[#This Row],[toss_winner]]="Mumbai Indians","YES","NO")</f>
        <v>NO</v>
      </c>
    </row>
    <row r="379" spans="1:19" ht="15.75" customHeight="1" x14ac:dyDescent="0.3">
      <c r="A379" s="1">
        <v>598043</v>
      </c>
      <c r="B379" s="1" t="s">
        <v>50</v>
      </c>
      <c r="C379" s="2">
        <v>41397</v>
      </c>
      <c r="D379" s="1" t="s">
        <v>68</v>
      </c>
      <c r="E379" s="1" t="s">
        <v>52</v>
      </c>
      <c r="F379" s="1">
        <v>0</v>
      </c>
      <c r="G379" s="1" t="s">
        <v>21</v>
      </c>
      <c r="H379" s="1" t="s">
        <v>40</v>
      </c>
      <c r="I379" s="1" t="s">
        <v>40</v>
      </c>
      <c r="J379" s="1" t="s">
        <v>33</v>
      </c>
      <c r="K379" s="1" t="s">
        <v>21</v>
      </c>
      <c r="L379" s="1" t="s">
        <v>41</v>
      </c>
      <c r="M379" s="1">
        <v>8</v>
      </c>
      <c r="N379" s="1" t="s">
        <v>24</v>
      </c>
      <c r="O379" s="1" t="s">
        <v>25</v>
      </c>
      <c r="P379" s="1" t="s">
        <v>127</v>
      </c>
      <c r="Q379" s="1" t="s">
        <v>267</v>
      </c>
      <c r="R379" t="str">
        <f>IF(OR(Table_1[team1]="Mumbai Indians",Table_1[team2]="Mumbai Indians"),"YES","NO")</f>
        <v>NO</v>
      </c>
      <c r="S379" t="str">
        <f>IF(Table_1[[#This Row],[toss_winner]]="Mumbai Indians","YES","NO")</f>
        <v>NO</v>
      </c>
    </row>
    <row r="380" spans="1:19" ht="15.75" customHeight="1" x14ac:dyDescent="0.3">
      <c r="A380" s="1">
        <v>598044</v>
      </c>
      <c r="B380" s="1" t="s">
        <v>60</v>
      </c>
      <c r="C380" s="2">
        <v>41398</v>
      </c>
      <c r="D380" s="1" t="s">
        <v>272</v>
      </c>
      <c r="E380" s="1" t="s">
        <v>62</v>
      </c>
      <c r="F380" s="1">
        <v>0</v>
      </c>
      <c r="G380" s="1" t="s">
        <v>259</v>
      </c>
      <c r="H380" s="1" t="s">
        <v>39</v>
      </c>
      <c r="I380" s="1" t="s">
        <v>39</v>
      </c>
      <c r="J380" s="1" t="s">
        <v>33</v>
      </c>
      <c r="K380" s="1" t="s">
        <v>259</v>
      </c>
      <c r="L380" s="1" t="s">
        <v>41</v>
      </c>
      <c r="M380" s="1">
        <v>6</v>
      </c>
      <c r="N380" s="1" t="s">
        <v>24</v>
      </c>
      <c r="O380" s="1" t="s">
        <v>25</v>
      </c>
      <c r="P380" s="1" t="s">
        <v>26</v>
      </c>
      <c r="Q380" s="1" t="s">
        <v>129</v>
      </c>
      <c r="R380" t="str">
        <f>IF(OR(Table_1[team1]="Mumbai Indians",Table_1[team2]="Mumbai Indians"),"YES","NO")</f>
        <v>NO</v>
      </c>
      <c r="S380" t="str">
        <f>IF(Table_1[[#This Row],[toss_winner]]="Mumbai Indians","YES","NO")</f>
        <v>NO</v>
      </c>
    </row>
    <row r="381" spans="1:19" ht="15.75" customHeight="1" x14ac:dyDescent="0.3">
      <c r="A381" s="1">
        <v>598045</v>
      </c>
      <c r="B381" s="1" t="s">
        <v>17</v>
      </c>
      <c r="C381" s="2">
        <v>41408</v>
      </c>
      <c r="D381" s="1" t="s">
        <v>72</v>
      </c>
      <c r="E381" s="1" t="s">
        <v>19</v>
      </c>
      <c r="F381" s="1">
        <v>0</v>
      </c>
      <c r="G381" s="1" t="s">
        <v>20</v>
      </c>
      <c r="H381" s="1" t="s">
        <v>31</v>
      </c>
      <c r="I381" s="1" t="s">
        <v>31</v>
      </c>
      <c r="J381" s="1" t="s">
        <v>22</v>
      </c>
      <c r="K381" s="1" t="s">
        <v>31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127</v>
      </c>
      <c r="Q381" s="1" t="s">
        <v>140</v>
      </c>
      <c r="R381" t="str">
        <f>IF(OR(Table_1[team1]="Mumbai Indians",Table_1[team2]="Mumbai Indians"),"YES","NO")</f>
        <v>NO</v>
      </c>
      <c r="S381" t="str">
        <f>IF(Table_1[[#This Row],[toss_winner]]="Mumbai Indians","YES","NO")</f>
        <v>NO</v>
      </c>
    </row>
    <row r="382" spans="1:19" ht="15.75" customHeight="1" x14ac:dyDescent="0.3">
      <c r="A382" s="1">
        <v>598046</v>
      </c>
      <c r="B382" s="1" t="s">
        <v>44</v>
      </c>
      <c r="C382" s="2">
        <v>41399</v>
      </c>
      <c r="D382" s="1" t="s">
        <v>273</v>
      </c>
      <c r="E382" s="1" t="s">
        <v>46</v>
      </c>
      <c r="F382" s="1">
        <v>0</v>
      </c>
      <c r="G382" s="1" t="s">
        <v>47</v>
      </c>
      <c r="H382" s="1" t="s">
        <v>32</v>
      </c>
      <c r="I382" s="1" t="s">
        <v>47</v>
      </c>
      <c r="J382" s="1" t="s">
        <v>33</v>
      </c>
      <c r="K382" s="1" t="s">
        <v>47</v>
      </c>
      <c r="L382" s="1" t="s">
        <v>23</v>
      </c>
      <c r="M382" s="1">
        <v>60</v>
      </c>
      <c r="N382" s="1" t="s">
        <v>24</v>
      </c>
      <c r="O382" s="1" t="s">
        <v>25</v>
      </c>
      <c r="P382" s="1" t="s">
        <v>127</v>
      </c>
      <c r="Q382" s="1" t="s">
        <v>267</v>
      </c>
      <c r="R382" t="str">
        <f>IF(OR(Table_1[team1]="Mumbai Indians",Table_1[team2]="Mumbai Indians"),"YES","NO")</f>
        <v>YES</v>
      </c>
      <c r="S382" t="str">
        <f>IF(Table_1[[#This Row],[toss_winner]]="Mumbai Indians","YES","NO")</f>
        <v>YES</v>
      </c>
    </row>
    <row r="383" spans="1:19" ht="15.75" customHeight="1" x14ac:dyDescent="0.3">
      <c r="A383" s="1">
        <v>598047</v>
      </c>
      <c r="B383" s="1" t="s">
        <v>56</v>
      </c>
      <c r="C383" s="2">
        <v>41399</v>
      </c>
      <c r="D383" s="1" t="s">
        <v>233</v>
      </c>
      <c r="E383" s="1" t="s">
        <v>58</v>
      </c>
      <c r="F383" s="1">
        <v>0</v>
      </c>
      <c r="G383" s="1" t="s">
        <v>40</v>
      </c>
      <c r="H383" s="1" t="s">
        <v>207</v>
      </c>
      <c r="I383" s="1" t="s">
        <v>207</v>
      </c>
      <c r="J383" s="1" t="s">
        <v>33</v>
      </c>
      <c r="K383" s="1" t="s">
        <v>40</v>
      </c>
      <c r="L383" s="1" t="s">
        <v>41</v>
      </c>
      <c r="M383" s="1">
        <v>5</v>
      </c>
      <c r="N383" s="1" t="s">
        <v>24</v>
      </c>
      <c r="O383" s="1" t="s">
        <v>25</v>
      </c>
      <c r="P383" s="1" t="s">
        <v>252</v>
      </c>
      <c r="Q383" s="1" t="s">
        <v>213</v>
      </c>
      <c r="R383" t="str">
        <f>IF(OR(Table_1[team1]="Mumbai Indians",Table_1[team2]="Mumbai Indians"),"YES","NO")</f>
        <v>NO</v>
      </c>
      <c r="S383" t="str">
        <f>IF(Table_1[[#This Row],[toss_winner]]="Mumbai Indians","YES","NO")</f>
        <v>NO</v>
      </c>
    </row>
    <row r="384" spans="1:19" ht="15.75" customHeight="1" x14ac:dyDescent="0.3">
      <c r="A384" s="1">
        <v>598048</v>
      </c>
      <c r="B384" s="1" t="s">
        <v>17</v>
      </c>
      <c r="C384" s="2">
        <v>41373</v>
      </c>
      <c r="D384" s="1" t="s">
        <v>215</v>
      </c>
      <c r="E384" s="1" t="s">
        <v>19</v>
      </c>
      <c r="F384" s="1">
        <v>0</v>
      </c>
      <c r="G384" s="1" t="s">
        <v>20</v>
      </c>
      <c r="H384" s="1" t="s">
        <v>259</v>
      </c>
      <c r="I384" s="1" t="s">
        <v>259</v>
      </c>
      <c r="J384" s="1" t="s">
        <v>33</v>
      </c>
      <c r="K384" s="1" t="s">
        <v>20</v>
      </c>
      <c r="L384" s="1" t="s">
        <v>41</v>
      </c>
      <c r="M384" s="1">
        <v>7</v>
      </c>
      <c r="N384" s="1" t="s">
        <v>24</v>
      </c>
      <c r="O384" s="1" t="s">
        <v>25</v>
      </c>
      <c r="P384" s="1" t="s">
        <v>140</v>
      </c>
      <c r="Q384" s="1" t="s">
        <v>116</v>
      </c>
      <c r="R384" t="str">
        <f>IF(OR(Table_1[team1]="Mumbai Indians",Table_1[team2]="Mumbai Indians"),"YES","NO")</f>
        <v>NO</v>
      </c>
      <c r="S384" t="str">
        <f>IF(Table_1[[#This Row],[toss_winner]]="Mumbai Indians","YES","NO")</f>
        <v>NO</v>
      </c>
    </row>
    <row r="385" spans="1:19" ht="15.75" customHeight="1" x14ac:dyDescent="0.3">
      <c r="A385" s="1">
        <v>598049</v>
      </c>
      <c r="B385" s="1" t="s">
        <v>56</v>
      </c>
      <c r="C385" s="2">
        <v>41401</v>
      </c>
      <c r="D385" s="1" t="s">
        <v>233</v>
      </c>
      <c r="E385" s="1" t="s">
        <v>58</v>
      </c>
      <c r="F385" s="1">
        <v>0</v>
      </c>
      <c r="G385" s="1" t="s">
        <v>40</v>
      </c>
      <c r="H385" s="1" t="s">
        <v>39</v>
      </c>
      <c r="I385" s="1" t="s">
        <v>39</v>
      </c>
      <c r="J385" s="1" t="s">
        <v>33</v>
      </c>
      <c r="K385" s="1" t="s">
        <v>40</v>
      </c>
      <c r="L385" s="1" t="s">
        <v>41</v>
      </c>
      <c r="M385" s="1">
        <v>9</v>
      </c>
      <c r="N385" s="1" t="s">
        <v>24</v>
      </c>
      <c r="O385" s="1" t="s">
        <v>25</v>
      </c>
      <c r="P385" s="1" t="s">
        <v>42</v>
      </c>
      <c r="Q385" s="1" t="s">
        <v>213</v>
      </c>
      <c r="R385" t="str">
        <f>IF(OR(Table_1[team1]="Mumbai Indians",Table_1[team2]="Mumbai Indians"),"YES","NO")</f>
        <v>NO</v>
      </c>
      <c r="S385" t="str">
        <f>IF(Table_1[[#This Row],[toss_winner]]="Mumbai Indians","YES","NO")</f>
        <v>NO</v>
      </c>
    </row>
    <row r="386" spans="1:19" ht="15.75" customHeight="1" x14ac:dyDescent="0.3">
      <c r="A386" s="1">
        <v>598050</v>
      </c>
      <c r="B386" s="1" t="s">
        <v>44</v>
      </c>
      <c r="C386" s="2">
        <v>41401</v>
      </c>
      <c r="D386" s="1" t="s">
        <v>107</v>
      </c>
      <c r="E386" s="1" t="s">
        <v>46</v>
      </c>
      <c r="F386" s="1">
        <v>0</v>
      </c>
      <c r="G386" s="1" t="s">
        <v>47</v>
      </c>
      <c r="H386" s="1" t="s">
        <v>21</v>
      </c>
      <c r="I386" s="1" t="s">
        <v>47</v>
      </c>
      <c r="J386" s="1" t="s">
        <v>33</v>
      </c>
      <c r="K386" s="1" t="s">
        <v>47</v>
      </c>
      <c r="L386" s="1" t="s">
        <v>23</v>
      </c>
      <c r="M386" s="1">
        <v>65</v>
      </c>
      <c r="N386" s="1" t="s">
        <v>24</v>
      </c>
      <c r="O386" s="1" t="s">
        <v>25</v>
      </c>
      <c r="P386" s="1" t="s">
        <v>127</v>
      </c>
      <c r="Q386" s="1" t="s">
        <v>140</v>
      </c>
      <c r="R386" t="str">
        <f>IF(OR(Table_1[team1]="Mumbai Indians",Table_1[team2]="Mumbai Indians"),"YES","NO")</f>
        <v>YES</v>
      </c>
      <c r="S386" t="str">
        <f>IF(Table_1[[#This Row],[toss_winner]]="Mumbai Indians","YES","NO")</f>
        <v>YES</v>
      </c>
    </row>
    <row r="387" spans="1:19" ht="15.75" customHeight="1" x14ac:dyDescent="0.3">
      <c r="A387" s="1">
        <v>598051</v>
      </c>
      <c r="B387" s="1" t="s">
        <v>60</v>
      </c>
      <c r="C387" s="2">
        <v>41402</v>
      </c>
      <c r="D387" s="1" t="s">
        <v>105</v>
      </c>
      <c r="E387" s="1" t="s">
        <v>62</v>
      </c>
      <c r="F387" s="1">
        <v>0</v>
      </c>
      <c r="G387" s="1" t="s">
        <v>259</v>
      </c>
      <c r="H387" s="1" t="s">
        <v>32</v>
      </c>
      <c r="I387" s="1" t="s">
        <v>259</v>
      </c>
      <c r="J387" s="1" t="s">
        <v>22</v>
      </c>
      <c r="K387" s="1" t="s">
        <v>32</v>
      </c>
      <c r="L387" s="1" t="s">
        <v>23</v>
      </c>
      <c r="M387" s="1">
        <v>77</v>
      </c>
      <c r="N387" s="1" t="s">
        <v>24</v>
      </c>
      <c r="O387" s="1" t="s">
        <v>25</v>
      </c>
      <c r="P387" s="1" t="s">
        <v>169</v>
      </c>
      <c r="Q387" s="1" t="s">
        <v>274</v>
      </c>
      <c r="R387" t="str">
        <f>IF(OR(Table_1[team1]="Mumbai Indians",Table_1[team2]="Mumbai Indians"),"YES","NO")</f>
        <v>NO</v>
      </c>
      <c r="S387" t="str">
        <f>IF(Table_1[[#This Row],[toss_winner]]="Mumbai Indians","YES","NO")</f>
        <v>NO</v>
      </c>
    </row>
    <row r="388" spans="1:19" ht="15.75" customHeight="1" x14ac:dyDescent="0.3">
      <c r="A388" s="1">
        <v>598052</v>
      </c>
      <c r="B388" s="1" t="s">
        <v>28</v>
      </c>
      <c r="C388" s="2">
        <v>41403</v>
      </c>
      <c r="D388" s="1" t="s">
        <v>275</v>
      </c>
      <c r="E388" s="1" t="s">
        <v>30</v>
      </c>
      <c r="F388" s="1">
        <v>0</v>
      </c>
      <c r="G388" s="1" t="s">
        <v>31</v>
      </c>
      <c r="H388" s="1" t="s">
        <v>40</v>
      </c>
      <c r="I388" s="1" t="s">
        <v>40</v>
      </c>
      <c r="J388" s="1" t="s">
        <v>22</v>
      </c>
      <c r="K388" s="1" t="s">
        <v>40</v>
      </c>
      <c r="L388" s="1" t="s">
        <v>41</v>
      </c>
      <c r="M388" s="1">
        <v>8</v>
      </c>
      <c r="N388" s="1" t="s">
        <v>24</v>
      </c>
      <c r="O388" s="1" t="s">
        <v>25</v>
      </c>
      <c r="P388" s="1" t="s">
        <v>127</v>
      </c>
      <c r="Q388" s="1" t="s">
        <v>140</v>
      </c>
      <c r="R388" t="str">
        <f>IF(OR(Table_1[team1]="Mumbai Indians",Table_1[team2]="Mumbai Indians"),"YES","NO")</f>
        <v>NO</v>
      </c>
      <c r="S388" t="str">
        <f>IF(Table_1[[#This Row],[toss_winner]]="Mumbai Indians","YES","NO")</f>
        <v>NO</v>
      </c>
    </row>
    <row r="389" spans="1:19" ht="15.75" customHeight="1" x14ac:dyDescent="0.3">
      <c r="A389" s="1">
        <v>598053</v>
      </c>
      <c r="B389" s="1" t="s">
        <v>238</v>
      </c>
      <c r="C389" s="2">
        <v>41403</v>
      </c>
      <c r="D389" s="1" t="s">
        <v>146</v>
      </c>
      <c r="E389" s="1" t="s">
        <v>240</v>
      </c>
      <c r="F389" s="1">
        <v>0</v>
      </c>
      <c r="G389" s="1" t="s">
        <v>207</v>
      </c>
      <c r="H389" s="1" t="s">
        <v>21</v>
      </c>
      <c r="I389" s="1" t="s">
        <v>21</v>
      </c>
      <c r="J389" s="1" t="s">
        <v>33</v>
      </c>
      <c r="K389" s="1" t="s">
        <v>21</v>
      </c>
      <c r="L389" s="1" t="s">
        <v>23</v>
      </c>
      <c r="M389" s="1">
        <v>46</v>
      </c>
      <c r="N389" s="1" t="s">
        <v>24</v>
      </c>
      <c r="O389" s="1" t="s">
        <v>25</v>
      </c>
      <c r="P389" s="1" t="s">
        <v>26</v>
      </c>
      <c r="Q389" s="1" t="s">
        <v>129</v>
      </c>
      <c r="R389" t="str">
        <f>IF(OR(Table_1[team1]="Mumbai Indians",Table_1[team2]="Mumbai Indians"),"YES","NO")</f>
        <v>NO</v>
      </c>
      <c r="S389" t="str">
        <f>IF(Table_1[[#This Row],[toss_winner]]="Mumbai Indians","YES","NO")</f>
        <v>NO</v>
      </c>
    </row>
    <row r="390" spans="1:19" ht="15.75" customHeight="1" x14ac:dyDescent="0.3">
      <c r="A390" s="1">
        <v>598054</v>
      </c>
      <c r="B390" s="1" t="s">
        <v>36</v>
      </c>
      <c r="C390" s="2">
        <v>41404</v>
      </c>
      <c r="D390" s="1" t="s">
        <v>197</v>
      </c>
      <c r="E390" s="1" t="s">
        <v>38</v>
      </c>
      <c r="F390" s="1">
        <v>0</v>
      </c>
      <c r="G390" s="1" t="s">
        <v>39</v>
      </c>
      <c r="H390" s="1" t="s">
        <v>20</v>
      </c>
      <c r="I390" s="1" t="s">
        <v>39</v>
      </c>
      <c r="J390" s="1" t="s">
        <v>22</v>
      </c>
      <c r="K390" s="1" t="s">
        <v>20</v>
      </c>
      <c r="L390" s="1" t="s">
        <v>23</v>
      </c>
      <c r="M390" s="1">
        <v>4</v>
      </c>
      <c r="N390" s="1" t="s">
        <v>24</v>
      </c>
      <c r="O390" s="1" t="s">
        <v>25</v>
      </c>
      <c r="P390" s="1" t="s">
        <v>274</v>
      </c>
      <c r="Q390" s="1" t="s">
        <v>263</v>
      </c>
      <c r="R390" t="str">
        <f>IF(OR(Table_1[team1]="Mumbai Indians",Table_1[team2]="Mumbai Indians"),"YES","NO")</f>
        <v>NO</v>
      </c>
      <c r="S390" t="str">
        <f>IF(Table_1[[#This Row],[toss_winner]]="Mumbai Indians","YES","NO")</f>
        <v>NO</v>
      </c>
    </row>
    <row r="391" spans="1:19" ht="15.75" customHeight="1" x14ac:dyDescent="0.3">
      <c r="A391" s="1">
        <v>598055</v>
      </c>
      <c r="B391" s="1" t="s">
        <v>238</v>
      </c>
      <c r="C391" s="2">
        <v>41405</v>
      </c>
      <c r="D391" s="1" t="s">
        <v>273</v>
      </c>
      <c r="E391" s="1" t="s">
        <v>240</v>
      </c>
      <c r="F391" s="1">
        <v>0</v>
      </c>
      <c r="G391" s="1" t="s">
        <v>207</v>
      </c>
      <c r="H391" s="1" t="s">
        <v>47</v>
      </c>
      <c r="I391" s="1" t="s">
        <v>207</v>
      </c>
      <c r="J391" s="1" t="s">
        <v>33</v>
      </c>
      <c r="K391" s="1" t="s">
        <v>47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26</v>
      </c>
      <c r="Q391" s="1" t="s">
        <v>232</v>
      </c>
      <c r="R391" t="str">
        <f>IF(OR(Table_1[team1]="Mumbai Indians",Table_1[team2]="Mumbai Indians"),"YES","NO")</f>
        <v>YES</v>
      </c>
      <c r="S391" t="str">
        <f>IF(Table_1[[#This Row],[toss_winner]]="Mumbai Indians","YES","NO")</f>
        <v>NO</v>
      </c>
    </row>
    <row r="392" spans="1:19" ht="15.75" customHeight="1" x14ac:dyDescent="0.3">
      <c r="A392" s="1">
        <v>598056</v>
      </c>
      <c r="B392" s="1" t="s">
        <v>28</v>
      </c>
      <c r="C392" s="2">
        <v>41405</v>
      </c>
      <c r="D392" s="1" t="s">
        <v>276</v>
      </c>
      <c r="E392" s="1" t="s">
        <v>30</v>
      </c>
      <c r="F392" s="1">
        <v>0</v>
      </c>
      <c r="G392" s="1" t="s">
        <v>31</v>
      </c>
      <c r="H392" s="1" t="s">
        <v>259</v>
      </c>
      <c r="I392" s="1" t="s">
        <v>31</v>
      </c>
      <c r="J392" s="1" t="s">
        <v>22</v>
      </c>
      <c r="K392" s="1" t="s">
        <v>259</v>
      </c>
      <c r="L392" s="1" t="s">
        <v>23</v>
      </c>
      <c r="M392" s="1">
        <v>30</v>
      </c>
      <c r="N392" s="1" t="s">
        <v>24</v>
      </c>
      <c r="O392" s="1" t="s">
        <v>25</v>
      </c>
      <c r="P392" s="1" t="s">
        <v>169</v>
      </c>
      <c r="Q392" s="1" t="s">
        <v>213</v>
      </c>
      <c r="R392" t="str">
        <f>IF(OR(Table_1[team1]="Mumbai Indians",Table_1[team2]="Mumbai Indians"),"YES","NO")</f>
        <v>NO</v>
      </c>
      <c r="S392" t="str">
        <f>IF(Table_1[[#This Row],[toss_winner]]="Mumbai Indians","YES","NO")</f>
        <v>NO</v>
      </c>
    </row>
    <row r="393" spans="1:19" ht="15.75" customHeight="1" x14ac:dyDescent="0.3">
      <c r="A393" s="1">
        <v>598057</v>
      </c>
      <c r="B393" s="1" t="s">
        <v>277</v>
      </c>
      <c r="C393" s="2">
        <v>41406</v>
      </c>
      <c r="D393" s="1" t="s">
        <v>144</v>
      </c>
      <c r="E393" s="1" t="s">
        <v>278</v>
      </c>
      <c r="F393" s="1">
        <v>0</v>
      </c>
      <c r="G393" s="1" t="s">
        <v>21</v>
      </c>
      <c r="H393" s="1" t="s">
        <v>20</v>
      </c>
      <c r="I393" s="1" t="s">
        <v>21</v>
      </c>
      <c r="J393" s="1" t="s">
        <v>22</v>
      </c>
      <c r="K393" s="1" t="s">
        <v>21</v>
      </c>
      <c r="L393" s="1" t="s">
        <v>41</v>
      </c>
      <c r="M393" s="1">
        <v>5</v>
      </c>
      <c r="N393" s="1" t="s">
        <v>24</v>
      </c>
      <c r="O393" s="1" t="s">
        <v>25</v>
      </c>
      <c r="P393" s="1" t="s">
        <v>274</v>
      </c>
      <c r="Q393" s="1" t="s">
        <v>263</v>
      </c>
      <c r="R393" t="str">
        <f>IF(OR(Table_1[team1]="Mumbai Indians",Table_1[team2]="Mumbai Indians"),"YES","NO")</f>
        <v>NO</v>
      </c>
      <c r="S393" t="str">
        <f>IF(Table_1[[#This Row],[toss_winner]]="Mumbai Indians","YES","NO")</f>
        <v>NO</v>
      </c>
    </row>
    <row r="394" spans="1:19" ht="15.75" customHeight="1" x14ac:dyDescent="0.3">
      <c r="A394" s="1">
        <v>598058</v>
      </c>
      <c r="B394" s="1" t="s">
        <v>56</v>
      </c>
      <c r="C394" s="2">
        <v>41406</v>
      </c>
      <c r="D394" s="1" t="s">
        <v>57</v>
      </c>
      <c r="E394" s="1" t="s">
        <v>58</v>
      </c>
      <c r="F394" s="1">
        <v>0</v>
      </c>
      <c r="G394" s="1" t="s">
        <v>40</v>
      </c>
      <c r="H394" s="1" t="s">
        <v>32</v>
      </c>
      <c r="I394" s="1" t="s">
        <v>40</v>
      </c>
      <c r="J394" s="1" t="s">
        <v>22</v>
      </c>
      <c r="K394" s="1" t="s">
        <v>40</v>
      </c>
      <c r="L394" s="1" t="s">
        <v>41</v>
      </c>
      <c r="M394" s="1">
        <v>5</v>
      </c>
      <c r="N394" s="1" t="s">
        <v>24</v>
      </c>
      <c r="O394" s="1" t="s">
        <v>25</v>
      </c>
      <c r="P394" s="1" t="s">
        <v>127</v>
      </c>
      <c r="Q394" s="1" t="s">
        <v>267</v>
      </c>
      <c r="R394" t="str">
        <f>IF(OR(Table_1[team1]="Mumbai Indians",Table_1[team2]="Mumbai Indians"),"YES","NO")</f>
        <v>NO</v>
      </c>
      <c r="S394" t="str">
        <f>IF(Table_1[[#This Row],[toss_winner]]="Mumbai Indians","YES","NO")</f>
        <v>NO</v>
      </c>
    </row>
    <row r="395" spans="1:19" ht="15.75" customHeight="1" x14ac:dyDescent="0.3">
      <c r="A395" s="1">
        <v>598059</v>
      </c>
      <c r="B395" s="1" t="s">
        <v>36</v>
      </c>
      <c r="C395" s="2">
        <v>41387</v>
      </c>
      <c r="D395" s="1" t="s">
        <v>191</v>
      </c>
      <c r="E395" s="1" t="s">
        <v>38</v>
      </c>
      <c r="F395" s="1">
        <v>0</v>
      </c>
      <c r="G395" s="1" t="s">
        <v>39</v>
      </c>
      <c r="H395" s="1" t="s">
        <v>31</v>
      </c>
      <c r="I395" s="1" t="s">
        <v>31</v>
      </c>
      <c r="J395" s="1" t="s">
        <v>22</v>
      </c>
      <c r="K395" s="1" t="s">
        <v>31</v>
      </c>
      <c r="L395" s="1" t="s">
        <v>41</v>
      </c>
      <c r="M395" s="1">
        <v>5</v>
      </c>
      <c r="N395" s="1" t="s">
        <v>24</v>
      </c>
      <c r="O395" s="1" t="s">
        <v>25</v>
      </c>
      <c r="P395" s="1" t="s">
        <v>237</v>
      </c>
      <c r="Q395" s="1" t="s">
        <v>263</v>
      </c>
      <c r="R395" t="str">
        <f>IF(OR(Table_1[team1]="Mumbai Indians",Table_1[team2]="Mumbai Indians"),"YES","NO")</f>
        <v>NO</v>
      </c>
      <c r="S395" t="str">
        <f>IF(Table_1[[#This Row],[toss_winner]]="Mumbai Indians","YES","NO")</f>
        <v>NO</v>
      </c>
    </row>
    <row r="396" spans="1:19" ht="15.75" customHeight="1" x14ac:dyDescent="0.3">
      <c r="A396" s="1">
        <v>598060</v>
      </c>
      <c r="B396" s="1" t="s">
        <v>44</v>
      </c>
      <c r="C396" s="2">
        <v>41407</v>
      </c>
      <c r="D396" s="1" t="s">
        <v>192</v>
      </c>
      <c r="E396" s="1" t="s">
        <v>46</v>
      </c>
      <c r="F396" s="1">
        <v>0</v>
      </c>
      <c r="G396" s="1" t="s">
        <v>47</v>
      </c>
      <c r="H396" s="1" t="s">
        <v>259</v>
      </c>
      <c r="I396" s="1" t="s">
        <v>259</v>
      </c>
      <c r="J396" s="1" t="s">
        <v>33</v>
      </c>
      <c r="K396" s="1" t="s">
        <v>47</v>
      </c>
      <c r="L396" s="1" t="s">
        <v>41</v>
      </c>
      <c r="M396" s="1">
        <v>7</v>
      </c>
      <c r="N396" s="1" t="s">
        <v>24</v>
      </c>
      <c r="O396" s="1" t="s">
        <v>25</v>
      </c>
      <c r="P396" s="1" t="s">
        <v>232</v>
      </c>
      <c r="Q396" s="1" t="s">
        <v>116</v>
      </c>
      <c r="R396" t="str">
        <f>IF(OR(Table_1[team1]="Mumbai Indians",Table_1[team2]="Mumbai Indians"),"YES","NO")</f>
        <v>YES</v>
      </c>
      <c r="S396" t="str">
        <f>IF(Table_1[[#This Row],[toss_winner]]="Mumbai Indians","YES","NO")</f>
        <v>NO</v>
      </c>
    </row>
    <row r="397" spans="1:19" ht="15.75" customHeight="1" x14ac:dyDescent="0.3">
      <c r="A397" s="1">
        <v>598061</v>
      </c>
      <c r="B397" s="1" t="s">
        <v>277</v>
      </c>
      <c r="C397" s="2">
        <v>41409</v>
      </c>
      <c r="D397" s="1" t="s">
        <v>162</v>
      </c>
      <c r="E397" s="1" t="s">
        <v>278</v>
      </c>
      <c r="F397" s="1">
        <v>0</v>
      </c>
      <c r="G397" s="1" t="s">
        <v>21</v>
      </c>
      <c r="H397" s="1" t="s">
        <v>207</v>
      </c>
      <c r="I397" s="1" t="s">
        <v>21</v>
      </c>
      <c r="J397" s="1" t="s">
        <v>22</v>
      </c>
      <c r="K397" s="1" t="s">
        <v>207</v>
      </c>
      <c r="L397" s="1" t="s">
        <v>23</v>
      </c>
      <c r="M397" s="1">
        <v>7</v>
      </c>
      <c r="N397" s="1" t="s">
        <v>24</v>
      </c>
      <c r="O397" s="1" t="s">
        <v>25</v>
      </c>
      <c r="P397" s="1" t="s">
        <v>274</v>
      </c>
      <c r="Q397" s="1" t="s">
        <v>263</v>
      </c>
      <c r="R397" t="str">
        <f>IF(OR(Table_1[team1]="Mumbai Indians",Table_1[team2]="Mumbai Indians"),"YES","NO")</f>
        <v>NO</v>
      </c>
      <c r="S397" t="str">
        <f>IF(Table_1[[#This Row],[toss_winner]]="Mumbai Indians","YES","NO")</f>
        <v>NO</v>
      </c>
    </row>
    <row r="398" spans="1:19" ht="15.75" customHeight="1" x14ac:dyDescent="0.3">
      <c r="A398" s="1">
        <v>598062</v>
      </c>
      <c r="B398" s="1" t="s">
        <v>65</v>
      </c>
      <c r="C398" s="2">
        <v>41408</v>
      </c>
      <c r="D398" s="1" t="s">
        <v>76</v>
      </c>
      <c r="E398" s="1" t="s">
        <v>67</v>
      </c>
      <c r="F398" s="1">
        <v>0</v>
      </c>
      <c r="G398" s="1" t="s">
        <v>32</v>
      </c>
      <c r="H398" s="1" t="s">
        <v>39</v>
      </c>
      <c r="I398" s="1" t="s">
        <v>32</v>
      </c>
      <c r="J398" s="1" t="s">
        <v>33</v>
      </c>
      <c r="K398" s="1" t="s">
        <v>32</v>
      </c>
      <c r="L398" s="1" t="s">
        <v>23</v>
      </c>
      <c r="M398" s="1">
        <v>33</v>
      </c>
      <c r="N398" s="1" t="s">
        <v>24</v>
      </c>
      <c r="O398" s="1" t="s">
        <v>25</v>
      </c>
      <c r="P398" s="1" t="s">
        <v>252</v>
      </c>
      <c r="Q398" s="1" t="s">
        <v>213</v>
      </c>
      <c r="R398" t="str">
        <f>IF(OR(Table_1[team1]="Mumbai Indians",Table_1[team2]="Mumbai Indians"),"YES","NO")</f>
        <v>NO</v>
      </c>
      <c r="S398" t="str">
        <f>IF(Table_1[[#This Row],[toss_winner]]="Mumbai Indians","YES","NO")</f>
        <v>NO</v>
      </c>
    </row>
    <row r="399" spans="1:19" ht="15.75" customHeight="1" x14ac:dyDescent="0.3">
      <c r="A399" s="1">
        <v>598063</v>
      </c>
      <c r="B399" s="1" t="s">
        <v>44</v>
      </c>
      <c r="C399" s="2">
        <v>41409</v>
      </c>
      <c r="D399" s="1" t="s">
        <v>279</v>
      </c>
      <c r="E399" s="1" t="s">
        <v>46</v>
      </c>
      <c r="F399" s="1">
        <v>0</v>
      </c>
      <c r="G399" s="1" t="s">
        <v>47</v>
      </c>
      <c r="H399" s="1" t="s">
        <v>40</v>
      </c>
      <c r="I399" s="1" t="s">
        <v>40</v>
      </c>
      <c r="J399" s="1" t="s">
        <v>22</v>
      </c>
      <c r="K399" s="1" t="s">
        <v>47</v>
      </c>
      <c r="L399" s="1" t="s">
        <v>23</v>
      </c>
      <c r="M399" s="1">
        <v>14</v>
      </c>
      <c r="N399" s="1" t="s">
        <v>24</v>
      </c>
      <c r="O399" s="1" t="s">
        <v>25</v>
      </c>
      <c r="P399" s="1" t="s">
        <v>26</v>
      </c>
      <c r="Q399" s="1" t="s">
        <v>129</v>
      </c>
      <c r="R399" t="str">
        <f>IF(OR(Table_1[team1]="Mumbai Indians",Table_1[team2]="Mumbai Indians"),"YES","NO")</f>
        <v>YES</v>
      </c>
      <c r="S399" t="str">
        <f>IF(Table_1[[#This Row],[toss_winner]]="Mumbai Indians","YES","NO")</f>
        <v>NO</v>
      </c>
    </row>
    <row r="400" spans="1:19" ht="15.75" customHeight="1" x14ac:dyDescent="0.3">
      <c r="A400" s="1">
        <v>598064</v>
      </c>
      <c r="B400" s="1" t="s">
        <v>28</v>
      </c>
      <c r="C400" s="2">
        <v>41400</v>
      </c>
      <c r="D400" s="1" t="s">
        <v>268</v>
      </c>
      <c r="E400" s="1" t="s">
        <v>30</v>
      </c>
      <c r="F400" s="1">
        <v>0</v>
      </c>
      <c r="G400" s="1" t="s">
        <v>31</v>
      </c>
      <c r="H400" s="1" t="s">
        <v>20</v>
      </c>
      <c r="I400" s="1" t="s">
        <v>31</v>
      </c>
      <c r="J400" s="1" t="s">
        <v>22</v>
      </c>
      <c r="K400" s="1" t="s">
        <v>31</v>
      </c>
      <c r="L400" s="1" t="s">
        <v>41</v>
      </c>
      <c r="M400" s="1">
        <v>6</v>
      </c>
      <c r="N400" s="1" t="s">
        <v>24</v>
      </c>
      <c r="O400" s="1" t="s">
        <v>25</v>
      </c>
      <c r="P400" s="1" t="s">
        <v>237</v>
      </c>
      <c r="Q400" s="1" t="s">
        <v>274</v>
      </c>
      <c r="R400" t="str">
        <f>IF(OR(Table_1[team1]="Mumbai Indians",Table_1[team2]="Mumbai Indians"),"YES","NO")</f>
        <v>NO</v>
      </c>
      <c r="S400" t="str">
        <f>IF(Table_1[[#This Row],[toss_winner]]="Mumbai Indians","YES","NO")</f>
        <v>NO</v>
      </c>
    </row>
    <row r="401" spans="1:19" ht="15.75" customHeight="1" x14ac:dyDescent="0.3">
      <c r="A401" s="1">
        <v>598065</v>
      </c>
      <c r="B401" s="1" t="s">
        <v>60</v>
      </c>
      <c r="C401" s="2">
        <v>41411</v>
      </c>
      <c r="D401" s="1" t="s">
        <v>93</v>
      </c>
      <c r="E401" s="1" t="s">
        <v>62</v>
      </c>
      <c r="F401" s="1">
        <v>0</v>
      </c>
      <c r="G401" s="1" t="s">
        <v>259</v>
      </c>
      <c r="H401" s="1" t="s">
        <v>40</v>
      </c>
      <c r="I401" s="1" t="s">
        <v>259</v>
      </c>
      <c r="J401" s="1" t="s">
        <v>33</v>
      </c>
      <c r="K401" s="1" t="s">
        <v>259</v>
      </c>
      <c r="L401" s="1" t="s">
        <v>23</v>
      </c>
      <c r="M401" s="1">
        <v>23</v>
      </c>
      <c r="N401" s="1" t="s">
        <v>24</v>
      </c>
      <c r="O401" s="1" t="s">
        <v>25</v>
      </c>
      <c r="P401" s="1" t="s">
        <v>26</v>
      </c>
      <c r="Q401" s="1" t="s">
        <v>232</v>
      </c>
      <c r="R401" t="str">
        <f>IF(OR(Table_1[team1]="Mumbai Indians",Table_1[team2]="Mumbai Indians"),"YES","NO")</f>
        <v>NO</v>
      </c>
      <c r="S401" t="str">
        <f>IF(Table_1[[#This Row],[toss_winner]]="Mumbai Indians","YES","NO")</f>
        <v>NO</v>
      </c>
    </row>
    <row r="402" spans="1:19" ht="15.75" customHeight="1" x14ac:dyDescent="0.3">
      <c r="A402" s="1">
        <v>598066</v>
      </c>
      <c r="B402" s="1" t="s">
        <v>194</v>
      </c>
      <c r="C402" s="2">
        <v>41412</v>
      </c>
      <c r="D402" s="1" t="s">
        <v>254</v>
      </c>
      <c r="E402" s="1" t="s">
        <v>195</v>
      </c>
      <c r="F402" s="1">
        <v>0</v>
      </c>
      <c r="G402" s="1" t="s">
        <v>31</v>
      </c>
      <c r="H402" s="1" t="s">
        <v>47</v>
      </c>
      <c r="I402" s="1" t="s">
        <v>47</v>
      </c>
      <c r="J402" s="1" t="s">
        <v>22</v>
      </c>
      <c r="K402" s="1" t="s">
        <v>31</v>
      </c>
      <c r="L402" s="1" t="s">
        <v>23</v>
      </c>
      <c r="M402" s="1">
        <v>50</v>
      </c>
      <c r="N402" s="1" t="s">
        <v>24</v>
      </c>
      <c r="O402" s="1" t="s">
        <v>25</v>
      </c>
      <c r="P402" s="1" t="s">
        <v>127</v>
      </c>
      <c r="Q402" s="1" t="s">
        <v>267</v>
      </c>
      <c r="R402" t="str">
        <f>IF(OR(Table_1[team1]="Mumbai Indians",Table_1[team2]="Mumbai Indians"),"YES","NO")</f>
        <v>YES</v>
      </c>
      <c r="S402" t="str">
        <f>IF(Table_1[[#This Row],[toss_winner]]="Mumbai Indians","YES","NO")</f>
        <v>YES</v>
      </c>
    </row>
    <row r="403" spans="1:19" ht="15.75" customHeight="1" x14ac:dyDescent="0.3">
      <c r="A403" s="1">
        <v>598067</v>
      </c>
      <c r="B403" s="1" t="s">
        <v>238</v>
      </c>
      <c r="C403" s="2">
        <v>41413</v>
      </c>
      <c r="D403" s="1" t="s">
        <v>280</v>
      </c>
      <c r="E403" s="1" t="s">
        <v>240</v>
      </c>
      <c r="F403" s="1">
        <v>0</v>
      </c>
      <c r="G403" s="1" t="s">
        <v>207</v>
      </c>
      <c r="H403" s="1" t="s">
        <v>39</v>
      </c>
      <c r="I403" s="1" t="s">
        <v>207</v>
      </c>
      <c r="J403" s="1" t="s">
        <v>33</v>
      </c>
      <c r="K403" s="1" t="s">
        <v>207</v>
      </c>
      <c r="L403" s="1" t="s">
        <v>23</v>
      </c>
      <c r="M403" s="1">
        <v>38</v>
      </c>
      <c r="N403" s="1" t="s">
        <v>24</v>
      </c>
      <c r="O403" s="1" t="s">
        <v>25</v>
      </c>
      <c r="P403" s="1" t="s">
        <v>274</v>
      </c>
      <c r="Q403" s="1" t="s">
        <v>116</v>
      </c>
      <c r="R403" t="str">
        <f>IF(OR(Table_1[team1]="Mumbai Indians",Table_1[team2]="Mumbai Indians"),"YES","NO")</f>
        <v>NO</v>
      </c>
      <c r="S403" t="str">
        <f>IF(Table_1[[#This Row],[toss_winner]]="Mumbai Indians","YES","NO")</f>
        <v>NO</v>
      </c>
    </row>
    <row r="404" spans="1:19" ht="15.75" customHeight="1" x14ac:dyDescent="0.3">
      <c r="A404" s="1">
        <v>598068</v>
      </c>
      <c r="B404" s="1" t="s">
        <v>17</v>
      </c>
      <c r="C404" s="2">
        <v>41412</v>
      </c>
      <c r="D404" s="1" t="s">
        <v>215</v>
      </c>
      <c r="E404" s="1" t="s">
        <v>19</v>
      </c>
      <c r="F404" s="1">
        <v>0</v>
      </c>
      <c r="G404" s="1" t="s">
        <v>20</v>
      </c>
      <c r="H404" s="1" t="s">
        <v>32</v>
      </c>
      <c r="I404" s="1" t="s">
        <v>32</v>
      </c>
      <c r="J404" s="1" t="s">
        <v>22</v>
      </c>
      <c r="K404" s="1" t="s">
        <v>20</v>
      </c>
      <c r="L404" s="1" t="s">
        <v>23</v>
      </c>
      <c r="M404" s="1">
        <v>24</v>
      </c>
      <c r="N404" s="1" t="s">
        <v>24</v>
      </c>
      <c r="O404" s="1" t="s">
        <v>25</v>
      </c>
      <c r="P404" s="1" t="s">
        <v>252</v>
      </c>
      <c r="Q404" s="1" t="s">
        <v>213</v>
      </c>
      <c r="R404" t="str">
        <f>IF(OR(Table_1[team1]="Mumbai Indians",Table_1[team2]="Mumbai Indians"),"YES","NO")</f>
        <v>NO</v>
      </c>
      <c r="S404" t="str">
        <f>IF(Table_1[[#This Row],[toss_winner]]="Mumbai Indians","YES","NO")</f>
        <v>NO</v>
      </c>
    </row>
    <row r="405" spans="1:19" ht="15.75" customHeight="1" x14ac:dyDescent="0.3">
      <c r="A405" s="1">
        <v>598069</v>
      </c>
      <c r="B405" s="1" t="s">
        <v>60</v>
      </c>
      <c r="C405" s="2">
        <v>41413</v>
      </c>
      <c r="D405" s="1" t="s">
        <v>276</v>
      </c>
      <c r="E405" s="1" t="s">
        <v>62</v>
      </c>
      <c r="F405" s="1">
        <v>0</v>
      </c>
      <c r="G405" s="1" t="s">
        <v>259</v>
      </c>
      <c r="H405" s="1" t="s">
        <v>21</v>
      </c>
      <c r="I405" s="1" t="s">
        <v>21</v>
      </c>
      <c r="J405" s="1" t="s">
        <v>33</v>
      </c>
      <c r="K405" s="1" t="s">
        <v>259</v>
      </c>
      <c r="L405" s="1" t="s">
        <v>41</v>
      </c>
      <c r="M405" s="1">
        <v>5</v>
      </c>
      <c r="N405" s="1" t="s">
        <v>24</v>
      </c>
      <c r="O405" s="1" t="s">
        <v>25</v>
      </c>
      <c r="P405" s="1" t="s">
        <v>26</v>
      </c>
      <c r="Q405" s="1" t="s">
        <v>129</v>
      </c>
      <c r="R405" t="str">
        <f>IF(OR(Table_1[team1]="Mumbai Indians",Table_1[team2]="Mumbai Indians"),"YES","NO")</f>
        <v>NO</v>
      </c>
      <c r="S405" t="str">
        <f>IF(Table_1[[#This Row],[toss_winner]]="Mumbai Indians","YES","NO")</f>
        <v>NO</v>
      </c>
    </row>
    <row r="406" spans="1:19" ht="15.75" customHeight="1" x14ac:dyDescent="0.3">
      <c r="A406" s="1">
        <v>598070</v>
      </c>
      <c r="B406" s="1" t="s">
        <v>36</v>
      </c>
      <c r="C406" s="2">
        <v>41415</v>
      </c>
      <c r="D406" s="1" t="s">
        <v>29</v>
      </c>
      <c r="E406" s="1" t="s">
        <v>38</v>
      </c>
      <c r="F406" s="1">
        <v>0</v>
      </c>
      <c r="G406" s="1" t="s">
        <v>32</v>
      </c>
      <c r="H406" s="1" t="s">
        <v>47</v>
      </c>
      <c r="I406" s="1" t="s">
        <v>32</v>
      </c>
      <c r="J406" s="1" t="s">
        <v>33</v>
      </c>
      <c r="K406" s="1" t="s">
        <v>32</v>
      </c>
      <c r="L406" s="1" t="s">
        <v>23</v>
      </c>
      <c r="M406" s="1">
        <v>48</v>
      </c>
      <c r="N406" s="1" t="s">
        <v>24</v>
      </c>
      <c r="O406" s="1" t="s">
        <v>25</v>
      </c>
      <c r="P406" s="1" t="s">
        <v>274</v>
      </c>
      <c r="Q406" s="1" t="s">
        <v>213</v>
      </c>
      <c r="R406" t="str">
        <f>IF(OR(Table_1[team1]="Mumbai Indians",Table_1[team2]="Mumbai Indians"),"YES","NO")</f>
        <v>YES</v>
      </c>
      <c r="S406" t="str">
        <f>IF(Table_1[[#This Row],[toss_winner]]="Mumbai Indians","YES","NO")</f>
        <v>NO</v>
      </c>
    </row>
    <row r="407" spans="1:19" ht="15.75" customHeight="1" x14ac:dyDescent="0.3">
      <c r="A407" s="1">
        <v>598071</v>
      </c>
      <c r="B407" s="1" t="s">
        <v>36</v>
      </c>
      <c r="C407" s="2">
        <v>41416</v>
      </c>
      <c r="D407" s="1" t="s">
        <v>160</v>
      </c>
      <c r="E407" s="1" t="s">
        <v>38</v>
      </c>
      <c r="F407" s="1">
        <v>0</v>
      </c>
      <c r="G407" s="1" t="s">
        <v>40</v>
      </c>
      <c r="H407" s="1" t="s">
        <v>259</v>
      </c>
      <c r="I407" s="1" t="s">
        <v>259</v>
      </c>
      <c r="J407" s="1" t="s">
        <v>33</v>
      </c>
      <c r="K407" s="1" t="s">
        <v>40</v>
      </c>
      <c r="L407" s="1" t="s">
        <v>41</v>
      </c>
      <c r="M407" s="1">
        <v>4</v>
      </c>
      <c r="N407" s="1" t="s">
        <v>24</v>
      </c>
      <c r="O407" s="1" t="s">
        <v>25</v>
      </c>
      <c r="P407" s="1" t="s">
        <v>140</v>
      </c>
      <c r="Q407" s="1" t="s">
        <v>213</v>
      </c>
      <c r="R407" t="str">
        <f>IF(OR(Table_1[team1]="Mumbai Indians",Table_1[team2]="Mumbai Indians"),"YES","NO")</f>
        <v>NO</v>
      </c>
      <c r="S407" t="str">
        <f>IF(Table_1[[#This Row],[toss_winner]]="Mumbai Indians","YES","NO")</f>
        <v>NO</v>
      </c>
    </row>
    <row r="408" spans="1:19" ht="15.75" customHeight="1" x14ac:dyDescent="0.3">
      <c r="A408" s="1">
        <v>598072</v>
      </c>
      <c r="B408" s="1" t="s">
        <v>50</v>
      </c>
      <c r="C408" s="2">
        <v>41418</v>
      </c>
      <c r="D408" s="1" t="s">
        <v>154</v>
      </c>
      <c r="E408" s="1" t="s">
        <v>52</v>
      </c>
      <c r="F408" s="1">
        <v>0</v>
      </c>
      <c r="G408" s="1" t="s">
        <v>47</v>
      </c>
      <c r="H408" s="1" t="s">
        <v>40</v>
      </c>
      <c r="I408" s="1" t="s">
        <v>40</v>
      </c>
      <c r="J408" s="1" t="s">
        <v>33</v>
      </c>
      <c r="K408" s="1" t="s">
        <v>47</v>
      </c>
      <c r="L408" s="1" t="s">
        <v>41</v>
      </c>
      <c r="M408" s="1">
        <v>4</v>
      </c>
      <c r="N408" s="1" t="s">
        <v>24</v>
      </c>
      <c r="O408" s="1" t="s">
        <v>25</v>
      </c>
      <c r="P408" s="1" t="s">
        <v>252</v>
      </c>
      <c r="Q408" s="1" t="s">
        <v>116</v>
      </c>
      <c r="R408" t="str">
        <f>IF(OR(Table_1[team1]="Mumbai Indians",Table_1[team2]="Mumbai Indians"),"YES","NO")</f>
        <v>YES</v>
      </c>
      <c r="S408" t="str">
        <f>IF(Table_1[[#This Row],[toss_winner]]="Mumbai Indians","YES","NO")</f>
        <v>NO</v>
      </c>
    </row>
    <row r="409" spans="1:19" ht="15.75" customHeight="1" x14ac:dyDescent="0.3">
      <c r="A409" s="1">
        <v>598073</v>
      </c>
      <c r="B409" s="1" t="s">
        <v>50</v>
      </c>
      <c r="C409" s="2">
        <v>41420</v>
      </c>
      <c r="D409" s="1" t="s">
        <v>192</v>
      </c>
      <c r="E409" s="1" t="s">
        <v>52</v>
      </c>
      <c r="F409" s="1">
        <v>0</v>
      </c>
      <c r="G409" s="1" t="s">
        <v>32</v>
      </c>
      <c r="H409" s="1" t="s">
        <v>47</v>
      </c>
      <c r="I409" s="1" t="s">
        <v>47</v>
      </c>
      <c r="J409" s="1" t="s">
        <v>33</v>
      </c>
      <c r="K409" s="1" t="s">
        <v>47</v>
      </c>
      <c r="L409" s="1" t="s">
        <v>23</v>
      </c>
      <c r="M409" s="1">
        <v>23</v>
      </c>
      <c r="N409" s="1" t="s">
        <v>24</v>
      </c>
      <c r="O409" s="1" t="s">
        <v>25</v>
      </c>
      <c r="P409" s="1" t="s">
        <v>127</v>
      </c>
      <c r="Q409" s="1" t="s">
        <v>116</v>
      </c>
      <c r="R409" t="str">
        <f>IF(OR(Table_1[team1]="Mumbai Indians",Table_1[team2]="Mumbai Indians"),"YES","NO")</f>
        <v>YES</v>
      </c>
      <c r="S409" t="str">
        <f>IF(Table_1[[#This Row],[toss_winner]]="Mumbai Indians","YES","NO")</f>
        <v>YES</v>
      </c>
    </row>
    <row r="410" spans="1:19" ht="15.75" customHeight="1" x14ac:dyDescent="0.3">
      <c r="A410" s="1">
        <v>729279</v>
      </c>
      <c r="B410" s="1" t="s">
        <v>281</v>
      </c>
      <c r="C410" s="2">
        <v>41745</v>
      </c>
      <c r="D410" s="1" t="s">
        <v>144</v>
      </c>
      <c r="E410" s="1" t="s">
        <v>282</v>
      </c>
      <c r="F410" s="1">
        <v>1</v>
      </c>
      <c r="G410" s="1" t="s">
        <v>47</v>
      </c>
      <c r="H410" s="1" t="s">
        <v>21</v>
      </c>
      <c r="I410" s="1" t="s">
        <v>21</v>
      </c>
      <c r="J410" s="1" t="s">
        <v>33</v>
      </c>
      <c r="K410" s="1" t="s">
        <v>21</v>
      </c>
      <c r="L410" s="1" t="s">
        <v>23</v>
      </c>
      <c r="M410" s="1">
        <v>41</v>
      </c>
      <c r="N410" s="1" t="s">
        <v>24</v>
      </c>
      <c r="O410" s="1" t="s">
        <v>25</v>
      </c>
      <c r="P410" s="1" t="s">
        <v>120</v>
      </c>
      <c r="Q410" s="1" t="s">
        <v>283</v>
      </c>
      <c r="R410" t="str">
        <f>IF(OR(Table_1[team1]="Mumbai Indians",Table_1[team2]="Mumbai Indians"),"YES","NO")</f>
        <v>YES</v>
      </c>
      <c r="S410" t="str">
        <f>IF(Table_1[[#This Row],[toss_winner]]="Mumbai Indians","YES","NO")</f>
        <v>NO</v>
      </c>
    </row>
    <row r="411" spans="1:19" ht="15.75" customHeight="1" x14ac:dyDescent="0.3">
      <c r="A411" s="1">
        <v>729281</v>
      </c>
      <c r="B411" s="1" t="s">
        <v>284</v>
      </c>
      <c r="C411" s="2">
        <v>41746</v>
      </c>
      <c r="D411" s="1" t="s">
        <v>285</v>
      </c>
      <c r="E411" s="1" t="s">
        <v>286</v>
      </c>
      <c r="F411" s="1">
        <v>1</v>
      </c>
      <c r="G411" s="1" t="s">
        <v>39</v>
      </c>
      <c r="H411" s="1" t="s">
        <v>20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8</v>
      </c>
      <c r="N411" s="1" t="s">
        <v>24</v>
      </c>
      <c r="O411" s="1" t="s">
        <v>25</v>
      </c>
      <c r="P411" s="1" t="s">
        <v>42</v>
      </c>
      <c r="Q411" s="1" t="s">
        <v>140</v>
      </c>
      <c r="R411" t="str">
        <f>IF(OR(Table_1[team1]="Mumbai Indians",Table_1[team2]="Mumbai Indians"),"YES","NO")</f>
        <v>NO</v>
      </c>
      <c r="S411" t="str">
        <f>IF(Table_1[[#This Row],[toss_winner]]="Mumbai Indians","YES","NO")</f>
        <v>NO</v>
      </c>
    </row>
    <row r="412" spans="1:19" ht="15.75" customHeight="1" x14ac:dyDescent="0.3">
      <c r="A412" s="1">
        <v>729283</v>
      </c>
      <c r="B412" s="1" t="s">
        <v>281</v>
      </c>
      <c r="C412" s="2">
        <v>41747</v>
      </c>
      <c r="D412" s="1" t="s">
        <v>287</v>
      </c>
      <c r="E412" s="1" t="s">
        <v>282</v>
      </c>
      <c r="F412" s="1">
        <v>1</v>
      </c>
      <c r="G412" s="1" t="s">
        <v>32</v>
      </c>
      <c r="H412" s="1" t="s">
        <v>31</v>
      </c>
      <c r="I412" s="1" t="s">
        <v>32</v>
      </c>
      <c r="J412" s="1" t="s">
        <v>33</v>
      </c>
      <c r="K412" s="1" t="s">
        <v>31</v>
      </c>
      <c r="L412" s="1" t="s">
        <v>41</v>
      </c>
      <c r="M412" s="1">
        <v>6</v>
      </c>
      <c r="N412" s="1" t="s">
        <v>24</v>
      </c>
      <c r="O412" s="1" t="s">
        <v>25</v>
      </c>
      <c r="P412" s="1" t="s">
        <v>283</v>
      </c>
      <c r="Q412" s="1" t="s">
        <v>252</v>
      </c>
      <c r="R412" t="str">
        <f>IF(OR(Table_1[team1]="Mumbai Indians",Table_1[team2]="Mumbai Indians"),"YES","NO")</f>
        <v>NO</v>
      </c>
      <c r="S412" t="str">
        <f>IF(Table_1[[#This Row],[toss_winner]]="Mumbai Indians","YES","NO")</f>
        <v>NO</v>
      </c>
    </row>
    <row r="413" spans="1:19" ht="15.75" customHeight="1" x14ac:dyDescent="0.3">
      <c r="A413" s="1">
        <v>729285</v>
      </c>
      <c r="B413" s="1" t="s">
        <v>281</v>
      </c>
      <c r="C413" s="2">
        <v>41747</v>
      </c>
      <c r="D413" s="1" t="s">
        <v>233</v>
      </c>
      <c r="E413" s="1" t="s">
        <v>282</v>
      </c>
      <c r="F413" s="1">
        <v>1</v>
      </c>
      <c r="G413" s="1" t="s">
        <v>259</v>
      </c>
      <c r="H413" s="1" t="s">
        <v>40</v>
      </c>
      <c r="I413" s="1" t="s">
        <v>40</v>
      </c>
      <c r="J413" s="1" t="s">
        <v>22</v>
      </c>
      <c r="K413" s="1" t="s">
        <v>40</v>
      </c>
      <c r="L413" s="1" t="s">
        <v>41</v>
      </c>
      <c r="M413" s="1">
        <v>4</v>
      </c>
      <c r="N413" s="1" t="s">
        <v>24</v>
      </c>
      <c r="O413" s="1" t="s">
        <v>25</v>
      </c>
      <c r="P413" s="1" t="s">
        <v>54</v>
      </c>
      <c r="Q413" s="1" t="s">
        <v>283</v>
      </c>
      <c r="R413" t="str">
        <f>IF(OR(Table_1[team1]="Mumbai Indians",Table_1[team2]="Mumbai Indians"),"YES","NO")</f>
        <v>NO</v>
      </c>
      <c r="S413" t="str">
        <f>IF(Table_1[[#This Row],[toss_winner]]="Mumbai Indians","YES","NO")</f>
        <v>NO</v>
      </c>
    </row>
    <row r="414" spans="1:19" ht="15.75" customHeight="1" x14ac:dyDescent="0.3">
      <c r="A414" s="1">
        <v>729287</v>
      </c>
      <c r="B414" s="1" t="s">
        <v>288</v>
      </c>
      <c r="C414" s="2">
        <v>41748</v>
      </c>
      <c r="D414" s="1" t="s">
        <v>276</v>
      </c>
      <c r="E414" s="1" t="s">
        <v>289</v>
      </c>
      <c r="F414" s="1">
        <v>1</v>
      </c>
      <c r="G414" s="1" t="s">
        <v>20</v>
      </c>
      <c r="H414" s="1" t="s">
        <v>47</v>
      </c>
      <c r="I414" s="1" t="s">
        <v>20</v>
      </c>
      <c r="J414" s="1" t="s">
        <v>22</v>
      </c>
      <c r="K414" s="1" t="s">
        <v>20</v>
      </c>
      <c r="L414" s="1" t="s">
        <v>41</v>
      </c>
      <c r="M414" s="1">
        <v>7</v>
      </c>
      <c r="N414" s="1" t="s">
        <v>24</v>
      </c>
      <c r="O414" s="1" t="s">
        <v>25</v>
      </c>
      <c r="P414" s="1" t="s">
        <v>42</v>
      </c>
      <c r="Q414" s="1" t="s">
        <v>232</v>
      </c>
      <c r="R414" t="str">
        <f>IF(OR(Table_1[team1]="Mumbai Indians",Table_1[team2]="Mumbai Indians"),"YES","NO")</f>
        <v>YES</v>
      </c>
      <c r="S414" t="str">
        <f>IF(Table_1[[#This Row],[toss_winner]]="Mumbai Indians","YES","NO")</f>
        <v>NO</v>
      </c>
    </row>
    <row r="415" spans="1:19" ht="15.75" customHeight="1" x14ac:dyDescent="0.3">
      <c r="A415" s="1">
        <v>729289</v>
      </c>
      <c r="B415" s="1" t="s">
        <v>288</v>
      </c>
      <c r="C415" s="2">
        <v>41748</v>
      </c>
      <c r="D415" s="1" t="s">
        <v>136</v>
      </c>
      <c r="E415" s="1" t="s">
        <v>289</v>
      </c>
      <c r="F415" s="1">
        <v>1</v>
      </c>
      <c r="G415" s="1" t="s">
        <v>21</v>
      </c>
      <c r="H415" s="1" t="s">
        <v>39</v>
      </c>
      <c r="I415" s="1" t="s">
        <v>21</v>
      </c>
      <c r="J415" s="1" t="s">
        <v>33</v>
      </c>
      <c r="K415" s="1" t="s">
        <v>39</v>
      </c>
      <c r="L415" s="1" t="s">
        <v>41</v>
      </c>
      <c r="M415" s="1">
        <v>4</v>
      </c>
      <c r="N415" s="1" t="s">
        <v>24</v>
      </c>
      <c r="O415" s="1" t="s">
        <v>25</v>
      </c>
      <c r="P415" s="1" t="s">
        <v>42</v>
      </c>
      <c r="Q415" s="1" t="s">
        <v>237</v>
      </c>
      <c r="R415" t="str">
        <f>IF(OR(Table_1[team1]="Mumbai Indians",Table_1[team2]="Mumbai Indians"),"YES","NO")</f>
        <v>NO</v>
      </c>
      <c r="S415" t="str">
        <f>IF(Table_1[[#This Row],[toss_winner]]="Mumbai Indians","YES","NO")</f>
        <v>NO</v>
      </c>
    </row>
    <row r="416" spans="1:19" ht="15.75" customHeight="1" x14ac:dyDescent="0.3">
      <c r="A416" s="1">
        <v>729291</v>
      </c>
      <c r="B416" s="1" t="s">
        <v>284</v>
      </c>
      <c r="C416" s="2">
        <v>41749</v>
      </c>
      <c r="D416" s="1" t="s">
        <v>287</v>
      </c>
      <c r="E416" s="1" t="s">
        <v>286</v>
      </c>
      <c r="F416" s="1">
        <v>1</v>
      </c>
      <c r="G416" s="1" t="s">
        <v>40</v>
      </c>
      <c r="H416" s="1" t="s">
        <v>31</v>
      </c>
      <c r="I416" s="1" t="s">
        <v>31</v>
      </c>
      <c r="J416" s="1" t="s">
        <v>22</v>
      </c>
      <c r="K416" s="1" t="s">
        <v>31</v>
      </c>
      <c r="L416" s="1" t="s">
        <v>41</v>
      </c>
      <c r="M416" s="1">
        <v>7</v>
      </c>
      <c r="N416" s="1" t="s">
        <v>24</v>
      </c>
      <c r="O416" s="1" t="s">
        <v>25</v>
      </c>
      <c r="P416" s="1" t="s">
        <v>54</v>
      </c>
      <c r="Q416" s="1" t="s">
        <v>120</v>
      </c>
      <c r="R416" t="str">
        <f>IF(OR(Table_1[team1]="Mumbai Indians",Table_1[team2]="Mumbai Indians"),"YES","NO")</f>
        <v>NO</v>
      </c>
      <c r="S416" t="str">
        <f>IF(Table_1[[#This Row],[toss_winner]]="Mumbai Indians","YES","NO")</f>
        <v>NO</v>
      </c>
    </row>
    <row r="417" spans="1:19" ht="15.75" customHeight="1" x14ac:dyDescent="0.3">
      <c r="A417" s="1">
        <v>729293</v>
      </c>
      <c r="B417" s="1" t="s">
        <v>281</v>
      </c>
      <c r="C417" s="2">
        <v>41750</v>
      </c>
      <c r="D417" s="1" t="s">
        <v>105</v>
      </c>
      <c r="E417" s="1" t="s">
        <v>282</v>
      </c>
      <c r="F417" s="1">
        <v>1</v>
      </c>
      <c r="G417" s="1" t="s">
        <v>32</v>
      </c>
      <c r="H417" s="1" t="s">
        <v>39</v>
      </c>
      <c r="I417" s="1" t="s">
        <v>32</v>
      </c>
      <c r="J417" s="1" t="s">
        <v>33</v>
      </c>
      <c r="K417" s="1" t="s">
        <v>32</v>
      </c>
      <c r="L417" s="1" t="s">
        <v>23</v>
      </c>
      <c r="M417" s="1">
        <v>93</v>
      </c>
      <c r="N417" s="1" t="s">
        <v>24</v>
      </c>
      <c r="O417" s="1" t="s">
        <v>25</v>
      </c>
      <c r="P417" s="1" t="s">
        <v>283</v>
      </c>
      <c r="Q417" s="1" t="s">
        <v>252</v>
      </c>
      <c r="R417" t="str">
        <f>IF(OR(Table_1[team1]="Mumbai Indians",Table_1[team2]="Mumbai Indians"),"YES","NO")</f>
        <v>NO</v>
      </c>
      <c r="S417" t="str">
        <f>IF(Table_1[[#This Row],[toss_winner]]="Mumbai Indians","YES","NO")</f>
        <v>NO</v>
      </c>
    </row>
    <row r="418" spans="1:19" ht="15.75" customHeight="1" x14ac:dyDescent="0.3">
      <c r="A418" s="1">
        <v>729295</v>
      </c>
      <c r="B418" s="1" t="s">
        <v>284</v>
      </c>
      <c r="C418" s="2">
        <v>41751</v>
      </c>
      <c r="D418" s="1" t="s">
        <v>287</v>
      </c>
      <c r="E418" s="1" t="s">
        <v>286</v>
      </c>
      <c r="F418" s="1">
        <v>1</v>
      </c>
      <c r="G418" s="1" t="s">
        <v>31</v>
      </c>
      <c r="H418" s="1" t="s">
        <v>259</v>
      </c>
      <c r="I418" s="1" t="s">
        <v>259</v>
      </c>
      <c r="J418" s="1" t="s">
        <v>22</v>
      </c>
      <c r="K418" s="1" t="s">
        <v>31</v>
      </c>
      <c r="L418" s="1" t="s">
        <v>23</v>
      </c>
      <c r="M418" s="1">
        <v>72</v>
      </c>
      <c r="N418" s="1" t="s">
        <v>24</v>
      </c>
      <c r="O418" s="1" t="s">
        <v>25</v>
      </c>
      <c r="P418" s="1" t="s">
        <v>120</v>
      </c>
      <c r="Q418" s="1" t="s">
        <v>140</v>
      </c>
      <c r="R418" t="str">
        <f>IF(OR(Table_1[team1]="Mumbai Indians",Table_1[team2]="Mumbai Indians"),"YES","NO")</f>
        <v>NO</v>
      </c>
      <c r="S418" t="str">
        <f>IF(Table_1[[#This Row],[toss_winner]]="Mumbai Indians","YES","NO")</f>
        <v>NO</v>
      </c>
    </row>
    <row r="419" spans="1:19" ht="15.75" customHeight="1" x14ac:dyDescent="0.3">
      <c r="A419" s="1">
        <v>729297</v>
      </c>
      <c r="B419" s="1" t="s">
        <v>288</v>
      </c>
      <c r="C419" s="2">
        <v>41752</v>
      </c>
      <c r="D419" s="1" t="s">
        <v>235</v>
      </c>
      <c r="E419" s="1" t="s">
        <v>289</v>
      </c>
      <c r="F419" s="1">
        <v>1</v>
      </c>
      <c r="G419" s="1" t="s">
        <v>40</v>
      </c>
      <c r="H419" s="1" t="s">
        <v>32</v>
      </c>
      <c r="I419" s="1" t="s">
        <v>40</v>
      </c>
      <c r="J419" s="1" t="s">
        <v>22</v>
      </c>
      <c r="K419" s="1" t="s">
        <v>32</v>
      </c>
      <c r="L419" s="1" t="s">
        <v>23</v>
      </c>
      <c r="M419" s="1">
        <v>7</v>
      </c>
      <c r="N419" s="1" t="s">
        <v>24</v>
      </c>
      <c r="O419" s="1" t="s">
        <v>25</v>
      </c>
      <c r="P419" s="1" t="s">
        <v>127</v>
      </c>
      <c r="Q419" s="1" t="s">
        <v>283</v>
      </c>
      <c r="R419" t="str">
        <f>IF(OR(Table_1[team1]="Mumbai Indians",Table_1[team2]="Mumbai Indians"),"YES","NO")</f>
        <v>NO</v>
      </c>
      <c r="S419" t="str">
        <f>IF(Table_1[[#This Row],[toss_winner]]="Mumbai Indians","YES","NO")</f>
        <v>NO</v>
      </c>
    </row>
    <row r="420" spans="1:19" ht="15.75" customHeight="1" x14ac:dyDescent="0.3">
      <c r="A420" s="1">
        <v>729299</v>
      </c>
      <c r="B420" s="1" t="s">
        <v>284</v>
      </c>
      <c r="C420" s="2">
        <v>41753</v>
      </c>
      <c r="D420" s="1" t="s">
        <v>290</v>
      </c>
      <c r="E420" s="1" t="s">
        <v>286</v>
      </c>
      <c r="F420" s="1">
        <v>1</v>
      </c>
      <c r="G420" s="1" t="s">
        <v>20</v>
      </c>
      <c r="H420" s="1" t="s">
        <v>21</v>
      </c>
      <c r="I420" s="1" t="s">
        <v>20</v>
      </c>
      <c r="J420" s="1" t="s">
        <v>22</v>
      </c>
      <c r="K420" s="1" t="s">
        <v>21</v>
      </c>
      <c r="L420" s="1" t="s">
        <v>23</v>
      </c>
      <c r="M420" s="1">
        <v>2</v>
      </c>
      <c r="N420" s="1" t="s">
        <v>24</v>
      </c>
      <c r="O420" s="1" t="s">
        <v>25</v>
      </c>
      <c r="P420" s="1" t="s">
        <v>42</v>
      </c>
      <c r="Q420" s="1" t="s">
        <v>237</v>
      </c>
      <c r="R420" t="str">
        <f>IF(OR(Table_1[team1]="Mumbai Indians",Table_1[team2]="Mumbai Indians"),"YES","NO")</f>
        <v>NO</v>
      </c>
      <c r="S420" t="str">
        <f>IF(Table_1[[#This Row],[toss_winner]]="Mumbai Indians","YES","NO")</f>
        <v>NO</v>
      </c>
    </row>
    <row r="421" spans="1:19" ht="15.75" customHeight="1" x14ac:dyDescent="0.3">
      <c r="A421" s="1">
        <v>729301</v>
      </c>
      <c r="B421" s="1" t="s">
        <v>288</v>
      </c>
      <c r="C421" s="2">
        <v>41754</v>
      </c>
      <c r="D421" s="1" t="s">
        <v>262</v>
      </c>
      <c r="E421" s="1" t="s">
        <v>289</v>
      </c>
      <c r="F421" s="1">
        <v>1</v>
      </c>
      <c r="G421" s="1" t="s">
        <v>259</v>
      </c>
      <c r="H421" s="1" t="s">
        <v>39</v>
      </c>
      <c r="I421" s="1" t="s">
        <v>259</v>
      </c>
      <c r="J421" s="1" t="s">
        <v>33</v>
      </c>
      <c r="K421" s="1" t="s">
        <v>259</v>
      </c>
      <c r="L421" s="1" t="s">
        <v>23</v>
      </c>
      <c r="M421" s="1">
        <v>4</v>
      </c>
      <c r="N421" s="1" t="s">
        <v>24</v>
      </c>
      <c r="O421" s="1" t="s">
        <v>25</v>
      </c>
      <c r="P421" s="1" t="s">
        <v>120</v>
      </c>
      <c r="Q421" s="1" t="s">
        <v>140</v>
      </c>
      <c r="R421" t="str">
        <f>IF(OR(Table_1[team1]="Mumbai Indians",Table_1[team2]="Mumbai Indians"),"YES","NO")</f>
        <v>NO</v>
      </c>
      <c r="S421" t="str">
        <f>IF(Table_1[[#This Row],[toss_winner]]="Mumbai Indians","YES","NO")</f>
        <v>NO</v>
      </c>
    </row>
    <row r="422" spans="1:19" ht="15.75" customHeight="1" x14ac:dyDescent="0.3">
      <c r="A422" s="1">
        <v>729303</v>
      </c>
      <c r="B422" s="1" t="s">
        <v>288</v>
      </c>
      <c r="C422" s="2">
        <v>41754</v>
      </c>
      <c r="D422" s="1" t="s">
        <v>291</v>
      </c>
      <c r="E422" s="1" t="s">
        <v>289</v>
      </c>
      <c r="F422" s="1">
        <v>1</v>
      </c>
      <c r="G422" s="1" t="s">
        <v>32</v>
      </c>
      <c r="H422" s="1" t="s">
        <v>47</v>
      </c>
      <c r="I422" s="1" t="s">
        <v>47</v>
      </c>
      <c r="J422" s="1" t="s">
        <v>33</v>
      </c>
      <c r="K422" s="1" t="s">
        <v>32</v>
      </c>
      <c r="L422" s="1" t="s">
        <v>41</v>
      </c>
      <c r="M422" s="1">
        <v>7</v>
      </c>
      <c r="N422" s="1" t="s">
        <v>24</v>
      </c>
      <c r="O422" s="1" t="s">
        <v>25</v>
      </c>
      <c r="P422" s="1" t="s">
        <v>54</v>
      </c>
      <c r="Q422" s="1" t="s">
        <v>120</v>
      </c>
      <c r="R422" t="str">
        <f>IF(OR(Table_1[team1]="Mumbai Indians",Table_1[team2]="Mumbai Indians"),"YES","NO")</f>
        <v>YES</v>
      </c>
      <c r="S422" t="str">
        <f>IF(Table_1[[#This Row],[toss_winner]]="Mumbai Indians","YES","NO")</f>
        <v>YES</v>
      </c>
    </row>
    <row r="423" spans="1:19" ht="15.75" customHeight="1" x14ac:dyDescent="0.3">
      <c r="A423" s="1">
        <v>729305</v>
      </c>
      <c r="B423" s="1" t="s">
        <v>281</v>
      </c>
      <c r="C423" s="2">
        <v>41755</v>
      </c>
      <c r="D423" s="1" t="s">
        <v>292</v>
      </c>
      <c r="E423" s="1" t="s">
        <v>282</v>
      </c>
      <c r="F423" s="1">
        <v>1</v>
      </c>
      <c r="G423" s="1" t="s">
        <v>40</v>
      </c>
      <c r="H423" s="1" t="s">
        <v>20</v>
      </c>
      <c r="I423" s="1" t="s">
        <v>40</v>
      </c>
      <c r="J423" s="1" t="s">
        <v>22</v>
      </c>
      <c r="K423" s="1" t="s">
        <v>40</v>
      </c>
      <c r="L423" s="1" t="s">
        <v>41</v>
      </c>
      <c r="M423" s="1">
        <v>6</v>
      </c>
      <c r="N423" s="1" t="s">
        <v>24</v>
      </c>
      <c r="O423" s="1" t="s">
        <v>25</v>
      </c>
      <c r="P423" s="1" t="s">
        <v>127</v>
      </c>
      <c r="Q423" s="1" t="s">
        <v>252</v>
      </c>
      <c r="R423" t="str">
        <f>IF(OR(Table_1[team1]="Mumbai Indians",Table_1[team2]="Mumbai Indians"),"YES","NO")</f>
        <v>NO</v>
      </c>
      <c r="S423" t="str">
        <f>IF(Table_1[[#This Row],[toss_winner]]="Mumbai Indians","YES","NO")</f>
        <v>NO</v>
      </c>
    </row>
    <row r="424" spans="1:19" ht="15.75" customHeight="1" x14ac:dyDescent="0.3">
      <c r="A424" s="1">
        <v>729307</v>
      </c>
      <c r="B424" s="1" t="s">
        <v>281</v>
      </c>
      <c r="C424" s="2">
        <v>41755</v>
      </c>
      <c r="D424" s="1" t="s">
        <v>293</v>
      </c>
      <c r="E424" s="1" t="s">
        <v>282</v>
      </c>
      <c r="F424" s="1">
        <v>1</v>
      </c>
      <c r="G424" s="1" t="s">
        <v>21</v>
      </c>
      <c r="H424" s="1" t="s">
        <v>31</v>
      </c>
      <c r="I424" s="1" t="s">
        <v>21</v>
      </c>
      <c r="J424" s="1" t="s">
        <v>22</v>
      </c>
      <c r="K424" s="1" t="s">
        <v>31</v>
      </c>
      <c r="L424" s="1" t="s">
        <v>23</v>
      </c>
      <c r="M424" s="1">
        <v>23</v>
      </c>
      <c r="N424" s="1" t="s">
        <v>24</v>
      </c>
      <c r="O424" s="1" t="s">
        <v>25</v>
      </c>
      <c r="P424" s="1" t="s">
        <v>127</v>
      </c>
      <c r="Q424" s="1" t="s">
        <v>283</v>
      </c>
      <c r="R424" t="str">
        <f>IF(OR(Table_1[team1]="Mumbai Indians",Table_1[team2]="Mumbai Indians"),"YES","NO")</f>
        <v>NO</v>
      </c>
      <c r="S424" t="str">
        <f>IF(Table_1[[#This Row],[toss_winner]]="Mumbai Indians","YES","NO")</f>
        <v>NO</v>
      </c>
    </row>
    <row r="425" spans="1:19" ht="15.75" customHeight="1" x14ac:dyDescent="0.3">
      <c r="A425" s="1">
        <v>729309</v>
      </c>
      <c r="B425" s="1" t="s">
        <v>284</v>
      </c>
      <c r="C425" s="2">
        <v>41756</v>
      </c>
      <c r="D425" s="1" t="s">
        <v>181</v>
      </c>
      <c r="E425" s="1" t="s">
        <v>286</v>
      </c>
      <c r="F425" s="1">
        <v>1</v>
      </c>
      <c r="G425" s="1" t="s">
        <v>39</v>
      </c>
      <c r="H425" s="1" t="s">
        <v>47</v>
      </c>
      <c r="I425" s="1" t="s">
        <v>47</v>
      </c>
      <c r="J425" s="1" t="s">
        <v>33</v>
      </c>
      <c r="K425" s="1" t="s">
        <v>39</v>
      </c>
      <c r="L425" s="1" t="s">
        <v>41</v>
      </c>
      <c r="M425" s="1">
        <v>6</v>
      </c>
      <c r="N425" s="1" t="s">
        <v>24</v>
      </c>
      <c r="O425" s="1" t="s">
        <v>25</v>
      </c>
      <c r="P425" s="1" t="s">
        <v>42</v>
      </c>
      <c r="Q425" s="1" t="s">
        <v>237</v>
      </c>
      <c r="R425" t="str">
        <f>IF(OR(Table_1[team1]="Mumbai Indians",Table_1[team2]="Mumbai Indians"),"YES","NO")</f>
        <v>YES</v>
      </c>
      <c r="S425" t="str">
        <f>IF(Table_1[[#This Row],[toss_winner]]="Mumbai Indians","YES","NO")</f>
        <v>YES</v>
      </c>
    </row>
    <row r="426" spans="1:19" ht="15.75" customHeight="1" x14ac:dyDescent="0.3">
      <c r="A426" s="1">
        <v>729311</v>
      </c>
      <c r="B426" s="1" t="s">
        <v>284</v>
      </c>
      <c r="C426" s="2">
        <v>41756</v>
      </c>
      <c r="D426" s="1" t="s">
        <v>152</v>
      </c>
      <c r="E426" s="1" t="s">
        <v>286</v>
      </c>
      <c r="F426" s="1">
        <v>1</v>
      </c>
      <c r="G426" s="1" t="s">
        <v>259</v>
      </c>
      <c r="H426" s="1" t="s">
        <v>32</v>
      </c>
      <c r="I426" s="1" t="s">
        <v>259</v>
      </c>
      <c r="J426" s="1" t="s">
        <v>33</v>
      </c>
      <c r="K426" s="1" t="s">
        <v>32</v>
      </c>
      <c r="L426" s="1" t="s">
        <v>41</v>
      </c>
      <c r="M426" s="1">
        <v>5</v>
      </c>
      <c r="N426" s="1" t="s">
        <v>24</v>
      </c>
      <c r="O426" s="1" t="s">
        <v>25</v>
      </c>
      <c r="P426" s="1" t="s">
        <v>232</v>
      </c>
      <c r="Q426" s="1" t="s">
        <v>237</v>
      </c>
      <c r="R426" t="str">
        <f>IF(OR(Table_1[team1]="Mumbai Indians",Table_1[team2]="Mumbai Indians"),"YES","NO")</f>
        <v>NO</v>
      </c>
      <c r="S426" t="str">
        <f>IF(Table_1[[#This Row],[toss_winner]]="Mumbai Indians","YES","NO")</f>
        <v>NO</v>
      </c>
    </row>
    <row r="427" spans="1:19" ht="15.75" customHeight="1" x14ac:dyDescent="0.3">
      <c r="A427" s="1">
        <v>729313</v>
      </c>
      <c r="B427" s="1" t="s">
        <v>288</v>
      </c>
      <c r="C427" s="2">
        <v>41757</v>
      </c>
      <c r="D427" s="1" t="s">
        <v>293</v>
      </c>
      <c r="E427" s="1" t="s">
        <v>289</v>
      </c>
      <c r="F427" s="1">
        <v>1</v>
      </c>
      <c r="G427" s="1" t="s">
        <v>31</v>
      </c>
      <c r="H427" s="1" t="s">
        <v>20</v>
      </c>
      <c r="I427" s="1" t="s">
        <v>31</v>
      </c>
      <c r="J427" s="1" t="s">
        <v>22</v>
      </c>
      <c r="K427" s="1" t="s">
        <v>31</v>
      </c>
      <c r="L427" s="1" t="s">
        <v>41</v>
      </c>
      <c r="M427" s="1">
        <v>5</v>
      </c>
      <c r="N427" s="1" t="s">
        <v>24</v>
      </c>
      <c r="O427" s="1" t="s">
        <v>25</v>
      </c>
      <c r="P427" s="1" t="s">
        <v>54</v>
      </c>
      <c r="Q427" s="1" t="s">
        <v>140</v>
      </c>
      <c r="R427" t="str">
        <f>IF(OR(Table_1[team1]="Mumbai Indians",Table_1[team2]="Mumbai Indians"),"YES","NO")</f>
        <v>NO</v>
      </c>
      <c r="S427" t="str">
        <f>IF(Table_1[[#This Row],[toss_winner]]="Mumbai Indians","YES","NO")</f>
        <v>NO</v>
      </c>
    </row>
    <row r="428" spans="1:19" ht="15.75" customHeight="1" x14ac:dyDescent="0.3">
      <c r="A428" s="1">
        <v>729315</v>
      </c>
      <c r="B428" s="1" t="s">
        <v>281</v>
      </c>
      <c r="C428" s="2">
        <v>41758</v>
      </c>
      <c r="D428" s="1" t="s">
        <v>265</v>
      </c>
      <c r="E428" s="1" t="s">
        <v>282</v>
      </c>
      <c r="F428" s="1">
        <v>1</v>
      </c>
      <c r="G428" s="1" t="s">
        <v>21</v>
      </c>
      <c r="H428" s="1" t="s">
        <v>40</v>
      </c>
      <c r="I428" s="1" t="s">
        <v>40</v>
      </c>
      <c r="J428" s="1" t="s">
        <v>33</v>
      </c>
      <c r="K428" s="1" t="s">
        <v>40</v>
      </c>
      <c r="L428" s="1" t="s">
        <v>122</v>
      </c>
      <c r="M428" s="1" t="s">
        <v>25</v>
      </c>
      <c r="N428" s="1" t="s">
        <v>123</v>
      </c>
      <c r="O428" s="1" t="s">
        <v>25</v>
      </c>
      <c r="P428" s="1" t="s">
        <v>42</v>
      </c>
      <c r="Q428" s="1" t="s">
        <v>232</v>
      </c>
      <c r="R428" t="str">
        <f>IF(OR(Table_1[team1]="Mumbai Indians",Table_1[team2]="Mumbai Indians"),"YES","NO")</f>
        <v>NO</v>
      </c>
      <c r="S428" t="str">
        <f>IF(Table_1[[#This Row],[toss_winner]]="Mumbai Indians","YES","NO")</f>
        <v>NO</v>
      </c>
    </row>
    <row r="429" spans="1:19" ht="15.75" customHeight="1" x14ac:dyDescent="0.3">
      <c r="A429" s="1">
        <v>729317</v>
      </c>
      <c r="B429" s="1" t="s">
        <v>288</v>
      </c>
      <c r="C429" s="2">
        <v>41759</v>
      </c>
      <c r="D429" s="1" t="s">
        <v>294</v>
      </c>
      <c r="E429" s="1" t="s">
        <v>289</v>
      </c>
      <c r="F429" s="1">
        <v>1</v>
      </c>
      <c r="G429" s="1" t="s">
        <v>47</v>
      </c>
      <c r="H429" s="1" t="s">
        <v>259</v>
      </c>
      <c r="I429" s="1" t="s">
        <v>47</v>
      </c>
      <c r="J429" s="1" t="s">
        <v>22</v>
      </c>
      <c r="K429" s="1" t="s">
        <v>259</v>
      </c>
      <c r="L429" s="1" t="s">
        <v>23</v>
      </c>
      <c r="M429" s="1">
        <v>15</v>
      </c>
      <c r="N429" s="1" t="s">
        <v>24</v>
      </c>
      <c r="O429" s="1" t="s">
        <v>25</v>
      </c>
      <c r="P429" s="1" t="s">
        <v>127</v>
      </c>
      <c r="Q429" s="1" t="s">
        <v>120</v>
      </c>
      <c r="R429" t="str">
        <f>IF(OR(Table_1[team1]="Mumbai Indians",Table_1[team2]="Mumbai Indians"),"YES","NO")</f>
        <v>YES</v>
      </c>
      <c r="S429" t="str">
        <f>IF(Table_1[[#This Row],[toss_winner]]="Mumbai Indians","YES","NO")</f>
        <v>YES</v>
      </c>
    </row>
    <row r="430" spans="1:19" ht="15.75" customHeight="1" x14ac:dyDescent="0.3">
      <c r="A430" s="1">
        <v>733971</v>
      </c>
      <c r="B430" s="1" t="s">
        <v>277</v>
      </c>
      <c r="C430" s="2">
        <v>41761</v>
      </c>
      <c r="D430" s="1" t="s">
        <v>235</v>
      </c>
      <c r="E430" s="1" t="s">
        <v>278</v>
      </c>
      <c r="F430" s="1">
        <v>0</v>
      </c>
      <c r="G430" s="1" t="s">
        <v>32</v>
      </c>
      <c r="H430" s="1" t="s">
        <v>21</v>
      </c>
      <c r="I430" s="1" t="s">
        <v>32</v>
      </c>
      <c r="J430" s="1" t="s">
        <v>33</v>
      </c>
      <c r="K430" s="1" t="s">
        <v>32</v>
      </c>
      <c r="L430" s="1" t="s">
        <v>23</v>
      </c>
      <c r="M430" s="1">
        <v>34</v>
      </c>
      <c r="N430" s="1" t="s">
        <v>24</v>
      </c>
      <c r="O430" s="1" t="s">
        <v>25</v>
      </c>
      <c r="P430" s="1" t="s">
        <v>232</v>
      </c>
      <c r="Q430" s="1" t="s">
        <v>274</v>
      </c>
      <c r="R430" t="str">
        <f>IF(OR(Table_1[team1]="Mumbai Indians",Table_1[team2]="Mumbai Indians"),"YES","NO")</f>
        <v>NO</v>
      </c>
      <c r="S430" t="str">
        <f>IF(Table_1[[#This Row],[toss_winner]]="Mumbai Indians","YES","NO")</f>
        <v>NO</v>
      </c>
    </row>
    <row r="431" spans="1:19" ht="15.75" customHeight="1" x14ac:dyDescent="0.3">
      <c r="A431" s="1">
        <v>733973</v>
      </c>
      <c r="B431" s="1" t="s">
        <v>44</v>
      </c>
      <c r="C431" s="2">
        <v>41762</v>
      </c>
      <c r="D431" s="1" t="s">
        <v>295</v>
      </c>
      <c r="E431" s="1" t="s">
        <v>46</v>
      </c>
      <c r="F431" s="1">
        <v>0</v>
      </c>
      <c r="G431" s="1" t="s">
        <v>47</v>
      </c>
      <c r="H431" s="1" t="s">
        <v>31</v>
      </c>
      <c r="I431" s="1" t="s">
        <v>31</v>
      </c>
      <c r="J431" s="1" t="s">
        <v>33</v>
      </c>
      <c r="K431" s="1" t="s">
        <v>47</v>
      </c>
      <c r="L431" s="1" t="s">
        <v>41</v>
      </c>
      <c r="M431" s="1">
        <v>5</v>
      </c>
      <c r="N431" s="1" t="s">
        <v>24</v>
      </c>
      <c r="O431" s="1" t="s">
        <v>25</v>
      </c>
      <c r="P431" s="1" t="s">
        <v>242</v>
      </c>
      <c r="Q431" s="1" t="s">
        <v>252</v>
      </c>
      <c r="R431" t="str">
        <f>IF(OR(Table_1[team1]="Mumbai Indians",Table_1[team2]="Mumbai Indians"),"YES","NO")</f>
        <v>YES</v>
      </c>
      <c r="S431" t="str">
        <f>IF(Table_1[[#This Row],[toss_winner]]="Mumbai Indians","YES","NO")</f>
        <v>NO</v>
      </c>
    </row>
    <row r="432" spans="1:19" ht="15.75" customHeight="1" x14ac:dyDescent="0.3">
      <c r="A432" s="1">
        <v>733975</v>
      </c>
      <c r="B432" s="1" t="s">
        <v>36</v>
      </c>
      <c r="C432" s="2">
        <v>41762</v>
      </c>
      <c r="D432" s="1" t="s">
        <v>296</v>
      </c>
      <c r="E432" s="1" t="s">
        <v>38</v>
      </c>
      <c r="F432" s="1">
        <v>0</v>
      </c>
      <c r="G432" s="1" t="s">
        <v>39</v>
      </c>
      <c r="H432" s="1" t="s">
        <v>40</v>
      </c>
      <c r="I432" s="1" t="s">
        <v>40</v>
      </c>
      <c r="J432" s="1" t="s">
        <v>22</v>
      </c>
      <c r="K432" s="1" t="s">
        <v>40</v>
      </c>
      <c r="L432" s="1" t="s">
        <v>41</v>
      </c>
      <c r="M432" s="1">
        <v>7</v>
      </c>
      <c r="N432" s="1" t="s">
        <v>24</v>
      </c>
      <c r="O432" s="1" t="s">
        <v>25</v>
      </c>
      <c r="P432" s="1" t="s">
        <v>145</v>
      </c>
      <c r="Q432" s="1" t="s">
        <v>140</v>
      </c>
      <c r="R432" t="str">
        <f>IF(OR(Table_1[team1]="Mumbai Indians",Table_1[team2]="Mumbai Indians"),"YES","NO")</f>
        <v>NO</v>
      </c>
      <c r="S432" t="str">
        <f>IF(Table_1[[#This Row],[toss_winner]]="Mumbai Indians","YES","NO")</f>
        <v>NO</v>
      </c>
    </row>
    <row r="433" spans="1:19" ht="15.75" customHeight="1" x14ac:dyDescent="0.3">
      <c r="A433" s="1">
        <v>733977</v>
      </c>
      <c r="B433" s="1" t="s">
        <v>17</v>
      </c>
      <c r="C433" s="2">
        <v>41763</v>
      </c>
      <c r="D433" s="1" t="s">
        <v>121</v>
      </c>
      <c r="E433" s="1" t="s">
        <v>19</v>
      </c>
      <c r="F433" s="1">
        <v>0</v>
      </c>
      <c r="G433" s="1" t="s">
        <v>20</v>
      </c>
      <c r="H433" s="1" t="s">
        <v>259</v>
      </c>
      <c r="I433" s="1" t="s">
        <v>20</v>
      </c>
      <c r="J433" s="1" t="s">
        <v>22</v>
      </c>
      <c r="K433" s="1" t="s">
        <v>20</v>
      </c>
      <c r="L433" s="1" t="s">
        <v>41</v>
      </c>
      <c r="M433" s="1">
        <v>4</v>
      </c>
      <c r="N433" s="1" t="s">
        <v>24</v>
      </c>
      <c r="O433" s="1" t="s">
        <v>25</v>
      </c>
      <c r="P433" s="1" t="s">
        <v>127</v>
      </c>
      <c r="Q433" s="1" t="s">
        <v>237</v>
      </c>
      <c r="R433" t="str">
        <f>IF(OR(Table_1[team1]="Mumbai Indians",Table_1[team2]="Mumbai Indians"),"YES","NO")</f>
        <v>NO</v>
      </c>
      <c r="S433" t="str">
        <f>IF(Table_1[[#This Row],[toss_winner]]="Mumbai Indians","YES","NO")</f>
        <v>NO</v>
      </c>
    </row>
    <row r="434" spans="1:19" ht="15.75" customHeight="1" x14ac:dyDescent="0.3">
      <c r="A434" s="1">
        <v>733979</v>
      </c>
      <c r="B434" s="1" t="s">
        <v>167</v>
      </c>
      <c r="C434" s="2">
        <v>41764</v>
      </c>
      <c r="D434" s="1" t="s">
        <v>292</v>
      </c>
      <c r="E434" s="1" t="s">
        <v>168</v>
      </c>
      <c r="F434" s="1">
        <v>0</v>
      </c>
      <c r="G434" s="1" t="s">
        <v>40</v>
      </c>
      <c r="H434" s="1" t="s">
        <v>21</v>
      </c>
      <c r="I434" s="1" t="s">
        <v>21</v>
      </c>
      <c r="J434" s="1" t="s">
        <v>22</v>
      </c>
      <c r="K434" s="1" t="s">
        <v>40</v>
      </c>
      <c r="L434" s="1" t="s">
        <v>23</v>
      </c>
      <c r="M434" s="1">
        <v>10</v>
      </c>
      <c r="N434" s="1" t="s">
        <v>24</v>
      </c>
      <c r="O434" s="1" t="s">
        <v>25</v>
      </c>
      <c r="P434" s="1" t="s">
        <v>274</v>
      </c>
      <c r="Q434" s="1" t="s">
        <v>267</v>
      </c>
      <c r="R434" t="str">
        <f>IF(OR(Table_1[team1]="Mumbai Indians",Table_1[team2]="Mumbai Indians"),"YES","NO")</f>
        <v>NO</v>
      </c>
      <c r="S434" t="str">
        <f>IF(Table_1[[#This Row],[toss_winner]]="Mumbai Indians","YES","NO")</f>
        <v>NO</v>
      </c>
    </row>
    <row r="435" spans="1:19" ht="15.75" customHeight="1" x14ac:dyDescent="0.3">
      <c r="A435" s="1">
        <v>733981</v>
      </c>
      <c r="B435" s="1" t="s">
        <v>36</v>
      </c>
      <c r="C435" s="2">
        <v>41764</v>
      </c>
      <c r="D435" s="1" t="s">
        <v>152</v>
      </c>
      <c r="E435" s="1" t="s">
        <v>38</v>
      </c>
      <c r="F435" s="1">
        <v>0</v>
      </c>
      <c r="G435" s="1" t="s">
        <v>39</v>
      </c>
      <c r="H435" s="1" t="s">
        <v>32</v>
      </c>
      <c r="I435" s="1" t="s">
        <v>32</v>
      </c>
      <c r="J435" s="1" t="s">
        <v>22</v>
      </c>
      <c r="K435" s="1" t="s">
        <v>32</v>
      </c>
      <c r="L435" s="1" t="s">
        <v>41</v>
      </c>
      <c r="M435" s="1">
        <v>8</v>
      </c>
      <c r="N435" s="1" t="s">
        <v>24</v>
      </c>
      <c r="O435" s="1" t="s">
        <v>25</v>
      </c>
      <c r="P435" s="1" t="s">
        <v>297</v>
      </c>
      <c r="Q435" s="1" t="s">
        <v>242</v>
      </c>
      <c r="R435" t="str">
        <f>IF(OR(Table_1[team1]="Mumbai Indians",Table_1[team2]="Mumbai Indians"),"YES","NO")</f>
        <v>NO</v>
      </c>
      <c r="S435" t="str">
        <f>IF(Table_1[[#This Row],[toss_winner]]="Mumbai Indians","YES","NO")</f>
        <v>NO</v>
      </c>
    </row>
    <row r="436" spans="1:19" ht="15.75" customHeight="1" x14ac:dyDescent="0.3">
      <c r="A436" s="1">
        <v>733983</v>
      </c>
      <c r="B436" s="1" t="s">
        <v>44</v>
      </c>
      <c r="C436" s="2">
        <v>41765</v>
      </c>
      <c r="D436" s="1" t="s">
        <v>147</v>
      </c>
      <c r="E436" s="1" t="s">
        <v>46</v>
      </c>
      <c r="F436" s="1">
        <v>0</v>
      </c>
      <c r="G436" s="1" t="s">
        <v>47</v>
      </c>
      <c r="H436" s="1" t="s">
        <v>20</v>
      </c>
      <c r="I436" s="1" t="s">
        <v>20</v>
      </c>
      <c r="J436" s="1" t="s">
        <v>22</v>
      </c>
      <c r="K436" s="1" t="s">
        <v>47</v>
      </c>
      <c r="L436" s="1" t="s">
        <v>23</v>
      </c>
      <c r="M436" s="1">
        <v>19</v>
      </c>
      <c r="N436" s="1" t="s">
        <v>24</v>
      </c>
      <c r="O436" s="1" t="s">
        <v>25</v>
      </c>
      <c r="P436" s="1" t="s">
        <v>140</v>
      </c>
      <c r="Q436" s="1" t="s">
        <v>263</v>
      </c>
      <c r="R436" t="str">
        <f>IF(OR(Table_1[team1]="Mumbai Indians",Table_1[team2]="Mumbai Indians"),"YES","NO")</f>
        <v>YES</v>
      </c>
      <c r="S436" t="str">
        <f>IF(Table_1[[#This Row],[toss_winner]]="Mumbai Indians","YES","NO")</f>
        <v>NO</v>
      </c>
    </row>
    <row r="437" spans="1:19" ht="15.75" customHeight="1" x14ac:dyDescent="0.3">
      <c r="A437" s="1">
        <v>733985</v>
      </c>
      <c r="B437" s="1" t="s">
        <v>36</v>
      </c>
      <c r="C437" s="2">
        <v>41766</v>
      </c>
      <c r="D437" s="1" t="s">
        <v>146</v>
      </c>
      <c r="E437" s="1" t="s">
        <v>38</v>
      </c>
      <c r="F437" s="1">
        <v>0</v>
      </c>
      <c r="G437" s="1" t="s">
        <v>39</v>
      </c>
      <c r="H437" s="1" t="s">
        <v>21</v>
      </c>
      <c r="I437" s="1" t="s">
        <v>39</v>
      </c>
      <c r="J437" s="1" t="s">
        <v>33</v>
      </c>
      <c r="K437" s="1" t="s">
        <v>21</v>
      </c>
      <c r="L437" s="1" t="s">
        <v>41</v>
      </c>
      <c r="M437" s="1">
        <v>8</v>
      </c>
      <c r="N437" s="1" t="s">
        <v>24</v>
      </c>
      <c r="O437" s="1" t="s">
        <v>25</v>
      </c>
      <c r="P437" s="1" t="s">
        <v>242</v>
      </c>
      <c r="Q437" s="1" t="s">
        <v>252</v>
      </c>
      <c r="R437" t="str">
        <f>IF(OR(Table_1[team1]="Mumbai Indians",Table_1[team2]="Mumbai Indians"),"YES","NO")</f>
        <v>NO</v>
      </c>
      <c r="S437" t="str">
        <f>IF(Table_1[[#This Row],[toss_winner]]="Mumbai Indians","YES","NO")</f>
        <v>NO</v>
      </c>
    </row>
    <row r="438" spans="1:19" ht="15.75" customHeight="1" x14ac:dyDescent="0.3">
      <c r="A438" s="1">
        <v>733987</v>
      </c>
      <c r="B438" s="1" t="s">
        <v>170</v>
      </c>
      <c r="C438" s="2">
        <v>41766</v>
      </c>
      <c r="D438" s="1" t="s">
        <v>287</v>
      </c>
      <c r="E438" s="1" t="s">
        <v>172</v>
      </c>
      <c r="F438" s="1">
        <v>0</v>
      </c>
      <c r="G438" s="1" t="s">
        <v>31</v>
      </c>
      <c r="H438" s="1" t="s">
        <v>32</v>
      </c>
      <c r="I438" s="1" t="s">
        <v>32</v>
      </c>
      <c r="J438" s="1" t="s">
        <v>22</v>
      </c>
      <c r="K438" s="1" t="s">
        <v>31</v>
      </c>
      <c r="L438" s="1" t="s">
        <v>23</v>
      </c>
      <c r="M438" s="1">
        <v>44</v>
      </c>
      <c r="N438" s="1" t="s">
        <v>24</v>
      </c>
      <c r="O438" s="1" t="s">
        <v>25</v>
      </c>
      <c r="P438" s="1" t="s">
        <v>127</v>
      </c>
      <c r="Q438" s="1" t="s">
        <v>298</v>
      </c>
      <c r="R438" t="str">
        <f>IF(OR(Table_1[team1]="Mumbai Indians",Table_1[team2]="Mumbai Indians"),"YES","NO")</f>
        <v>NO</v>
      </c>
      <c r="S438" t="str">
        <f>IF(Table_1[[#This Row],[toss_winner]]="Mumbai Indians","YES","NO")</f>
        <v>NO</v>
      </c>
    </row>
    <row r="439" spans="1:19" ht="15.75" customHeight="1" x14ac:dyDescent="0.3">
      <c r="A439" s="1">
        <v>733989</v>
      </c>
      <c r="B439" s="1" t="s">
        <v>167</v>
      </c>
      <c r="C439" s="2">
        <v>41767</v>
      </c>
      <c r="D439" s="1" t="s">
        <v>294</v>
      </c>
      <c r="E439" s="1" t="s">
        <v>168</v>
      </c>
      <c r="F439" s="1">
        <v>0</v>
      </c>
      <c r="G439" s="1" t="s">
        <v>40</v>
      </c>
      <c r="H439" s="1" t="s">
        <v>259</v>
      </c>
      <c r="I439" s="1" t="s">
        <v>40</v>
      </c>
      <c r="J439" s="1" t="s">
        <v>22</v>
      </c>
      <c r="K439" s="1" t="s">
        <v>259</v>
      </c>
      <c r="L439" s="1" t="s">
        <v>23</v>
      </c>
      <c r="M439" s="1">
        <v>32</v>
      </c>
      <c r="N439" s="1" t="s">
        <v>24</v>
      </c>
      <c r="O439" s="1" t="s">
        <v>25</v>
      </c>
      <c r="P439" s="1" t="s">
        <v>232</v>
      </c>
      <c r="Q439" s="1" t="s">
        <v>274</v>
      </c>
      <c r="R439" t="str">
        <f>IF(OR(Table_1[team1]="Mumbai Indians",Table_1[team2]="Mumbai Indians"),"YES","NO")</f>
        <v>NO</v>
      </c>
      <c r="S439" t="str">
        <f>IF(Table_1[[#This Row],[toss_winner]]="Mumbai Indians","YES","NO")</f>
        <v>NO</v>
      </c>
    </row>
    <row r="440" spans="1:19" ht="15.75" customHeight="1" x14ac:dyDescent="0.3">
      <c r="A440" s="1">
        <v>733991</v>
      </c>
      <c r="B440" s="1" t="s">
        <v>17</v>
      </c>
      <c r="C440" s="2">
        <v>41768</v>
      </c>
      <c r="D440" s="1" t="s">
        <v>293</v>
      </c>
      <c r="E440" s="1" t="s">
        <v>19</v>
      </c>
      <c r="F440" s="1">
        <v>0</v>
      </c>
      <c r="G440" s="1" t="s">
        <v>20</v>
      </c>
      <c r="H440" s="1" t="s">
        <v>31</v>
      </c>
      <c r="I440" s="1" t="s">
        <v>20</v>
      </c>
      <c r="J440" s="1" t="s">
        <v>22</v>
      </c>
      <c r="K440" s="1" t="s">
        <v>31</v>
      </c>
      <c r="L440" s="1" t="s">
        <v>23</v>
      </c>
      <c r="M440" s="1">
        <v>32</v>
      </c>
      <c r="N440" s="1" t="s">
        <v>24</v>
      </c>
      <c r="O440" s="1" t="s">
        <v>25</v>
      </c>
      <c r="P440" s="1" t="s">
        <v>140</v>
      </c>
      <c r="Q440" s="1" t="s">
        <v>263</v>
      </c>
      <c r="R440" t="str">
        <f>IF(OR(Table_1[team1]="Mumbai Indians",Table_1[team2]="Mumbai Indians"),"YES","NO")</f>
        <v>NO</v>
      </c>
      <c r="S440" t="str">
        <f>IF(Table_1[[#This Row],[toss_winner]]="Mumbai Indians","YES","NO")</f>
        <v>NO</v>
      </c>
    </row>
    <row r="441" spans="1:19" ht="15.75" customHeight="1" x14ac:dyDescent="0.3">
      <c r="A441" s="1">
        <v>733993</v>
      </c>
      <c r="B441" s="1" t="s">
        <v>36</v>
      </c>
      <c r="C441" s="2">
        <v>41769</v>
      </c>
      <c r="D441" s="1" t="s">
        <v>211</v>
      </c>
      <c r="E441" s="1" t="s">
        <v>38</v>
      </c>
      <c r="F441" s="1">
        <v>0</v>
      </c>
      <c r="G441" s="1" t="s">
        <v>39</v>
      </c>
      <c r="H441" s="1" t="s">
        <v>259</v>
      </c>
      <c r="I441" s="1" t="s">
        <v>259</v>
      </c>
      <c r="J441" s="1" t="s">
        <v>22</v>
      </c>
      <c r="K441" s="1" t="s">
        <v>259</v>
      </c>
      <c r="L441" s="1" t="s">
        <v>41</v>
      </c>
      <c r="M441" s="1">
        <v>8</v>
      </c>
      <c r="N441" s="1" t="s">
        <v>24</v>
      </c>
      <c r="O441" s="1" t="s">
        <v>95</v>
      </c>
      <c r="P441" s="1" t="s">
        <v>297</v>
      </c>
      <c r="Q441" s="1" t="s">
        <v>242</v>
      </c>
      <c r="R441" t="str">
        <f>IF(OR(Table_1[team1]="Mumbai Indians",Table_1[team2]="Mumbai Indians"),"YES","NO")</f>
        <v>NO</v>
      </c>
      <c r="S441" t="str">
        <f>IF(Table_1[[#This Row],[toss_winner]]="Mumbai Indians","YES","NO")</f>
        <v>NO</v>
      </c>
    </row>
    <row r="442" spans="1:19" ht="15.75" customHeight="1" x14ac:dyDescent="0.3">
      <c r="A442" s="1">
        <v>733995</v>
      </c>
      <c r="B442" s="1" t="s">
        <v>44</v>
      </c>
      <c r="C442" s="2">
        <v>41769</v>
      </c>
      <c r="D442" s="1" t="s">
        <v>152</v>
      </c>
      <c r="E442" s="1" t="s">
        <v>46</v>
      </c>
      <c r="F442" s="1">
        <v>0</v>
      </c>
      <c r="G442" s="1" t="s">
        <v>47</v>
      </c>
      <c r="H442" s="1" t="s">
        <v>32</v>
      </c>
      <c r="I442" s="1" t="s">
        <v>32</v>
      </c>
      <c r="J442" s="1" t="s">
        <v>22</v>
      </c>
      <c r="K442" s="1" t="s">
        <v>32</v>
      </c>
      <c r="L442" s="1" t="s">
        <v>41</v>
      </c>
      <c r="M442" s="1">
        <v>4</v>
      </c>
      <c r="N442" s="1" t="s">
        <v>24</v>
      </c>
      <c r="O442" s="1" t="s">
        <v>25</v>
      </c>
      <c r="P442" s="1" t="s">
        <v>127</v>
      </c>
      <c r="Q442" s="1" t="s">
        <v>237</v>
      </c>
      <c r="R442" t="str">
        <f>IF(OR(Table_1[team1]="Mumbai Indians",Table_1[team2]="Mumbai Indians"),"YES","NO")</f>
        <v>YES</v>
      </c>
      <c r="S442" t="str">
        <f>IF(Table_1[[#This Row],[toss_winner]]="Mumbai Indians","YES","NO")</f>
        <v>NO</v>
      </c>
    </row>
    <row r="443" spans="1:19" ht="15.75" customHeight="1" x14ac:dyDescent="0.3">
      <c r="A443" s="1">
        <v>733997</v>
      </c>
      <c r="B443" s="1" t="s">
        <v>170</v>
      </c>
      <c r="C443" s="2">
        <v>41770</v>
      </c>
      <c r="D443" s="1" t="s">
        <v>146</v>
      </c>
      <c r="E443" s="1" t="s">
        <v>172</v>
      </c>
      <c r="F443" s="1">
        <v>0</v>
      </c>
      <c r="G443" s="1" t="s">
        <v>31</v>
      </c>
      <c r="H443" s="1" t="s">
        <v>21</v>
      </c>
      <c r="I443" s="1" t="s">
        <v>21</v>
      </c>
      <c r="J443" s="1" t="s">
        <v>22</v>
      </c>
      <c r="K443" s="1" t="s">
        <v>21</v>
      </c>
      <c r="L443" s="1" t="s">
        <v>41</v>
      </c>
      <c r="M443" s="1">
        <v>9</v>
      </c>
      <c r="N443" s="1" t="s">
        <v>24</v>
      </c>
      <c r="O443" s="1" t="s">
        <v>25</v>
      </c>
      <c r="P443" s="1" t="s">
        <v>274</v>
      </c>
      <c r="Q443" s="1" t="s">
        <v>267</v>
      </c>
      <c r="R443" t="str">
        <f>IF(OR(Table_1[team1]="Mumbai Indians",Table_1[team2]="Mumbai Indians"),"YES","NO")</f>
        <v>NO</v>
      </c>
      <c r="S443" t="str">
        <f>IF(Table_1[[#This Row],[toss_winner]]="Mumbai Indians","YES","NO")</f>
        <v>NO</v>
      </c>
    </row>
    <row r="444" spans="1:19" ht="15.75" customHeight="1" x14ac:dyDescent="0.3">
      <c r="A444" s="1">
        <v>733999</v>
      </c>
      <c r="B444" s="1" t="s">
        <v>17</v>
      </c>
      <c r="C444" s="2">
        <v>41770</v>
      </c>
      <c r="D444" s="1" t="s">
        <v>265</v>
      </c>
      <c r="E444" s="1" t="s">
        <v>19</v>
      </c>
      <c r="F444" s="1">
        <v>0</v>
      </c>
      <c r="G444" s="1" t="s">
        <v>20</v>
      </c>
      <c r="H444" s="1" t="s">
        <v>40</v>
      </c>
      <c r="I444" s="1" t="s">
        <v>20</v>
      </c>
      <c r="J444" s="1" t="s">
        <v>33</v>
      </c>
      <c r="K444" s="1" t="s">
        <v>40</v>
      </c>
      <c r="L444" s="1" t="s">
        <v>41</v>
      </c>
      <c r="M444" s="1">
        <v>5</v>
      </c>
      <c r="N444" s="1" t="s">
        <v>24</v>
      </c>
      <c r="O444" s="1" t="s">
        <v>25</v>
      </c>
      <c r="P444" s="1" t="s">
        <v>140</v>
      </c>
      <c r="Q444" s="1" t="s">
        <v>213</v>
      </c>
      <c r="R444" t="str">
        <f>IF(OR(Table_1[team1]="Mumbai Indians",Table_1[team2]="Mumbai Indians"),"YES","NO")</f>
        <v>NO</v>
      </c>
      <c r="S444" t="str">
        <f>IF(Table_1[[#This Row],[toss_winner]]="Mumbai Indians","YES","NO")</f>
        <v>NO</v>
      </c>
    </row>
    <row r="445" spans="1:19" ht="15.75" customHeight="1" x14ac:dyDescent="0.3">
      <c r="A445" s="1">
        <v>734001</v>
      </c>
      <c r="B445" s="1" t="s">
        <v>60</v>
      </c>
      <c r="C445" s="2">
        <v>41771</v>
      </c>
      <c r="D445" s="1" t="s">
        <v>183</v>
      </c>
      <c r="E445" s="1" t="s">
        <v>62</v>
      </c>
      <c r="F445" s="1">
        <v>0</v>
      </c>
      <c r="G445" s="1" t="s">
        <v>259</v>
      </c>
      <c r="H445" s="1" t="s">
        <v>47</v>
      </c>
      <c r="I445" s="1" t="s">
        <v>259</v>
      </c>
      <c r="J445" s="1" t="s">
        <v>33</v>
      </c>
      <c r="K445" s="1" t="s">
        <v>47</v>
      </c>
      <c r="L445" s="1" t="s">
        <v>41</v>
      </c>
      <c r="M445" s="1">
        <v>7</v>
      </c>
      <c r="N445" s="1" t="s">
        <v>24</v>
      </c>
      <c r="O445" s="1" t="s">
        <v>25</v>
      </c>
      <c r="P445" s="1" t="s">
        <v>127</v>
      </c>
      <c r="Q445" s="1" t="s">
        <v>237</v>
      </c>
      <c r="R445" t="str">
        <f>IF(OR(Table_1[team1]="Mumbai Indians",Table_1[team2]="Mumbai Indians"),"YES","NO")</f>
        <v>YES</v>
      </c>
      <c r="S445" t="str">
        <f>IF(Table_1[[#This Row],[toss_winner]]="Mumbai Indians","YES","NO")</f>
        <v>NO</v>
      </c>
    </row>
    <row r="446" spans="1:19" ht="15.75" customHeight="1" x14ac:dyDescent="0.3">
      <c r="A446" s="1">
        <v>734003</v>
      </c>
      <c r="B446" s="1" t="s">
        <v>277</v>
      </c>
      <c r="C446" s="2">
        <v>41772</v>
      </c>
      <c r="D446" s="1" t="s">
        <v>235</v>
      </c>
      <c r="E446" s="1" t="s">
        <v>278</v>
      </c>
      <c r="F446" s="1">
        <v>0</v>
      </c>
      <c r="G446" s="1" t="s">
        <v>32</v>
      </c>
      <c r="H446" s="1" t="s">
        <v>40</v>
      </c>
      <c r="I446" s="1" t="s">
        <v>40</v>
      </c>
      <c r="J446" s="1" t="s">
        <v>33</v>
      </c>
      <c r="K446" s="1" t="s">
        <v>32</v>
      </c>
      <c r="L446" s="1" t="s">
        <v>41</v>
      </c>
      <c r="M446" s="1">
        <v>5</v>
      </c>
      <c r="N446" s="1" t="s">
        <v>24</v>
      </c>
      <c r="O446" s="1" t="s">
        <v>25</v>
      </c>
      <c r="P446" s="1" t="s">
        <v>242</v>
      </c>
      <c r="Q446" s="1" t="s">
        <v>252</v>
      </c>
      <c r="R446" t="str">
        <f>IF(OR(Table_1[team1]="Mumbai Indians",Table_1[team2]="Mumbai Indians"),"YES","NO")</f>
        <v>NO</v>
      </c>
      <c r="S446" t="str">
        <f>IF(Table_1[[#This Row],[toss_winner]]="Mumbai Indians","YES","NO")</f>
        <v>NO</v>
      </c>
    </row>
    <row r="447" spans="1:19" ht="15.75" customHeight="1" x14ac:dyDescent="0.3">
      <c r="A447" s="1">
        <v>734005</v>
      </c>
      <c r="B447" s="1" t="s">
        <v>17</v>
      </c>
      <c r="C447" s="2">
        <v>41772</v>
      </c>
      <c r="D447" s="1" t="s">
        <v>139</v>
      </c>
      <c r="E447" s="1" t="s">
        <v>19</v>
      </c>
      <c r="F447" s="1">
        <v>0</v>
      </c>
      <c r="G447" s="1" t="s">
        <v>20</v>
      </c>
      <c r="H447" s="1" t="s">
        <v>39</v>
      </c>
      <c r="I447" s="1" t="s">
        <v>39</v>
      </c>
      <c r="J447" s="1" t="s">
        <v>22</v>
      </c>
      <c r="K447" s="1" t="s">
        <v>20</v>
      </c>
      <c r="L447" s="1" t="s">
        <v>23</v>
      </c>
      <c r="M447" s="1">
        <v>16</v>
      </c>
      <c r="N447" s="1" t="s">
        <v>24</v>
      </c>
      <c r="O447" s="1" t="s">
        <v>25</v>
      </c>
      <c r="P447" s="1" t="s">
        <v>263</v>
      </c>
      <c r="Q447" s="1" t="s">
        <v>213</v>
      </c>
      <c r="R447" t="str">
        <f>IF(OR(Table_1[team1]="Mumbai Indians",Table_1[team2]="Mumbai Indians"),"YES","NO")</f>
        <v>NO</v>
      </c>
      <c r="S447" t="str">
        <f>IF(Table_1[[#This Row],[toss_winner]]="Mumbai Indians","YES","NO")</f>
        <v>NO</v>
      </c>
    </row>
    <row r="448" spans="1:19" ht="15.75" customHeight="1" x14ac:dyDescent="0.3">
      <c r="A448" s="1">
        <v>734007</v>
      </c>
      <c r="B448" s="1" t="s">
        <v>60</v>
      </c>
      <c r="C448" s="2">
        <v>41773</v>
      </c>
      <c r="D448" s="1" t="s">
        <v>226</v>
      </c>
      <c r="E448" s="1" t="s">
        <v>62</v>
      </c>
      <c r="F448" s="1">
        <v>0</v>
      </c>
      <c r="G448" s="1" t="s">
        <v>259</v>
      </c>
      <c r="H448" s="1" t="s">
        <v>31</v>
      </c>
      <c r="I448" s="1" t="s">
        <v>31</v>
      </c>
      <c r="J448" s="1" t="s">
        <v>22</v>
      </c>
      <c r="K448" s="1" t="s">
        <v>31</v>
      </c>
      <c r="L448" s="1" t="s">
        <v>41</v>
      </c>
      <c r="M448" s="1">
        <v>6</v>
      </c>
      <c r="N448" s="1" t="s">
        <v>24</v>
      </c>
      <c r="O448" s="1" t="s">
        <v>25</v>
      </c>
      <c r="P448" s="1" t="s">
        <v>237</v>
      </c>
      <c r="Q448" s="1" t="s">
        <v>298</v>
      </c>
      <c r="R448" t="str">
        <f>IF(OR(Table_1[team1]="Mumbai Indians",Table_1[team2]="Mumbai Indians"),"YES","NO")</f>
        <v>NO</v>
      </c>
      <c r="S448" t="str">
        <f>IF(Table_1[[#This Row],[toss_winner]]="Mumbai Indians","YES","NO")</f>
        <v>NO</v>
      </c>
    </row>
    <row r="449" spans="1:19" ht="15.75" customHeight="1" x14ac:dyDescent="0.3">
      <c r="A449" s="1">
        <v>734009</v>
      </c>
      <c r="B449" s="1" t="s">
        <v>170</v>
      </c>
      <c r="C449" s="2">
        <v>41773</v>
      </c>
      <c r="D449" s="1" t="s">
        <v>175</v>
      </c>
      <c r="E449" s="1" t="s">
        <v>172</v>
      </c>
      <c r="F449" s="1">
        <v>0</v>
      </c>
      <c r="G449" s="1" t="s">
        <v>21</v>
      </c>
      <c r="H449" s="1" t="s">
        <v>47</v>
      </c>
      <c r="I449" s="1" t="s">
        <v>21</v>
      </c>
      <c r="J449" s="1" t="s">
        <v>22</v>
      </c>
      <c r="K449" s="1" t="s">
        <v>21</v>
      </c>
      <c r="L449" s="1" t="s">
        <v>41</v>
      </c>
      <c r="M449" s="1">
        <v>6</v>
      </c>
      <c r="N449" s="1" t="s">
        <v>24</v>
      </c>
      <c r="O449" s="1" t="s">
        <v>25</v>
      </c>
      <c r="P449" s="1" t="s">
        <v>232</v>
      </c>
      <c r="Q449" s="1" t="s">
        <v>274</v>
      </c>
      <c r="R449" t="str">
        <f>IF(OR(Table_1[team1]="Mumbai Indians",Table_1[team2]="Mumbai Indians"),"YES","NO")</f>
        <v>YES</v>
      </c>
      <c r="S449" t="str">
        <f>IF(Table_1[[#This Row],[toss_winner]]="Mumbai Indians","YES","NO")</f>
        <v>NO</v>
      </c>
    </row>
    <row r="450" spans="1:19" ht="15.75" customHeight="1" x14ac:dyDescent="0.3">
      <c r="A450" s="1">
        <v>734011</v>
      </c>
      <c r="B450" s="1" t="s">
        <v>167</v>
      </c>
      <c r="C450" s="2">
        <v>41774</v>
      </c>
      <c r="D450" s="1" t="s">
        <v>233</v>
      </c>
      <c r="E450" s="1" t="s">
        <v>168</v>
      </c>
      <c r="F450" s="1">
        <v>0</v>
      </c>
      <c r="G450" s="1" t="s">
        <v>40</v>
      </c>
      <c r="H450" s="1" t="s">
        <v>39</v>
      </c>
      <c r="I450" s="1" t="s">
        <v>39</v>
      </c>
      <c r="J450" s="1" t="s">
        <v>22</v>
      </c>
      <c r="K450" s="1" t="s">
        <v>40</v>
      </c>
      <c r="L450" s="1" t="s">
        <v>23</v>
      </c>
      <c r="M450" s="1">
        <v>62</v>
      </c>
      <c r="N450" s="1" t="s">
        <v>24</v>
      </c>
      <c r="O450" s="1" t="s">
        <v>25</v>
      </c>
      <c r="P450" s="1" t="s">
        <v>140</v>
      </c>
      <c r="Q450" s="1" t="s">
        <v>213</v>
      </c>
      <c r="R450" t="str">
        <f>IF(OR(Table_1[team1]="Mumbai Indians",Table_1[team2]="Mumbai Indians"),"YES","NO")</f>
        <v>NO</v>
      </c>
      <c r="S450" t="str">
        <f>IF(Table_1[[#This Row],[toss_winner]]="Mumbai Indians","YES","NO")</f>
        <v>NO</v>
      </c>
    </row>
    <row r="451" spans="1:19" ht="15.75" customHeight="1" x14ac:dyDescent="0.3">
      <c r="A451" s="1">
        <v>734013</v>
      </c>
      <c r="B451" s="1" t="s">
        <v>277</v>
      </c>
      <c r="C451" s="2">
        <v>41777</v>
      </c>
      <c r="D451" s="1" t="s">
        <v>121</v>
      </c>
      <c r="E451" s="1" t="s">
        <v>278</v>
      </c>
      <c r="F451" s="1">
        <v>0</v>
      </c>
      <c r="G451" s="1" t="s">
        <v>32</v>
      </c>
      <c r="H451" s="1" t="s">
        <v>20</v>
      </c>
      <c r="I451" s="1" t="s">
        <v>32</v>
      </c>
      <c r="J451" s="1" t="s">
        <v>33</v>
      </c>
      <c r="K451" s="1" t="s">
        <v>20</v>
      </c>
      <c r="L451" s="1" t="s">
        <v>41</v>
      </c>
      <c r="M451" s="1">
        <v>5</v>
      </c>
      <c r="N451" s="1" t="s">
        <v>24</v>
      </c>
      <c r="O451" s="1" t="s">
        <v>25</v>
      </c>
      <c r="P451" s="1" t="s">
        <v>242</v>
      </c>
      <c r="Q451" s="1" t="s">
        <v>252</v>
      </c>
      <c r="R451" t="str">
        <f>IF(OR(Table_1[team1]="Mumbai Indians",Table_1[team2]="Mumbai Indians"),"YES","NO")</f>
        <v>NO</v>
      </c>
      <c r="S451" t="str">
        <f>IF(Table_1[[#This Row],[toss_winner]]="Mumbai Indians","YES","NO")</f>
        <v>NO</v>
      </c>
    </row>
    <row r="452" spans="1:19" ht="15.75" customHeight="1" x14ac:dyDescent="0.3">
      <c r="A452" s="1">
        <v>734015</v>
      </c>
      <c r="B452" s="1" t="s">
        <v>60</v>
      </c>
      <c r="C452" s="2">
        <v>41777</v>
      </c>
      <c r="D452" s="1" t="s">
        <v>257</v>
      </c>
      <c r="E452" s="1" t="s">
        <v>62</v>
      </c>
      <c r="F452" s="1">
        <v>0</v>
      </c>
      <c r="G452" s="1" t="s">
        <v>259</v>
      </c>
      <c r="H452" s="1" t="s">
        <v>21</v>
      </c>
      <c r="I452" s="1" t="s">
        <v>259</v>
      </c>
      <c r="J452" s="1" t="s">
        <v>33</v>
      </c>
      <c r="K452" s="1" t="s">
        <v>21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274</v>
      </c>
      <c r="Q452" s="1" t="s">
        <v>267</v>
      </c>
      <c r="R452" t="str">
        <f>IF(OR(Table_1[team1]="Mumbai Indians",Table_1[team2]="Mumbai Indians"),"YES","NO")</f>
        <v>NO</v>
      </c>
      <c r="S452" t="str">
        <f>IF(Table_1[[#This Row],[toss_winner]]="Mumbai Indians","YES","NO")</f>
        <v>NO</v>
      </c>
    </row>
    <row r="453" spans="1:19" ht="15.75" customHeight="1" x14ac:dyDescent="0.3">
      <c r="A453" s="1">
        <v>734017</v>
      </c>
      <c r="B453" s="1" t="s">
        <v>167</v>
      </c>
      <c r="C453" s="2">
        <v>41778</v>
      </c>
      <c r="D453" s="1" t="s">
        <v>29</v>
      </c>
      <c r="E453" s="1" t="s">
        <v>168</v>
      </c>
      <c r="F453" s="1">
        <v>0</v>
      </c>
      <c r="G453" s="1" t="s">
        <v>40</v>
      </c>
      <c r="H453" s="1" t="s">
        <v>47</v>
      </c>
      <c r="I453" s="1" t="s">
        <v>47</v>
      </c>
      <c r="J453" s="1" t="s">
        <v>33</v>
      </c>
      <c r="K453" s="1" t="s">
        <v>47</v>
      </c>
      <c r="L453" s="1" t="s">
        <v>23</v>
      </c>
      <c r="M453" s="1">
        <v>25</v>
      </c>
      <c r="N453" s="1" t="s">
        <v>24</v>
      </c>
      <c r="O453" s="1" t="s">
        <v>25</v>
      </c>
      <c r="P453" s="1" t="s">
        <v>140</v>
      </c>
      <c r="Q453" s="1" t="s">
        <v>213</v>
      </c>
      <c r="R453" t="str">
        <f>IF(OR(Table_1[team1]="Mumbai Indians",Table_1[team2]="Mumbai Indians"),"YES","NO")</f>
        <v>YES</v>
      </c>
      <c r="S453" t="str">
        <f>IF(Table_1[[#This Row],[toss_winner]]="Mumbai Indians","YES","NO")</f>
        <v>YES</v>
      </c>
    </row>
    <row r="454" spans="1:19" ht="15.75" customHeight="1" x14ac:dyDescent="0.3">
      <c r="A454" s="1">
        <v>734019</v>
      </c>
      <c r="B454" s="1" t="s">
        <v>36</v>
      </c>
      <c r="C454" s="2">
        <v>41778</v>
      </c>
      <c r="D454" s="1" t="s">
        <v>299</v>
      </c>
      <c r="E454" s="1" t="s">
        <v>38</v>
      </c>
      <c r="F454" s="1">
        <v>0</v>
      </c>
      <c r="G454" s="1" t="s">
        <v>39</v>
      </c>
      <c r="H454" s="1" t="s">
        <v>31</v>
      </c>
      <c r="I454" s="1" t="s">
        <v>31</v>
      </c>
      <c r="J454" s="1" t="s">
        <v>22</v>
      </c>
      <c r="K454" s="1" t="s">
        <v>31</v>
      </c>
      <c r="L454" s="1" t="s">
        <v>41</v>
      </c>
      <c r="M454" s="1">
        <v>4</v>
      </c>
      <c r="N454" s="1" t="s">
        <v>24</v>
      </c>
      <c r="O454" s="1" t="s">
        <v>25</v>
      </c>
      <c r="P454" s="1" t="s">
        <v>127</v>
      </c>
      <c r="Q454" s="1" t="s">
        <v>298</v>
      </c>
      <c r="R454" t="str">
        <f>IF(OR(Table_1[team1]="Mumbai Indians",Table_1[team2]="Mumbai Indians"),"YES","NO")</f>
        <v>NO</v>
      </c>
      <c r="S454" t="str">
        <f>IF(Table_1[[#This Row],[toss_winner]]="Mumbai Indians","YES","NO")</f>
        <v>NO</v>
      </c>
    </row>
    <row r="455" spans="1:19" ht="15.75" customHeight="1" x14ac:dyDescent="0.3">
      <c r="A455" s="1">
        <v>734021</v>
      </c>
      <c r="B455" s="1" t="s">
        <v>60</v>
      </c>
      <c r="C455" s="2">
        <v>41779</v>
      </c>
      <c r="D455" s="1" t="s">
        <v>179</v>
      </c>
      <c r="E455" s="1" t="s">
        <v>62</v>
      </c>
      <c r="F455" s="1">
        <v>0</v>
      </c>
      <c r="G455" s="1" t="s">
        <v>259</v>
      </c>
      <c r="H455" s="1" t="s">
        <v>20</v>
      </c>
      <c r="I455" s="1" t="s">
        <v>20</v>
      </c>
      <c r="J455" s="1" t="s">
        <v>33</v>
      </c>
      <c r="K455" s="1" t="s">
        <v>259</v>
      </c>
      <c r="L455" s="1" t="s">
        <v>41</v>
      </c>
      <c r="M455" s="1">
        <v>7</v>
      </c>
      <c r="N455" s="1" t="s">
        <v>24</v>
      </c>
      <c r="O455" s="1" t="s">
        <v>25</v>
      </c>
      <c r="P455" s="1" t="s">
        <v>232</v>
      </c>
      <c r="Q455" s="1" t="s">
        <v>274</v>
      </c>
      <c r="R455" t="str">
        <f>IF(OR(Table_1[team1]="Mumbai Indians",Table_1[team2]="Mumbai Indians"),"YES","NO")</f>
        <v>NO</v>
      </c>
      <c r="S455" t="str">
        <f>IF(Table_1[[#This Row],[toss_winner]]="Mumbai Indians","YES","NO")</f>
        <v>NO</v>
      </c>
    </row>
    <row r="456" spans="1:19" ht="15.75" customHeight="1" x14ac:dyDescent="0.3">
      <c r="A456" s="1">
        <v>734023</v>
      </c>
      <c r="B456" s="1" t="s">
        <v>50</v>
      </c>
      <c r="C456" s="2">
        <v>41779</v>
      </c>
      <c r="D456" s="1" t="s">
        <v>175</v>
      </c>
      <c r="E456" s="1" t="s">
        <v>52</v>
      </c>
      <c r="F456" s="1">
        <v>0</v>
      </c>
      <c r="G456" s="1" t="s">
        <v>21</v>
      </c>
      <c r="H456" s="1" t="s">
        <v>32</v>
      </c>
      <c r="I456" s="1" t="s">
        <v>21</v>
      </c>
      <c r="J456" s="1" t="s">
        <v>22</v>
      </c>
      <c r="K456" s="1" t="s">
        <v>21</v>
      </c>
      <c r="L456" s="1" t="s">
        <v>41</v>
      </c>
      <c r="M456" s="1">
        <v>8</v>
      </c>
      <c r="N456" s="1" t="s">
        <v>24</v>
      </c>
      <c r="O456" s="1" t="s">
        <v>25</v>
      </c>
      <c r="P456" s="1" t="s">
        <v>297</v>
      </c>
      <c r="Q456" s="1" t="s">
        <v>252</v>
      </c>
      <c r="R456" t="str">
        <f>IF(OR(Table_1[team1]="Mumbai Indians",Table_1[team2]="Mumbai Indians"),"YES","NO")</f>
        <v>NO</v>
      </c>
      <c r="S456" t="str">
        <f>IF(Table_1[[#This Row],[toss_winner]]="Mumbai Indians","YES","NO")</f>
        <v>NO</v>
      </c>
    </row>
    <row r="457" spans="1:19" ht="15.75" customHeight="1" x14ac:dyDescent="0.3">
      <c r="A457" s="1">
        <v>734025</v>
      </c>
      <c r="B457" s="1" t="s">
        <v>28</v>
      </c>
      <c r="C457" s="2">
        <v>41780</v>
      </c>
      <c r="D457" s="1" t="s">
        <v>300</v>
      </c>
      <c r="E457" s="1" t="s">
        <v>30</v>
      </c>
      <c r="F457" s="1">
        <v>0</v>
      </c>
      <c r="G457" s="1" t="s">
        <v>31</v>
      </c>
      <c r="H457" s="1" t="s">
        <v>47</v>
      </c>
      <c r="I457" s="1" t="s">
        <v>47</v>
      </c>
      <c r="J457" s="1" t="s">
        <v>22</v>
      </c>
      <c r="K457" s="1" t="s">
        <v>47</v>
      </c>
      <c r="L457" s="1" t="s">
        <v>41</v>
      </c>
      <c r="M457" s="1">
        <v>7</v>
      </c>
      <c r="N457" s="1" t="s">
        <v>24</v>
      </c>
      <c r="O457" s="1" t="s">
        <v>25</v>
      </c>
      <c r="P457" s="1" t="s">
        <v>127</v>
      </c>
      <c r="Q457" s="1" t="s">
        <v>237</v>
      </c>
      <c r="R457" t="str">
        <f>IF(OR(Table_1[team1]="Mumbai Indians",Table_1[team2]="Mumbai Indians"),"YES","NO")</f>
        <v>YES</v>
      </c>
      <c r="S457" t="str">
        <f>IF(Table_1[[#This Row],[toss_winner]]="Mumbai Indians","YES","NO")</f>
        <v>YES</v>
      </c>
    </row>
    <row r="458" spans="1:19" ht="15.75" customHeight="1" x14ac:dyDescent="0.3">
      <c r="A458" s="1">
        <v>734027</v>
      </c>
      <c r="B458" s="1" t="s">
        <v>50</v>
      </c>
      <c r="C458" s="2">
        <v>41781</v>
      </c>
      <c r="D458" s="1" t="s">
        <v>175</v>
      </c>
      <c r="E458" s="1" t="s">
        <v>52</v>
      </c>
      <c r="F458" s="1">
        <v>0</v>
      </c>
      <c r="G458" s="1" t="s">
        <v>21</v>
      </c>
      <c r="H458" s="1" t="s">
        <v>20</v>
      </c>
      <c r="I458" s="1" t="s">
        <v>20</v>
      </c>
      <c r="J458" s="1" t="s">
        <v>22</v>
      </c>
      <c r="K458" s="1" t="s">
        <v>21</v>
      </c>
      <c r="L458" s="1" t="s">
        <v>23</v>
      </c>
      <c r="M458" s="1">
        <v>30</v>
      </c>
      <c r="N458" s="1" t="s">
        <v>24</v>
      </c>
      <c r="O458" s="1" t="s">
        <v>25</v>
      </c>
      <c r="P458" s="1" t="s">
        <v>232</v>
      </c>
      <c r="Q458" s="1" t="s">
        <v>267</v>
      </c>
      <c r="R458" t="str">
        <f>IF(OR(Table_1[team1]="Mumbai Indians",Table_1[team2]="Mumbai Indians"),"YES","NO")</f>
        <v>NO</v>
      </c>
      <c r="S458" t="str">
        <f>IF(Table_1[[#This Row],[toss_winner]]="Mumbai Indians","YES","NO")</f>
        <v>NO</v>
      </c>
    </row>
    <row r="459" spans="1:19" ht="15.75" customHeight="1" x14ac:dyDescent="0.3">
      <c r="A459" s="1">
        <v>734029</v>
      </c>
      <c r="B459" s="1" t="s">
        <v>277</v>
      </c>
      <c r="C459" s="2">
        <v>41781</v>
      </c>
      <c r="D459" s="1" t="s">
        <v>179</v>
      </c>
      <c r="E459" s="1" t="s">
        <v>278</v>
      </c>
      <c r="F459" s="1">
        <v>0</v>
      </c>
      <c r="G459" s="1" t="s">
        <v>32</v>
      </c>
      <c r="H459" s="1" t="s">
        <v>259</v>
      </c>
      <c r="I459" s="1" t="s">
        <v>259</v>
      </c>
      <c r="J459" s="1" t="s">
        <v>22</v>
      </c>
      <c r="K459" s="1" t="s">
        <v>259</v>
      </c>
      <c r="L459" s="1" t="s">
        <v>41</v>
      </c>
      <c r="M459" s="1">
        <v>6</v>
      </c>
      <c r="N459" s="1" t="s">
        <v>24</v>
      </c>
      <c r="O459" s="1" t="s">
        <v>25</v>
      </c>
      <c r="P459" s="1" t="s">
        <v>242</v>
      </c>
      <c r="Q459" s="1" t="s">
        <v>252</v>
      </c>
      <c r="R459" t="str">
        <f>IF(OR(Table_1[team1]="Mumbai Indians",Table_1[team2]="Mumbai Indians"),"YES","NO")</f>
        <v>NO</v>
      </c>
      <c r="S459" t="str">
        <f>IF(Table_1[[#This Row],[toss_winner]]="Mumbai Indians","YES","NO")</f>
        <v>NO</v>
      </c>
    </row>
    <row r="460" spans="1:19" ht="15.75" customHeight="1" x14ac:dyDescent="0.3">
      <c r="A460" s="1">
        <v>734031</v>
      </c>
      <c r="B460" s="1" t="s">
        <v>44</v>
      </c>
      <c r="C460" s="2">
        <v>41782</v>
      </c>
      <c r="D460" s="1" t="s">
        <v>29</v>
      </c>
      <c r="E460" s="1" t="s">
        <v>46</v>
      </c>
      <c r="F460" s="1">
        <v>0</v>
      </c>
      <c r="G460" s="1" t="s">
        <v>47</v>
      </c>
      <c r="H460" s="1" t="s">
        <v>39</v>
      </c>
      <c r="I460" s="1" t="s">
        <v>39</v>
      </c>
      <c r="J460" s="1" t="s">
        <v>22</v>
      </c>
      <c r="K460" s="1" t="s">
        <v>47</v>
      </c>
      <c r="L460" s="1" t="s">
        <v>23</v>
      </c>
      <c r="M460" s="1">
        <v>15</v>
      </c>
      <c r="N460" s="1" t="s">
        <v>24</v>
      </c>
      <c r="O460" s="1" t="s">
        <v>25</v>
      </c>
      <c r="P460" s="1" t="s">
        <v>140</v>
      </c>
      <c r="Q460" s="1" t="s">
        <v>213</v>
      </c>
      <c r="R460" t="str">
        <f>IF(OR(Table_1[team1]="Mumbai Indians",Table_1[team2]="Mumbai Indians"),"YES","NO")</f>
        <v>YES</v>
      </c>
      <c r="S460" t="str">
        <f>IF(Table_1[[#This Row],[toss_winner]]="Mumbai Indians","YES","NO")</f>
        <v>NO</v>
      </c>
    </row>
    <row r="461" spans="1:19" ht="15.75" customHeight="1" x14ac:dyDescent="0.3">
      <c r="A461" s="1">
        <v>734033</v>
      </c>
      <c r="B461" s="1" t="s">
        <v>28</v>
      </c>
      <c r="C461" s="2">
        <v>41782</v>
      </c>
      <c r="D461" s="1" t="s">
        <v>80</v>
      </c>
      <c r="E461" s="1" t="s">
        <v>30</v>
      </c>
      <c r="F461" s="1">
        <v>0</v>
      </c>
      <c r="G461" s="1" t="s">
        <v>31</v>
      </c>
      <c r="H461" s="1" t="s">
        <v>40</v>
      </c>
      <c r="I461" s="1" t="s">
        <v>40</v>
      </c>
      <c r="J461" s="1" t="s">
        <v>22</v>
      </c>
      <c r="K461" s="1" t="s">
        <v>31</v>
      </c>
      <c r="L461" s="1" t="s">
        <v>23</v>
      </c>
      <c r="M461" s="1">
        <v>16</v>
      </c>
      <c r="N461" s="1" t="s">
        <v>24</v>
      </c>
      <c r="O461" s="1" t="s">
        <v>25</v>
      </c>
      <c r="P461" s="1" t="s">
        <v>127</v>
      </c>
      <c r="Q461" s="1" t="s">
        <v>298</v>
      </c>
      <c r="R461" t="str">
        <f>IF(OR(Table_1[team1]="Mumbai Indians",Table_1[team2]="Mumbai Indians"),"YES","NO")</f>
        <v>NO</v>
      </c>
      <c r="S461" t="str">
        <f>IF(Table_1[[#This Row],[toss_winner]]="Mumbai Indians","YES","NO")</f>
        <v>NO</v>
      </c>
    </row>
    <row r="462" spans="1:19" ht="15.75" customHeight="1" x14ac:dyDescent="0.3">
      <c r="A462" s="1">
        <v>734035</v>
      </c>
      <c r="B462" s="1" t="s">
        <v>17</v>
      </c>
      <c r="C462" s="2">
        <v>41783</v>
      </c>
      <c r="D462" s="1" t="s">
        <v>76</v>
      </c>
      <c r="E462" s="1" t="s">
        <v>19</v>
      </c>
      <c r="F462" s="1">
        <v>0</v>
      </c>
      <c r="G462" s="1" t="s">
        <v>20</v>
      </c>
      <c r="H462" s="1" t="s">
        <v>32</v>
      </c>
      <c r="I462" s="1" t="s">
        <v>32</v>
      </c>
      <c r="J462" s="1" t="s">
        <v>22</v>
      </c>
      <c r="K462" s="1" t="s">
        <v>32</v>
      </c>
      <c r="L462" s="1" t="s">
        <v>41</v>
      </c>
      <c r="M462" s="1">
        <v>8</v>
      </c>
      <c r="N462" s="1" t="s">
        <v>24</v>
      </c>
      <c r="O462" s="1" t="s">
        <v>25</v>
      </c>
      <c r="P462" s="1" t="s">
        <v>232</v>
      </c>
      <c r="Q462" s="1" t="s">
        <v>274</v>
      </c>
      <c r="R462" t="str">
        <f>IF(OR(Table_1[team1]="Mumbai Indians",Table_1[team2]="Mumbai Indians"),"YES","NO")</f>
        <v>NO</v>
      </c>
      <c r="S462" t="str">
        <f>IF(Table_1[[#This Row],[toss_winner]]="Mumbai Indians","YES","NO")</f>
        <v>NO</v>
      </c>
    </row>
    <row r="463" spans="1:19" ht="15.75" customHeight="1" x14ac:dyDescent="0.3">
      <c r="A463" s="1">
        <v>734037</v>
      </c>
      <c r="B463" s="1" t="s">
        <v>50</v>
      </c>
      <c r="C463" s="2">
        <v>41783</v>
      </c>
      <c r="D463" s="1" t="s">
        <v>68</v>
      </c>
      <c r="E463" s="1" t="s">
        <v>52</v>
      </c>
      <c r="F463" s="1">
        <v>0</v>
      </c>
      <c r="G463" s="1" t="s">
        <v>21</v>
      </c>
      <c r="H463" s="1" t="s">
        <v>259</v>
      </c>
      <c r="I463" s="1" t="s">
        <v>21</v>
      </c>
      <c r="J463" s="1" t="s">
        <v>22</v>
      </c>
      <c r="K463" s="1" t="s">
        <v>21</v>
      </c>
      <c r="L463" s="1" t="s">
        <v>41</v>
      </c>
      <c r="M463" s="1">
        <v>4</v>
      </c>
      <c r="N463" s="1" t="s">
        <v>24</v>
      </c>
      <c r="O463" s="1" t="s">
        <v>25</v>
      </c>
      <c r="P463" s="1" t="s">
        <v>297</v>
      </c>
      <c r="Q463" s="1" t="s">
        <v>242</v>
      </c>
      <c r="R463" t="str">
        <f>IF(OR(Table_1[team1]="Mumbai Indians",Table_1[team2]="Mumbai Indians"),"YES","NO")</f>
        <v>NO</v>
      </c>
      <c r="S463" t="str">
        <f>IF(Table_1[[#This Row],[toss_winner]]="Mumbai Indians","YES","NO")</f>
        <v>NO</v>
      </c>
    </row>
    <row r="464" spans="1:19" ht="15.75" customHeight="1" x14ac:dyDescent="0.3">
      <c r="A464" s="1">
        <v>734039</v>
      </c>
      <c r="B464" s="1" t="s">
        <v>28</v>
      </c>
      <c r="C464" s="2">
        <v>41784</v>
      </c>
      <c r="D464" s="1" t="s">
        <v>260</v>
      </c>
      <c r="E464" s="1" t="s">
        <v>30</v>
      </c>
      <c r="F464" s="1">
        <v>0</v>
      </c>
      <c r="G464" s="1" t="s">
        <v>31</v>
      </c>
      <c r="H464" s="1" t="s">
        <v>39</v>
      </c>
      <c r="I464" s="1" t="s">
        <v>31</v>
      </c>
      <c r="J464" s="1" t="s">
        <v>22</v>
      </c>
      <c r="K464" s="1" t="s">
        <v>31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127</v>
      </c>
      <c r="Q464" s="1" t="s">
        <v>237</v>
      </c>
      <c r="R464" t="str">
        <f>IF(OR(Table_1[team1]="Mumbai Indians",Table_1[team2]="Mumbai Indians"),"YES","NO")</f>
        <v>NO</v>
      </c>
      <c r="S464" t="str">
        <f>IF(Table_1[[#This Row],[toss_winner]]="Mumbai Indians","YES","NO")</f>
        <v>NO</v>
      </c>
    </row>
    <row r="465" spans="1:19" ht="15.75" customHeight="1" x14ac:dyDescent="0.3">
      <c r="A465" s="1">
        <v>734041</v>
      </c>
      <c r="B465" s="1" t="s">
        <v>44</v>
      </c>
      <c r="C465" s="2">
        <v>41784</v>
      </c>
      <c r="D465" s="1" t="s">
        <v>295</v>
      </c>
      <c r="E465" s="1" t="s">
        <v>46</v>
      </c>
      <c r="F465" s="1">
        <v>0</v>
      </c>
      <c r="G465" s="1" t="s">
        <v>47</v>
      </c>
      <c r="H465" s="1" t="s">
        <v>40</v>
      </c>
      <c r="I465" s="1" t="s">
        <v>47</v>
      </c>
      <c r="J465" s="1" t="s">
        <v>22</v>
      </c>
      <c r="K465" s="1" t="s">
        <v>47</v>
      </c>
      <c r="L465" s="1" t="s">
        <v>41</v>
      </c>
      <c r="M465" s="1">
        <v>5</v>
      </c>
      <c r="N465" s="1" t="s">
        <v>24</v>
      </c>
      <c r="O465" s="1" t="s">
        <v>25</v>
      </c>
      <c r="P465" s="1" t="s">
        <v>263</v>
      </c>
      <c r="Q465" s="1" t="s">
        <v>213</v>
      </c>
      <c r="R465" t="str">
        <f>IF(OR(Table_1[team1]="Mumbai Indians",Table_1[team2]="Mumbai Indians"),"YES","NO")</f>
        <v>YES</v>
      </c>
      <c r="S465" t="str">
        <f>IF(Table_1[[#This Row],[toss_winner]]="Mumbai Indians","YES","NO")</f>
        <v>YES</v>
      </c>
    </row>
    <row r="466" spans="1:19" ht="15.75" customHeight="1" x14ac:dyDescent="0.3">
      <c r="A466" s="1">
        <v>734043</v>
      </c>
      <c r="B466" s="1" t="s">
        <v>50</v>
      </c>
      <c r="C466" s="2">
        <v>41786</v>
      </c>
      <c r="D466" s="1" t="s">
        <v>257</v>
      </c>
      <c r="E466" s="1" t="s">
        <v>52</v>
      </c>
      <c r="F466" s="1">
        <v>0</v>
      </c>
      <c r="G466" s="1" t="s">
        <v>31</v>
      </c>
      <c r="H466" s="1" t="s">
        <v>21</v>
      </c>
      <c r="I466" s="1" t="s">
        <v>31</v>
      </c>
      <c r="J466" s="1" t="s">
        <v>22</v>
      </c>
      <c r="K466" s="1" t="s">
        <v>21</v>
      </c>
      <c r="L466" s="1" t="s">
        <v>23</v>
      </c>
      <c r="M466" s="1">
        <v>28</v>
      </c>
      <c r="N466" s="1" t="s">
        <v>24</v>
      </c>
      <c r="O466" s="1" t="s">
        <v>25</v>
      </c>
      <c r="P466" s="1" t="s">
        <v>274</v>
      </c>
      <c r="Q466" s="1" t="s">
        <v>140</v>
      </c>
      <c r="R466" t="str">
        <f>IF(OR(Table_1[team1]="Mumbai Indians",Table_1[team2]="Mumbai Indians"),"YES","NO")</f>
        <v>NO</v>
      </c>
      <c r="S466" t="str">
        <f>IF(Table_1[[#This Row],[toss_winner]]="Mumbai Indians","YES","NO")</f>
        <v>NO</v>
      </c>
    </row>
    <row r="467" spans="1:19" ht="15.75" customHeight="1" x14ac:dyDescent="0.3">
      <c r="A467" s="1">
        <v>734045</v>
      </c>
      <c r="B467" s="1" t="s">
        <v>44</v>
      </c>
      <c r="C467" s="2">
        <v>41787</v>
      </c>
      <c r="D467" s="1" t="s">
        <v>105</v>
      </c>
      <c r="E467" s="1" t="s">
        <v>164</v>
      </c>
      <c r="F467" s="1">
        <v>0</v>
      </c>
      <c r="G467" s="1" t="s">
        <v>32</v>
      </c>
      <c r="H467" s="1" t="s">
        <v>47</v>
      </c>
      <c r="I467" s="1" t="s">
        <v>32</v>
      </c>
      <c r="J467" s="1" t="s">
        <v>22</v>
      </c>
      <c r="K467" s="1" t="s">
        <v>32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237</v>
      </c>
      <c r="Q467" s="1" t="s">
        <v>242</v>
      </c>
      <c r="R467" t="str">
        <f>IF(OR(Table_1[team1]="Mumbai Indians",Table_1[team2]="Mumbai Indians"),"YES","NO")</f>
        <v>YES</v>
      </c>
      <c r="S467" t="str">
        <f>IF(Table_1[[#This Row],[toss_winner]]="Mumbai Indians","YES","NO")</f>
        <v>NO</v>
      </c>
    </row>
    <row r="468" spans="1:19" ht="15.75" customHeight="1" x14ac:dyDescent="0.3">
      <c r="A468" s="1">
        <v>734047</v>
      </c>
      <c r="B468" s="1" t="s">
        <v>44</v>
      </c>
      <c r="C468" s="2">
        <v>41789</v>
      </c>
      <c r="D468" s="1" t="s">
        <v>61</v>
      </c>
      <c r="E468" s="1" t="s">
        <v>46</v>
      </c>
      <c r="F468" s="1">
        <v>0</v>
      </c>
      <c r="G468" s="1" t="s">
        <v>32</v>
      </c>
      <c r="H468" s="1" t="s">
        <v>31</v>
      </c>
      <c r="I468" s="1" t="s">
        <v>32</v>
      </c>
      <c r="J468" s="1" t="s">
        <v>22</v>
      </c>
      <c r="K468" s="1" t="s">
        <v>31</v>
      </c>
      <c r="L468" s="1" t="s">
        <v>23</v>
      </c>
      <c r="M468" s="1">
        <v>24</v>
      </c>
      <c r="N468" s="1" t="s">
        <v>24</v>
      </c>
      <c r="O468" s="1" t="s">
        <v>25</v>
      </c>
      <c r="P468" s="1" t="s">
        <v>127</v>
      </c>
      <c r="Q468" s="1" t="s">
        <v>213</v>
      </c>
      <c r="R468" t="str">
        <f>IF(OR(Table_1[team1]="Mumbai Indians",Table_1[team2]="Mumbai Indians"),"YES","NO")</f>
        <v>NO</v>
      </c>
      <c r="S468" t="str">
        <f>IF(Table_1[[#This Row],[toss_winner]]="Mumbai Indians","YES","NO")</f>
        <v>NO</v>
      </c>
    </row>
    <row r="469" spans="1:19" ht="15.75" customHeight="1" x14ac:dyDescent="0.3">
      <c r="A469" s="1">
        <v>734049</v>
      </c>
      <c r="B469" s="1" t="s">
        <v>17</v>
      </c>
      <c r="C469" s="2">
        <v>41791</v>
      </c>
      <c r="D469" s="1" t="s">
        <v>162</v>
      </c>
      <c r="E469" s="1" t="s">
        <v>19</v>
      </c>
      <c r="F469" s="1">
        <v>0</v>
      </c>
      <c r="G469" s="1" t="s">
        <v>21</v>
      </c>
      <c r="H469" s="1" t="s">
        <v>31</v>
      </c>
      <c r="I469" s="1" t="s">
        <v>21</v>
      </c>
      <c r="J469" s="1" t="s">
        <v>22</v>
      </c>
      <c r="K469" s="1" t="s">
        <v>21</v>
      </c>
      <c r="L469" s="1" t="s">
        <v>41</v>
      </c>
      <c r="M469" s="1">
        <v>3</v>
      </c>
      <c r="N469" s="1" t="s">
        <v>24</v>
      </c>
      <c r="O469" s="1" t="s">
        <v>25</v>
      </c>
      <c r="P469" s="1" t="s">
        <v>127</v>
      </c>
      <c r="Q469" s="1" t="s">
        <v>242</v>
      </c>
      <c r="R469" t="str">
        <f>IF(OR(Table_1[team1]="Mumbai Indians",Table_1[team2]="Mumbai Indians"),"YES","NO")</f>
        <v>NO</v>
      </c>
      <c r="S469" t="str">
        <f>IF(Table_1[[#This Row],[toss_winner]]="Mumbai Indians","YES","NO")</f>
        <v>NO</v>
      </c>
    </row>
    <row r="470" spans="1:19" ht="15.75" customHeight="1" x14ac:dyDescent="0.3">
      <c r="A470" s="1">
        <v>829705</v>
      </c>
      <c r="B470" s="1" t="s">
        <v>50</v>
      </c>
      <c r="C470" s="2">
        <v>42102</v>
      </c>
      <c r="D470" s="1" t="s">
        <v>241</v>
      </c>
      <c r="E470" s="1" t="s">
        <v>52</v>
      </c>
      <c r="F470" s="1">
        <v>0</v>
      </c>
      <c r="G470" s="1" t="s">
        <v>21</v>
      </c>
      <c r="H470" s="1" t="s">
        <v>47</v>
      </c>
      <c r="I470" s="1" t="s">
        <v>21</v>
      </c>
      <c r="J470" s="1" t="s">
        <v>22</v>
      </c>
      <c r="K470" s="1" t="s">
        <v>21</v>
      </c>
      <c r="L470" s="1" t="s">
        <v>41</v>
      </c>
      <c r="M470" s="1">
        <v>7</v>
      </c>
      <c r="N470" s="1" t="s">
        <v>24</v>
      </c>
      <c r="O470" s="1" t="s">
        <v>25</v>
      </c>
      <c r="P470" s="1" t="s">
        <v>140</v>
      </c>
      <c r="Q470" s="1" t="s">
        <v>252</v>
      </c>
      <c r="R470" t="str">
        <f>IF(OR(Table_1[team1]="Mumbai Indians",Table_1[team2]="Mumbai Indians"),"YES","NO")</f>
        <v>YES</v>
      </c>
      <c r="S470" t="str">
        <f>IF(Table_1[[#This Row],[toss_winner]]="Mumbai Indians","YES","NO")</f>
        <v>NO</v>
      </c>
    </row>
    <row r="471" spans="1:19" ht="15.75" customHeight="1" x14ac:dyDescent="0.3">
      <c r="A471" s="1">
        <v>829707</v>
      </c>
      <c r="B471" s="1" t="s">
        <v>65</v>
      </c>
      <c r="C471" s="2">
        <v>42103</v>
      </c>
      <c r="D471" s="1" t="s">
        <v>87</v>
      </c>
      <c r="E471" s="1" t="s">
        <v>67</v>
      </c>
      <c r="F471" s="1">
        <v>0</v>
      </c>
      <c r="G471" s="1" t="s">
        <v>32</v>
      </c>
      <c r="H471" s="1" t="s">
        <v>39</v>
      </c>
      <c r="I471" s="1" t="s">
        <v>39</v>
      </c>
      <c r="J471" s="1" t="s">
        <v>22</v>
      </c>
      <c r="K471" s="1" t="s">
        <v>32</v>
      </c>
      <c r="L471" s="1" t="s">
        <v>23</v>
      </c>
      <c r="M471" s="1">
        <v>1</v>
      </c>
      <c r="N471" s="1" t="s">
        <v>24</v>
      </c>
      <c r="O471" s="1" t="s">
        <v>25</v>
      </c>
      <c r="P471" s="1" t="s">
        <v>283</v>
      </c>
      <c r="Q471" s="1" t="s">
        <v>237</v>
      </c>
      <c r="R471" t="str">
        <f>IF(OR(Table_1[team1]="Mumbai Indians",Table_1[team2]="Mumbai Indians"),"YES","NO")</f>
        <v>NO</v>
      </c>
      <c r="S471" t="str">
        <f>IF(Table_1[[#This Row],[toss_winner]]="Mumbai Indians","YES","NO")</f>
        <v>NO</v>
      </c>
    </row>
    <row r="472" spans="1:19" ht="15.75" customHeight="1" x14ac:dyDescent="0.3">
      <c r="A472" s="1">
        <v>829709</v>
      </c>
      <c r="B472" s="1" t="s">
        <v>238</v>
      </c>
      <c r="C472" s="2">
        <v>42104</v>
      </c>
      <c r="D472" s="1" t="s">
        <v>265</v>
      </c>
      <c r="E472" s="1" t="s">
        <v>301</v>
      </c>
      <c r="F472" s="1">
        <v>0</v>
      </c>
      <c r="G472" s="1" t="s">
        <v>31</v>
      </c>
      <c r="H472" s="1" t="s">
        <v>40</v>
      </c>
      <c r="I472" s="1" t="s">
        <v>31</v>
      </c>
      <c r="J472" s="1" t="s">
        <v>22</v>
      </c>
      <c r="K472" s="1" t="s">
        <v>40</v>
      </c>
      <c r="L472" s="1" t="s">
        <v>23</v>
      </c>
      <c r="M472" s="1">
        <v>26</v>
      </c>
      <c r="N472" s="1" t="s">
        <v>24</v>
      </c>
      <c r="O472" s="1" t="s">
        <v>25</v>
      </c>
      <c r="P472" s="1" t="s">
        <v>302</v>
      </c>
      <c r="Q472" s="1" t="s">
        <v>303</v>
      </c>
      <c r="R472" t="str">
        <f>IF(OR(Table_1[team1]="Mumbai Indians",Table_1[team2]="Mumbai Indians"),"YES","NO")</f>
        <v>NO</v>
      </c>
      <c r="S472" t="str">
        <f>IF(Table_1[[#This Row],[toss_winner]]="Mumbai Indians","YES","NO")</f>
        <v>NO</v>
      </c>
    </row>
    <row r="473" spans="1:19" ht="15.75" customHeight="1" x14ac:dyDescent="0.3">
      <c r="A473" s="1">
        <v>829711</v>
      </c>
      <c r="B473" s="1" t="s">
        <v>65</v>
      </c>
      <c r="C473" s="2">
        <v>42105</v>
      </c>
      <c r="D473" s="1" t="s">
        <v>18</v>
      </c>
      <c r="E473" s="1" t="s">
        <v>67</v>
      </c>
      <c r="F473" s="1">
        <v>0</v>
      </c>
      <c r="G473" s="1" t="s">
        <v>32</v>
      </c>
      <c r="H473" s="1" t="s">
        <v>259</v>
      </c>
      <c r="I473" s="1" t="s">
        <v>32</v>
      </c>
      <c r="J473" s="1" t="s">
        <v>33</v>
      </c>
      <c r="K473" s="1" t="s">
        <v>32</v>
      </c>
      <c r="L473" s="1" t="s">
        <v>23</v>
      </c>
      <c r="M473" s="1">
        <v>45</v>
      </c>
      <c r="N473" s="1" t="s">
        <v>24</v>
      </c>
      <c r="O473" s="1" t="s">
        <v>25</v>
      </c>
      <c r="P473" s="1" t="s">
        <v>283</v>
      </c>
      <c r="Q473" s="1" t="s">
        <v>237</v>
      </c>
      <c r="R473" t="str">
        <f>IF(OR(Table_1[team1]="Mumbai Indians",Table_1[team2]="Mumbai Indians"),"YES","NO")</f>
        <v>NO</v>
      </c>
      <c r="S473" t="str">
        <f>IF(Table_1[[#This Row],[toss_winner]]="Mumbai Indians","YES","NO")</f>
        <v>NO</v>
      </c>
    </row>
    <row r="474" spans="1:19" ht="15.75" customHeight="1" x14ac:dyDescent="0.3">
      <c r="A474" s="1">
        <v>829713</v>
      </c>
      <c r="B474" s="1" t="s">
        <v>50</v>
      </c>
      <c r="C474" s="2">
        <v>42105</v>
      </c>
      <c r="D474" s="1" t="s">
        <v>118</v>
      </c>
      <c r="E474" s="1" t="s">
        <v>52</v>
      </c>
      <c r="F474" s="1">
        <v>0</v>
      </c>
      <c r="G474" s="1" t="s">
        <v>21</v>
      </c>
      <c r="H474" s="1" t="s">
        <v>20</v>
      </c>
      <c r="I474" s="1" t="s">
        <v>20</v>
      </c>
      <c r="J474" s="1" t="s">
        <v>22</v>
      </c>
      <c r="K474" s="1" t="s">
        <v>20</v>
      </c>
      <c r="L474" s="1" t="s">
        <v>41</v>
      </c>
      <c r="M474" s="1">
        <v>3</v>
      </c>
      <c r="N474" s="1" t="s">
        <v>24</v>
      </c>
      <c r="O474" s="1" t="s">
        <v>25</v>
      </c>
      <c r="P474" s="1" t="s">
        <v>140</v>
      </c>
      <c r="Q474" s="1" t="s">
        <v>252</v>
      </c>
      <c r="R474" t="str">
        <f>IF(OR(Table_1[team1]="Mumbai Indians",Table_1[team2]="Mumbai Indians"),"YES","NO")</f>
        <v>NO</v>
      </c>
      <c r="S474" t="str">
        <f>IF(Table_1[[#This Row],[toss_winner]]="Mumbai Indians","YES","NO")</f>
        <v>NO</v>
      </c>
    </row>
    <row r="475" spans="1:19" ht="15.75" customHeight="1" x14ac:dyDescent="0.3">
      <c r="A475" s="1">
        <v>829715</v>
      </c>
      <c r="B475" s="1" t="s">
        <v>36</v>
      </c>
      <c r="C475" s="2">
        <v>42106</v>
      </c>
      <c r="D475" s="1" t="s">
        <v>304</v>
      </c>
      <c r="E475" s="1" t="s">
        <v>38</v>
      </c>
      <c r="F475" s="1">
        <v>0</v>
      </c>
      <c r="G475" s="1" t="s">
        <v>39</v>
      </c>
      <c r="H475" s="1" t="s">
        <v>40</v>
      </c>
      <c r="I475" s="1" t="s">
        <v>40</v>
      </c>
      <c r="J475" s="1" t="s">
        <v>22</v>
      </c>
      <c r="K475" s="1" t="s">
        <v>40</v>
      </c>
      <c r="L475" s="1" t="s">
        <v>41</v>
      </c>
      <c r="M475" s="1">
        <v>3</v>
      </c>
      <c r="N475" s="1" t="s">
        <v>24</v>
      </c>
      <c r="O475" s="1" t="s">
        <v>25</v>
      </c>
      <c r="P475" s="1" t="s">
        <v>302</v>
      </c>
      <c r="Q475" s="1" t="s">
        <v>303</v>
      </c>
      <c r="R475" t="str">
        <f>IF(OR(Table_1[team1]="Mumbai Indians",Table_1[team2]="Mumbai Indians"),"YES","NO")</f>
        <v>NO</v>
      </c>
      <c r="S475" t="str">
        <f>IF(Table_1[[#This Row],[toss_winner]]="Mumbai Indians","YES","NO")</f>
        <v>NO</v>
      </c>
    </row>
    <row r="476" spans="1:19" ht="15.75" customHeight="1" x14ac:dyDescent="0.3">
      <c r="A476" s="1">
        <v>829717</v>
      </c>
      <c r="B476" s="1" t="s">
        <v>44</v>
      </c>
      <c r="C476" s="2">
        <v>42106</v>
      </c>
      <c r="D476" s="1" t="s">
        <v>305</v>
      </c>
      <c r="E476" s="1" t="s">
        <v>46</v>
      </c>
      <c r="F476" s="1">
        <v>0</v>
      </c>
      <c r="G476" s="1" t="s">
        <v>47</v>
      </c>
      <c r="H476" s="1" t="s">
        <v>31</v>
      </c>
      <c r="I476" s="1" t="s">
        <v>47</v>
      </c>
      <c r="J476" s="1" t="s">
        <v>22</v>
      </c>
      <c r="K476" s="1" t="s">
        <v>31</v>
      </c>
      <c r="L476" s="1" t="s">
        <v>23</v>
      </c>
      <c r="M476" s="1">
        <v>18</v>
      </c>
      <c r="N476" s="1" t="s">
        <v>24</v>
      </c>
      <c r="O476" s="1" t="s">
        <v>25</v>
      </c>
      <c r="P476" s="1" t="s">
        <v>232</v>
      </c>
      <c r="Q476" s="1" t="s">
        <v>306</v>
      </c>
      <c r="R476" t="str">
        <f>IF(OR(Table_1[team1]="Mumbai Indians",Table_1[team2]="Mumbai Indians"),"YES","NO")</f>
        <v>YES</v>
      </c>
      <c r="S476" t="str">
        <f>IF(Table_1[[#This Row],[toss_winner]]="Mumbai Indians","YES","NO")</f>
        <v>YES</v>
      </c>
    </row>
    <row r="477" spans="1:19" ht="15.75" customHeight="1" x14ac:dyDescent="0.3">
      <c r="A477" s="1">
        <v>829719</v>
      </c>
      <c r="B477" s="1" t="s">
        <v>17</v>
      </c>
      <c r="C477" s="2">
        <v>42107</v>
      </c>
      <c r="D477" s="1" t="s">
        <v>179</v>
      </c>
      <c r="E477" s="1" t="s">
        <v>19</v>
      </c>
      <c r="F477" s="1">
        <v>0</v>
      </c>
      <c r="G477" s="1" t="s">
        <v>20</v>
      </c>
      <c r="H477" s="1" t="s">
        <v>259</v>
      </c>
      <c r="I477" s="1" t="s">
        <v>259</v>
      </c>
      <c r="J477" s="1" t="s">
        <v>22</v>
      </c>
      <c r="K477" s="1" t="s">
        <v>259</v>
      </c>
      <c r="L477" s="1" t="s">
        <v>41</v>
      </c>
      <c r="M477" s="1">
        <v>8</v>
      </c>
      <c r="N477" s="1" t="s">
        <v>24</v>
      </c>
      <c r="O477" s="1" t="s">
        <v>25</v>
      </c>
      <c r="P477" s="1" t="s">
        <v>297</v>
      </c>
      <c r="Q477" s="1" t="s">
        <v>283</v>
      </c>
      <c r="R477" t="str">
        <f>IF(OR(Table_1[team1]="Mumbai Indians",Table_1[team2]="Mumbai Indians"),"YES","NO")</f>
        <v>NO</v>
      </c>
      <c r="S477" t="str">
        <f>IF(Table_1[[#This Row],[toss_winner]]="Mumbai Indians","YES","NO")</f>
        <v>NO</v>
      </c>
    </row>
    <row r="478" spans="1:19" ht="15.75" customHeight="1" x14ac:dyDescent="0.3">
      <c r="A478" s="1">
        <v>829721</v>
      </c>
      <c r="B478" s="1" t="s">
        <v>167</v>
      </c>
      <c r="C478" s="2">
        <v>42108</v>
      </c>
      <c r="D478" s="1" t="s">
        <v>231</v>
      </c>
      <c r="E478" s="1" t="s">
        <v>168</v>
      </c>
      <c r="F478" s="1">
        <v>0</v>
      </c>
      <c r="G478" s="1" t="s">
        <v>40</v>
      </c>
      <c r="H478" s="1" t="s">
        <v>47</v>
      </c>
      <c r="I478" s="1" t="s">
        <v>47</v>
      </c>
      <c r="J478" s="1" t="s">
        <v>33</v>
      </c>
      <c r="K478" s="1" t="s">
        <v>40</v>
      </c>
      <c r="L478" s="1" t="s">
        <v>41</v>
      </c>
      <c r="M478" s="1">
        <v>7</v>
      </c>
      <c r="N478" s="1" t="s">
        <v>24</v>
      </c>
      <c r="O478" s="1" t="s">
        <v>25</v>
      </c>
      <c r="P478" s="1" t="s">
        <v>232</v>
      </c>
      <c r="Q478" s="1" t="s">
        <v>302</v>
      </c>
      <c r="R478" t="str">
        <f>IF(OR(Table_1[team1]="Mumbai Indians",Table_1[team2]="Mumbai Indians"),"YES","NO")</f>
        <v>YES</v>
      </c>
      <c r="S478" t="str">
        <f>IF(Table_1[[#This Row],[toss_winner]]="Mumbai Indians","YES","NO")</f>
        <v>YES</v>
      </c>
    </row>
    <row r="479" spans="1:19" ht="15.75" customHeight="1" x14ac:dyDescent="0.3">
      <c r="A479" s="1">
        <v>829723</v>
      </c>
      <c r="B479" s="1" t="s">
        <v>50</v>
      </c>
      <c r="C479" s="2">
        <v>42124</v>
      </c>
      <c r="D479" s="1" t="s">
        <v>307</v>
      </c>
      <c r="E479" s="1" t="s">
        <v>52</v>
      </c>
      <c r="F479" s="1">
        <v>0</v>
      </c>
      <c r="G479" s="1" t="s">
        <v>21</v>
      </c>
      <c r="H479" s="1" t="s">
        <v>32</v>
      </c>
      <c r="I479" s="1" t="s">
        <v>21</v>
      </c>
      <c r="J479" s="1" t="s">
        <v>22</v>
      </c>
      <c r="K479" s="1" t="s">
        <v>21</v>
      </c>
      <c r="L479" s="1" t="s">
        <v>41</v>
      </c>
      <c r="M479" s="1">
        <v>7</v>
      </c>
      <c r="N479" s="1" t="s">
        <v>24</v>
      </c>
      <c r="O479" s="1" t="s">
        <v>25</v>
      </c>
      <c r="P479" s="1" t="s">
        <v>232</v>
      </c>
      <c r="Q479" s="1" t="s">
        <v>120</v>
      </c>
      <c r="R479" t="str">
        <f>IF(OR(Table_1[team1]="Mumbai Indians",Table_1[team2]="Mumbai Indians"),"YES","NO")</f>
        <v>NO</v>
      </c>
      <c r="S479" t="str">
        <f>IF(Table_1[[#This Row],[toss_winner]]="Mumbai Indians","YES","NO")</f>
        <v>NO</v>
      </c>
    </row>
    <row r="480" spans="1:19" ht="15.75" customHeight="1" x14ac:dyDescent="0.3">
      <c r="A480" s="1">
        <v>829725</v>
      </c>
      <c r="B480" s="1" t="s">
        <v>238</v>
      </c>
      <c r="C480" s="2">
        <v>42109</v>
      </c>
      <c r="D480" s="1" t="s">
        <v>308</v>
      </c>
      <c r="E480" s="1" t="s">
        <v>301</v>
      </c>
      <c r="F480" s="1">
        <v>0</v>
      </c>
      <c r="G480" s="1" t="s">
        <v>31</v>
      </c>
      <c r="H480" s="1" t="s">
        <v>39</v>
      </c>
      <c r="I480" s="1" t="s">
        <v>31</v>
      </c>
      <c r="J480" s="1" t="s">
        <v>33</v>
      </c>
      <c r="K480" s="1" t="s">
        <v>39</v>
      </c>
      <c r="L480" s="1" t="s">
        <v>41</v>
      </c>
      <c r="M480" s="1">
        <v>5</v>
      </c>
      <c r="N480" s="1" t="s">
        <v>24</v>
      </c>
      <c r="O480" s="1" t="s">
        <v>25</v>
      </c>
      <c r="P480" s="1" t="s">
        <v>303</v>
      </c>
      <c r="Q480" s="1" t="s">
        <v>263</v>
      </c>
      <c r="R480" t="str">
        <f>IF(OR(Table_1[team1]="Mumbai Indians",Table_1[team2]="Mumbai Indians"),"YES","NO")</f>
        <v>NO</v>
      </c>
      <c r="S480" t="str">
        <f>IF(Table_1[[#This Row],[toss_winner]]="Mumbai Indians","YES","NO")</f>
        <v>NO</v>
      </c>
    </row>
    <row r="481" spans="1:19" ht="15.75" customHeight="1" x14ac:dyDescent="0.3">
      <c r="A481" s="1">
        <v>829727</v>
      </c>
      <c r="B481" s="1" t="s">
        <v>234</v>
      </c>
      <c r="C481" s="2">
        <v>42110</v>
      </c>
      <c r="D481" s="1" t="s">
        <v>233</v>
      </c>
      <c r="E481" s="1" t="s">
        <v>236</v>
      </c>
      <c r="F481" s="1">
        <v>0</v>
      </c>
      <c r="G481" s="1" t="s">
        <v>259</v>
      </c>
      <c r="H481" s="1" t="s">
        <v>40</v>
      </c>
      <c r="I481" s="1" t="s">
        <v>40</v>
      </c>
      <c r="J481" s="1" t="s">
        <v>22</v>
      </c>
      <c r="K481" s="1" t="s">
        <v>40</v>
      </c>
      <c r="L481" s="1" t="s">
        <v>41</v>
      </c>
      <c r="M481" s="1">
        <v>6</v>
      </c>
      <c r="N481" s="1" t="s">
        <v>24</v>
      </c>
      <c r="O481" s="1" t="s">
        <v>25</v>
      </c>
      <c r="P481" s="1" t="s">
        <v>298</v>
      </c>
      <c r="Q481" s="1" t="s">
        <v>140</v>
      </c>
      <c r="R481" t="str">
        <f>IF(OR(Table_1[team1]="Mumbai Indians",Table_1[team2]="Mumbai Indians"),"YES","NO")</f>
        <v>NO</v>
      </c>
      <c r="S481" t="str">
        <f>IF(Table_1[[#This Row],[toss_winner]]="Mumbai Indians","YES","NO")</f>
        <v>NO</v>
      </c>
    </row>
    <row r="482" spans="1:19" ht="15.75" customHeight="1" x14ac:dyDescent="0.3">
      <c r="A482" s="1">
        <v>829729</v>
      </c>
      <c r="B482" s="1" t="s">
        <v>44</v>
      </c>
      <c r="C482" s="2">
        <v>42111</v>
      </c>
      <c r="D482" s="1" t="s">
        <v>87</v>
      </c>
      <c r="E482" s="1" t="s">
        <v>46</v>
      </c>
      <c r="F482" s="1">
        <v>0</v>
      </c>
      <c r="G482" s="1" t="s">
        <v>47</v>
      </c>
      <c r="H482" s="1" t="s">
        <v>32</v>
      </c>
      <c r="I482" s="1" t="s">
        <v>47</v>
      </c>
      <c r="J482" s="1" t="s">
        <v>33</v>
      </c>
      <c r="K482" s="1" t="s">
        <v>32</v>
      </c>
      <c r="L482" s="1" t="s">
        <v>41</v>
      </c>
      <c r="M482" s="1">
        <v>6</v>
      </c>
      <c r="N482" s="1" t="s">
        <v>24</v>
      </c>
      <c r="O482" s="1" t="s">
        <v>25</v>
      </c>
      <c r="P482" s="1" t="s">
        <v>232</v>
      </c>
      <c r="Q482" s="1" t="s">
        <v>120</v>
      </c>
      <c r="R482" t="str">
        <f>IF(OR(Table_1[team1]="Mumbai Indians",Table_1[team2]="Mumbai Indians"),"YES","NO")</f>
        <v>YES</v>
      </c>
      <c r="S482" t="str">
        <f>IF(Table_1[[#This Row],[toss_winner]]="Mumbai Indians","YES","NO")</f>
        <v>YES</v>
      </c>
    </row>
    <row r="483" spans="1:19" ht="15.75" customHeight="1" x14ac:dyDescent="0.3">
      <c r="A483" s="1">
        <v>829731</v>
      </c>
      <c r="B483" s="1" t="s">
        <v>234</v>
      </c>
      <c r="C483" s="2">
        <v>42112</v>
      </c>
      <c r="D483" s="1" t="s">
        <v>136</v>
      </c>
      <c r="E483" s="1" t="s">
        <v>236</v>
      </c>
      <c r="F483" s="1">
        <v>0</v>
      </c>
      <c r="G483" s="1" t="s">
        <v>259</v>
      </c>
      <c r="H483" s="1" t="s">
        <v>39</v>
      </c>
      <c r="I483" s="1" t="s">
        <v>39</v>
      </c>
      <c r="J483" s="1" t="s">
        <v>33</v>
      </c>
      <c r="K483" s="1" t="s">
        <v>39</v>
      </c>
      <c r="L483" s="1" t="s">
        <v>23</v>
      </c>
      <c r="M483" s="1">
        <v>4</v>
      </c>
      <c r="N483" s="1" t="s">
        <v>24</v>
      </c>
      <c r="O483" s="1" t="s">
        <v>25</v>
      </c>
      <c r="P483" s="1" t="s">
        <v>298</v>
      </c>
      <c r="Q483" s="1" t="s">
        <v>140</v>
      </c>
      <c r="R483" t="str">
        <f>IF(OR(Table_1[team1]="Mumbai Indians",Table_1[team2]="Mumbai Indians"),"YES","NO")</f>
        <v>NO</v>
      </c>
      <c r="S483" t="str">
        <f>IF(Table_1[[#This Row],[toss_winner]]="Mumbai Indians","YES","NO")</f>
        <v>NO</v>
      </c>
    </row>
    <row r="484" spans="1:19" ht="15.75" customHeight="1" x14ac:dyDescent="0.3">
      <c r="A484" s="1">
        <v>829733</v>
      </c>
      <c r="B484" s="1" t="s">
        <v>238</v>
      </c>
      <c r="C484" s="2">
        <v>42112</v>
      </c>
      <c r="D484" s="1" t="s">
        <v>307</v>
      </c>
      <c r="E484" s="1" t="s">
        <v>301</v>
      </c>
      <c r="F484" s="1">
        <v>0</v>
      </c>
      <c r="G484" s="1" t="s">
        <v>31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4</v>
      </c>
      <c r="N484" s="1" t="s">
        <v>24</v>
      </c>
      <c r="O484" s="1" t="s">
        <v>25</v>
      </c>
      <c r="P484" s="1" t="s">
        <v>302</v>
      </c>
      <c r="Q484" s="1" t="s">
        <v>267</v>
      </c>
      <c r="R484" t="str">
        <f>IF(OR(Table_1[team1]="Mumbai Indians",Table_1[team2]="Mumbai Indians"),"YES","NO")</f>
        <v>NO</v>
      </c>
      <c r="S484" t="str">
        <f>IF(Table_1[[#This Row],[toss_winner]]="Mumbai Indians","YES","NO")</f>
        <v>NO</v>
      </c>
    </row>
    <row r="485" spans="1:19" ht="15.75" customHeight="1" x14ac:dyDescent="0.3">
      <c r="A485" s="1">
        <v>829735</v>
      </c>
      <c r="B485" s="1" t="s">
        <v>167</v>
      </c>
      <c r="C485" s="2">
        <v>42113</v>
      </c>
      <c r="D485" s="1" t="s">
        <v>233</v>
      </c>
      <c r="E485" s="1" t="s">
        <v>168</v>
      </c>
      <c r="F485" s="1">
        <v>0</v>
      </c>
      <c r="G485" s="1" t="s">
        <v>40</v>
      </c>
      <c r="H485" s="1" t="s">
        <v>32</v>
      </c>
      <c r="I485" s="1" t="s">
        <v>32</v>
      </c>
      <c r="J485" s="1" t="s">
        <v>33</v>
      </c>
      <c r="K485" s="1" t="s">
        <v>40</v>
      </c>
      <c r="L485" s="1" t="s">
        <v>41</v>
      </c>
      <c r="M485" s="1">
        <v>8</v>
      </c>
      <c r="N485" s="1" t="s">
        <v>24</v>
      </c>
      <c r="O485" s="1" t="s">
        <v>25</v>
      </c>
      <c r="P485" s="1" t="s">
        <v>232</v>
      </c>
      <c r="Q485" s="1" t="s">
        <v>120</v>
      </c>
      <c r="R485" t="str">
        <f>IF(OR(Table_1[team1]="Mumbai Indians",Table_1[team2]="Mumbai Indians"),"YES","NO")</f>
        <v>NO</v>
      </c>
      <c r="S485" t="str">
        <f>IF(Table_1[[#This Row],[toss_winner]]="Mumbai Indians","YES","NO")</f>
        <v>NO</v>
      </c>
    </row>
    <row r="486" spans="1:19" ht="15.75" customHeight="1" x14ac:dyDescent="0.3">
      <c r="A486" s="1">
        <v>829737</v>
      </c>
      <c r="B486" s="1" t="s">
        <v>17</v>
      </c>
      <c r="C486" s="2">
        <v>42113</v>
      </c>
      <c r="D486" s="1" t="s">
        <v>154</v>
      </c>
      <c r="E486" s="1" t="s">
        <v>19</v>
      </c>
      <c r="F486" s="1">
        <v>0</v>
      </c>
      <c r="G486" s="1" t="s">
        <v>20</v>
      </c>
      <c r="H486" s="1" t="s">
        <v>47</v>
      </c>
      <c r="I486" s="1" t="s">
        <v>20</v>
      </c>
      <c r="J486" s="1" t="s">
        <v>22</v>
      </c>
      <c r="K486" s="1" t="s">
        <v>47</v>
      </c>
      <c r="L486" s="1" t="s">
        <v>23</v>
      </c>
      <c r="M486" s="1">
        <v>18</v>
      </c>
      <c r="N486" s="1" t="s">
        <v>24</v>
      </c>
      <c r="O486" s="1" t="s">
        <v>25</v>
      </c>
      <c r="P486" s="1" t="s">
        <v>283</v>
      </c>
      <c r="Q486" s="1" t="s">
        <v>237</v>
      </c>
      <c r="R486" t="str">
        <f>IF(OR(Table_1[team1]="Mumbai Indians",Table_1[team2]="Mumbai Indians"),"YES","NO")</f>
        <v>YES</v>
      </c>
      <c r="S486" t="str">
        <f>IF(Table_1[[#This Row],[toss_winner]]="Mumbai Indians","YES","NO")</f>
        <v>NO</v>
      </c>
    </row>
    <row r="487" spans="1:19" ht="15.75" customHeight="1" x14ac:dyDescent="0.3">
      <c r="A487" s="1">
        <v>829739</v>
      </c>
      <c r="B487" s="1" t="s">
        <v>36</v>
      </c>
      <c r="C487" s="2">
        <v>42114</v>
      </c>
      <c r="D487" s="1" t="s">
        <v>257</v>
      </c>
      <c r="E487" s="1" t="s">
        <v>38</v>
      </c>
      <c r="F487" s="1">
        <v>0</v>
      </c>
      <c r="G487" s="1" t="s">
        <v>39</v>
      </c>
      <c r="H487" s="1" t="s">
        <v>21</v>
      </c>
      <c r="I487" s="1" t="s">
        <v>21</v>
      </c>
      <c r="J487" s="1" t="s">
        <v>22</v>
      </c>
      <c r="K487" s="1" t="s">
        <v>21</v>
      </c>
      <c r="L487" s="1" t="s">
        <v>41</v>
      </c>
      <c r="M487" s="1">
        <v>6</v>
      </c>
      <c r="N487" s="1" t="s">
        <v>24</v>
      </c>
      <c r="O487" s="1" t="s">
        <v>25</v>
      </c>
      <c r="P487" s="1" t="s">
        <v>302</v>
      </c>
      <c r="Q487" s="1" t="s">
        <v>303</v>
      </c>
      <c r="R487" t="str">
        <f>IF(OR(Table_1[team1]="Mumbai Indians",Table_1[team2]="Mumbai Indians"),"YES","NO")</f>
        <v>NO</v>
      </c>
      <c r="S487" t="str">
        <f>IF(Table_1[[#This Row],[toss_winner]]="Mumbai Indians","YES","NO")</f>
        <v>NO</v>
      </c>
    </row>
    <row r="488" spans="1:19" ht="15.75" customHeight="1" x14ac:dyDescent="0.3">
      <c r="A488" s="1">
        <v>829741</v>
      </c>
      <c r="B488" s="1" t="s">
        <v>167</v>
      </c>
      <c r="C488" s="2">
        <v>42115</v>
      </c>
      <c r="D488" s="1" t="s">
        <v>80</v>
      </c>
      <c r="E488" s="1" t="s">
        <v>168</v>
      </c>
      <c r="F488" s="1">
        <v>0</v>
      </c>
      <c r="G488" s="1" t="s">
        <v>40</v>
      </c>
      <c r="H488" s="1" t="s">
        <v>31</v>
      </c>
      <c r="I488" s="1" t="s">
        <v>31</v>
      </c>
      <c r="J488" s="1" t="s">
        <v>22</v>
      </c>
      <c r="K488" s="1" t="s">
        <v>31</v>
      </c>
      <c r="L488" s="1" t="s">
        <v>122</v>
      </c>
      <c r="M488" s="1" t="s">
        <v>25</v>
      </c>
      <c r="N488" s="1" t="s">
        <v>123</v>
      </c>
      <c r="O488" s="1" t="s">
        <v>25</v>
      </c>
      <c r="P488" s="1" t="s">
        <v>120</v>
      </c>
      <c r="Q488" s="1" t="s">
        <v>140</v>
      </c>
      <c r="R488" t="str">
        <f>IF(OR(Table_1[team1]="Mumbai Indians",Table_1[team2]="Mumbai Indians"),"YES","NO")</f>
        <v>NO</v>
      </c>
      <c r="S488" t="str">
        <f>IF(Table_1[[#This Row],[toss_winner]]="Mumbai Indians","YES","NO")</f>
        <v>NO</v>
      </c>
    </row>
    <row r="489" spans="1:19" ht="15.75" customHeight="1" x14ac:dyDescent="0.3">
      <c r="A489" s="1">
        <v>829743</v>
      </c>
      <c r="B489" s="1" t="s">
        <v>234</v>
      </c>
      <c r="C489" s="2">
        <v>42116</v>
      </c>
      <c r="D489" s="1" t="s">
        <v>179</v>
      </c>
      <c r="E489" s="1" t="s">
        <v>236</v>
      </c>
      <c r="F489" s="1">
        <v>0</v>
      </c>
      <c r="G489" s="1" t="s">
        <v>259</v>
      </c>
      <c r="H489" s="1" t="s">
        <v>21</v>
      </c>
      <c r="I489" s="1" t="s">
        <v>21</v>
      </c>
      <c r="J489" s="1" t="s">
        <v>22</v>
      </c>
      <c r="K489" s="1" t="s">
        <v>259</v>
      </c>
      <c r="L489" s="1" t="s">
        <v>23</v>
      </c>
      <c r="M489" s="1">
        <v>16</v>
      </c>
      <c r="N489" s="1" t="s">
        <v>24</v>
      </c>
      <c r="O489" s="1" t="s">
        <v>95</v>
      </c>
      <c r="P489" s="1" t="s">
        <v>283</v>
      </c>
      <c r="Q489" s="1" t="s">
        <v>237</v>
      </c>
      <c r="R489" t="str">
        <f>IF(OR(Table_1[team1]="Mumbai Indians",Table_1[team2]="Mumbai Indians"),"YES","NO")</f>
        <v>NO</v>
      </c>
      <c r="S489" t="str">
        <f>IF(Table_1[[#This Row],[toss_winner]]="Mumbai Indians","YES","NO")</f>
        <v>NO</v>
      </c>
    </row>
    <row r="490" spans="1:19" ht="15.75" customHeight="1" x14ac:dyDescent="0.3">
      <c r="A490" s="1">
        <v>829745</v>
      </c>
      <c r="B490" s="1" t="s">
        <v>17</v>
      </c>
      <c r="C490" s="2">
        <v>42116</v>
      </c>
      <c r="D490" s="1" t="s">
        <v>105</v>
      </c>
      <c r="E490" s="1" t="s">
        <v>19</v>
      </c>
      <c r="F490" s="1">
        <v>0</v>
      </c>
      <c r="G490" s="1" t="s">
        <v>20</v>
      </c>
      <c r="H490" s="1" t="s">
        <v>32</v>
      </c>
      <c r="I490" s="1" t="s">
        <v>20</v>
      </c>
      <c r="J490" s="1" t="s">
        <v>22</v>
      </c>
      <c r="K490" s="1" t="s">
        <v>32</v>
      </c>
      <c r="L490" s="1" t="s">
        <v>23</v>
      </c>
      <c r="M490" s="1">
        <v>27</v>
      </c>
      <c r="N490" s="1" t="s">
        <v>24</v>
      </c>
      <c r="O490" s="1" t="s">
        <v>25</v>
      </c>
      <c r="P490" s="1" t="s">
        <v>230</v>
      </c>
      <c r="Q490" s="1" t="s">
        <v>252</v>
      </c>
      <c r="R490" t="str">
        <f>IF(OR(Table_1[team1]="Mumbai Indians",Table_1[team2]="Mumbai Indians"),"YES","NO")</f>
        <v>NO</v>
      </c>
      <c r="S490" t="str">
        <f>IF(Table_1[[#This Row],[toss_winner]]="Mumbai Indians","YES","NO")</f>
        <v>NO</v>
      </c>
    </row>
    <row r="491" spans="1:19" ht="15.75" customHeight="1" x14ac:dyDescent="0.3">
      <c r="A491" s="1">
        <v>829747</v>
      </c>
      <c r="B491" s="1" t="s">
        <v>36</v>
      </c>
      <c r="C491" s="2">
        <v>42117</v>
      </c>
      <c r="D491" s="1" t="s">
        <v>309</v>
      </c>
      <c r="E491" s="1" t="s">
        <v>38</v>
      </c>
      <c r="F491" s="1">
        <v>0</v>
      </c>
      <c r="G491" s="1" t="s">
        <v>39</v>
      </c>
      <c r="H491" s="1" t="s">
        <v>47</v>
      </c>
      <c r="I491" s="1" t="s">
        <v>47</v>
      </c>
      <c r="J491" s="1" t="s">
        <v>22</v>
      </c>
      <c r="K491" s="1" t="s">
        <v>39</v>
      </c>
      <c r="L491" s="1" t="s">
        <v>23</v>
      </c>
      <c r="M491" s="1">
        <v>37</v>
      </c>
      <c r="N491" s="1" t="s">
        <v>24</v>
      </c>
      <c r="O491" s="1" t="s">
        <v>25</v>
      </c>
      <c r="P491" s="1" t="s">
        <v>302</v>
      </c>
      <c r="Q491" s="1" t="s">
        <v>267</v>
      </c>
      <c r="R491" t="str">
        <f>IF(OR(Table_1[team1]="Mumbai Indians",Table_1[team2]="Mumbai Indians"),"YES","NO")</f>
        <v>YES</v>
      </c>
      <c r="S491" t="str">
        <f>IF(Table_1[[#This Row],[toss_winner]]="Mumbai Indians","YES","NO")</f>
        <v>YES</v>
      </c>
    </row>
    <row r="492" spans="1:19" ht="15.75" customHeight="1" x14ac:dyDescent="0.3">
      <c r="A492" s="1">
        <v>829749</v>
      </c>
      <c r="B492" s="1" t="s">
        <v>167</v>
      </c>
      <c r="C492" s="2">
        <v>42118</v>
      </c>
      <c r="D492" s="1" t="s">
        <v>310</v>
      </c>
      <c r="E492" s="1" t="s">
        <v>168</v>
      </c>
      <c r="F492" s="1">
        <v>0</v>
      </c>
      <c r="G492" s="1" t="s">
        <v>40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9</v>
      </c>
      <c r="N492" s="1" t="s">
        <v>24</v>
      </c>
      <c r="O492" s="1" t="s">
        <v>25</v>
      </c>
      <c r="P492" s="1" t="s">
        <v>120</v>
      </c>
      <c r="Q492" s="1" t="s">
        <v>140</v>
      </c>
      <c r="R492" t="str">
        <f>IF(OR(Table_1[team1]="Mumbai Indians",Table_1[team2]="Mumbai Indians"),"YES","NO")</f>
        <v>NO</v>
      </c>
      <c r="S492" t="str">
        <f>IF(Table_1[[#This Row],[toss_winner]]="Mumbai Indians","YES","NO")</f>
        <v>NO</v>
      </c>
    </row>
    <row r="493" spans="1:19" ht="15.75" customHeight="1" x14ac:dyDescent="0.3">
      <c r="A493" s="1">
        <v>829751</v>
      </c>
      <c r="B493" s="1" t="s">
        <v>44</v>
      </c>
      <c r="C493" s="2">
        <v>42119</v>
      </c>
      <c r="D493" s="1" t="s">
        <v>180</v>
      </c>
      <c r="E493" s="1" t="s">
        <v>46</v>
      </c>
      <c r="F493" s="1">
        <v>0</v>
      </c>
      <c r="G493" s="1" t="s">
        <v>47</v>
      </c>
      <c r="H493" s="1" t="s">
        <v>259</v>
      </c>
      <c r="I493" s="1" t="s">
        <v>47</v>
      </c>
      <c r="J493" s="1" t="s">
        <v>33</v>
      </c>
      <c r="K493" s="1" t="s">
        <v>47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  <c r="R493" t="str">
        <f>IF(OR(Table_1[team1]="Mumbai Indians",Table_1[team2]="Mumbai Indians"),"YES","NO")</f>
        <v>YES</v>
      </c>
      <c r="S493" t="str">
        <f>IF(Table_1[[#This Row],[toss_winner]]="Mumbai Indians","YES","NO")</f>
        <v>YES</v>
      </c>
    </row>
    <row r="494" spans="1:19" ht="15.75" customHeight="1" x14ac:dyDescent="0.3">
      <c r="A494" s="1">
        <v>829753</v>
      </c>
      <c r="B494" s="1" t="s">
        <v>65</v>
      </c>
      <c r="C494" s="2">
        <v>42119</v>
      </c>
      <c r="D494" s="1" t="s">
        <v>18</v>
      </c>
      <c r="E494" s="1" t="s">
        <v>67</v>
      </c>
      <c r="F494" s="1">
        <v>0</v>
      </c>
      <c r="G494" s="1" t="s">
        <v>32</v>
      </c>
      <c r="H494" s="1" t="s">
        <v>31</v>
      </c>
      <c r="I494" s="1" t="s">
        <v>32</v>
      </c>
      <c r="J494" s="1" t="s">
        <v>33</v>
      </c>
      <c r="K494" s="1" t="s">
        <v>32</v>
      </c>
      <c r="L494" s="1" t="s">
        <v>23</v>
      </c>
      <c r="M494" s="1">
        <v>97</v>
      </c>
      <c r="N494" s="1" t="s">
        <v>24</v>
      </c>
      <c r="O494" s="1" t="s">
        <v>25</v>
      </c>
      <c r="P494" s="1" t="s">
        <v>230</v>
      </c>
      <c r="Q494" s="1" t="s">
        <v>252</v>
      </c>
      <c r="R494" t="str">
        <f>IF(OR(Table_1[team1]="Mumbai Indians",Table_1[team2]="Mumbai Indians"),"YES","NO")</f>
        <v>NO</v>
      </c>
      <c r="S494" t="str">
        <f>IF(Table_1[[#This Row],[toss_winner]]="Mumbai Indians","YES","NO")</f>
        <v>NO</v>
      </c>
    </row>
    <row r="495" spans="1:19" ht="15.75" customHeight="1" x14ac:dyDescent="0.3">
      <c r="A495" s="1">
        <v>829757</v>
      </c>
      <c r="B495" s="1" t="s">
        <v>36</v>
      </c>
      <c r="C495" s="2">
        <v>42120</v>
      </c>
      <c r="D495" s="1" t="s">
        <v>311</v>
      </c>
      <c r="E495" s="1" t="s">
        <v>38</v>
      </c>
      <c r="F495" s="1">
        <v>0</v>
      </c>
      <c r="G495" s="1" t="s">
        <v>39</v>
      </c>
      <c r="H495" s="1" t="s">
        <v>20</v>
      </c>
      <c r="I495" s="1" t="s">
        <v>20</v>
      </c>
      <c r="J495" s="1" t="s">
        <v>22</v>
      </c>
      <c r="K495" s="1" t="s">
        <v>20</v>
      </c>
      <c r="L495" s="1" t="s">
        <v>41</v>
      </c>
      <c r="M495" s="1">
        <v>10</v>
      </c>
      <c r="N495" s="1" t="s">
        <v>24</v>
      </c>
      <c r="O495" s="1" t="s">
        <v>25</v>
      </c>
      <c r="P495" s="1" t="s">
        <v>120</v>
      </c>
      <c r="Q495" s="1" t="s">
        <v>140</v>
      </c>
      <c r="R495" t="str">
        <f>IF(OR(Table_1[team1]="Mumbai Indians",Table_1[team2]="Mumbai Indians"),"YES","NO")</f>
        <v>NO</v>
      </c>
      <c r="S495" t="str">
        <f>IF(Table_1[[#This Row],[toss_winner]]="Mumbai Indians","YES","NO")</f>
        <v>NO</v>
      </c>
    </row>
    <row r="496" spans="1:19" ht="15.75" customHeight="1" x14ac:dyDescent="0.3">
      <c r="A496" s="1">
        <v>829759</v>
      </c>
      <c r="B496" s="1" t="s">
        <v>28</v>
      </c>
      <c r="C496" s="2">
        <v>42121</v>
      </c>
      <c r="D496" s="1" t="s">
        <v>312</v>
      </c>
      <c r="E496" s="1" t="s">
        <v>30</v>
      </c>
      <c r="F496" s="1">
        <v>0</v>
      </c>
      <c r="G496" s="1" t="s">
        <v>31</v>
      </c>
      <c r="H496" s="1" t="s">
        <v>259</v>
      </c>
      <c r="I496" s="1" t="s">
        <v>31</v>
      </c>
      <c r="J496" s="1" t="s">
        <v>22</v>
      </c>
      <c r="K496" s="1" t="s">
        <v>259</v>
      </c>
      <c r="L496" s="1" t="s">
        <v>23</v>
      </c>
      <c r="M496" s="1">
        <v>20</v>
      </c>
      <c r="N496" s="1" t="s">
        <v>24</v>
      </c>
      <c r="O496" s="1" t="s">
        <v>25</v>
      </c>
      <c r="P496" s="1" t="s">
        <v>127</v>
      </c>
      <c r="Q496" s="1" t="s">
        <v>303</v>
      </c>
      <c r="R496" t="str">
        <f>IF(OR(Table_1[team1]="Mumbai Indians",Table_1[team2]="Mumbai Indians"),"YES","NO")</f>
        <v>NO</v>
      </c>
      <c r="S496" t="str">
        <f>IF(Table_1[[#This Row],[toss_winner]]="Mumbai Indians","YES","NO")</f>
        <v>NO</v>
      </c>
    </row>
    <row r="497" spans="1:19" ht="15.75" customHeight="1" x14ac:dyDescent="0.3">
      <c r="A497" s="1">
        <v>829761</v>
      </c>
      <c r="B497" s="1" t="s">
        <v>50</v>
      </c>
      <c r="C497" s="2">
        <v>42131</v>
      </c>
      <c r="D497" s="1" t="s">
        <v>190</v>
      </c>
      <c r="E497" s="1" t="s">
        <v>52</v>
      </c>
      <c r="F497" s="1">
        <v>0</v>
      </c>
      <c r="G497" s="1" t="s">
        <v>21</v>
      </c>
      <c r="H497" s="1" t="s">
        <v>39</v>
      </c>
      <c r="I497" s="1" t="s">
        <v>21</v>
      </c>
      <c r="J497" s="1" t="s">
        <v>33</v>
      </c>
      <c r="K497" s="1" t="s">
        <v>21</v>
      </c>
      <c r="L497" s="1" t="s">
        <v>23</v>
      </c>
      <c r="M497" s="1">
        <v>13</v>
      </c>
      <c r="N497" s="1" t="s">
        <v>24</v>
      </c>
      <c r="O497" s="1" t="s">
        <v>25</v>
      </c>
      <c r="P497" s="1" t="s">
        <v>232</v>
      </c>
      <c r="Q497" s="1" t="s">
        <v>120</v>
      </c>
      <c r="R497" t="str">
        <f>IF(OR(Table_1[team1]="Mumbai Indians",Table_1[team2]="Mumbai Indians"),"YES","NO")</f>
        <v>NO</v>
      </c>
      <c r="S497" t="str">
        <f>IF(Table_1[[#This Row],[toss_winner]]="Mumbai Indians","YES","NO")</f>
        <v>NO</v>
      </c>
    </row>
    <row r="498" spans="1:19" ht="15.75" customHeight="1" x14ac:dyDescent="0.3">
      <c r="A498" s="1">
        <v>829763</v>
      </c>
      <c r="B498" s="1" t="s">
        <v>17</v>
      </c>
      <c r="C498" s="2">
        <v>42123</v>
      </c>
      <c r="D498" s="1" t="s">
        <v>25</v>
      </c>
      <c r="E498" s="1" t="s">
        <v>19</v>
      </c>
      <c r="F498" s="1">
        <v>0</v>
      </c>
      <c r="G498" s="1" t="s">
        <v>20</v>
      </c>
      <c r="H498" s="1" t="s">
        <v>40</v>
      </c>
      <c r="I498" s="1" t="s">
        <v>40</v>
      </c>
      <c r="J498" s="1" t="s">
        <v>22</v>
      </c>
      <c r="K498" s="1" t="s">
        <v>25</v>
      </c>
      <c r="L498" s="1" t="s">
        <v>25</v>
      </c>
      <c r="M498" s="1" t="s">
        <v>25</v>
      </c>
      <c r="N498" s="1" t="s">
        <v>25</v>
      </c>
      <c r="O498" s="1" t="s">
        <v>25</v>
      </c>
      <c r="P498" s="1" t="s">
        <v>230</v>
      </c>
      <c r="Q498" s="1" t="s">
        <v>298</v>
      </c>
      <c r="R498" t="str">
        <f>IF(OR(Table_1[team1]="Mumbai Indians",Table_1[team2]="Mumbai Indians"),"YES","NO")</f>
        <v>NO</v>
      </c>
      <c r="S498" t="str">
        <f>IF(Table_1[[#This Row],[toss_winner]]="Mumbai Indians","YES","NO")</f>
        <v>NO</v>
      </c>
    </row>
    <row r="499" spans="1:19" ht="15.75" customHeight="1" x14ac:dyDescent="0.3">
      <c r="A499" s="1">
        <v>829765</v>
      </c>
      <c r="B499" s="1" t="s">
        <v>65</v>
      </c>
      <c r="C499" s="2">
        <v>42122</v>
      </c>
      <c r="D499" s="1" t="s">
        <v>97</v>
      </c>
      <c r="E499" s="1" t="s">
        <v>67</v>
      </c>
      <c r="F499" s="1">
        <v>0</v>
      </c>
      <c r="G499" s="1" t="s">
        <v>32</v>
      </c>
      <c r="H499" s="1" t="s">
        <v>21</v>
      </c>
      <c r="I499" s="1" t="s">
        <v>21</v>
      </c>
      <c r="J499" s="1" t="s">
        <v>22</v>
      </c>
      <c r="K499" s="1" t="s">
        <v>32</v>
      </c>
      <c r="L499" s="1" t="s">
        <v>23</v>
      </c>
      <c r="M499" s="1">
        <v>2</v>
      </c>
      <c r="N499" s="1" t="s">
        <v>24</v>
      </c>
      <c r="O499" s="1" t="s">
        <v>25</v>
      </c>
      <c r="P499" s="1" t="s">
        <v>297</v>
      </c>
      <c r="Q499" s="1" t="s">
        <v>237</v>
      </c>
      <c r="R499" t="str">
        <f>IF(OR(Table_1[team1]="Mumbai Indians",Table_1[team2]="Mumbai Indians"),"YES","NO")</f>
        <v>NO</v>
      </c>
      <c r="S499" t="str">
        <f>IF(Table_1[[#This Row],[toss_winner]]="Mumbai Indians","YES","NO")</f>
        <v>NO</v>
      </c>
    </row>
    <row r="500" spans="1:19" ht="15.75" customHeight="1" x14ac:dyDescent="0.3">
      <c r="A500" s="1">
        <v>829767</v>
      </c>
      <c r="B500" s="1" t="s">
        <v>36</v>
      </c>
      <c r="C500" s="2">
        <v>42125</v>
      </c>
      <c r="D500" s="1" t="s">
        <v>313</v>
      </c>
      <c r="E500" s="1" t="s">
        <v>38</v>
      </c>
      <c r="F500" s="1">
        <v>0</v>
      </c>
      <c r="G500" s="1" t="s">
        <v>39</v>
      </c>
      <c r="H500" s="1" t="s">
        <v>31</v>
      </c>
      <c r="I500" s="1" t="s">
        <v>39</v>
      </c>
      <c r="J500" s="1" t="s">
        <v>22</v>
      </c>
      <c r="K500" s="1" t="s">
        <v>39</v>
      </c>
      <c r="L500" s="1" t="s">
        <v>41</v>
      </c>
      <c r="M500" s="1">
        <v>9</v>
      </c>
      <c r="N500" s="1" t="s">
        <v>24</v>
      </c>
      <c r="O500" s="1" t="s">
        <v>25</v>
      </c>
      <c r="P500" s="1" t="s">
        <v>283</v>
      </c>
      <c r="Q500" s="1" t="s">
        <v>140</v>
      </c>
      <c r="R500" t="str">
        <f>IF(OR(Table_1[team1]="Mumbai Indians",Table_1[team2]="Mumbai Indians"),"YES","NO")</f>
        <v>NO</v>
      </c>
      <c r="S500" t="str">
        <f>IF(Table_1[[#This Row],[toss_winner]]="Mumbai Indians","YES","NO")</f>
        <v>NO</v>
      </c>
    </row>
    <row r="501" spans="1:19" ht="15.75" customHeight="1" x14ac:dyDescent="0.3">
      <c r="A501" s="1">
        <v>829769</v>
      </c>
      <c r="B501" s="1" t="s">
        <v>44</v>
      </c>
      <c r="C501" s="2">
        <v>42125</v>
      </c>
      <c r="D501" s="1" t="s">
        <v>183</v>
      </c>
      <c r="E501" s="1" t="s">
        <v>46</v>
      </c>
      <c r="F501" s="1">
        <v>0</v>
      </c>
      <c r="G501" s="1" t="s">
        <v>47</v>
      </c>
      <c r="H501" s="1" t="s">
        <v>40</v>
      </c>
      <c r="I501" s="1" t="s">
        <v>40</v>
      </c>
      <c r="J501" s="1" t="s">
        <v>22</v>
      </c>
      <c r="K501" s="1" t="s">
        <v>47</v>
      </c>
      <c r="L501" s="1" t="s">
        <v>23</v>
      </c>
      <c r="M501" s="1">
        <v>8</v>
      </c>
      <c r="N501" s="1" t="s">
        <v>24</v>
      </c>
      <c r="O501" s="1" t="s">
        <v>25</v>
      </c>
      <c r="P501" s="1" t="s">
        <v>127</v>
      </c>
      <c r="Q501" s="1" t="s">
        <v>267</v>
      </c>
      <c r="R501" t="str">
        <f>IF(OR(Table_1[team1]="Mumbai Indians",Table_1[team2]="Mumbai Indians"),"YES","NO")</f>
        <v>YES</v>
      </c>
      <c r="S501" t="str">
        <f>IF(Table_1[[#This Row],[toss_winner]]="Mumbai Indians","YES","NO")</f>
        <v>NO</v>
      </c>
    </row>
    <row r="502" spans="1:19" ht="15.75" customHeight="1" x14ac:dyDescent="0.3">
      <c r="A502" s="1">
        <v>829771</v>
      </c>
      <c r="B502" s="1" t="s">
        <v>17</v>
      </c>
      <c r="C502" s="2">
        <v>42126</v>
      </c>
      <c r="D502" s="1" t="s">
        <v>251</v>
      </c>
      <c r="E502" s="1" t="s">
        <v>19</v>
      </c>
      <c r="F502" s="1">
        <v>0</v>
      </c>
      <c r="G502" s="1" t="s">
        <v>20</v>
      </c>
      <c r="H502" s="1" t="s">
        <v>21</v>
      </c>
      <c r="I502" s="1" t="s">
        <v>20</v>
      </c>
      <c r="J502" s="1" t="s">
        <v>22</v>
      </c>
      <c r="K502" s="1" t="s">
        <v>20</v>
      </c>
      <c r="L502" s="1" t="s">
        <v>41</v>
      </c>
      <c r="M502" s="1">
        <v>7</v>
      </c>
      <c r="N502" s="1" t="s">
        <v>24</v>
      </c>
      <c r="O502" s="1" t="s">
        <v>25</v>
      </c>
      <c r="P502" s="1" t="s">
        <v>230</v>
      </c>
      <c r="Q502" s="1" t="s">
        <v>298</v>
      </c>
      <c r="R502" t="str">
        <f>IF(OR(Table_1[team1]="Mumbai Indians",Table_1[team2]="Mumbai Indians"),"YES","NO")</f>
        <v>NO</v>
      </c>
      <c r="S502" t="str">
        <f>IF(Table_1[[#This Row],[toss_winner]]="Mumbai Indians","YES","NO")</f>
        <v>NO</v>
      </c>
    </row>
    <row r="503" spans="1:19" ht="15.75" customHeight="1" x14ac:dyDescent="0.3">
      <c r="A503" s="1">
        <v>829773</v>
      </c>
      <c r="B503" s="1" t="s">
        <v>60</v>
      </c>
      <c r="C503" s="2">
        <v>42126</v>
      </c>
      <c r="D503" s="1" t="s">
        <v>179</v>
      </c>
      <c r="E503" s="1" t="s">
        <v>62</v>
      </c>
      <c r="F503" s="1">
        <v>0</v>
      </c>
      <c r="G503" s="1" t="s">
        <v>259</v>
      </c>
      <c r="H503" s="1" t="s">
        <v>32</v>
      </c>
      <c r="I503" s="1" t="s">
        <v>32</v>
      </c>
      <c r="J503" s="1" t="s">
        <v>22</v>
      </c>
      <c r="K503" s="1" t="s">
        <v>259</v>
      </c>
      <c r="L503" s="1" t="s">
        <v>23</v>
      </c>
      <c r="M503" s="1">
        <v>22</v>
      </c>
      <c r="N503" s="1" t="s">
        <v>24</v>
      </c>
      <c r="O503" s="1" t="s">
        <v>25</v>
      </c>
      <c r="P503" s="1" t="s">
        <v>232</v>
      </c>
      <c r="Q503" s="1" t="s">
        <v>306</v>
      </c>
      <c r="R503" t="str">
        <f>IF(OR(Table_1[team1]="Mumbai Indians",Table_1[team2]="Mumbai Indians"),"YES","NO")</f>
        <v>NO</v>
      </c>
      <c r="S503" t="str">
        <f>IF(Table_1[[#This Row],[toss_winner]]="Mumbai Indians","YES","NO")</f>
        <v>NO</v>
      </c>
    </row>
    <row r="504" spans="1:19" ht="15.75" customHeight="1" x14ac:dyDescent="0.3">
      <c r="A504" s="1">
        <v>829775</v>
      </c>
      <c r="B504" s="1" t="s">
        <v>28</v>
      </c>
      <c r="C504" s="2">
        <v>42127</v>
      </c>
      <c r="D504" s="1" t="s">
        <v>300</v>
      </c>
      <c r="E504" s="1" t="s">
        <v>30</v>
      </c>
      <c r="F504" s="1">
        <v>0</v>
      </c>
      <c r="G504" s="1" t="s">
        <v>31</v>
      </c>
      <c r="H504" s="1" t="s">
        <v>47</v>
      </c>
      <c r="I504" s="1" t="s">
        <v>47</v>
      </c>
      <c r="J504" s="1" t="s">
        <v>33</v>
      </c>
      <c r="K504" s="1" t="s">
        <v>47</v>
      </c>
      <c r="L504" s="1" t="s">
        <v>23</v>
      </c>
      <c r="M504" s="1">
        <v>23</v>
      </c>
      <c r="N504" s="1" t="s">
        <v>24</v>
      </c>
      <c r="O504" s="1" t="s">
        <v>25</v>
      </c>
      <c r="P504" s="1" t="s">
        <v>283</v>
      </c>
      <c r="Q504" s="1" t="s">
        <v>237</v>
      </c>
      <c r="R504" t="str">
        <f>IF(OR(Table_1[team1]="Mumbai Indians",Table_1[team2]="Mumbai Indians"),"YES","NO")</f>
        <v>YES</v>
      </c>
      <c r="S504" t="str">
        <f>IF(Table_1[[#This Row],[toss_winner]]="Mumbai Indians","YES","NO")</f>
        <v>YES</v>
      </c>
    </row>
    <row r="505" spans="1:19" ht="15.75" customHeight="1" x14ac:dyDescent="0.3">
      <c r="A505" s="1">
        <v>829777</v>
      </c>
      <c r="B505" s="1" t="s">
        <v>44</v>
      </c>
      <c r="C505" s="2">
        <v>42127</v>
      </c>
      <c r="D505" s="1" t="s">
        <v>233</v>
      </c>
      <c r="E505" s="1" t="s">
        <v>164</v>
      </c>
      <c r="F505" s="1">
        <v>0</v>
      </c>
      <c r="G505" s="1" t="s">
        <v>40</v>
      </c>
      <c r="H505" s="1" t="s">
        <v>39</v>
      </c>
      <c r="I505" s="1" t="s">
        <v>39</v>
      </c>
      <c r="J505" s="1" t="s">
        <v>22</v>
      </c>
      <c r="K505" s="1" t="s">
        <v>40</v>
      </c>
      <c r="L505" s="1" t="s">
        <v>23</v>
      </c>
      <c r="M505" s="1">
        <v>14</v>
      </c>
      <c r="N505" s="1" t="s">
        <v>24</v>
      </c>
      <c r="O505" s="1" t="s">
        <v>25</v>
      </c>
      <c r="P505" s="1" t="s">
        <v>127</v>
      </c>
      <c r="Q505" s="1" t="s">
        <v>303</v>
      </c>
      <c r="R505" t="str">
        <f>IF(OR(Table_1[team1]="Mumbai Indians",Table_1[team2]="Mumbai Indians"),"YES","NO")</f>
        <v>NO</v>
      </c>
      <c r="S505" t="str">
        <f>IF(Table_1[[#This Row],[toss_winner]]="Mumbai Indians","YES","NO")</f>
        <v>NO</v>
      </c>
    </row>
    <row r="506" spans="1:19" ht="15.75" customHeight="1" x14ac:dyDescent="0.3">
      <c r="A506" s="1">
        <v>829779</v>
      </c>
      <c r="B506" s="1" t="s">
        <v>65</v>
      </c>
      <c r="C506" s="2">
        <v>42128</v>
      </c>
      <c r="D506" s="1" t="s">
        <v>105</v>
      </c>
      <c r="E506" s="1" t="s">
        <v>67</v>
      </c>
      <c r="F506" s="1">
        <v>0</v>
      </c>
      <c r="G506" s="1" t="s">
        <v>32</v>
      </c>
      <c r="H506" s="1" t="s">
        <v>20</v>
      </c>
      <c r="I506" s="1" t="s">
        <v>32</v>
      </c>
      <c r="J506" s="1" t="s">
        <v>33</v>
      </c>
      <c r="K506" s="1" t="s">
        <v>32</v>
      </c>
      <c r="L506" s="1" t="s">
        <v>23</v>
      </c>
      <c r="M506" s="1">
        <v>24</v>
      </c>
      <c r="N506" s="1" t="s">
        <v>24</v>
      </c>
      <c r="O506" s="1" t="s">
        <v>25</v>
      </c>
      <c r="P506" s="1" t="s">
        <v>252</v>
      </c>
      <c r="Q506" s="1" t="s">
        <v>263</v>
      </c>
      <c r="R506" t="str">
        <f>IF(OR(Table_1[team1]="Mumbai Indians",Table_1[team2]="Mumbai Indians"),"YES","NO")</f>
        <v>NO</v>
      </c>
      <c r="S506" t="str">
        <f>IF(Table_1[[#This Row],[toss_winner]]="Mumbai Indians","YES","NO")</f>
        <v>NO</v>
      </c>
    </row>
    <row r="507" spans="1:19" ht="15.75" customHeight="1" x14ac:dyDescent="0.3">
      <c r="A507" s="1">
        <v>829781</v>
      </c>
      <c r="B507" s="1" t="s">
        <v>50</v>
      </c>
      <c r="C507" s="2">
        <v>42128</v>
      </c>
      <c r="D507" s="1" t="s">
        <v>257</v>
      </c>
      <c r="E507" s="1" t="s">
        <v>52</v>
      </c>
      <c r="F507" s="1">
        <v>0</v>
      </c>
      <c r="G507" s="1" t="s">
        <v>21</v>
      </c>
      <c r="H507" s="1" t="s">
        <v>259</v>
      </c>
      <c r="I507" s="1" t="s">
        <v>259</v>
      </c>
      <c r="J507" s="1" t="s">
        <v>22</v>
      </c>
      <c r="K507" s="1" t="s">
        <v>21</v>
      </c>
      <c r="L507" s="1" t="s">
        <v>23</v>
      </c>
      <c r="M507" s="1">
        <v>35</v>
      </c>
      <c r="N507" s="1" t="s">
        <v>24</v>
      </c>
      <c r="O507" s="1" t="s">
        <v>25</v>
      </c>
      <c r="P507" s="1" t="s">
        <v>232</v>
      </c>
      <c r="Q507" s="1" t="s">
        <v>120</v>
      </c>
      <c r="R507" t="str">
        <f>IF(OR(Table_1[team1]="Mumbai Indians",Table_1[team2]="Mumbai Indians"),"YES","NO")</f>
        <v>NO</v>
      </c>
      <c r="S507" t="str">
        <f>IF(Table_1[[#This Row],[toss_winner]]="Mumbai Indians","YES","NO")</f>
        <v>NO</v>
      </c>
    </row>
    <row r="508" spans="1:19" ht="15.75" customHeight="1" x14ac:dyDescent="0.3">
      <c r="A508" s="1">
        <v>829783</v>
      </c>
      <c r="B508" s="1" t="s">
        <v>44</v>
      </c>
      <c r="C508" s="2">
        <v>42129</v>
      </c>
      <c r="D508" s="1" t="s">
        <v>154</v>
      </c>
      <c r="E508" s="1" t="s">
        <v>46</v>
      </c>
      <c r="F508" s="1">
        <v>0</v>
      </c>
      <c r="G508" s="1" t="s">
        <v>47</v>
      </c>
      <c r="H508" s="1" t="s">
        <v>39</v>
      </c>
      <c r="I508" s="1" t="s">
        <v>39</v>
      </c>
      <c r="J508" s="1" t="s">
        <v>33</v>
      </c>
      <c r="K508" s="1" t="s">
        <v>47</v>
      </c>
      <c r="L508" s="1" t="s">
        <v>41</v>
      </c>
      <c r="M508" s="1">
        <v>5</v>
      </c>
      <c r="N508" s="1" t="s">
        <v>24</v>
      </c>
      <c r="O508" s="1" t="s">
        <v>25</v>
      </c>
      <c r="P508" s="1" t="s">
        <v>127</v>
      </c>
      <c r="Q508" s="1" t="s">
        <v>303</v>
      </c>
      <c r="R508" t="str">
        <f>IF(OR(Table_1[team1]="Mumbai Indians",Table_1[team2]="Mumbai Indians"),"YES","NO")</f>
        <v>YES</v>
      </c>
      <c r="S508" t="str">
        <f>IF(Table_1[[#This Row],[toss_winner]]="Mumbai Indians","YES","NO")</f>
        <v>NO</v>
      </c>
    </row>
    <row r="509" spans="1:19" ht="15.75" customHeight="1" x14ac:dyDescent="0.3">
      <c r="A509" s="1">
        <v>829785</v>
      </c>
      <c r="B509" s="1" t="s">
        <v>17</v>
      </c>
      <c r="C509" s="2">
        <v>42130</v>
      </c>
      <c r="D509" s="1" t="s">
        <v>118</v>
      </c>
      <c r="E509" s="1" t="s">
        <v>19</v>
      </c>
      <c r="F509" s="1">
        <v>0</v>
      </c>
      <c r="G509" s="1" t="s">
        <v>20</v>
      </c>
      <c r="H509" s="1" t="s">
        <v>31</v>
      </c>
      <c r="I509" s="1" t="s">
        <v>31</v>
      </c>
      <c r="J509" s="1" t="s">
        <v>22</v>
      </c>
      <c r="K509" s="1" t="s">
        <v>20</v>
      </c>
      <c r="L509" s="1" t="s">
        <v>23</v>
      </c>
      <c r="M509" s="1">
        <v>138</v>
      </c>
      <c r="N509" s="1" t="s">
        <v>24</v>
      </c>
      <c r="O509" s="1" t="s">
        <v>25</v>
      </c>
      <c r="P509" s="1" t="s">
        <v>283</v>
      </c>
      <c r="Q509" s="1" t="s">
        <v>237</v>
      </c>
      <c r="R509" t="str">
        <f>IF(OR(Table_1[team1]="Mumbai Indians",Table_1[team2]="Mumbai Indians"),"YES","NO")</f>
        <v>NO</v>
      </c>
      <c r="S509" t="str">
        <f>IF(Table_1[[#This Row],[toss_winner]]="Mumbai Indians","YES","NO")</f>
        <v>NO</v>
      </c>
    </row>
    <row r="510" spans="1:19" ht="15.75" customHeight="1" x14ac:dyDescent="0.3">
      <c r="A510" s="1">
        <v>829787</v>
      </c>
      <c r="B510" s="1" t="s">
        <v>44</v>
      </c>
      <c r="C510" s="2">
        <v>42131</v>
      </c>
      <c r="D510" s="1" t="s">
        <v>314</v>
      </c>
      <c r="E510" s="1" t="s">
        <v>164</v>
      </c>
      <c r="F510" s="1">
        <v>0</v>
      </c>
      <c r="G510" s="1" t="s">
        <v>40</v>
      </c>
      <c r="H510" s="1" t="s">
        <v>259</v>
      </c>
      <c r="I510" s="1" t="s">
        <v>40</v>
      </c>
      <c r="J510" s="1" t="s">
        <v>22</v>
      </c>
      <c r="K510" s="1" t="s">
        <v>259</v>
      </c>
      <c r="L510" s="1" t="s">
        <v>23</v>
      </c>
      <c r="M510" s="1">
        <v>7</v>
      </c>
      <c r="N510" s="1" t="s">
        <v>24</v>
      </c>
      <c r="O510" s="1" t="s">
        <v>25</v>
      </c>
      <c r="P510" s="1" t="s">
        <v>230</v>
      </c>
      <c r="Q510" s="1" t="s">
        <v>252</v>
      </c>
      <c r="R510" t="str">
        <f>IF(OR(Table_1[team1]="Mumbai Indians",Table_1[team2]="Mumbai Indians"),"YES","NO")</f>
        <v>NO</v>
      </c>
      <c r="S510" t="str">
        <f>IF(Table_1[[#This Row],[toss_winner]]="Mumbai Indians","YES","NO")</f>
        <v>NO</v>
      </c>
    </row>
    <row r="511" spans="1:19" ht="15.75" customHeight="1" x14ac:dyDescent="0.3">
      <c r="A511" s="1">
        <v>829789</v>
      </c>
      <c r="B511" s="1" t="s">
        <v>65</v>
      </c>
      <c r="C511" s="2">
        <v>42132</v>
      </c>
      <c r="D511" s="1" t="s">
        <v>315</v>
      </c>
      <c r="E511" s="1" t="s">
        <v>67</v>
      </c>
      <c r="F511" s="1">
        <v>0</v>
      </c>
      <c r="G511" s="1" t="s">
        <v>32</v>
      </c>
      <c r="H511" s="1" t="s">
        <v>47</v>
      </c>
      <c r="I511" s="1" t="s">
        <v>32</v>
      </c>
      <c r="J511" s="1" t="s">
        <v>33</v>
      </c>
      <c r="K511" s="1" t="s">
        <v>47</v>
      </c>
      <c r="L511" s="1" t="s">
        <v>41</v>
      </c>
      <c r="M511" s="1">
        <v>6</v>
      </c>
      <c r="N511" s="1" t="s">
        <v>24</v>
      </c>
      <c r="O511" s="1" t="s">
        <v>25</v>
      </c>
      <c r="P511" s="1" t="s">
        <v>303</v>
      </c>
      <c r="Q511" s="1" t="s">
        <v>267</v>
      </c>
      <c r="R511" t="str">
        <f>IF(OR(Table_1[team1]="Mumbai Indians",Table_1[team2]="Mumbai Indians"),"YES","NO")</f>
        <v>YES</v>
      </c>
      <c r="S511" t="str">
        <f>IF(Table_1[[#This Row],[toss_winner]]="Mumbai Indians","YES","NO")</f>
        <v>NO</v>
      </c>
    </row>
    <row r="512" spans="1:19" ht="15.75" customHeight="1" x14ac:dyDescent="0.3">
      <c r="A512" s="1">
        <v>829791</v>
      </c>
      <c r="B512" s="1" t="s">
        <v>50</v>
      </c>
      <c r="C512" s="2">
        <v>42133</v>
      </c>
      <c r="D512" s="1" t="s">
        <v>307</v>
      </c>
      <c r="E512" s="1" t="s">
        <v>52</v>
      </c>
      <c r="F512" s="1">
        <v>0</v>
      </c>
      <c r="G512" s="1" t="s">
        <v>21</v>
      </c>
      <c r="H512" s="1" t="s">
        <v>31</v>
      </c>
      <c r="I512" s="1" t="s">
        <v>31</v>
      </c>
      <c r="J512" s="1" t="s">
        <v>33</v>
      </c>
      <c r="K512" s="1" t="s">
        <v>21</v>
      </c>
      <c r="L512" s="1" t="s">
        <v>41</v>
      </c>
      <c r="M512" s="1">
        <v>1</v>
      </c>
      <c r="N512" s="1" t="s">
        <v>24</v>
      </c>
      <c r="O512" s="1" t="s">
        <v>25</v>
      </c>
      <c r="P512" s="1" t="s">
        <v>232</v>
      </c>
      <c r="Q512" s="1" t="s">
        <v>127</v>
      </c>
      <c r="R512" t="str">
        <f>IF(OR(Table_1[team1]="Mumbai Indians",Table_1[team2]="Mumbai Indians"),"YES","NO")</f>
        <v>NO</v>
      </c>
      <c r="S512" t="str">
        <f>IF(Table_1[[#This Row],[toss_winner]]="Mumbai Indians","YES","NO")</f>
        <v>NO</v>
      </c>
    </row>
    <row r="513" spans="1:19" ht="15.75" customHeight="1" x14ac:dyDescent="0.3">
      <c r="A513" s="1">
        <v>829793</v>
      </c>
      <c r="B513" s="1" t="s">
        <v>269</v>
      </c>
      <c r="C513" s="2">
        <v>42133</v>
      </c>
      <c r="D513" s="1" t="s">
        <v>316</v>
      </c>
      <c r="E513" s="1" t="s">
        <v>270</v>
      </c>
      <c r="F513" s="1">
        <v>0</v>
      </c>
      <c r="G513" s="1" t="s">
        <v>39</v>
      </c>
      <c r="H513" s="1" t="s">
        <v>259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6</v>
      </c>
      <c r="N513" s="1" t="s">
        <v>24</v>
      </c>
      <c r="O513" s="1" t="s">
        <v>25</v>
      </c>
      <c r="P513" s="1" t="s">
        <v>237</v>
      </c>
      <c r="Q513" s="1" t="s">
        <v>140</v>
      </c>
      <c r="R513" t="str">
        <f>IF(OR(Table_1[team1]="Mumbai Indians",Table_1[team2]="Mumbai Indians"),"YES","NO")</f>
        <v>NO</v>
      </c>
      <c r="S513" t="str">
        <f>IF(Table_1[[#This Row],[toss_winner]]="Mumbai Indians","YES","NO")</f>
        <v>NO</v>
      </c>
    </row>
    <row r="514" spans="1:19" ht="15.75" customHeight="1" x14ac:dyDescent="0.3">
      <c r="A514" s="1">
        <v>829795</v>
      </c>
      <c r="B514" s="1" t="s">
        <v>44</v>
      </c>
      <c r="C514" s="2">
        <v>42134</v>
      </c>
      <c r="D514" s="1" t="s">
        <v>121</v>
      </c>
      <c r="E514" s="1" t="s">
        <v>46</v>
      </c>
      <c r="F514" s="1">
        <v>0</v>
      </c>
      <c r="G514" s="1" t="s">
        <v>47</v>
      </c>
      <c r="H514" s="1" t="s">
        <v>20</v>
      </c>
      <c r="I514" s="1" t="s">
        <v>20</v>
      </c>
      <c r="J514" s="1" t="s">
        <v>33</v>
      </c>
      <c r="K514" s="1" t="s">
        <v>20</v>
      </c>
      <c r="L514" s="1" t="s">
        <v>23</v>
      </c>
      <c r="M514" s="1">
        <v>39</v>
      </c>
      <c r="N514" s="1" t="s">
        <v>24</v>
      </c>
      <c r="O514" s="1" t="s">
        <v>25</v>
      </c>
      <c r="P514" s="1" t="s">
        <v>230</v>
      </c>
      <c r="Q514" s="1" t="s">
        <v>252</v>
      </c>
      <c r="R514" t="str">
        <f>IF(OR(Table_1[team1]="Mumbai Indians",Table_1[team2]="Mumbai Indians"),"YES","NO")</f>
        <v>YES</v>
      </c>
      <c r="S514" t="str">
        <f>IF(Table_1[[#This Row],[toss_winner]]="Mumbai Indians","YES","NO")</f>
        <v>NO</v>
      </c>
    </row>
    <row r="515" spans="1:19" ht="15.75" customHeight="1" x14ac:dyDescent="0.3">
      <c r="A515" s="1">
        <v>829797</v>
      </c>
      <c r="B515" s="1" t="s">
        <v>65</v>
      </c>
      <c r="C515" s="2">
        <v>42134</v>
      </c>
      <c r="D515" s="1" t="s">
        <v>235</v>
      </c>
      <c r="E515" s="1" t="s">
        <v>67</v>
      </c>
      <c r="F515" s="1">
        <v>0</v>
      </c>
      <c r="G515" s="1" t="s">
        <v>32</v>
      </c>
      <c r="H515" s="1" t="s">
        <v>40</v>
      </c>
      <c r="I515" s="1" t="s">
        <v>32</v>
      </c>
      <c r="J515" s="1" t="s">
        <v>33</v>
      </c>
      <c r="K515" s="1" t="s">
        <v>32</v>
      </c>
      <c r="L515" s="1" t="s">
        <v>23</v>
      </c>
      <c r="M515" s="1">
        <v>12</v>
      </c>
      <c r="N515" s="1" t="s">
        <v>24</v>
      </c>
      <c r="O515" s="1" t="s">
        <v>25</v>
      </c>
      <c r="P515" s="1" t="s">
        <v>120</v>
      </c>
      <c r="Q515" s="1" t="s">
        <v>267</v>
      </c>
      <c r="R515" t="str">
        <f>IF(OR(Table_1[team1]="Mumbai Indians",Table_1[team2]="Mumbai Indians"),"YES","NO")</f>
        <v>NO</v>
      </c>
      <c r="S515" t="str">
        <f>IF(Table_1[[#This Row],[toss_winner]]="Mumbai Indians","YES","NO")</f>
        <v>NO</v>
      </c>
    </row>
    <row r="516" spans="1:19" ht="15.75" customHeight="1" x14ac:dyDescent="0.3">
      <c r="A516" s="1">
        <v>829799</v>
      </c>
      <c r="B516" s="1" t="s">
        <v>60</v>
      </c>
      <c r="C516" s="2">
        <v>42135</v>
      </c>
      <c r="D516" s="1" t="s">
        <v>179</v>
      </c>
      <c r="E516" s="1" t="s">
        <v>62</v>
      </c>
      <c r="F516" s="1">
        <v>0</v>
      </c>
      <c r="G516" s="1" t="s">
        <v>259</v>
      </c>
      <c r="H516" s="1" t="s">
        <v>31</v>
      </c>
      <c r="I516" s="1" t="s">
        <v>259</v>
      </c>
      <c r="J516" s="1" t="s">
        <v>33</v>
      </c>
      <c r="K516" s="1" t="s">
        <v>259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232</v>
      </c>
      <c r="Q516" s="1" t="s">
        <v>127</v>
      </c>
      <c r="R516" t="str">
        <f>IF(OR(Table_1[team1]="Mumbai Indians",Table_1[team2]="Mumbai Indians"),"YES","NO")</f>
        <v>NO</v>
      </c>
      <c r="S516" t="str">
        <f>IF(Table_1[[#This Row],[toss_winner]]="Mumbai Indians","YES","NO")</f>
        <v>NO</v>
      </c>
    </row>
    <row r="517" spans="1:19" ht="15.75" customHeight="1" x14ac:dyDescent="0.3">
      <c r="A517" s="1">
        <v>829801</v>
      </c>
      <c r="B517" s="1" t="s">
        <v>269</v>
      </c>
      <c r="C517" s="2">
        <v>42136</v>
      </c>
      <c r="D517" s="1" t="s">
        <v>317</v>
      </c>
      <c r="E517" s="1" t="s">
        <v>270</v>
      </c>
      <c r="F517" s="1">
        <v>0</v>
      </c>
      <c r="G517" s="1" t="s">
        <v>39</v>
      </c>
      <c r="H517" s="1" t="s">
        <v>32</v>
      </c>
      <c r="I517" s="1" t="s">
        <v>32</v>
      </c>
      <c r="J517" s="1" t="s">
        <v>33</v>
      </c>
      <c r="K517" s="1" t="s">
        <v>39</v>
      </c>
      <c r="L517" s="1" t="s">
        <v>41</v>
      </c>
      <c r="M517" s="1">
        <v>6</v>
      </c>
      <c r="N517" s="1" t="s">
        <v>24</v>
      </c>
      <c r="O517" s="1" t="s">
        <v>25</v>
      </c>
      <c r="P517" s="1" t="s">
        <v>283</v>
      </c>
      <c r="Q517" s="1" t="s">
        <v>237</v>
      </c>
      <c r="R517" t="str">
        <f>IF(OR(Table_1[team1]="Mumbai Indians",Table_1[team2]="Mumbai Indians"),"YES","NO")</f>
        <v>NO</v>
      </c>
      <c r="S517" t="str">
        <f>IF(Table_1[[#This Row],[toss_winner]]="Mumbai Indians","YES","NO")</f>
        <v>NO</v>
      </c>
    </row>
    <row r="518" spans="1:19" ht="15.75" customHeight="1" x14ac:dyDescent="0.3">
      <c r="A518" s="1">
        <v>829803</v>
      </c>
      <c r="B518" s="1" t="s">
        <v>28</v>
      </c>
      <c r="C518" s="2">
        <v>42137</v>
      </c>
      <c r="D518" s="1" t="s">
        <v>299</v>
      </c>
      <c r="E518" s="1" t="s">
        <v>30</v>
      </c>
      <c r="F518" s="1">
        <v>0</v>
      </c>
      <c r="G518" s="1" t="s">
        <v>31</v>
      </c>
      <c r="H518" s="1" t="s">
        <v>20</v>
      </c>
      <c r="I518" s="1" t="s">
        <v>20</v>
      </c>
      <c r="J518" s="1" t="s">
        <v>22</v>
      </c>
      <c r="K518" s="1" t="s">
        <v>31</v>
      </c>
      <c r="L518" s="1" t="s">
        <v>23</v>
      </c>
      <c r="M518" s="1">
        <v>22</v>
      </c>
      <c r="N518" s="1" t="s">
        <v>24</v>
      </c>
      <c r="O518" s="1" t="s">
        <v>25</v>
      </c>
      <c r="P518" s="1" t="s">
        <v>230</v>
      </c>
      <c r="Q518" s="1" t="s">
        <v>252</v>
      </c>
      <c r="R518" t="str">
        <f>IF(OR(Table_1[team1]="Mumbai Indians",Table_1[team2]="Mumbai Indians"),"YES","NO")</f>
        <v>NO</v>
      </c>
      <c r="S518" t="str">
        <f>IF(Table_1[[#This Row],[toss_winner]]="Mumbai Indians","YES","NO")</f>
        <v>NO</v>
      </c>
    </row>
    <row r="519" spans="1:19" ht="15.75" customHeight="1" x14ac:dyDescent="0.3">
      <c r="A519" s="1">
        <v>829805</v>
      </c>
      <c r="B519" s="1" t="s">
        <v>44</v>
      </c>
      <c r="C519" s="2">
        <v>42138</v>
      </c>
      <c r="D519" s="1" t="s">
        <v>315</v>
      </c>
      <c r="E519" s="1" t="s">
        <v>46</v>
      </c>
      <c r="F519" s="1">
        <v>0</v>
      </c>
      <c r="G519" s="1" t="s">
        <v>47</v>
      </c>
      <c r="H519" s="1" t="s">
        <v>21</v>
      </c>
      <c r="I519" s="1" t="s">
        <v>21</v>
      </c>
      <c r="J519" s="1" t="s">
        <v>22</v>
      </c>
      <c r="K519" s="1" t="s">
        <v>47</v>
      </c>
      <c r="L519" s="1" t="s">
        <v>23</v>
      </c>
      <c r="M519" s="1">
        <v>5</v>
      </c>
      <c r="N519" s="1" t="s">
        <v>24</v>
      </c>
      <c r="O519" s="1" t="s">
        <v>25</v>
      </c>
      <c r="P519" s="1" t="s">
        <v>283</v>
      </c>
      <c r="Q519" s="1" t="s">
        <v>237</v>
      </c>
      <c r="R519" t="str">
        <f>IF(OR(Table_1[team1]="Mumbai Indians",Table_1[team2]="Mumbai Indians"),"YES","NO")</f>
        <v>YES</v>
      </c>
      <c r="S519" t="str">
        <f>IF(Table_1[[#This Row],[toss_winner]]="Mumbai Indians","YES","NO")</f>
        <v>NO</v>
      </c>
    </row>
    <row r="520" spans="1:19" ht="15.75" customHeight="1" x14ac:dyDescent="0.3">
      <c r="A520" s="1">
        <v>829807</v>
      </c>
      <c r="B520" s="1" t="s">
        <v>60</v>
      </c>
      <c r="C520" s="2">
        <v>42139</v>
      </c>
      <c r="D520" s="1" t="s">
        <v>215</v>
      </c>
      <c r="E520" s="1" t="s">
        <v>62</v>
      </c>
      <c r="F520" s="1">
        <v>0</v>
      </c>
      <c r="G520" s="1" t="s">
        <v>259</v>
      </c>
      <c r="H520" s="1" t="s">
        <v>20</v>
      </c>
      <c r="I520" s="1" t="s">
        <v>259</v>
      </c>
      <c r="J520" s="1" t="s">
        <v>33</v>
      </c>
      <c r="K520" s="1" t="s">
        <v>20</v>
      </c>
      <c r="L520" s="1" t="s">
        <v>41</v>
      </c>
      <c r="M520" s="1">
        <v>6</v>
      </c>
      <c r="N520" s="1" t="s">
        <v>24</v>
      </c>
      <c r="O520" s="1" t="s">
        <v>95</v>
      </c>
      <c r="P520" s="1" t="s">
        <v>232</v>
      </c>
      <c r="Q520" s="1" t="s">
        <v>127</v>
      </c>
      <c r="R520" t="str">
        <f>IF(OR(Table_1[team1]="Mumbai Indians",Table_1[team2]="Mumbai Indians"),"YES","NO")</f>
        <v>NO</v>
      </c>
      <c r="S520" t="str">
        <f>IF(Table_1[[#This Row],[toss_winner]]="Mumbai Indians","YES","NO")</f>
        <v>NO</v>
      </c>
    </row>
    <row r="521" spans="1:19" ht="15.75" customHeight="1" x14ac:dyDescent="0.3">
      <c r="A521" s="1">
        <v>829809</v>
      </c>
      <c r="B521" s="1" t="s">
        <v>28</v>
      </c>
      <c r="C521" s="2">
        <v>42140</v>
      </c>
      <c r="D521" s="1" t="s">
        <v>253</v>
      </c>
      <c r="E521" s="1" t="s">
        <v>30</v>
      </c>
      <c r="F521" s="1">
        <v>0</v>
      </c>
      <c r="G521" s="1" t="s">
        <v>31</v>
      </c>
      <c r="H521" s="1" t="s">
        <v>32</v>
      </c>
      <c r="I521" s="1" t="s">
        <v>31</v>
      </c>
      <c r="J521" s="1" t="s">
        <v>33</v>
      </c>
      <c r="K521" s="1" t="s">
        <v>32</v>
      </c>
      <c r="L521" s="1" t="s">
        <v>41</v>
      </c>
      <c r="M521" s="1">
        <v>7</v>
      </c>
      <c r="N521" s="1" t="s">
        <v>24</v>
      </c>
      <c r="O521" s="1" t="s">
        <v>25</v>
      </c>
      <c r="P521" s="1" t="s">
        <v>267</v>
      </c>
      <c r="Q521" s="1" t="s">
        <v>252</v>
      </c>
      <c r="R521" t="str">
        <f>IF(OR(Table_1[team1]="Mumbai Indians",Table_1[team2]="Mumbai Indians"),"YES","NO")</f>
        <v>NO</v>
      </c>
      <c r="S521" t="str">
        <f>IF(Table_1[[#This Row],[toss_winner]]="Mumbai Indians","YES","NO")</f>
        <v>NO</v>
      </c>
    </row>
    <row r="522" spans="1:19" ht="15.75" customHeight="1" x14ac:dyDescent="0.3">
      <c r="A522" s="1">
        <v>829811</v>
      </c>
      <c r="B522" s="1" t="s">
        <v>44</v>
      </c>
      <c r="C522" s="2">
        <v>42140</v>
      </c>
      <c r="D522" s="1" t="s">
        <v>57</v>
      </c>
      <c r="E522" s="1" t="s">
        <v>164</v>
      </c>
      <c r="F522" s="1">
        <v>0</v>
      </c>
      <c r="G522" s="1" t="s">
        <v>40</v>
      </c>
      <c r="H522" s="1" t="s">
        <v>21</v>
      </c>
      <c r="I522" s="1" t="s">
        <v>40</v>
      </c>
      <c r="J522" s="1" t="s">
        <v>33</v>
      </c>
      <c r="K522" s="1" t="s">
        <v>40</v>
      </c>
      <c r="L522" s="1" t="s">
        <v>23</v>
      </c>
      <c r="M522" s="1">
        <v>9</v>
      </c>
      <c r="N522" s="1" t="s">
        <v>24</v>
      </c>
      <c r="O522" s="1" t="s">
        <v>25</v>
      </c>
      <c r="P522" s="1" t="s">
        <v>297</v>
      </c>
      <c r="Q522" s="1" t="s">
        <v>283</v>
      </c>
      <c r="R522" t="str">
        <f>IF(OR(Table_1[team1]="Mumbai Indians",Table_1[team2]="Mumbai Indians"),"YES","NO")</f>
        <v>NO</v>
      </c>
      <c r="S522" t="str">
        <f>IF(Table_1[[#This Row],[toss_winner]]="Mumbai Indians","YES","NO")</f>
        <v>NO</v>
      </c>
    </row>
    <row r="523" spans="1:19" ht="15.75" customHeight="1" x14ac:dyDescent="0.3">
      <c r="A523" s="1">
        <v>829813</v>
      </c>
      <c r="B523" s="1" t="s">
        <v>17</v>
      </c>
      <c r="C523" s="2">
        <v>42141</v>
      </c>
      <c r="D523" s="1" t="s">
        <v>25</v>
      </c>
      <c r="E523" s="1" t="s">
        <v>19</v>
      </c>
      <c r="F523" s="1">
        <v>0</v>
      </c>
      <c r="G523" s="1" t="s">
        <v>20</v>
      </c>
      <c r="H523" s="1" t="s">
        <v>39</v>
      </c>
      <c r="I523" s="1" t="s">
        <v>20</v>
      </c>
      <c r="J523" s="1" t="s">
        <v>22</v>
      </c>
      <c r="K523" s="1" t="s">
        <v>25</v>
      </c>
      <c r="L523" s="1" t="s">
        <v>25</v>
      </c>
      <c r="M523" s="1" t="s">
        <v>25</v>
      </c>
      <c r="N523" s="1" t="s">
        <v>25</v>
      </c>
      <c r="O523" s="1" t="s">
        <v>25</v>
      </c>
      <c r="P523" s="1" t="s">
        <v>127</v>
      </c>
      <c r="Q523" s="1" t="s">
        <v>306</v>
      </c>
      <c r="R523" t="str">
        <f>IF(OR(Table_1[team1]="Mumbai Indians",Table_1[team2]="Mumbai Indians"),"YES","NO")</f>
        <v>NO</v>
      </c>
      <c r="S523" t="str">
        <f>IF(Table_1[[#This Row],[toss_winner]]="Mumbai Indians","YES","NO")</f>
        <v>NO</v>
      </c>
    </row>
    <row r="524" spans="1:19" ht="15.75" customHeight="1" x14ac:dyDescent="0.3">
      <c r="A524" s="1">
        <v>829815</v>
      </c>
      <c r="B524" s="1" t="s">
        <v>60</v>
      </c>
      <c r="C524" s="2">
        <v>42141</v>
      </c>
      <c r="D524" s="1" t="s">
        <v>318</v>
      </c>
      <c r="E524" s="1" t="s">
        <v>62</v>
      </c>
      <c r="F524" s="1">
        <v>0</v>
      </c>
      <c r="G524" s="1" t="s">
        <v>259</v>
      </c>
      <c r="H524" s="1" t="s">
        <v>47</v>
      </c>
      <c r="I524" s="1" t="s">
        <v>259</v>
      </c>
      <c r="J524" s="1" t="s">
        <v>33</v>
      </c>
      <c r="K524" s="1" t="s">
        <v>47</v>
      </c>
      <c r="L524" s="1" t="s">
        <v>41</v>
      </c>
      <c r="M524" s="1">
        <v>9</v>
      </c>
      <c r="N524" s="1" t="s">
        <v>24</v>
      </c>
      <c r="O524" s="1" t="s">
        <v>25</v>
      </c>
      <c r="P524" s="1" t="s">
        <v>303</v>
      </c>
      <c r="Q524" s="1" t="s">
        <v>263</v>
      </c>
      <c r="R524" t="str">
        <f>IF(OR(Table_1[team1]="Mumbai Indians",Table_1[team2]="Mumbai Indians"),"YES","NO")</f>
        <v>YES</v>
      </c>
      <c r="S524" t="str">
        <f>IF(Table_1[[#This Row],[toss_winner]]="Mumbai Indians","YES","NO")</f>
        <v>NO</v>
      </c>
    </row>
    <row r="525" spans="1:19" ht="15.75" customHeight="1" x14ac:dyDescent="0.3">
      <c r="A525" s="1">
        <v>829817</v>
      </c>
      <c r="B525" s="1" t="s">
        <v>44</v>
      </c>
      <c r="C525" s="2">
        <v>42143</v>
      </c>
      <c r="D525" s="1" t="s">
        <v>192</v>
      </c>
      <c r="E525" s="1" t="s">
        <v>46</v>
      </c>
      <c r="F525" s="1">
        <v>0</v>
      </c>
      <c r="G525" s="1" t="s">
        <v>32</v>
      </c>
      <c r="H525" s="1" t="s">
        <v>47</v>
      </c>
      <c r="I525" s="1" t="s">
        <v>47</v>
      </c>
      <c r="J525" s="1" t="s">
        <v>33</v>
      </c>
      <c r="K525" s="1" t="s">
        <v>47</v>
      </c>
      <c r="L525" s="1" t="s">
        <v>23</v>
      </c>
      <c r="M525" s="1">
        <v>25</v>
      </c>
      <c r="N525" s="1" t="s">
        <v>24</v>
      </c>
      <c r="O525" s="1" t="s">
        <v>25</v>
      </c>
      <c r="P525" s="1" t="s">
        <v>127</v>
      </c>
      <c r="Q525" s="1" t="s">
        <v>283</v>
      </c>
      <c r="R525" t="str">
        <f>IF(OR(Table_1[team1]="Mumbai Indians",Table_1[team2]="Mumbai Indians"),"YES","NO")</f>
        <v>YES</v>
      </c>
      <c r="S525" t="str">
        <f>IF(Table_1[[#This Row],[toss_winner]]="Mumbai Indians","YES","NO")</f>
        <v>YES</v>
      </c>
    </row>
    <row r="526" spans="1:19" ht="15.75" customHeight="1" x14ac:dyDescent="0.3">
      <c r="A526" s="1">
        <v>829819</v>
      </c>
      <c r="B526" s="1" t="s">
        <v>238</v>
      </c>
      <c r="C526" s="2">
        <v>42144</v>
      </c>
      <c r="D526" s="1" t="s">
        <v>121</v>
      </c>
      <c r="E526" s="1" t="s">
        <v>301</v>
      </c>
      <c r="F526" s="1">
        <v>0</v>
      </c>
      <c r="G526" s="1" t="s">
        <v>20</v>
      </c>
      <c r="H526" s="1" t="s">
        <v>40</v>
      </c>
      <c r="I526" s="1" t="s">
        <v>20</v>
      </c>
      <c r="J526" s="1" t="s">
        <v>33</v>
      </c>
      <c r="K526" s="1" t="s">
        <v>20</v>
      </c>
      <c r="L526" s="1" t="s">
        <v>23</v>
      </c>
      <c r="M526" s="1">
        <v>71</v>
      </c>
      <c r="N526" s="1" t="s">
        <v>24</v>
      </c>
      <c r="O526" s="1" t="s">
        <v>25</v>
      </c>
      <c r="P526" s="1" t="s">
        <v>232</v>
      </c>
      <c r="Q526" s="1" t="s">
        <v>252</v>
      </c>
      <c r="R526" t="str">
        <f>IF(OR(Table_1[team1]="Mumbai Indians",Table_1[team2]="Mumbai Indians"),"YES","NO")</f>
        <v>NO</v>
      </c>
      <c r="S526" t="str">
        <f>IF(Table_1[[#This Row],[toss_winner]]="Mumbai Indians","YES","NO")</f>
        <v>NO</v>
      </c>
    </row>
    <row r="527" spans="1:19" ht="15.75" customHeight="1" x14ac:dyDescent="0.3">
      <c r="A527" s="1">
        <v>829821</v>
      </c>
      <c r="B527" s="1" t="s">
        <v>277</v>
      </c>
      <c r="C527" s="2">
        <v>42146</v>
      </c>
      <c r="D527" s="1" t="s">
        <v>87</v>
      </c>
      <c r="E527" s="1" t="s">
        <v>278</v>
      </c>
      <c r="F527" s="1">
        <v>0</v>
      </c>
      <c r="G527" s="1" t="s">
        <v>32</v>
      </c>
      <c r="H527" s="1" t="s">
        <v>20</v>
      </c>
      <c r="I527" s="1" t="s">
        <v>32</v>
      </c>
      <c r="J527" s="1" t="s">
        <v>22</v>
      </c>
      <c r="K527" s="1" t="s">
        <v>32</v>
      </c>
      <c r="L527" s="1" t="s">
        <v>41</v>
      </c>
      <c r="M527" s="1">
        <v>3</v>
      </c>
      <c r="N527" s="1" t="s">
        <v>24</v>
      </c>
      <c r="O527" s="1" t="s">
        <v>25</v>
      </c>
      <c r="P527" s="1" t="s">
        <v>232</v>
      </c>
      <c r="Q527" s="1" t="s">
        <v>303</v>
      </c>
      <c r="R527" t="str">
        <f>IF(OR(Table_1[team1]="Mumbai Indians",Table_1[team2]="Mumbai Indians"),"YES","NO")</f>
        <v>NO</v>
      </c>
      <c r="S527" t="str">
        <f>IF(Table_1[[#This Row],[toss_winner]]="Mumbai Indians","YES","NO")</f>
        <v>NO</v>
      </c>
    </row>
    <row r="528" spans="1:19" ht="15.75" customHeight="1" x14ac:dyDescent="0.3">
      <c r="A528" s="1">
        <v>829823</v>
      </c>
      <c r="B528" s="1" t="s">
        <v>50</v>
      </c>
      <c r="C528" s="2">
        <v>42148</v>
      </c>
      <c r="D528" s="1" t="s">
        <v>147</v>
      </c>
      <c r="E528" s="1" t="s">
        <v>52</v>
      </c>
      <c r="F528" s="1">
        <v>0</v>
      </c>
      <c r="G528" s="1" t="s">
        <v>47</v>
      </c>
      <c r="H528" s="1" t="s">
        <v>32</v>
      </c>
      <c r="I528" s="1" t="s">
        <v>32</v>
      </c>
      <c r="J528" s="1" t="s">
        <v>22</v>
      </c>
      <c r="K528" s="1" t="s">
        <v>47</v>
      </c>
      <c r="L528" s="1" t="s">
        <v>23</v>
      </c>
      <c r="M528" s="1">
        <v>41</v>
      </c>
      <c r="N528" s="1" t="s">
        <v>24</v>
      </c>
      <c r="O528" s="1" t="s">
        <v>25</v>
      </c>
      <c r="P528" s="1" t="s">
        <v>127</v>
      </c>
      <c r="Q528" s="1" t="s">
        <v>283</v>
      </c>
      <c r="R528" t="str">
        <f>IF(OR(Table_1[team1]="Mumbai Indians",Table_1[team2]="Mumbai Indians"),"YES","NO")</f>
        <v>YES</v>
      </c>
      <c r="S528" t="str">
        <f>IF(Table_1[[#This Row],[toss_winner]]="Mumbai Indians","YES","NO")</f>
        <v>NO</v>
      </c>
    </row>
    <row r="529" spans="1:19" ht="15.75" customHeight="1" x14ac:dyDescent="0.3">
      <c r="A529" s="1">
        <v>980901</v>
      </c>
      <c r="B529" s="1" t="s">
        <v>44</v>
      </c>
      <c r="C529" s="2">
        <v>42469</v>
      </c>
      <c r="D529" s="1" t="s">
        <v>233</v>
      </c>
      <c r="E529" s="1" t="s">
        <v>46</v>
      </c>
      <c r="F529" s="1">
        <v>0</v>
      </c>
      <c r="G529" s="1" t="s">
        <v>47</v>
      </c>
      <c r="H529" s="1" t="s">
        <v>319</v>
      </c>
      <c r="I529" s="1" t="s">
        <v>47</v>
      </c>
      <c r="J529" s="1" t="s">
        <v>33</v>
      </c>
      <c r="K529" s="1" t="s">
        <v>319</v>
      </c>
      <c r="L529" s="1" t="s">
        <v>41</v>
      </c>
      <c r="M529" s="1">
        <v>9</v>
      </c>
      <c r="N529" s="1" t="s">
        <v>24</v>
      </c>
      <c r="O529" s="1" t="s">
        <v>25</v>
      </c>
      <c r="P529" s="1" t="s">
        <v>127</v>
      </c>
      <c r="Q529" s="1" t="s">
        <v>267</v>
      </c>
      <c r="R529" t="str">
        <f>IF(OR(Table_1[team1]="Mumbai Indians",Table_1[team2]="Mumbai Indians"),"YES","NO")</f>
        <v>YES</v>
      </c>
      <c r="S529" t="str">
        <f>IF(Table_1[[#This Row],[toss_winner]]="Mumbai Indians","YES","NO")</f>
        <v>YES</v>
      </c>
    </row>
    <row r="530" spans="1:19" ht="15.75" customHeight="1" x14ac:dyDescent="0.3">
      <c r="A530" s="1">
        <v>980903</v>
      </c>
      <c r="B530" s="1" t="s">
        <v>50</v>
      </c>
      <c r="C530" s="2">
        <v>42470</v>
      </c>
      <c r="D530" s="1" t="s">
        <v>307</v>
      </c>
      <c r="E530" s="1" t="s">
        <v>52</v>
      </c>
      <c r="F530" s="1">
        <v>0</v>
      </c>
      <c r="G530" s="1" t="s">
        <v>21</v>
      </c>
      <c r="H530" s="1" t="s">
        <v>39</v>
      </c>
      <c r="I530" s="1" t="s">
        <v>21</v>
      </c>
      <c r="J530" s="1" t="s">
        <v>22</v>
      </c>
      <c r="K530" s="1" t="s">
        <v>21</v>
      </c>
      <c r="L530" s="1" t="s">
        <v>41</v>
      </c>
      <c r="M530" s="1">
        <v>9</v>
      </c>
      <c r="N530" s="1" t="s">
        <v>24</v>
      </c>
      <c r="O530" s="1" t="s">
        <v>25</v>
      </c>
      <c r="P530" s="1" t="s">
        <v>140</v>
      </c>
      <c r="Q530" s="1" t="s">
        <v>252</v>
      </c>
      <c r="R530" t="str">
        <f>IF(OR(Table_1[team1]="Mumbai Indians",Table_1[team2]="Mumbai Indians"),"YES","NO")</f>
        <v>NO</v>
      </c>
      <c r="S530" t="str">
        <f>IF(Table_1[[#This Row],[toss_winner]]="Mumbai Indians","YES","NO")</f>
        <v>NO</v>
      </c>
    </row>
    <row r="531" spans="1:19" ht="15.75" customHeight="1" x14ac:dyDescent="0.3">
      <c r="A531" s="1">
        <v>980905</v>
      </c>
      <c r="B531" s="1" t="s">
        <v>28</v>
      </c>
      <c r="C531" s="2">
        <v>42471</v>
      </c>
      <c r="D531" s="1" t="s">
        <v>262</v>
      </c>
      <c r="E531" s="1" t="s">
        <v>320</v>
      </c>
      <c r="F531" s="1">
        <v>0</v>
      </c>
      <c r="G531" s="1" t="s">
        <v>31</v>
      </c>
      <c r="H531" s="1" t="s">
        <v>321</v>
      </c>
      <c r="I531" s="1" t="s">
        <v>321</v>
      </c>
      <c r="J531" s="1" t="s">
        <v>22</v>
      </c>
      <c r="K531" s="1" t="s">
        <v>321</v>
      </c>
      <c r="L531" s="1" t="s">
        <v>41</v>
      </c>
      <c r="M531" s="1">
        <v>5</v>
      </c>
      <c r="N531" s="1" t="s">
        <v>24</v>
      </c>
      <c r="O531" s="1" t="s">
        <v>25</v>
      </c>
      <c r="P531" s="1" t="s">
        <v>232</v>
      </c>
      <c r="Q531" s="1" t="s">
        <v>237</v>
      </c>
      <c r="R531" t="str">
        <f>IF(OR(Table_1[team1]="Mumbai Indians",Table_1[team2]="Mumbai Indians"),"YES","NO")</f>
        <v>NO</v>
      </c>
      <c r="S531" t="str">
        <f>IF(Table_1[[#This Row],[toss_winner]]="Mumbai Indians","YES","NO")</f>
        <v>NO</v>
      </c>
    </row>
    <row r="532" spans="1:19" ht="15.75" customHeight="1" x14ac:dyDescent="0.3">
      <c r="A532" s="1">
        <v>980907</v>
      </c>
      <c r="B532" s="1" t="s">
        <v>17</v>
      </c>
      <c r="C532" s="2">
        <v>42472</v>
      </c>
      <c r="D532" s="1" t="s">
        <v>121</v>
      </c>
      <c r="E532" s="1" t="s">
        <v>19</v>
      </c>
      <c r="F532" s="1">
        <v>0</v>
      </c>
      <c r="G532" s="1" t="s">
        <v>20</v>
      </c>
      <c r="H532" s="1" t="s">
        <v>259</v>
      </c>
      <c r="I532" s="1" t="s">
        <v>259</v>
      </c>
      <c r="J532" s="1" t="s">
        <v>22</v>
      </c>
      <c r="K532" s="1" t="s">
        <v>20</v>
      </c>
      <c r="L532" s="1" t="s">
        <v>23</v>
      </c>
      <c r="M532" s="1">
        <v>45</v>
      </c>
      <c r="N532" s="1" t="s">
        <v>24</v>
      </c>
      <c r="O532" s="1" t="s">
        <v>25</v>
      </c>
      <c r="P532" s="1" t="s">
        <v>127</v>
      </c>
      <c r="Q532" s="1" t="s">
        <v>322</v>
      </c>
      <c r="R532" t="str">
        <f>IF(OR(Table_1[team1]="Mumbai Indians",Table_1[team2]="Mumbai Indians"),"YES","NO")</f>
        <v>NO</v>
      </c>
      <c r="S532" t="str">
        <f>IF(Table_1[[#This Row],[toss_winner]]="Mumbai Indians","YES","NO")</f>
        <v>NO</v>
      </c>
    </row>
    <row r="533" spans="1:19" ht="15.75" customHeight="1" x14ac:dyDescent="0.3">
      <c r="A533" s="1">
        <v>980909</v>
      </c>
      <c r="B533" s="1" t="s">
        <v>50</v>
      </c>
      <c r="C533" s="2">
        <v>42473</v>
      </c>
      <c r="D533" s="1" t="s">
        <v>147</v>
      </c>
      <c r="E533" s="1" t="s">
        <v>52</v>
      </c>
      <c r="F533" s="1">
        <v>0</v>
      </c>
      <c r="G533" s="1" t="s">
        <v>21</v>
      </c>
      <c r="H533" s="1" t="s">
        <v>47</v>
      </c>
      <c r="I533" s="1" t="s">
        <v>47</v>
      </c>
      <c r="J533" s="1" t="s">
        <v>22</v>
      </c>
      <c r="K533" s="1" t="s">
        <v>47</v>
      </c>
      <c r="L533" s="1" t="s">
        <v>41</v>
      </c>
      <c r="M533" s="1">
        <v>6</v>
      </c>
      <c r="N533" s="1" t="s">
        <v>24</v>
      </c>
      <c r="O533" s="1" t="s">
        <v>25</v>
      </c>
      <c r="P533" s="1" t="s">
        <v>323</v>
      </c>
      <c r="Q533" s="1" t="s">
        <v>140</v>
      </c>
      <c r="R533" t="str">
        <f>IF(OR(Table_1[team1]="Mumbai Indians",Table_1[team2]="Mumbai Indians"),"YES","NO")</f>
        <v>YES</v>
      </c>
      <c r="S533" t="str">
        <f>IF(Table_1[[#This Row],[toss_winner]]="Mumbai Indians","YES","NO")</f>
        <v>YES</v>
      </c>
    </row>
    <row r="534" spans="1:19" ht="15.75" customHeight="1" x14ac:dyDescent="0.3">
      <c r="A534" s="1">
        <v>980911</v>
      </c>
      <c r="B534" s="1" t="s">
        <v>324</v>
      </c>
      <c r="C534" s="2">
        <v>42474</v>
      </c>
      <c r="D534" s="1" t="s">
        <v>262</v>
      </c>
      <c r="E534" s="1" t="s">
        <v>325</v>
      </c>
      <c r="F534" s="1">
        <v>0</v>
      </c>
      <c r="G534" s="1" t="s">
        <v>321</v>
      </c>
      <c r="H534" s="1" t="s">
        <v>319</v>
      </c>
      <c r="I534" s="1" t="s">
        <v>319</v>
      </c>
      <c r="J534" s="1" t="s">
        <v>33</v>
      </c>
      <c r="K534" s="1" t="s">
        <v>321</v>
      </c>
      <c r="L534" s="1" t="s">
        <v>41</v>
      </c>
      <c r="M534" s="1">
        <v>7</v>
      </c>
      <c r="N534" s="1" t="s">
        <v>24</v>
      </c>
      <c r="O534" s="1" t="s">
        <v>25</v>
      </c>
      <c r="P534" s="1" t="s">
        <v>237</v>
      </c>
      <c r="Q534" s="1" t="s">
        <v>267</v>
      </c>
      <c r="R534" t="str">
        <f>IF(OR(Table_1[team1]="Mumbai Indians",Table_1[team2]="Mumbai Indians"),"YES","NO")</f>
        <v>NO</v>
      </c>
      <c r="S534" t="str">
        <f>IF(Table_1[[#This Row],[toss_winner]]="Mumbai Indians","YES","NO")</f>
        <v>NO</v>
      </c>
    </row>
    <row r="535" spans="1:19" ht="15.75" customHeight="1" x14ac:dyDescent="0.3">
      <c r="A535" s="1">
        <v>980913</v>
      </c>
      <c r="B535" s="1" t="s">
        <v>36</v>
      </c>
      <c r="C535" s="2">
        <v>42475</v>
      </c>
      <c r="D535" s="1" t="s">
        <v>93</v>
      </c>
      <c r="E535" s="1" t="s">
        <v>38</v>
      </c>
      <c r="F535" s="1">
        <v>0</v>
      </c>
      <c r="G535" s="1" t="s">
        <v>39</v>
      </c>
      <c r="H535" s="1" t="s">
        <v>31</v>
      </c>
      <c r="I535" s="1" t="s">
        <v>39</v>
      </c>
      <c r="J535" s="1" t="s">
        <v>22</v>
      </c>
      <c r="K535" s="1" t="s">
        <v>39</v>
      </c>
      <c r="L535" s="1" t="s">
        <v>41</v>
      </c>
      <c r="M535" s="1">
        <v>8</v>
      </c>
      <c r="N535" s="1" t="s">
        <v>24</v>
      </c>
      <c r="O535" s="1" t="s">
        <v>25</v>
      </c>
      <c r="P535" s="1" t="s">
        <v>140</v>
      </c>
      <c r="Q535" s="1" t="s">
        <v>252</v>
      </c>
      <c r="R535" t="str">
        <f>IF(OR(Table_1[team1]="Mumbai Indians",Table_1[team2]="Mumbai Indians"),"YES","NO")</f>
        <v>NO</v>
      </c>
      <c r="S535" t="str">
        <f>IF(Table_1[[#This Row],[toss_winner]]="Mumbai Indians","YES","NO")</f>
        <v>NO</v>
      </c>
    </row>
    <row r="536" spans="1:19" ht="15.75" customHeight="1" x14ac:dyDescent="0.3">
      <c r="A536" s="1">
        <v>980915</v>
      </c>
      <c r="B536" s="1" t="s">
        <v>60</v>
      </c>
      <c r="C536" s="2">
        <v>42476</v>
      </c>
      <c r="D536" s="1" t="s">
        <v>146</v>
      </c>
      <c r="E536" s="1" t="s">
        <v>62</v>
      </c>
      <c r="F536" s="1">
        <v>0</v>
      </c>
      <c r="G536" s="1" t="s">
        <v>259</v>
      </c>
      <c r="H536" s="1" t="s">
        <v>21</v>
      </c>
      <c r="I536" s="1" t="s">
        <v>259</v>
      </c>
      <c r="J536" s="1" t="s">
        <v>33</v>
      </c>
      <c r="K536" s="1" t="s">
        <v>21</v>
      </c>
      <c r="L536" s="1" t="s">
        <v>41</v>
      </c>
      <c r="M536" s="1">
        <v>8</v>
      </c>
      <c r="N536" s="1" t="s">
        <v>24</v>
      </c>
      <c r="O536" s="1" t="s">
        <v>25</v>
      </c>
      <c r="P536" s="1" t="s">
        <v>232</v>
      </c>
      <c r="Q536" s="1" t="s">
        <v>267</v>
      </c>
      <c r="R536" t="str">
        <f>IF(OR(Table_1[team1]="Mumbai Indians",Table_1[team2]="Mumbai Indians"),"YES","NO")</f>
        <v>NO</v>
      </c>
      <c r="S536" t="str">
        <f>IF(Table_1[[#This Row],[toss_winner]]="Mumbai Indians","YES","NO")</f>
        <v>NO</v>
      </c>
    </row>
    <row r="537" spans="1:19" ht="15.75" customHeight="1" x14ac:dyDescent="0.3">
      <c r="A537" s="1">
        <v>980917</v>
      </c>
      <c r="B537" s="1" t="s">
        <v>44</v>
      </c>
      <c r="C537" s="2">
        <v>42476</v>
      </c>
      <c r="D537" s="1" t="s">
        <v>262</v>
      </c>
      <c r="E537" s="1" t="s">
        <v>46</v>
      </c>
      <c r="F537" s="1">
        <v>0</v>
      </c>
      <c r="G537" s="1" t="s">
        <v>47</v>
      </c>
      <c r="H537" s="1" t="s">
        <v>321</v>
      </c>
      <c r="I537" s="1" t="s">
        <v>321</v>
      </c>
      <c r="J537" s="1" t="s">
        <v>22</v>
      </c>
      <c r="K537" s="1" t="s">
        <v>321</v>
      </c>
      <c r="L537" s="1" t="s">
        <v>41</v>
      </c>
      <c r="M537" s="1">
        <v>3</v>
      </c>
      <c r="N537" s="1" t="s">
        <v>24</v>
      </c>
      <c r="O537" s="1" t="s">
        <v>25</v>
      </c>
      <c r="P537" s="1" t="s">
        <v>127</v>
      </c>
      <c r="Q537" s="1" t="s">
        <v>322</v>
      </c>
      <c r="R537" t="str">
        <f>IF(OR(Table_1[team1]="Mumbai Indians",Table_1[team2]="Mumbai Indians"),"YES","NO")</f>
        <v>YES</v>
      </c>
      <c r="S537" t="str">
        <f>IF(Table_1[[#This Row],[toss_winner]]="Mumbai Indians","YES","NO")</f>
        <v>NO</v>
      </c>
    </row>
    <row r="538" spans="1:19" ht="15.75" customHeight="1" x14ac:dyDescent="0.3">
      <c r="A538" s="1">
        <v>980919</v>
      </c>
      <c r="B538" s="1" t="s">
        <v>28</v>
      </c>
      <c r="C538" s="2">
        <v>42477</v>
      </c>
      <c r="D538" s="1" t="s">
        <v>260</v>
      </c>
      <c r="E538" s="1" t="s">
        <v>320</v>
      </c>
      <c r="F538" s="1">
        <v>0</v>
      </c>
      <c r="G538" s="1" t="s">
        <v>31</v>
      </c>
      <c r="H538" s="1" t="s">
        <v>319</v>
      </c>
      <c r="I538" s="1" t="s">
        <v>319</v>
      </c>
      <c r="J538" s="1" t="s">
        <v>33</v>
      </c>
      <c r="K538" s="1" t="s">
        <v>31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  <c r="R538" t="str">
        <f>IF(OR(Table_1[team1]="Mumbai Indians",Table_1[team2]="Mumbai Indians"),"YES","NO")</f>
        <v>NO</v>
      </c>
      <c r="S538" t="str">
        <f>IF(Table_1[[#This Row],[toss_winner]]="Mumbai Indians","YES","NO")</f>
        <v>NO</v>
      </c>
    </row>
    <row r="539" spans="1:19" ht="15.75" customHeight="1" x14ac:dyDescent="0.3">
      <c r="A539" s="1">
        <v>980921</v>
      </c>
      <c r="B539" s="1" t="s">
        <v>17</v>
      </c>
      <c r="C539" s="2">
        <v>42477</v>
      </c>
      <c r="D539" s="1" t="s">
        <v>326</v>
      </c>
      <c r="E539" s="1" t="s">
        <v>19</v>
      </c>
      <c r="F539" s="1">
        <v>0</v>
      </c>
      <c r="G539" s="1" t="s">
        <v>20</v>
      </c>
      <c r="H539" s="1" t="s">
        <v>39</v>
      </c>
      <c r="I539" s="1" t="s">
        <v>39</v>
      </c>
      <c r="J539" s="1" t="s">
        <v>22</v>
      </c>
      <c r="K539" s="1" t="s">
        <v>39</v>
      </c>
      <c r="L539" s="1" t="s">
        <v>41</v>
      </c>
      <c r="M539" s="1">
        <v>7</v>
      </c>
      <c r="N539" s="1" t="s">
        <v>24</v>
      </c>
      <c r="O539" s="1" t="s">
        <v>25</v>
      </c>
      <c r="P539" s="1" t="s">
        <v>237</v>
      </c>
      <c r="Q539" s="1" t="s">
        <v>327</v>
      </c>
      <c r="R539" t="str">
        <f>IF(OR(Table_1[team1]="Mumbai Indians",Table_1[team2]="Mumbai Indians"),"YES","NO")</f>
        <v>NO</v>
      </c>
      <c r="S539" t="str">
        <f>IF(Table_1[[#This Row],[toss_winner]]="Mumbai Indians","YES","NO")</f>
        <v>NO</v>
      </c>
    </row>
    <row r="540" spans="1:19" ht="15.75" customHeight="1" x14ac:dyDescent="0.3">
      <c r="A540" s="1">
        <v>980923</v>
      </c>
      <c r="B540" s="1" t="s">
        <v>60</v>
      </c>
      <c r="C540" s="2">
        <v>42478</v>
      </c>
      <c r="D540" s="1" t="s">
        <v>179</v>
      </c>
      <c r="E540" s="1" t="s">
        <v>62</v>
      </c>
      <c r="F540" s="1">
        <v>0</v>
      </c>
      <c r="G540" s="1" t="s">
        <v>259</v>
      </c>
      <c r="H540" s="1" t="s">
        <v>47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7</v>
      </c>
      <c r="N540" s="1" t="s">
        <v>24</v>
      </c>
      <c r="O540" s="1" t="s">
        <v>25</v>
      </c>
      <c r="P540" s="1" t="s">
        <v>127</v>
      </c>
      <c r="Q540" s="1" t="s">
        <v>322</v>
      </c>
      <c r="R540" t="str">
        <f>IF(OR(Table_1[team1]="Mumbai Indians",Table_1[team2]="Mumbai Indians"),"YES","NO")</f>
        <v>YES</v>
      </c>
      <c r="S540" t="str">
        <f>IF(Table_1[[#This Row],[toss_winner]]="Mumbai Indians","YES","NO")</f>
        <v>NO</v>
      </c>
    </row>
    <row r="541" spans="1:19" ht="15.75" customHeight="1" x14ac:dyDescent="0.3">
      <c r="A541" s="1">
        <v>980925</v>
      </c>
      <c r="B541" s="1" t="s">
        <v>28</v>
      </c>
      <c r="C541" s="2">
        <v>42479</v>
      </c>
      <c r="D541" s="1" t="s">
        <v>175</v>
      </c>
      <c r="E541" s="1" t="s">
        <v>320</v>
      </c>
      <c r="F541" s="1">
        <v>0</v>
      </c>
      <c r="G541" s="1" t="s">
        <v>31</v>
      </c>
      <c r="H541" s="1" t="s">
        <v>21</v>
      </c>
      <c r="I541" s="1" t="s">
        <v>21</v>
      </c>
      <c r="J541" s="1" t="s">
        <v>22</v>
      </c>
      <c r="K541" s="1" t="s">
        <v>21</v>
      </c>
      <c r="L541" s="1" t="s">
        <v>41</v>
      </c>
      <c r="M541" s="1">
        <v>6</v>
      </c>
      <c r="N541" s="1" t="s">
        <v>24</v>
      </c>
      <c r="O541" s="1" t="s">
        <v>25</v>
      </c>
      <c r="P541" s="1" t="s">
        <v>140</v>
      </c>
      <c r="Q541" s="1" t="s">
        <v>252</v>
      </c>
      <c r="R541" t="str">
        <f>IF(OR(Table_1[team1]="Mumbai Indians",Table_1[team2]="Mumbai Indians"),"YES","NO")</f>
        <v>NO</v>
      </c>
      <c r="S541" t="str">
        <f>IF(Table_1[[#This Row],[toss_winner]]="Mumbai Indians","YES","NO")</f>
        <v>NO</v>
      </c>
    </row>
    <row r="542" spans="1:19" ht="15.75" customHeight="1" x14ac:dyDescent="0.3">
      <c r="A542" s="1">
        <v>980927</v>
      </c>
      <c r="B542" s="1" t="s">
        <v>44</v>
      </c>
      <c r="C542" s="2">
        <v>42480</v>
      </c>
      <c r="D542" s="1" t="s">
        <v>147</v>
      </c>
      <c r="E542" s="1" t="s">
        <v>46</v>
      </c>
      <c r="F542" s="1">
        <v>0</v>
      </c>
      <c r="G542" s="1" t="s">
        <v>47</v>
      </c>
      <c r="H542" s="1" t="s">
        <v>20</v>
      </c>
      <c r="I542" s="1" t="s">
        <v>47</v>
      </c>
      <c r="J542" s="1" t="s">
        <v>22</v>
      </c>
      <c r="K542" s="1" t="s">
        <v>47</v>
      </c>
      <c r="L542" s="1" t="s">
        <v>41</v>
      </c>
      <c r="M542" s="1">
        <v>6</v>
      </c>
      <c r="N542" s="1" t="s">
        <v>24</v>
      </c>
      <c r="O542" s="1" t="s">
        <v>25</v>
      </c>
      <c r="P542" s="1" t="s">
        <v>232</v>
      </c>
      <c r="Q542" s="1" t="s">
        <v>267</v>
      </c>
      <c r="R542" t="str">
        <f>IF(OR(Table_1[team1]="Mumbai Indians",Table_1[team2]="Mumbai Indians"),"YES","NO")</f>
        <v>YES</v>
      </c>
      <c r="S542" t="str">
        <f>IF(Table_1[[#This Row],[toss_winner]]="Mumbai Indians","YES","NO")</f>
        <v>YES</v>
      </c>
    </row>
    <row r="543" spans="1:19" ht="15.75" customHeight="1" x14ac:dyDescent="0.3">
      <c r="A543" s="1">
        <v>980929</v>
      </c>
      <c r="B543" s="1" t="s">
        <v>324</v>
      </c>
      <c r="C543" s="2">
        <v>42481</v>
      </c>
      <c r="D543" s="1" t="s">
        <v>294</v>
      </c>
      <c r="E543" s="1" t="s">
        <v>325</v>
      </c>
      <c r="F543" s="1">
        <v>0</v>
      </c>
      <c r="G543" s="1" t="s">
        <v>321</v>
      </c>
      <c r="H543" s="1" t="s">
        <v>259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10</v>
      </c>
      <c r="N543" s="1" t="s">
        <v>24</v>
      </c>
      <c r="O543" s="1" t="s">
        <v>25</v>
      </c>
      <c r="P543" s="1" t="s">
        <v>328</v>
      </c>
      <c r="Q543" s="1" t="s">
        <v>127</v>
      </c>
      <c r="R543" t="str">
        <f>IF(OR(Table_1[team1]="Mumbai Indians",Table_1[team2]="Mumbai Indians"),"YES","NO")</f>
        <v>NO</v>
      </c>
      <c r="S543" t="str">
        <f>IF(Table_1[[#This Row],[toss_winner]]="Mumbai Indians","YES","NO")</f>
        <v>NO</v>
      </c>
    </row>
    <row r="544" spans="1:19" ht="15.75" customHeight="1" x14ac:dyDescent="0.3">
      <c r="A544" s="1">
        <v>980931</v>
      </c>
      <c r="B544" s="1" t="s">
        <v>238</v>
      </c>
      <c r="C544" s="2">
        <v>42482</v>
      </c>
      <c r="D544" s="1" t="s">
        <v>121</v>
      </c>
      <c r="E544" s="1" t="s">
        <v>301</v>
      </c>
      <c r="F544" s="1">
        <v>0</v>
      </c>
      <c r="G544" s="1" t="s">
        <v>319</v>
      </c>
      <c r="H544" s="1" t="s">
        <v>20</v>
      </c>
      <c r="I544" s="1" t="s">
        <v>319</v>
      </c>
      <c r="J544" s="1" t="s">
        <v>22</v>
      </c>
      <c r="K544" s="1" t="s">
        <v>20</v>
      </c>
      <c r="L544" s="1" t="s">
        <v>23</v>
      </c>
      <c r="M544" s="1">
        <v>13</v>
      </c>
      <c r="N544" s="1" t="s">
        <v>24</v>
      </c>
      <c r="O544" s="1" t="s">
        <v>25</v>
      </c>
      <c r="P544" s="1" t="s">
        <v>303</v>
      </c>
      <c r="Q544" s="1" t="s">
        <v>322</v>
      </c>
      <c r="R544" t="str">
        <f>IF(OR(Table_1[team1]="Mumbai Indians",Table_1[team2]="Mumbai Indians"),"YES","NO")</f>
        <v>NO</v>
      </c>
      <c r="S544" t="str">
        <f>IF(Table_1[[#This Row],[toss_winner]]="Mumbai Indians","YES","NO")</f>
        <v>NO</v>
      </c>
    </row>
    <row r="545" spans="1:19" ht="15.75" customHeight="1" x14ac:dyDescent="0.3">
      <c r="A545" s="1">
        <v>980933</v>
      </c>
      <c r="B545" s="1" t="s">
        <v>36</v>
      </c>
      <c r="C545" s="2">
        <v>42483</v>
      </c>
      <c r="D545" s="1" t="s">
        <v>271</v>
      </c>
      <c r="E545" s="1" t="s">
        <v>38</v>
      </c>
      <c r="F545" s="1">
        <v>0</v>
      </c>
      <c r="G545" s="1" t="s">
        <v>39</v>
      </c>
      <c r="H545" s="1" t="s">
        <v>47</v>
      </c>
      <c r="I545" s="1" t="s">
        <v>47</v>
      </c>
      <c r="J545" s="1" t="s">
        <v>22</v>
      </c>
      <c r="K545" s="1" t="s">
        <v>39</v>
      </c>
      <c r="L545" s="1" t="s">
        <v>23</v>
      </c>
      <c r="M545" s="1">
        <v>10</v>
      </c>
      <c r="N545" s="1" t="s">
        <v>24</v>
      </c>
      <c r="O545" s="1" t="s">
        <v>25</v>
      </c>
      <c r="P545" s="1" t="s">
        <v>140</v>
      </c>
      <c r="Q545" s="1" t="s">
        <v>252</v>
      </c>
      <c r="R545" t="str">
        <f>IF(OR(Table_1[team1]="Mumbai Indians",Table_1[team2]="Mumbai Indians"),"YES","NO")</f>
        <v>YES</v>
      </c>
      <c r="S545" t="str">
        <f>IF(Table_1[[#This Row],[toss_winner]]="Mumbai Indians","YES","NO")</f>
        <v>YES</v>
      </c>
    </row>
    <row r="546" spans="1:19" ht="15.75" customHeight="1" x14ac:dyDescent="0.3">
      <c r="A546" s="1">
        <v>980935</v>
      </c>
      <c r="B546" s="1" t="s">
        <v>60</v>
      </c>
      <c r="C546" s="2">
        <v>42483</v>
      </c>
      <c r="D546" s="1" t="s">
        <v>329</v>
      </c>
      <c r="E546" s="1" t="s">
        <v>62</v>
      </c>
      <c r="F546" s="1">
        <v>0</v>
      </c>
      <c r="G546" s="1" t="s">
        <v>259</v>
      </c>
      <c r="H546" s="1" t="s">
        <v>31</v>
      </c>
      <c r="I546" s="1" t="s">
        <v>259</v>
      </c>
      <c r="J546" s="1" t="s">
        <v>22</v>
      </c>
      <c r="K546" s="1" t="s">
        <v>259</v>
      </c>
      <c r="L546" s="1" t="s">
        <v>41</v>
      </c>
      <c r="M546" s="1">
        <v>5</v>
      </c>
      <c r="N546" s="1" t="s">
        <v>24</v>
      </c>
      <c r="O546" s="1" t="s">
        <v>25</v>
      </c>
      <c r="P546" s="1" t="s">
        <v>232</v>
      </c>
      <c r="Q546" s="1" t="s">
        <v>267</v>
      </c>
      <c r="R546" t="str">
        <f>IF(OR(Table_1[team1]="Mumbai Indians",Table_1[team2]="Mumbai Indians"),"YES","NO")</f>
        <v>NO</v>
      </c>
      <c r="S546" t="str">
        <f>IF(Table_1[[#This Row],[toss_winner]]="Mumbai Indians","YES","NO")</f>
        <v>NO</v>
      </c>
    </row>
    <row r="547" spans="1:19" ht="15.75" customHeight="1" x14ac:dyDescent="0.3">
      <c r="A547" s="1">
        <v>980937</v>
      </c>
      <c r="B547" s="1" t="s">
        <v>324</v>
      </c>
      <c r="C547" s="2">
        <v>42484</v>
      </c>
      <c r="D547" s="1" t="s">
        <v>215</v>
      </c>
      <c r="E547" s="1" t="s">
        <v>325</v>
      </c>
      <c r="F547" s="1">
        <v>0</v>
      </c>
      <c r="G547" s="1" t="s">
        <v>321</v>
      </c>
      <c r="H547" s="1" t="s">
        <v>20</v>
      </c>
      <c r="I547" s="1" t="s">
        <v>20</v>
      </c>
      <c r="J547" s="1" t="s">
        <v>33</v>
      </c>
      <c r="K547" s="1" t="s">
        <v>321</v>
      </c>
      <c r="L547" s="1" t="s">
        <v>41</v>
      </c>
      <c r="M547" s="1">
        <v>6</v>
      </c>
      <c r="N547" s="1" t="s">
        <v>24</v>
      </c>
      <c r="O547" s="1" t="s">
        <v>25</v>
      </c>
      <c r="P547" s="1" t="s">
        <v>328</v>
      </c>
      <c r="Q547" s="1" t="s">
        <v>242</v>
      </c>
      <c r="R547" t="str">
        <f>IF(OR(Table_1[team1]="Mumbai Indians",Table_1[team2]="Mumbai Indians"),"YES","NO")</f>
        <v>NO</v>
      </c>
      <c r="S547" t="str">
        <f>IF(Table_1[[#This Row],[toss_winner]]="Mumbai Indians","YES","NO")</f>
        <v>NO</v>
      </c>
    </row>
    <row r="548" spans="1:19" ht="15.75" customHeight="1" x14ac:dyDescent="0.3">
      <c r="A548" s="1">
        <v>980939</v>
      </c>
      <c r="B548" s="1" t="s">
        <v>238</v>
      </c>
      <c r="C548" s="2">
        <v>42484</v>
      </c>
      <c r="D548" s="1" t="s">
        <v>330</v>
      </c>
      <c r="E548" s="1" t="s">
        <v>301</v>
      </c>
      <c r="F548" s="1">
        <v>0</v>
      </c>
      <c r="G548" s="1" t="s">
        <v>319</v>
      </c>
      <c r="H548" s="1" t="s">
        <v>21</v>
      </c>
      <c r="I548" s="1" t="s">
        <v>21</v>
      </c>
      <c r="J548" s="1" t="s">
        <v>22</v>
      </c>
      <c r="K548" s="1" t="s">
        <v>21</v>
      </c>
      <c r="L548" s="1" t="s">
        <v>41</v>
      </c>
      <c r="M548" s="1">
        <v>2</v>
      </c>
      <c r="N548" s="1" t="s">
        <v>24</v>
      </c>
      <c r="O548" s="1" t="s">
        <v>25</v>
      </c>
      <c r="P548" s="1" t="s">
        <v>303</v>
      </c>
      <c r="Q548" s="1" t="s">
        <v>327</v>
      </c>
      <c r="R548" t="str">
        <f>IF(OR(Table_1[team1]="Mumbai Indians",Table_1[team2]="Mumbai Indians"),"YES","NO")</f>
        <v>NO</v>
      </c>
      <c r="S548" t="str">
        <f>IF(Table_1[[#This Row],[toss_winner]]="Mumbai Indians","YES","NO")</f>
        <v>NO</v>
      </c>
    </row>
    <row r="549" spans="1:19" ht="15.75" customHeight="1" x14ac:dyDescent="0.3">
      <c r="A549" s="1">
        <v>980941</v>
      </c>
      <c r="B549" s="1" t="s">
        <v>28</v>
      </c>
      <c r="C549" s="2">
        <v>42485</v>
      </c>
      <c r="D549" s="1" t="s">
        <v>276</v>
      </c>
      <c r="E549" s="1" t="s">
        <v>320</v>
      </c>
      <c r="F549" s="1">
        <v>0</v>
      </c>
      <c r="G549" s="1" t="s">
        <v>31</v>
      </c>
      <c r="H549" s="1" t="s">
        <v>47</v>
      </c>
      <c r="I549" s="1" t="s">
        <v>31</v>
      </c>
      <c r="J549" s="1" t="s">
        <v>22</v>
      </c>
      <c r="K549" s="1" t="s">
        <v>47</v>
      </c>
      <c r="L549" s="1" t="s">
        <v>23</v>
      </c>
      <c r="M549" s="1">
        <v>25</v>
      </c>
      <c r="N549" s="1" t="s">
        <v>24</v>
      </c>
      <c r="O549" s="1" t="s">
        <v>25</v>
      </c>
      <c r="P549" s="1" t="s">
        <v>323</v>
      </c>
      <c r="Q549" s="1" t="s">
        <v>213</v>
      </c>
      <c r="R549" t="str">
        <f>IF(OR(Table_1[team1]="Mumbai Indians",Table_1[team2]="Mumbai Indians"),"YES","NO")</f>
        <v>YES</v>
      </c>
      <c r="S549" t="str">
        <f>IF(Table_1[[#This Row],[toss_winner]]="Mumbai Indians","YES","NO")</f>
        <v>NO</v>
      </c>
    </row>
    <row r="550" spans="1:19" ht="15.75" customHeight="1" x14ac:dyDescent="0.3">
      <c r="A550" s="1">
        <v>980943</v>
      </c>
      <c r="B550" s="1" t="s">
        <v>60</v>
      </c>
      <c r="C550" s="2">
        <v>42486</v>
      </c>
      <c r="D550" s="1" t="s">
        <v>331</v>
      </c>
      <c r="E550" s="1" t="s">
        <v>62</v>
      </c>
      <c r="F550" s="1">
        <v>0</v>
      </c>
      <c r="G550" s="1" t="s">
        <v>259</v>
      </c>
      <c r="H550" s="1" t="s">
        <v>319</v>
      </c>
      <c r="I550" s="1" t="s">
        <v>319</v>
      </c>
      <c r="J550" s="1" t="s">
        <v>22</v>
      </c>
      <c r="K550" s="1" t="s">
        <v>319</v>
      </c>
      <c r="L550" s="1" t="s">
        <v>23</v>
      </c>
      <c r="M550" s="1">
        <v>34</v>
      </c>
      <c r="N550" s="1" t="s">
        <v>24</v>
      </c>
      <c r="O550" s="1" t="s">
        <v>95</v>
      </c>
      <c r="P550" s="1" t="s">
        <v>332</v>
      </c>
      <c r="Q550" s="1" t="s">
        <v>267</v>
      </c>
      <c r="R550" t="str">
        <f>IF(OR(Table_1[team1]="Mumbai Indians",Table_1[team2]="Mumbai Indians"),"YES","NO")</f>
        <v>NO</v>
      </c>
      <c r="S550" t="str">
        <f>IF(Table_1[[#This Row],[toss_winner]]="Mumbai Indians","YES","NO")</f>
        <v>NO</v>
      </c>
    </row>
    <row r="551" spans="1:19" ht="15.75" customHeight="1" x14ac:dyDescent="0.3">
      <c r="A551" s="1">
        <v>980945</v>
      </c>
      <c r="B551" s="1" t="s">
        <v>36</v>
      </c>
      <c r="C551" s="2">
        <v>42487</v>
      </c>
      <c r="D551" s="1" t="s">
        <v>333</v>
      </c>
      <c r="E551" s="1" t="s">
        <v>38</v>
      </c>
      <c r="F551" s="1">
        <v>0</v>
      </c>
      <c r="G551" s="1" t="s">
        <v>39</v>
      </c>
      <c r="H551" s="1" t="s">
        <v>321</v>
      </c>
      <c r="I551" s="1" t="s">
        <v>39</v>
      </c>
      <c r="J551" s="1" t="s">
        <v>22</v>
      </c>
      <c r="K551" s="1" t="s">
        <v>321</v>
      </c>
      <c r="L551" s="1" t="s">
        <v>23</v>
      </c>
      <c r="M551" s="1">
        <v>1</v>
      </c>
      <c r="N551" s="1" t="s">
        <v>24</v>
      </c>
      <c r="O551" s="1" t="s">
        <v>25</v>
      </c>
      <c r="P551" s="1" t="s">
        <v>120</v>
      </c>
      <c r="Q551" s="1" t="s">
        <v>140</v>
      </c>
      <c r="R551" t="str">
        <f>IF(OR(Table_1[team1]="Mumbai Indians",Table_1[team2]="Mumbai Indians"),"YES","NO")</f>
        <v>NO</v>
      </c>
      <c r="S551" t="str">
        <f>IF(Table_1[[#This Row],[toss_winner]]="Mumbai Indians","YES","NO")</f>
        <v>NO</v>
      </c>
    </row>
    <row r="552" spans="1:19" ht="15.75" customHeight="1" x14ac:dyDescent="0.3">
      <c r="A552" s="1">
        <v>980947</v>
      </c>
      <c r="B552" s="1" t="s">
        <v>44</v>
      </c>
      <c r="C552" s="2">
        <v>42488</v>
      </c>
      <c r="D552" s="1" t="s">
        <v>147</v>
      </c>
      <c r="E552" s="1" t="s">
        <v>46</v>
      </c>
      <c r="F552" s="1">
        <v>0</v>
      </c>
      <c r="G552" s="1" t="s">
        <v>47</v>
      </c>
      <c r="H552" s="1" t="s">
        <v>21</v>
      </c>
      <c r="I552" s="1" t="s">
        <v>47</v>
      </c>
      <c r="J552" s="1" t="s">
        <v>22</v>
      </c>
      <c r="K552" s="1" t="s">
        <v>47</v>
      </c>
      <c r="L552" s="1" t="s">
        <v>41</v>
      </c>
      <c r="M552" s="1">
        <v>6</v>
      </c>
      <c r="N552" s="1" t="s">
        <v>24</v>
      </c>
      <c r="O552" s="1" t="s">
        <v>25</v>
      </c>
      <c r="P552" s="1" t="s">
        <v>323</v>
      </c>
      <c r="Q552" s="1" t="s">
        <v>213</v>
      </c>
      <c r="R552" t="str">
        <f>IF(OR(Table_1[team1]="Mumbai Indians",Table_1[team2]="Mumbai Indians"),"YES","NO")</f>
        <v>YES</v>
      </c>
      <c r="S552" t="str">
        <f>IF(Table_1[[#This Row],[toss_winner]]="Mumbai Indians","YES","NO")</f>
        <v>YES</v>
      </c>
    </row>
    <row r="553" spans="1:19" ht="15.75" customHeight="1" x14ac:dyDescent="0.3">
      <c r="A553" s="1">
        <v>980949</v>
      </c>
      <c r="B553" s="1" t="s">
        <v>238</v>
      </c>
      <c r="C553" s="2">
        <v>42489</v>
      </c>
      <c r="D553" s="1" t="s">
        <v>152</v>
      </c>
      <c r="E553" s="1" t="s">
        <v>301</v>
      </c>
      <c r="F553" s="1">
        <v>0</v>
      </c>
      <c r="G553" s="1" t="s">
        <v>319</v>
      </c>
      <c r="H553" s="1" t="s">
        <v>321</v>
      </c>
      <c r="I553" s="1" t="s">
        <v>321</v>
      </c>
      <c r="J553" s="1" t="s">
        <v>22</v>
      </c>
      <c r="K553" s="1" t="s">
        <v>321</v>
      </c>
      <c r="L553" s="1" t="s">
        <v>41</v>
      </c>
      <c r="M553" s="1">
        <v>3</v>
      </c>
      <c r="N553" s="1" t="s">
        <v>24</v>
      </c>
      <c r="O553" s="1" t="s">
        <v>25</v>
      </c>
      <c r="P553" s="1" t="s">
        <v>303</v>
      </c>
      <c r="Q553" s="1" t="s">
        <v>242</v>
      </c>
      <c r="R553" t="str">
        <f>IF(OR(Table_1[team1]="Mumbai Indians",Table_1[team2]="Mumbai Indians"),"YES","NO")</f>
        <v>NO</v>
      </c>
      <c r="S553" t="str">
        <f>IF(Table_1[[#This Row],[toss_winner]]="Mumbai Indians","YES","NO")</f>
        <v>NO</v>
      </c>
    </row>
    <row r="554" spans="1:19" ht="15.75" customHeight="1" x14ac:dyDescent="0.3">
      <c r="A554" s="1">
        <v>980951</v>
      </c>
      <c r="B554" s="1" t="s">
        <v>36</v>
      </c>
      <c r="C554" s="2">
        <v>42490</v>
      </c>
      <c r="D554" s="1" t="s">
        <v>334</v>
      </c>
      <c r="E554" s="1" t="s">
        <v>38</v>
      </c>
      <c r="F554" s="1">
        <v>0</v>
      </c>
      <c r="G554" s="1" t="s">
        <v>39</v>
      </c>
      <c r="H554" s="1" t="s">
        <v>21</v>
      </c>
      <c r="I554" s="1" t="s">
        <v>21</v>
      </c>
      <c r="J554" s="1" t="s">
        <v>22</v>
      </c>
      <c r="K554" s="1" t="s">
        <v>39</v>
      </c>
      <c r="L554" s="1" t="s">
        <v>23</v>
      </c>
      <c r="M554" s="1">
        <v>27</v>
      </c>
      <c r="N554" s="1" t="s">
        <v>24</v>
      </c>
      <c r="O554" s="1" t="s">
        <v>25</v>
      </c>
      <c r="P554" s="1" t="s">
        <v>335</v>
      </c>
      <c r="Q554" s="1" t="s">
        <v>120</v>
      </c>
      <c r="R554" t="str">
        <f>IF(OR(Table_1[team1]="Mumbai Indians",Table_1[team2]="Mumbai Indians"),"YES","NO")</f>
        <v>NO</v>
      </c>
      <c r="S554" t="str">
        <f>IF(Table_1[[#This Row],[toss_winner]]="Mumbai Indians","YES","NO")</f>
        <v>NO</v>
      </c>
    </row>
    <row r="555" spans="1:19" ht="15.75" customHeight="1" x14ac:dyDescent="0.3">
      <c r="A555" s="1">
        <v>980953</v>
      </c>
      <c r="B555" s="1" t="s">
        <v>60</v>
      </c>
      <c r="C555" s="2">
        <v>42490</v>
      </c>
      <c r="D555" s="1" t="s">
        <v>179</v>
      </c>
      <c r="E555" s="1" t="s">
        <v>62</v>
      </c>
      <c r="F555" s="1">
        <v>0</v>
      </c>
      <c r="G555" s="1" t="s">
        <v>259</v>
      </c>
      <c r="H555" s="1" t="s">
        <v>20</v>
      </c>
      <c r="I555" s="1" t="s">
        <v>20</v>
      </c>
      <c r="J555" s="1" t="s">
        <v>22</v>
      </c>
      <c r="K555" s="1" t="s">
        <v>259</v>
      </c>
      <c r="L555" s="1" t="s">
        <v>23</v>
      </c>
      <c r="M555" s="1">
        <v>15</v>
      </c>
      <c r="N555" s="1" t="s">
        <v>24</v>
      </c>
      <c r="O555" s="1" t="s">
        <v>25</v>
      </c>
      <c r="P555" s="1" t="s">
        <v>232</v>
      </c>
      <c r="Q555" s="1" t="s">
        <v>127</v>
      </c>
      <c r="R555" t="str">
        <f>IF(OR(Table_1[team1]="Mumbai Indians",Table_1[team2]="Mumbai Indians"),"YES","NO")</f>
        <v>NO</v>
      </c>
      <c r="S555" t="str">
        <f>IF(Table_1[[#This Row],[toss_winner]]="Mumbai Indians","YES","NO")</f>
        <v>NO</v>
      </c>
    </row>
    <row r="556" spans="1:19" ht="15.75" customHeight="1" x14ac:dyDescent="0.3">
      <c r="A556" s="1">
        <v>980955</v>
      </c>
      <c r="B556" s="1" t="s">
        <v>324</v>
      </c>
      <c r="C556" s="2">
        <v>42491</v>
      </c>
      <c r="D556" s="1" t="s">
        <v>299</v>
      </c>
      <c r="E556" s="1" t="s">
        <v>325</v>
      </c>
      <c r="F556" s="1">
        <v>0</v>
      </c>
      <c r="G556" s="1" t="s">
        <v>321</v>
      </c>
      <c r="H556" s="1" t="s">
        <v>31</v>
      </c>
      <c r="I556" s="1" t="s">
        <v>321</v>
      </c>
      <c r="J556" s="1" t="s">
        <v>22</v>
      </c>
      <c r="K556" s="1" t="s">
        <v>31</v>
      </c>
      <c r="L556" s="1" t="s">
        <v>23</v>
      </c>
      <c r="M556" s="1">
        <v>23</v>
      </c>
      <c r="N556" s="1" t="s">
        <v>24</v>
      </c>
      <c r="O556" s="1" t="s">
        <v>25</v>
      </c>
      <c r="P556" s="1" t="s">
        <v>242</v>
      </c>
      <c r="Q556" s="1" t="s">
        <v>322</v>
      </c>
      <c r="R556" t="str">
        <f>IF(OR(Table_1[team1]="Mumbai Indians",Table_1[team2]="Mumbai Indians"),"YES","NO")</f>
        <v>NO</v>
      </c>
      <c r="S556" t="str">
        <f>IF(Table_1[[#This Row],[toss_winner]]="Mumbai Indians","YES","NO")</f>
        <v>NO</v>
      </c>
    </row>
    <row r="557" spans="1:19" ht="15.75" customHeight="1" x14ac:dyDescent="0.3">
      <c r="A557" s="1">
        <v>980957</v>
      </c>
      <c r="B557" s="1" t="s">
        <v>238</v>
      </c>
      <c r="C557" s="2">
        <v>42491</v>
      </c>
      <c r="D557" s="1" t="s">
        <v>147</v>
      </c>
      <c r="E557" s="1" t="s">
        <v>301</v>
      </c>
      <c r="F557" s="1">
        <v>0</v>
      </c>
      <c r="G557" s="1" t="s">
        <v>319</v>
      </c>
      <c r="H557" s="1" t="s">
        <v>47</v>
      </c>
      <c r="I557" s="1" t="s">
        <v>47</v>
      </c>
      <c r="J557" s="1" t="s">
        <v>22</v>
      </c>
      <c r="K557" s="1" t="s">
        <v>47</v>
      </c>
      <c r="L557" s="1" t="s">
        <v>41</v>
      </c>
      <c r="M557" s="1">
        <v>8</v>
      </c>
      <c r="N557" s="1" t="s">
        <v>24</v>
      </c>
      <c r="O557" s="1" t="s">
        <v>25</v>
      </c>
      <c r="P557" s="1" t="s">
        <v>332</v>
      </c>
      <c r="Q557" s="1" t="s">
        <v>213</v>
      </c>
      <c r="R557" t="str">
        <f>IF(OR(Table_1[team1]="Mumbai Indians",Table_1[team2]="Mumbai Indians"),"YES","NO")</f>
        <v>YES</v>
      </c>
      <c r="S557" t="str">
        <f>IF(Table_1[[#This Row],[toss_winner]]="Mumbai Indians","YES","NO")</f>
        <v>YES</v>
      </c>
    </row>
    <row r="558" spans="1:19" ht="15.75" customHeight="1" x14ac:dyDescent="0.3">
      <c r="A558" s="1">
        <v>980959</v>
      </c>
      <c r="B558" s="1" t="s">
        <v>17</v>
      </c>
      <c r="C558" s="2">
        <v>42492</v>
      </c>
      <c r="D558" s="1" t="s">
        <v>307</v>
      </c>
      <c r="E558" s="1" t="s">
        <v>19</v>
      </c>
      <c r="F558" s="1">
        <v>0</v>
      </c>
      <c r="G558" s="1" t="s">
        <v>20</v>
      </c>
      <c r="H558" s="1" t="s">
        <v>21</v>
      </c>
      <c r="I558" s="1" t="s">
        <v>21</v>
      </c>
      <c r="J558" s="1" t="s">
        <v>22</v>
      </c>
      <c r="K558" s="1" t="s">
        <v>21</v>
      </c>
      <c r="L558" s="1" t="s">
        <v>41</v>
      </c>
      <c r="M558" s="1">
        <v>5</v>
      </c>
      <c r="N558" s="1" t="s">
        <v>24</v>
      </c>
      <c r="O558" s="1" t="s">
        <v>25</v>
      </c>
      <c r="P558" s="1" t="s">
        <v>120</v>
      </c>
      <c r="Q558" s="1" t="s">
        <v>140</v>
      </c>
      <c r="R558" t="str">
        <f>IF(OR(Table_1[team1]="Mumbai Indians",Table_1[team2]="Mumbai Indians"),"YES","NO")</f>
        <v>NO</v>
      </c>
      <c r="S558" t="str">
        <f>IF(Table_1[[#This Row],[toss_winner]]="Mumbai Indians","YES","NO")</f>
        <v>NO</v>
      </c>
    </row>
    <row r="559" spans="1:19" ht="15.75" customHeight="1" x14ac:dyDescent="0.3">
      <c r="A559" s="1">
        <v>980961</v>
      </c>
      <c r="B559" s="1" t="s">
        <v>324</v>
      </c>
      <c r="C559" s="2">
        <v>42493</v>
      </c>
      <c r="D559" s="1" t="s">
        <v>336</v>
      </c>
      <c r="E559" s="1" t="s">
        <v>325</v>
      </c>
      <c r="F559" s="1">
        <v>0</v>
      </c>
      <c r="G559" s="1" t="s">
        <v>321</v>
      </c>
      <c r="H559" s="1" t="s">
        <v>39</v>
      </c>
      <c r="I559" s="1" t="s">
        <v>39</v>
      </c>
      <c r="J559" s="1" t="s">
        <v>22</v>
      </c>
      <c r="K559" s="1" t="s">
        <v>39</v>
      </c>
      <c r="L559" s="1" t="s">
        <v>41</v>
      </c>
      <c r="M559" s="1">
        <v>8</v>
      </c>
      <c r="N559" s="1" t="s">
        <v>24</v>
      </c>
      <c r="O559" s="1" t="s">
        <v>25</v>
      </c>
      <c r="P559" s="1" t="s">
        <v>303</v>
      </c>
      <c r="Q559" s="1" t="s">
        <v>242</v>
      </c>
      <c r="R559" t="str">
        <f>IF(OR(Table_1[team1]="Mumbai Indians",Table_1[team2]="Mumbai Indians"),"YES","NO")</f>
        <v>NO</v>
      </c>
      <c r="S559" t="str">
        <f>IF(Table_1[[#This Row],[toss_winner]]="Mumbai Indians","YES","NO")</f>
        <v>NO</v>
      </c>
    </row>
    <row r="560" spans="1:19" ht="15.75" customHeight="1" x14ac:dyDescent="0.3">
      <c r="A560" s="1">
        <v>980963</v>
      </c>
      <c r="B560" s="1" t="s">
        <v>50</v>
      </c>
      <c r="C560" s="2">
        <v>42494</v>
      </c>
      <c r="D560" s="1" t="s">
        <v>307</v>
      </c>
      <c r="E560" s="1" t="s">
        <v>52</v>
      </c>
      <c r="F560" s="1">
        <v>0</v>
      </c>
      <c r="G560" s="1" t="s">
        <v>21</v>
      </c>
      <c r="H560" s="1" t="s">
        <v>31</v>
      </c>
      <c r="I560" s="1" t="s">
        <v>31</v>
      </c>
      <c r="J560" s="1" t="s">
        <v>22</v>
      </c>
      <c r="K560" s="1" t="s">
        <v>21</v>
      </c>
      <c r="L560" s="1" t="s">
        <v>23</v>
      </c>
      <c r="M560" s="1">
        <v>7</v>
      </c>
      <c r="N560" s="1" t="s">
        <v>24</v>
      </c>
      <c r="O560" s="1" t="s">
        <v>25</v>
      </c>
      <c r="P560" s="1" t="s">
        <v>232</v>
      </c>
      <c r="Q560" s="1" t="s">
        <v>127</v>
      </c>
      <c r="R560" t="str">
        <f>IF(OR(Table_1[team1]="Mumbai Indians",Table_1[team2]="Mumbai Indians"),"YES","NO")</f>
        <v>NO</v>
      </c>
      <c r="S560" t="str">
        <f>IF(Table_1[[#This Row],[toss_winner]]="Mumbai Indians","YES","NO")</f>
        <v>NO</v>
      </c>
    </row>
    <row r="561" spans="1:19" ht="15.75" customHeight="1" x14ac:dyDescent="0.3">
      <c r="A561" s="1">
        <v>980965</v>
      </c>
      <c r="B561" s="1" t="s">
        <v>36</v>
      </c>
      <c r="C561" s="2">
        <v>42495</v>
      </c>
      <c r="D561" s="1" t="s">
        <v>233</v>
      </c>
      <c r="E561" s="1" t="s">
        <v>38</v>
      </c>
      <c r="F561" s="1">
        <v>0</v>
      </c>
      <c r="G561" s="1" t="s">
        <v>39</v>
      </c>
      <c r="H561" s="1" t="s">
        <v>319</v>
      </c>
      <c r="I561" s="1" t="s">
        <v>319</v>
      </c>
      <c r="J561" s="1" t="s">
        <v>22</v>
      </c>
      <c r="K561" s="1" t="s">
        <v>319</v>
      </c>
      <c r="L561" s="1" t="s">
        <v>41</v>
      </c>
      <c r="M561" s="1">
        <v>7</v>
      </c>
      <c r="N561" s="1" t="s">
        <v>24</v>
      </c>
      <c r="O561" s="1" t="s">
        <v>25</v>
      </c>
      <c r="P561" s="1" t="s">
        <v>252</v>
      </c>
      <c r="Q561" s="1" t="s">
        <v>213</v>
      </c>
      <c r="R561" t="str">
        <f>IF(OR(Table_1[team1]="Mumbai Indians",Table_1[team2]="Mumbai Indians"),"YES","NO")</f>
        <v>NO</v>
      </c>
      <c r="S561" t="str">
        <f>IF(Table_1[[#This Row],[toss_winner]]="Mumbai Indians","YES","NO")</f>
        <v>NO</v>
      </c>
    </row>
    <row r="562" spans="1:19" ht="15.75" customHeight="1" x14ac:dyDescent="0.3">
      <c r="A562" s="1">
        <v>980967</v>
      </c>
      <c r="B562" s="1" t="s">
        <v>60</v>
      </c>
      <c r="C562" s="2">
        <v>42496</v>
      </c>
      <c r="D562" s="1" t="s">
        <v>294</v>
      </c>
      <c r="E562" s="1" t="s">
        <v>62</v>
      </c>
      <c r="F562" s="1">
        <v>0</v>
      </c>
      <c r="G562" s="1" t="s">
        <v>259</v>
      </c>
      <c r="H562" s="1" t="s">
        <v>321</v>
      </c>
      <c r="I562" s="1" t="s">
        <v>259</v>
      </c>
      <c r="J562" s="1" t="s">
        <v>22</v>
      </c>
      <c r="K562" s="1" t="s">
        <v>259</v>
      </c>
      <c r="L562" s="1" t="s">
        <v>41</v>
      </c>
      <c r="M562" s="1">
        <v>5</v>
      </c>
      <c r="N562" s="1" t="s">
        <v>24</v>
      </c>
      <c r="O562" s="1" t="s">
        <v>25</v>
      </c>
      <c r="P562" s="1" t="s">
        <v>120</v>
      </c>
      <c r="Q562" s="1" t="s">
        <v>140</v>
      </c>
      <c r="R562" t="str">
        <f>IF(OR(Table_1[team1]="Mumbai Indians",Table_1[team2]="Mumbai Indians"),"YES","NO")</f>
        <v>NO</v>
      </c>
      <c r="S562" t="str">
        <f>IF(Table_1[[#This Row],[toss_winner]]="Mumbai Indians","YES","NO")</f>
        <v>NO</v>
      </c>
    </row>
    <row r="563" spans="1:19" ht="15.75" customHeight="1" x14ac:dyDescent="0.3">
      <c r="A563" s="1">
        <v>980969</v>
      </c>
      <c r="B563" s="1" t="s">
        <v>17</v>
      </c>
      <c r="C563" s="2">
        <v>42497</v>
      </c>
      <c r="D563" s="1" t="s">
        <v>215</v>
      </c>
      <c r="E563" s="1" t="s">
        <v>19</v>
      </c>
      <c r="F563" s="1">
        <v>0</v>
      </c>
      <c r="G563" s="1" t="s">
        <v>20</v>
      </c>
      <c r="H563" s="1" t="s">
        <v>319</v>
      </c>
      <c r="I563" s="1" t="s">
        <v>20</v>
      </c>
      <c r="J563" s="1" t="s">
        <v>22</v>
      </c>
      <c r="K563" s="1" t="s">
        <v>20</v>
      </c>
      <c r="L563" s="1" t="s">
        <v>41</v>
      </c>
      <c r="M563" s="1">
        <v>7</v>
      </c>
      <c r="N563" s="1" t="s">
        <v>24</v>
      </c>
      <c r="O563" s="1" t="s">
        <v>25</v>
      </c>
      <c r="P563" s="1" t="s">
        <v>303</v>
      </c>
      <c r="Q563" s="1" t="s">
        <v>242</v>
      </c>
      <c r="R563" t="str">
        <f>IF(OR(Table_1[team1]="Mumbai Indians",Table_1[team2]="Mumbai Indians"),"YES","NO")</f>
        <v>NO</v>
      </c>
      <c r="S563" t="str">
        <f>IF(Table_1[[#This Row],[toss_winner]]="Mumbai Indians","YES","NO")</f>
        <v>NO</v>
      </c>
    </row>
    <row r="564" spans="1:19" ht="15.75" customHeight="1" x14ac:dyDescent="0.3">
      <c r="A564" s="1">
        <v>980971</v>
      </c>
      <c r="B564" s="1" t="s">
        <v>28</v>
      </c>
      <c r="C564" s="2">
        <v>42497</v>
      </c>
      <c r="D564" s="1" t="s">
        <v>337</v>
      </c>
      <c r="E564" s="1" t="s">
        <v>320</v>
      </c>
      <c r="F564" s="1">
        <v>0</v>
      </c>
      <c r="G564" s="1" t="s">
        <v>31</v>
      </c>
      <c r="H564" s="1" t="s">
        <v>39</v>
      </c>
      <c r="I564" s="1" t="s">
        <v>39</v>
      </c>
      <c r="J564" s="1" t="s">
        <v>22</v>
      </c>
      <c r="K564" s="1" t="s">
        <v>31</v>
      </c>
      <c r="L564" s="1" t="s">
        <v>23</v>
      </c>
      <c r="M564" s="1">
        <v>9</v>
      </c>
      <c r="N564" s="1" t="s">
        <v>24</v>
      </c>
      <c r="O564" s="1" t="s">
        <v>25</v>
      </c>
      <c r="P564" s="1" t="s">
        <v>127</v>
      </c>
      <c r="Q564" s="1" t="s">
        <v>267</v>
      </c>
      <c r="R564" t="str">
        <f>IF(OR(Table_1[team1]="Mumbai Indians",Table_1[team2]="Mumbai Indians"),"YES","NO")</f>
        <v>NO</v>
      </c>
      <c r="S564" t="str">
        <f>IF(Table_1[[#This Row],[toss_winner]]="Mumbai Indians","YES","NO")</f>
        <v>NO</v>
      </c>
    </row>
    <row r="565" spans="1:19" ht="15.75" customHeight="1" x14ac:dyDescent="0.3">
      <c r="A565" s="1">
        <v>980973</v>
      </c>
      <c r="B565" s="1" t="s">
        <v>234</v>
      </c>
      <c r="C565" s="2">
        <v>42498</v>
      </c>
      <c r="D565" s="1" t="s">
        <v>87</v>
      </c>
      <c r="E565" s="1" t="s">
        <v>236</v>
      </c>
      <c r="F565" s="1">
        <v>0</v>
      </c>
      <c r="G565" s="1" t="s">
        <v>47</v>
      </c>
      <c r="H565" s="1" t="s">
        <v>259</v>
      </c>
      <c r="I565" s="1" t="s">
        <v>47</v>
      </c>
      <c r="J565" s="1" t="s">
        <v>22</v>
      </c>
      <c r="K565" s="1" t="s">
        <v>259</v>
      </c>
      <c r="L565" s="1" t="s">
        <v>23</v>
      </c>
      <c r="M565" s="1">
        <v>85</v>
      </c>
      <c r="N565" s="1" t="s">
        <v>24</v>
      </c>
      <c r="O565" s="1" t="s">
        <v>25</v>
      </c>
      <c r="P565" s="1" t="s">
        <v>140</v>
      </c>
      <c r="Q565" s="1" t="s">
        <v>252</v>
      </c>
      <c r="R565" t="str">
        <f>IF(OR(Table_1[team1]="Mumbai Indians",Table_1[team2]="Mumbai Indians"),"YES","NO")</f>
        <v>YES</v>
      </c>
      <c r="S565" t="str">
        <f>IF(Table_1[[#This Row],[toss_winner]]="Mumbai Indians","YES","NO")</f>
        <v>YES</v>
      </c>
    </row>
    <row r="566" spans="1:19" ht="15.75" customHeight="1" x14ac:dyDescent="0.3">
      <c r="A566" s="1">
        <v>980975</v>
      </c>
      <c r="B566" s="1" t="s">
        <v>50</v>
      </c>
      <c r="C566" s="2">
        <v>42498</v>
      </c>
      <c r="D566" s="1" t="s">
        <v>103</v>
      </c>
      <c r="E566" s="1" t="s">
        <v>52</v>
      </c>
      <c r="F566" s="1">
        <v>0</v>
      </c>
      <c r="G566" s="1" t="s">
        <v>21</v>
      </c>
      <c r="H566" s="1" t="s">
        <v>321</v>
      </c>
      <c r="I566" s="1" t="s">
        <v>321</v>
      </c>
      <c r="J566" s="1" t="s">
        <v>22</v>
      </c>
      <c r="K566" s="1" t="s">
        <v>321</v>
      </c>
      <c r="L566" s="1" t="s">
        <v>41</v>
      </c>
      <c r="M566" s="1">
        <v>5</v>
      </c>
      <c r="N566" s="1" t="s">
        <v>24</v>
      </c>
      <c r="O566" s="1" t="s">
        <v>25</v>
      </c>
      <c r="P566" s="1" t="s">
        <v>120</v>
      </c>
      <c r="Q566" s="1" t="s">
        <v>213</v>
      </c>
      <c r="R566" t="str">
        <f>IF(OR(Table_1[team1]="Mumbai Indians",Table_1[team2]="Mumbai Indians"),"YES","NO")</f>
        <v>NO</v>
      </c>
      <c r="S566" t="str">
        <f>IF(Table_1[[#This Row],[toss_winner]]="Mumbai Indians","YES","NO")</f>
        <v>NO</v>
      </c>
    </row>
    <row r="567" spans="1:19" ht="15.75" customHeight="1" x14ac:dyDescent="0.3">
      <c r="A567" s="1">
        <v>980977</v>
      </c>
      <c r="B567" s="1" t="s">
        <v>28</v>
      </c>
      <c r="C567" s="2">
        <v>42499</v>
      </c>
      <c r="D567" s="1" t="s">
        <v>57</v>
      </c>
      <c r="E567" s="1" t="s">
        <v>320</v>
      </c>
      <c r="F567" s="1">
        <v>0</v>
      </c>
      <c r="G567" s="1" t="s">
        <v>31</v>
      </c>
      <c r="H567" s="1" t="s">
        <v>20</v>
      </c>
      <c r="I567" s="1" t="s">
        <v>31</v>
      </c>
      <c r="J567" s="1" t="s">
        <v>22</v>
      </c>
      <c r="K567" s="1" t="s">
        <v>20</v>
      </c>
      <c r="L567" s="1" t="s">
        <v>23</v>
      </c>
      <c r="M567" s="1">
        <v>1</v>
      </c>
      <c r="N567" s="1" t="s">
        <v>24</v>
      </c>
      <c r="O567" s="1" t="s">
        <v>25</v>
      </c>
      <c r="P567" s="1" t="s">
        <v>232</v>
      </c>
      <c r="Q567" s="1" t="s">
        <v>127</v>
      </c>
      <c r="R567" t="str">
        <f>IF(OR(Table_1[team1]="Mumbai Indians",Table_1[team2]="Mumbai Indians"),"YES","NO")</f>
        <v>NO</v>
      </c>
      <c r="S567" t="str">
        <f>IF(Table_1[[#This Row],[toss_winner]]="Mumbai Indians","YES","NO")</f>
        <v>NO</v>
      </c>
    </row>
    <row r="568" spans="1:19" ht="15.75" customHeight="1" x14ac:dyDescent="0.3">
      <c r="A568" s="1">
        <v>980979</v>
      </c>
      <c r="B568" s="1" t="s">
        <v>234</v>
      </c>
      <c r="C568" s="2">
        <v>42500</v>
      </c>
      <c r="D568" s="1" t="s">
        <v>338</v>
      </c>
      <c r="E568" s="1" t="s">
        <v>236</v>
      </c>
      <c r="F568" s="1">
        <v>0</v>
      </c>
      <c r="G568" s="1" t="s">
        <v>319</v>
      </c>
      <c r="H568" s="1" t="s">
        <v>259</v>
      </c>
      <c r="I568" s="1" t="s">
        <v>259</v>
      </c>
      <c r="J568" s="1" t="s">
        <v>33</v>
      </c>
      <c r="K568" s="1" t="s">
        <v>259</v>
      </c>
      <c r="L568" s="1" t="s">
        <v>23</v>
      </c>
      <c r="M568" s="1">
        <v>4</v>
      </c>
      <c r="N568" s="1" t="s">
        <v>24</v>
      </c>
      <c r="O568" s="1" t="s">
        <v>25</v>
      </c>
      <c r="P568" s="1" t="s">
        <v>303</v>
      </c>
      <c r="Q568" s="1" t="s">
        <v>322</v>
      </c>
      <c r="R568" t="str">
        <f>IF(OR(Table_1[team1]="Mumbai Indians",Table_1[team2]="Mumbai Indians"),"YES","NO")</f>
        <v>NO</v>
      </c>
      <c r="S568" t="str">
        <f>IF(Table_1[[#This Row],[toss_winner]]="Mumbai Indians","YES","NO")</f>
        <v>NO</v>
      </c>
    </row>
    <row r="569" spans="1:19" ht="15.75" customHeight="1" x14ac:dyDescent="0.3">
      <c r="A569" s="1">
        <v>980981</v>
      </c>
      <c r="B569" s="1" t="s">
        <v>17</v>
      </c>
      <c r="C569" s="2">
        <v>42501</v>
      </c>
      <c r="D569" s="1" t="s">
        <v>339</v>
      </c>
      <c r="E569" s="1" t="s">
        <v>19</v>
      </c>
      <c r="F569" s="1">
        <v>0</v>
      </c>
      <c r="G569" s="1" t="s">
        <v>20</v>
      </c>
      <c r="H569" s="1" t="s">
        <v>47</v>
      </c>
      <c r="I569" s="1" t="s">
        <v>47</v>
      </c>
      <c r="J569" s="1" t="s">
        <v>22</v>
      </c>
      <c r="K569" s="1" t="s">
        <v>47</v>
      </c>
      <c r="L569" s="1" t="s">
        <v>41</v>
      </c>
      <c r="M569" s="1">
        <v>6</v>
      </c>
      <c r="N569" s="1" t="s">
        <v>24</v>
      </c>
      <c r="O569" s="1" t="s">
        <v>25</v>
      </c>
      <c r="P569" s="1" t="s">
        <v>332</v>
      </c>
      <c r="Q569" s="1" t="s">
        <v>252</v>
      </c>
      <c r="R569" t="str">
        <f>IF(OR(Table_1[team1]="Mumbai Indians",Table_1[team2]="Mumbai Indians"),"YES","NO")</f>
        <v>YES</v>
      </c>
      <c r="S569" t="str">
        <f>IF(Table_1[[#This Row],[toss_winner]]="Mumbai Indians","YES","NO")</f>
        <v>YES</v>
      </c>
    </row>
    <row r="570" spans="1:19" ht="15.75" customHeight="1" x14ac:dyDescent="0.3">
      <c r="A570" s="1">
        <v>980983</v>
      </c>
      <c r="B570" s="1" t="s">
        <v>60</v>
      </c>
      <c r="C570" s="2">
        <v>42502</v>
      </c>
      <c r="D570" s="1" t="s">
        <v>333</v>
      </c>
      <c r="E570" s="1" t="s">
        <v>62</v>
      </c>
      <c r="F570" s="1">
        <v>0</v>
      </c>
      <c r="G570" s="1" t="s">
        <v>259</v>
      </c>
      <c r="H570" s="1" t="s">
        <v>39</v>
      </c>
      <c r="I570" s="1" t="s">
        <v>39</v>
      </c>
      <c r="J570" s="1" t="s">
        <v>22</v>
      </c>
      <c r="K570" s="1" t="s">
        <v>39</v>
      </c>
      <c r="L570" s="1" t="s">
        <v>41</v>
      </c>
      <c r="M570" s="1">
        <v>7</v>
      </c>
      <c r="N570" s="1" t="s">
        <v>24</v>
      </c>
      <c r="O570" s="1" t="s">
        <v>25</v>
      </c>
      <c r="P570" s="1" t="s">
        <v>328</v>
      </c>
      <c r="Q570" s="1" t="s">
        <v>120</v>
      </c>
      <c r="R570" t="str">
        <f>IF(OR(Table_1[team1]="Mumbai Indians",Table_1[team2]="Mumbai Indians"),"YES","NO")</f>
        <v>NO</v>
      </c>
      <c r="S570" t="str">
        <f>IF(Table_1[[#This Row],[toss_winner]]="Mumbai Indians","YES","NO")</f>
        <v>NO</v>
      </c>
    </row>
    <row r="571" spans="1:19" ht="15.75" customHeight="1" x14ac:dyDescent="0.3">
      <c r="A571" s="1">
        <v>980985</v>
      </c>
      <c r="B571" s="1" t="s">
        <v>234</v>
      </c>
      <c r="C571" s="2">
        <v>42503</v>
      </c>
      <c r="D571" s="1" t="s">
        <v>337</v>
      </c>
      <c r="E571" s="1" t="s">
        <v>236</v>
      </c>
      <c r="F571" s="1">
        <v>0</v>
      </c>
      <c r="G571" s="1" t="s">
        <v>47</v>
      </c>
      <c r="H571" s="1" t="s">
        <v>31</v>
      </c>
      <c r="I571" s="1" t="s">
        <v>47</v>
      </c>
      <c r="J571" s="1" t="s">
        <v>33</v>
      </c>
      <c r="K571" s="1" t="s">
        <v>31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127</v>
      </c>
      <c r="Q571" s="1" t="s">
        <v>267</v>
      </c>
      <c r="R571" t="str">
        <f>IF(OR(Table_1[team1]="Mumbai Indians",Table_1[team2]="Mumbai Indians"),"YES","NO")</f>
        <v>YES</v>
      </c>
      <c r="S571" t="str">
        <f>IF(Table_1[[#This Row],[toss_winner]]="Mumbai Indians","YES","NO")</f>
        <v>YES</v>
      </c>
    </row>
    <row r="572" spans="1:19" ht="15.75" customHeight="1" x14ac:dyDescent="0.3">
      <c r="A572" s="1">
        <v>980987</v>
      </c>
      <c r="B572" s="1" t="s">
        <v>17</v>
      </c>
      <c r="C572" s="2">
        <v>42504</v>
      </c>
      <c r="D572" s="1" t="s">
        <v>121</v>
      </c>
      <c r="E572" s="1" t="s">
        <v>19</v>
      </c>
      <c r="F572" s="1">
        <v>0</v>
      </c>
      <c r="G572" s="1" t="s">
        <v>20</v>
      </c>
      <c r="H572" s="1" t="s">
        <v>321</v>
      </c>
      <c r="I572" s="1" t="s">
        <v>321</v>
      </c>
      <c r="J572" s="1" t="s">
        <v>22</v>
      </c>
      <c r="K572" s="1" t="s">
        <v>20</v>
      </c>
      <c r="L572" s="1" t="s">
        <v>23</v>
      </c>
      <c r="M572" s="1">
        <v>144</v>
      </c>
      <c r="N572" s="1" t="s">
        <v>24</v>
      </c>
      <c r="O572" s="1" t="s">
        <v>25</v>
      </c>
      <c r="P572" s="1" t="s">
        <v>332</v>
      </c>
      <c r="Q572" s="1" t="s">
        <v>322</v>
      </c>
      <c r="R572" t="str">
        <f>IF(OR(Table_1[team1]="Mumbai Indians",Table_1[team2]="Mumbai Indians"),"YES","NO")</f>
        <v>NO</v>
      </c>
      <c r="S572" t="str">
        <f>IF(Table_1[[#This Row],[toss_winner]]="Mumbai Indians","YES","NO")</f>
        <v>NO</v>
      </c>
    </row>
    <row r="573" spans="1:19" ht="15.75" customHeight="1" x14ac:dyDescent="0.3">
      <c r="A573" s="1">
        <v>980989</v>
      </c>
      <c r="B573" s="1" t="s">
        <v>50</v>
      </c>
      <c r="C573" s="2">
        <v>42504</v>
      </c>
      <c r="D573" s="1" t="s">
        <v>68</v>
      </c>
      <c r="E573" s="1" t="s">
        <v>52</v>
      </c>
      <c r="F573" s="1">
        <v>0</v>
      </c>
      <c r="G573" s="1" t="s">
        <v>21</v>
      </c>
      <c r="H573" s="1" t="s">
        <v>319</v>
      </c>
      <c r="I573" s="1" t="s">
        <v>319</v>
      </c>
      <c r="J573" s="1" t="s">
        <v>33</v>
      </c>
      <c r="K573" s="1" t="s">
        <v>21</v>
      </c>
      <c r="L573" s="1" t="s">
        <v>41</v>
      </c>
      <c r="M573" s="1">
        <v>8</v>
      </c>
      <c r="N573" s="1" t="s">
        <v>24</v>
      </c>
      <c r="O573" s="1" t="s">
        <v>95</v>
      </c>
      <c r="P573" s="1" t="s">
        <v>327</v>
      </c>
      <c r="Q573" s="1" t="s">
        <v>242</v>
      </c>
      <c r="R573" t="str">
        <f>IF(OR(Table_1[team1]="Mumbai Indians",Table_1[team2]="Mumbai Indians"),"YES","NO")</f>
        <v>NO</v>
      </c>
      <c r="S573" t="str">
        <f>IF(Table_1[[#This Row],[toss_winner]]="Mumbai Indians","YES","NO")</f>
        <v>NO</v>
      </c>
    </row>
    <row r="574" spans="1:19" ht="15.75" customHeight="1" x14ac:dyDescent="0.3">
      <c r="A574" s="1">
        <v>980991</v>
      </c>
      <c r="B574" s="1" t="s">
        <v>28</v>
      </c>
      <c r="C574" s="2">
        <v>42505</v>
      </c>
      <c r="D574" s="1" t="s">
        <v>340</v>
      </c>
      <c r="E574" s="1" t="s">
        <v>320</v>
      </c>
      <c r="F574" s="1">
        <v>0</v>
      </c>
      <c r="G574" s="1" t="s">
        <v>31</v>
      </c>
      <c r="H574" s="1" t="s">
        <v>259</v>
      </c>
      <c r="I574" s="1" t="s">
        <v>31</v>
      </c>
      <c r="J574" s="1" t="s">
        <v>33</v>
      </c>
      <c r="K574" s="1" t="s">
        <v>259</v>
      </c>
      <c r="L574" s="1" t="s">
        <v>41</v>
      </c>
      <c r="M574" s="1">
        <v>7</v>
      </c>
      <c r="N574" s="1" t="s">
        <v>24</v>
      </c>
      <c r="O574" s="1" t="s">
        <v>25</v>
      </c>
      <c r="P574" s="1" t="s">
        <v>335</v>
      </c>
      <c r="Q574" s="1" t="s">
        <v>120</v>
      </c>
      <c r="R574" t="str">
        <f>IF(OR(Table_1[team1]="Mumbai Indians",Table_1[team2]="Mumbai Indians"),"YES","NO")</f>
        <v>NO</v>
      </c>
      <c r="S574" t="str">
        <f>IF(Table_1[[#This Row],[toss_winner]]="Mumbai Indians","YES","NO")</f>
        <v>NO</v>
      </c>
    </row>
    <row r="575" spans="1:19" ht="15.75" customHeight="1" x14ac:dyDescent="0.3">
      <c r="A575" s="1">
        <v>980993</v>
      </c>
      <c r="B575" s="1" t="s">
        <v>234</v>
      </c>
      <c r="C575" s="2">
        <v>42505</v>
      </c>
      <c r="D575" s="1" t="s">
        <v>339</v>
      </c>
      <c r="E575" s="1" t="s">
        <v>236</v>
      </c>
      <c r="F575" s="1">
        <v>0</v>
      </c>
      <c r="G575" s="1" t="s">
        <v>47</v>
      </c>
      <c r="H575" s="1" t="s">
        <v>39</v>
      </c>
      <c r="I575" s="1" t="s">
        <v>39</v>
      </c>
      <c r="J575" s="1" t="s">
        <v>22</v>
      </c>
      <c r="K575" s="1" t="s">
        <v>47</v>
      </c>
      <c r="L575" s="1" t="s">
        <v>23</v>
      </c>
      <c r="M575" s="1">
        <v>80</v>
      </c>
      <c r="N575" s="1" t="s">
        <v>24</v>
      </c>
      <c r="O575" s="1" t="s">
        <v>25</v>
      </c>
      <c r="P575" s="1" t="s">
        <v>323</v>
      </c>
      <c r="Q575" s="1" t="s">
        <v>267</v>
      </c>
      <c r="R575" t="str">
        <f>IF(OR(Table_1[team1]="Mumbai Indians",Table_1[team2]="Mumbai Indians"),"YES","NO")</f>
        <v>YES</v>
      </c>
      <c r="S575" t="str">
        <f>IF(Table_1[[#This Row],[toss_winner]]="Mumbai Indians","YES","NO")</f>
        <v>NO</v>
      </c>
    </row>
    <row r="576" spans="1:19" ht="15.75" customHeight="1" x14ac:dyDescent="0.3">
      <c r="A576" s="1">
        <v>980995</v>
      </c>
      <c r="B576" s="1" t="s">
        <v>50</v>
      </c>
      <c r="C576" s="2">
        <v>42506</v>
      </c>
      <c r="D576" s="1" t="s">
        <v>215</v>
      </c>
      <c r="E576" s="1" t="s">
        <v>52</v>
      </c>
      <c r="F576" s="1">
        <v>0</v>
      </c>
      <c r="G576" s="1" t="s">
        <v>21</v>
      </c>
      <c r="H576" s="1" t="s">
        <v>20</v>
      </c>
      <c r="I576" s="1" t="s">
        <v>20</v>
      </c>
      <c r="J576" s="1" t="s">
        <v>22</v>
      </c>
      <c r="K576" s="1" t="s">
        <v>20</v>
      </c>
      <c r="L576" s="1" t="s">
        <v>41</v>
      </c>
      <c r="M576" s="1">
        <v>9</v>
      </c>
      <c r="N576" s="1" t="s">
        <v>24</v>
      </c>
      <c r="O576" s="1" t="s">
        <v>25</v>
      </c>
      <c r="P576" s="1" t="s">
        <v>303</v>
      </c>
      <c r="Q576" s="1" t="s">
        <v>327</v>
      </c>
      <c r="R576" t="str">
        <f>IF(OR(Table_1[team1]="Mumbai Indians",Table_1[team2]="Mumbai Indians"),"YES","NO")</f>
        <v>NO</v>
      </c>
      <c r="S576" t="str">
        <f>IF(Table_1[[#This Row],[toss_winner]]="Mumbai Indians","YES","NO")</f>
        <v>NO</v>
      </c>
    </row>
    <row r="577" spans="1:19" ht="15.75" customHeight="1" x14ac:dyDescent="0.3">
      <c r="A577" s="1">
        <v>980997</v>
      </c>
      <c r="B577" s="1" t="s">
        <v>234</v>
      </c>
      <c r="C577" s="2">
        <v>42507</v>
      </c>
      <c r="D577" s="1" t="s">
        <v>331</v>
      </c>
      <c r="E577" s="1" t="s">
        <v>236</v>
      </c>
      <c r="F577" s="1">
        <v>0</v>
      </c>
      <c r="G577" s="1" t="s">
        <v>319</v>
      </c>
      <c r="H577" s="1" t="s">
        <v>39</v>
      </c>
      <c r="I577" s="1" t="s">
        <v>319</v>
      </c>
      <c r="J577" s="1" t="s">
        <v>22</v>
      </c>
      <c r="K577" s="1" t="s">
        <v>319</v>
      </c>
      <c r="L577" s="1" t="s">
        <v>23</v>
      </c>
      <c r="M577" s="1">
        <v>19</v>
      </c>
      <c r="N577" s="1" t="s">
        <v>24</v>
      </c>
      <c r="O577" s="1" t="s">
        <v>95</v>
      </c>
      <c r="P577" s="1" t="s">
        <v>323</v>
      </c>
      <c r="Q577" s="1" t="s">
        <v>252</v>
      </c>
      <c r="R577" t="str">
        <f>IF(OR(Table_1[team1]="Mumbai Indians",Table_1[team2]="Mumbai Indians"),"YES","NO")</f>
        <v>NO</v>
      </c>
      <c r="S577" t="str">
        <f>IF(Table_1[[#This Row],[toss_winner]]="Mumbai Indians","YES","NO")</f>
        <v>NO</v>
      </c>
    </row>
    <row r="578" spans="1:19" ht="15.75" customHeight="1" x14ac:dyDescent="0.3">
      <c r="A578" s="1">
        <v>980999</v>
      </c>
      <c r="B578" s="1" t="s">
        <v>17</v>
      </c>
      <c r="C578" s="2">
        <v>42508</v>
      </c>
      <c r="D578" s="1" t="s">
        <v>215</v>
      </c>
      <c r="E578" s="1" t="s">
        <v>19</v>
      </c>
      <c r="F578" s="1">
        <v>0</v>
      </c>
      <c r="G578" s="1" t="s">
        <v>20</v>
      </c>
      <c r="H578" s="1" t="s">
        <v>31</v>
      </c>
      <c r="I578" s="1" t="s">
        <v>31</v>
      </c>
      <c r="J578" s="1" t="s">
        <v>22</v>
      </c>
      <c r="K578" s="1" t="s">
        <v>20</v>
      </c>
      <c r="L578" s="1" t="s">
        <v>23</v>
      </c>
      <c r="M578" s="1">
        <v>82</v>
      </c>
      <c r="N578" s="1" t="s">
        <v>24</v>
      </c>
      <c r="O578" s="1" t="s">
        <v>95</v>
      </c>
      <c r="P578" s="1" t="s">
        <v>335</v>
      </c>
      <c r="Q578" s="1" t="s">
        <v>120</v>
      </c>
      <c r="R578" t="str">
        <f>IF(OR(Table_1[team1]="Mumbai Indians",Table_1[team2]="Mumbai Indians"),"YES","NO")</f>
        <v>NO</v>
      </c>
      <c r="S578" t="str">
        <f>IF(Table_1[[#This Row],[toss_winner]]="Mumbai Indians","YES","NO")</f>
        <v>NO</v>
      </c>
    </row>
    <row r="579" spans="1:19" ht="15.75" customHeight="1" x14ac:dyDescent="0.3">
      <c r="A579" s="1">
        <v>981001</v>
      </c>
      <c r="B579" s="1" t="s">
        <v>341</v>
      </c>
      <c r="C579" s="2">
        <v>42509</v>
      </c>
      <c r="D579" s="1" t="s">
        <v>152</v>
      </c>
      <c r="E579" s="1" t="s">
        <v>342</v>
      </c>
      <c r="F579" s="1">
        <v>0</v>
      </c>
      <c r="G579" s="1" t="s">
        <v>321</v>
      </c>
      <c r="H579" s="1" t="s">
        <v>21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  <c r="R579" t="str">
        <f>IF(OR(Table_1[team1]="Mumbai Indians",Table_1[team2]="Mumbai Indians"),"YES","NO")</f>
        <v>NO</v>
      </c>
      <c r="S579" t="str">
        <f>IF(Table_1[[#This Row],[toss_winner]]="Mumbai Indians","YES","NO")</f>
        <v>NO</v>
      </c>
    </row>
    <row r="580" spans="1:19" ht="15.75" customHeight="1" x14ac:dyDescent="0.3">
      <c r="A580" s="1">
        <v>981003</v>
      </c>
      <c r="B580" s="1" t="s">
        <v>269</v>
      </c>
      <c r="C580" s="2">
        <v>42510</v>
      </c>
      <c r="D580" s="1" t="s">
        <v>296</v>
      </c>
      <c r="E580" s="1" t="s">
        <v>270</v>
      </c>
      <c r="F580" s="1">
        <v>0</v>
      </c>
      <c r="G580" s="1" t="s">
        <v>39</v>
      </c>
      <c r="H580" s="1" t="s">
        <v>259</v>
      </c>
      <c r="I580" s="1" t="s">
        <v>39</v>
      </c>
      <c r="J580" s="1" t="s">
        <v>22</v>
      </c>
      <c r="K580" s="1" t="s">
        <v>39</v>
      </c>
      <c r="L580" s="1" t="s">
        <v>41</v>
      </c>
      <c r="M580" s="1">
        <v>6</v>
      </c>
      <c r="N580" s="1" t="s">
        <v>24</v>
      </c>
      <c r="O580" s="1" t="s">
        <v>25</v>
      </c>
      <c r="P580" s="1" t="s">
        <v>327</v>
      </c>
      <c r="Q580" s="1" t="s">
        <v>242</v>
      </c>
      <c r="R580" t="str">
        <f>IF(OR(Table_1[team1]="Mumbai Indians",Table_1[team2]="Mumbai Indians"),"YES","NO")</f>
        <v>NO</v>
      </c>
      <c r="S580" t="str">
        <f>IF(Table_1[[#This Row],[toss_winner]]="Mumbai Indians","YES","NO")</f>
        <v>NO</v>
      </c>
    </row>
    <row r="581" spans="1:19" ht="15.75" customHeight="1" x14ac:dyDescent="0.3">
      <c r="A581" s="1">
        <v>981005</v>
      </c>
      <c r="B581" s="1" t="s">
        <v>234</v>
      </c>
      <c r="C581" s="2">
        <v>42511</v>
      </c>
      <c r="D581" s="1" t="s">
        <v>76</v>
      </c>
      <c r="E581" s="1" t="s">
        <v>236</v>
      </c>
      <c r="F581" s="1">
        <v>0</v>
      </c>
      <c r="G581" s="1" t="s">
        <v>319</v>
      </c>
      <c r="H581" s="1" t="s">
        <v>31</v>
      </c>
      <c r="I581" s="1" t="s">
        <v>31</v>
      </c>
      <c r="J581" s="1" t="s">
        <v>33</v>
      </c>
      <c r="K581" s="1" t="s">
        <v>319</v>
      </c>
      <c r="L581" s="1" t="s">
        <v>41</v>
      </c>
      <c r="M581" s="1">
        <v>4</v>
      </c>
      <c r="N581" s="1" t="s">
        <v>24</v>
      </c>
      <c r="O581" s="1" t="s">
        <v>25</v>
      </c>
      <c r="P581" s="1" t="s">
        <v>127</v>
      </c>
      <c r="Q581" s="1" t="s">
        <v>323</v>
      </c>
      <c r="R581" t="str">
        <f>IF(OR(Table_1[team1]="Mumbai Indians",Table_1[team2]="Mumbai Indians"),"YES","NO")</f>
        <v>NO</v>
      </c>
      <c r="S581" t="str">
        <f>IF(Table_1[[#This Row],[toss_winner]]="Mumbai Indians","YES","NO")</f>
        <v>NO</v>
      </c>
    </row>
    <row r="582" spans="1:19" ht="15.75" customHeight="1" x14ac:dyDescent="0.3">
      <c r="A582" s="1">
        <v>981007</v>
      </c>
      <c r="B582" s="1" t="s">
        <v>341</v>
      </c>
      <c r="C582" s="2">
        <v>42511</v>
      </c>
      <c r="D582" s="1" t="s">
        <v>105</v>
      </c>
      <c r="E582" s="1" t="s">
        <v>342</v>
      </c>
      <c r="F582" s="1">
        <v>0</v>
      </c>
      <c r="G582" s="1" t="s">
        <v>321</v>
      </c>
      <c r="H582" s="1" t="s">
        <v>47</v>
      </c>
      <c r="I582" s="1" t="s">
        <v>321</v>
      </c>
      <c r="J582" s="1" t="s">
        <v>22</v>
      </c>
      <c r="K582" s="1" t="s">
        <v>321</v>
      </c>
      <c r="L582" s="1" t="s">
        <v>41</v>
      </c>
      <c r="M582" s="1">
        <v>6</v>
      </c>
      <c r="N582" s="1" t="s">
        <v>24</v>
      </c>
      <c r="O582" s="1" t="s">
        <v>25</v>
      </c>
      <c r="P582" s="1" t="s">
        <v>232</v>
      </c>
      <c r="Q582" s="1" t="s">
        <v>267</v>
      </c>
      <c r="R582" t="str">
        <f>IF(OR(Table_1[team1]="Mumbai Indians",Table_1[team2]="Mumbai Indians"),"YES","NO")</f>
        <v>YES</v>
      </c>
      <c r="S582" t="str">
        <f>IF(Table_1[[#This Row],[toss_winner]]="Mumbai Indians","YES","NO")</f>
        <v>NO</v>
      </c>
    </row>
    <row r="583" spans="1:19" ht="15.75" customHeight="1" x14ac:dyDescent="0.3">
      <c r="A583" s="1">
        <v>981009</v>
      </c>
      <c r="B583" s="1" t="s">
        <v>50</v>
      </c>
      <c r="C583" s="2">
        <v>42512</v>
      </c>
      <c r="D583" s="1" t="s">
        <v>68</v>
      </c>
      <c r="E583" s="1" t="s">
        <v>52</v>
      </c>
      <c r="F583" s="1">
        <v>0</v>
      </c>
      <c r="G583" s="1" t="s">
        <v>21</v>
      </c>
      <c r="H583" s="1" t="s">
        <v>259</v>
      </c>
      <c r="I583" s="1" t="s">
        <v>259</v>
      </c>
      <c r="J583" s="1" t="s">
        <v>22</v>
      </c>
      <c r="K583" s="1" t="s">
        <v>21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335</v>
      </c>
      <c r="Q583" s="1" t="s">
        <v>120</v>
      </c>
      <c r="R583" t="str">
        <f>IF(OR(Table_1[team1]="Mumbai Indians",Table_1[team2]="Mumbai Indians"),"YES","NO")</f>
        <v>NO</v>
      </c>
      <c r="S583" t="str">
        <f>IF(Table_1[[#This Row],[toss_winner]]="Mumbai Indians","YES","NO")</f>
        <v>NO</v>
      </c>
    </row>
    <row r="584" spans="1:19" ht="15.75" customHeight="1" x14ac:dyDescent="0.3">
      <c r="A584" s="1">
        <v>981011</v>
      </c>
      <c r="B584" s="1" t="s">
        <v>269</v>
      </c>
      <c r="C584" s="2">
        <v>42512</v>
      </c>
      <c r="D584" s="1" t="s">
        <v>215</v>
      </c>
      <c r="E584" s="1" t="s">
        <v>270</v>
      </c>
      <c r="F584" s="1">
        <v>0</v>
      </c>
      <c r="G584" s="1" t="s">
        <v>39</v>
      </c>
      <c r="H584" s="1" t="s">
        <v>20</v>
      </c>
      <c r="I584" s="1" t="s">
        <v>20</v>
      </c>
      <c r="J584" s="1" t="s">
        <v>22</v>
      </c>
      <c r="K584" s="1" t="s">
        <v>20</v>
      </c>
      <c r="L584" s="1" t="s">
        <v>41</v>
      </c>
      <c r="M584" s="1">
        <v>6</v>
      </c>
      <c r="N584" s="1" t="s">
        <v>24</v>
      </c>
      <c r="O584" s="1" t="s">
        <v>25</v>
      </c>
      <c r="P584" s="1" t="s">
        <v>327</v>
      </c>
      <c r="Q584" s="1" t="s">
        <v>242</v>
      </c>
      <c r="R584" t="str">
        <f>IF(OR(Table_1[team1]="Mumbai Indians",Table_1[team2]="Mumbai Indians"),"YES","NO")</f>
        <v>NO</v>
      </c>
      <c r="S584" t="str">
        <f>IF(Table_1[[#This Row],[toss_winner]]="Mumbai Indians","YES","NO")</f>
        <v>NO</v>
      </c>
    </row>
    <row r="585" spans="1:19" ht="15.75" customHeight="1" x14ac:dyDescent="0.3">
      <c r="A585" s="1">
        <v>981013</v>
      </c>
      <c r="B585" s="1" t="s">
        <v>17</v>
      </c>
      <c r="C585" s="2">
        <v>42514</v>
      </c>
      <c r="D585" s="1" t="s">
        <v>121</v>
      </c>
      <c r="E585" s="1" t="s">
        <v>19</v>
      </c>
      <c r="F585" s="1">
        <v>0</v>
      </c>
      <c r="G585" s="1" t="s">
        <v>321</v>
      </c>
      <c r="H585" s="1" t="s">
        <v>20</v>
      </c>
      <c r="I585" s="1" t="s">
        <v>20</v>
      </c>
      <c r="J585" s="1" t="s">
        <v>22</v>
      </c>
      <c r="K585" s="1" t="s">
        <v>20</v>
      </c>
      <c r="L585" s="1" t="s">
        <v>41</v>
      </c>
      <c r="M585" s="1">
        <v>4</v>
      </c>
      <c r="N585" s="1" t="s">
        <v>24</v>
      </c>
      <c r="O585" s="1" t="s">
        <v>25</v>
      </c>
      <c r="P585" s="1" t="s">
        <v>232</v>
      </c>
      <c r="Q585" s="1" t="s">
        <v>127</v>
      </c>
      <c r="R585" t="str">
        <f>IF(OR(Table_1[team1]="Mumbai Indians",Table_1[team2]="Mumbai Indians"),"YES","NO")</f>
        <v>NO</v>
      </c>
      <c r="S585" t="str">
        <f>IF(Table_1[[#This Row],[toss_winner]]="Mumbai Indians","YES","NO")</f>
        <v>NO</v>
      </c>
    </row>
    <row r="586" spans="1:19" ht="15.75" customHeight="1" x14ac:dyDescent="0.3">
      <c r="A586" s="1">
        <v>981015</v>
      </c>
      <c r="B586" s="1" t="s">
        <v>36</v>
      </c>
      <c r="C586" s="2">
        <v>42515</v>
      </c>
      <c r="D586" s="1" t="s">
        <v>316</v>
      </c>
      <c r="E586" s="1" t="s">
        <v>38</v>
      </c>
      <c r="F586" s="1">
        <v>0</v>
      </c>
      <c r="G586" s="1" t="s">
        <v>259</v>
      </c>
      <c r="H586" s="1" t="s">
        <v>21</v>
      </c>
      <c r="I586" s="1" t="s">
        <v>21</v>
      </c>
      <c r="J586" s="1" t="s">
        <v>22</v>
      </c>
      <c r="K586" s="1" t="s">
        <v>259</v>
      </c>
      <c r="L586" s="1" t="s">
        <v>23</v>
      </c>
      <c r="M586" s="1">
        <v>22</v>
      </c>
      <c r="N586" s="1" t="s">
        <v>24</v>
      </c>
      <c r="O586" s="1" t="s">
        <v>25</v>
      </c>
      <c r="P586" s="1" t="s">
        <v>120</v>
      </c>
      <c r="Q586" s="1" t="s">
        <v>252</v>
      </c>
      <c r="R586" t="str">
        <f>IF(OR(Table_1[team1]="Mumbai Indians",Table_1[team2]="Mumbai Indians"),"YES","NO")</f>
        <v>NO</v>
      </c>
      <c r="S586" t="str">
        <f>IF(Table_1[[#This Row],[toss_winner]]="Mumbai Indians","YES","NO")</f>
        <v>NO</v>
      </c>
    </row>
    <row r="587" spans="1:19" ht="15.75" customHeight="1" x14ac:dyDescent="0.3">
      <c r="A587" s="1">
        <v>981017</v>
      </c>
      <c r="B587" s="1" t="s">
        <v>36</v>
      </c>
      <c r="C587" s="2">
        <v>42517</v>
      </c>
      <c r="D587" s="1" t="s">
        <v>179</v>
      </c>
      <c r="E587" s="1" t="s">
        <v>38</v>
      </c>
      <c r="F587" s="1">
        <v>0</v>
      </c>
      <c r="G587" s="1" t="s">
        <v>321</v>
      </c>
      <c r="H587" s="1" t="s">
        <v>259</v>
      </c>
      <c r="I587" s="1" t="s">
        <v>259</v>
      </c>
      <c r="J587" s="1" t="s">
        <v>22</v>
      </c>
      <c r="K587" s="1" t="s">
        <v>259</v>
      </c>
      <c r="L587" s="1" t="s">
        <v>41</v>
      </c>
      <c r="M587" s="1">
        <v>4</v>
      </c>
      <c r="N587" s="1" t="s">
        <v>24</v>
      </c>
      <c r="O587" s="1" t="s">
        <v>25</v>
      </c>
      <c r="P587" s="1" t="s">
        <v>120</v>
      </c>
      <c r="Q587" s="1" t="s">
        <v>267</v>
      </c>
      <c r="R587" t="str">
        <f>IF(OR(Table_1[team1]="Mumbai Indians",Table_1[team2]="Mumbai Indians"),"YES","NO")</f>
        <v>NO</v>
      </c>
      <c r="S587" t="str">
        <f>IF(Table_1[[#This Row],[toss_winner]]="Mumbai Indians","YES","NO")</f>
        <v>NO</v>
      </c>
    </row>
    <row r="588" spans="1:19" ht="15.75" customHeight="1" x14ac:dyDescent="0.3">
      <c r="A588" s="1">
        <v>981019</v>
      </c>
      <c r="B588" s="1" t="s">
        <v>17</v>
      </c>
      <c r="C588" s="2">
        <v>42519</v>
      </c>
      <c r="D588" s="1" t="s">
        <v>343</v>
      </c>
      <c r="E588" s="1" t="s">
        <v>19</v>
      </c>
      <c r="F588" s="1">
        <v>0</v>
      </c>
      <c r="G588" s="1" t="s">
        <v>20</v>
      </c>
      <c r="H588" s="1" t="s">
        <v>259</v>
      </c>
      <c r="I588" s="1" t="s">
        <v>259</v>
      </c>
      <c r="J588" s="1" t="s">
        <v>33</v>
      </c>
      <c r="K588" s="1" t="s">
        <v>259</v>
      </c>
      <c r="L588" s="1" t="s">
        <v>23</v>
      </c>
      <c r="M588" s="1">
        <v>8</v>
      </c>
      <c r="N588" s="1" t="s">
        <v>24</v>
      </c>
      <c r="O588" s="1" t="s">
        <v>25</v>
      </c>
      <c r="P588" s="1" t="s">
        <v>127</v>
      </c>
      <c r="Q588" s="1" t="s">
        <v>242</v>
      </c>
      <c r="R588" t="str">
        <f>IF(OR(Table_1[team1]="Mumbai Indians",Table_1[team2]="Mumbai Indians"),"YES","NO")</f>
        <v>NO</v>
      </c>
      <c r="S588" t="str">
        <f>IF(Table_1[[#This Row],[toss_winner]]="Mumbai Indians","YES","NO")</f>
        <v>NO</v>
      </c>
    </row>
    <row r="589" spans="1:19" ht="15.75" customHeight="1" x14ac:dyDescent="0.3">
      <c r="A589" s="1">
        <v>1082591</v>
      </c>
      <c r="B589" s="1" t="s">
        <v>60</v>
      </c>
      <c r="C589" s="2">
        <v>42830</v>
      </c>
      <c r="D589" s="1" t="s">
        <v>139</v>
      </c>
      <c r="E589" s="1" t="s">
        <v>62</v>
      </c>
      <c r="F589" s="1">
        <v>0</v>
      </c>
      <c r="G589" s="1" t="s">
        <v>259</v>
      </c>
      <c r="H589" s="1" t="s">
        <v>20</v>
      </c>
      <c r="I589" s="1" t="s">
        <v>20</v>
      </c>
      <c r="J589" s="1" t="s">
        <v>22</v>
      </c>
      <c r="K589" s="1" t="s">
        <v>259</v>
      </c>
      <c r="L589" s="1" t="s">
        <v>23</v>
      </c>
      <c r="M589" s="1">
        <v>35</v>
      </c>
      <c r="N589" s="1" t="s">
        <v>24</v>
      </c>
      <c r="O589" s="1" t="s">
        <v>25</v>
      </c>
      <c r="P589" s="1" t="s">
        <v>332</v>
      </c>
      <c r="Q589" s="1" t="s">
        <v>274</v>
      </c>
      <c r="R589" t="str">
        <f>IF(OR(Table_1[team1]="Mumbai Indians",Table_1[team2]="Mumbai Indians"),"YES","NO")</f>
        <v>NO</v>
      </c>
      <c r="S589" t="str">
        <f>IF(Table_1[[#This Row],[toss_winner]]="Mumbai Indians","YES","NO")</f>
        <v>NO</v>
      </c>
    </row>
    <row r="590" spans="1:19" ht="15.75" customHeight="1" x14ac:dyDescent="0.3">
      <c r="A590" s="1">
        <v>1082592</v>
      </c>
      <c r="B590" s="1" t="s">
        <v>238</v>
      </c>
      <c r="C590" s="2">
        <v>42831</v>
      </c>
      <c r="D590" s="1" t="s">
        <v>231</v>
      </c>
      <c r="E590" s="1" t="s">
        <v>301</v>
      </c>
      <c r="F590" s="1">
        <v>0</v>
      </c>
      <c r="G590" s="1" t="s">
        <v>344</v>
      </c>
      <c r="H590" s="1" t="s">
        <v>47</v>
      </c>
      <c r="I590" s="1" t="s">
        <v>344</v>
      </c>
      <c r="J590" s="1" t="s">
        <v>22</v>
      </c>
      <c r="K590" s="1" t="s">
        <v>344</v>
      </c>
      <c r="L590" s="1" t="s">
        <v>41</v>
      </c>
      <c r="M590" s="1">
        <v>7</v>
      </c>
      <c r="N590" s="1" t="s">
        <v>24</v>
      </c>
      <c r="O590" s="1" t="s">
        <v>25</v>
      </c>
      <c r="P590" s="1" t="s">
        <v>327</v>
      </c>
      <c r="Q590" s="1" t="s">
        <v>140</v>
      </c>
      <c r="R590" t="str">
        <f>IF(OR(Table_1[team1]="Mumbai Indians",Table_1[team2]="Mumbai Indians"),"YES","NO")</f>
        <v>YES</v>
      </c>
      <c r="S590" t="str">
        <f>IF(Table_1[[#This Row],[toss_winner]]="Mumbai Indians","YES","NO")</f>
        <v>NO</v>
      </c>
    </row>
    <row r="591" spans="1:19" ht="15.75" customHeight="1" x14ac:dyDescent="0.3">
      <c r="A591" s="1">
        <v>1082593</v>
      </c>
      <c r="B591" s="1" t="s">
        <v>324</v>
      </c>
      <c r="C591" s="2">
        <v>42832</v>
      </c>
      <c r="D591" s="1" t="s">
        <v>290</v>
      </c>
      <c r="E591" s="1" t="s">
        <v>325</v>
      </c>
      <c r="F591" s="1">
        <v>0</v>
      </c>
      <c r="G591" s="1" t="s">
        <v>321</v>
      </c>
      <c r="H591" s="1" t="s">
        <v>21</v>
      </c>
      <c r="I591" s="1" t="s">
        <v>21</v>
      </c>
      <c r="J591" s="1" t="s">
        <v>22</v>
      </c>
      <c r="K591" s="1" t="s">
        <v>21</v>
      </c>
      <c r="L591" s="1" t="s">
        <v>41</v>
      </c>
      <c r="M591" s="1">
        <v>10</v>
      </c>
      <c r="N591" s="1" t="s">
        <v>24</v>
      </c>
      <c r="O591" s="1" t="s">
        <v>25</v>
      </c>
      <c r="P591" s="1" t="s">
        <v>323</v>
      </c>
      <c r="Q591" s="1" t="s">
        <v>267</v>
      </c>
      <c r="R591" t="str">
        <f>IF(OR(Table_1[team1]="Mumbai Indians",Table_1[team2]="Mumbai Indians"),"YES","NO")</f>
        <v>NO</v>
      </c>
      <c r="S591" t="str">
        <f>IF(Table_1[[#This Row],[toss_winner]]="Mumbai Indians","YES","NO")</f>
        <v>NO</v>
      </c>
    </row>
    <row r="592" spans="1:19" ht="15.75" customHeight="1" x14ac:dyDescent="0.3">
      <c r="A592" s="1">
        <v>1082594</v>
      </c>
      <c r="B592" s="1" t="s">
        <v>224</v>
      </c>
      <c r="C592" s="2">
        <v>42833</v>
      </c>
      <c r="D592" s="1" t="s">
        <v>287</v>
      </c>
      <c r="E592" s="1" t="s">
        <v>225</v>
      </c>
      <c r="F592" s="1">
        <v>0</v>
      </c>
      <c r="G592" s="1" t="s">
        <v>31</v>
      </c>
      <c r="H592" s="1" t="s">
        <v>344</v>
      </c>
      <c r="I592" s="1" t="s">
        <v>31</v>
      </c>
      <c r="J592" s="1" t="s">
        <v>22</v>
      </c>
      <c r="K592" s="1" t="s">
        <v>31</v>
      </c>
      <c r="L592" s="1" t="s">
        <v>41</v>
      </c>
      <c r="M592" s="1">
        <v>6</v>
      </c>
      <c r="N592" s="1" t="s">
        <v>24</v>
      </c>
      <c r="O592" s="1" t="s">
        <v>25</v>
      </c>
      <c r="P592" s="1" t="s">
        <v>232</v>
      </c>
      <c r="Q592" s="1" t="s">
        <v>252</v>
      </c>
      <c r="R592" t="str">
        <f>IF(OR(Table_1[team1]="Mumbai Indians",Table_1[team2]="Mumbai Indians"),"YES","NO")</f>
        <v>NO</v>
      </c>
      <c r="S592" t="str">
        <f>IF(Table_1[[#This Row],[toss_winner]]="Mumbai Indians","YES","NO")</f>
        <v>NO</v>
      </c>
    </row>
    <row r="593" spans="1:19" ht="15.75" customHeight="1" x14ac:dyDescent="0.3">
      <c r="A593" s="1">
        <v>1082595</v>
      </c>
      <c r="B593" s="1" t="s">
        <v>17</v>
      </c>
      <c r="C593" s="2">
        <v>42833</v>
      </c>
      <c r="D593" s="1" t="s">
        <v>177</v>
      </c>
      <c r="E593" s="1" t="s">
        <v>345</v>
      </c>
      <c r="F593" s="1">
        <v>0</v>
      </c>
      <c r="G593" s="1" t="s">
        <v>20</v>
      </c>
      <c r="H593" s="1" t="s">
        <v>39</v>
      </c>
      <c r="I593" s="1" t="s">
        <v>20</v>
      </c>
      <c r="J593" s="1" t="s">
        <v>33</v>
      </c>
      <c r="K593" s="1" t="s">
        <v>20</v>
      </c>
      <c r="L593" s="1" t="s">
        <v>23</v>
      </c>
      <c r="M593" s="1">
        <v>15</v>
      </c>
      <c r="N593" s="1" t="s">
        <v>24</v>
      </c>
      <c r="O593" s="1" t="s">
        <v>25</v>
      </c>
      <c r="P593" s="1" t="s">
        <v>140</v>
      </c>
      <c r="Q593" s="1" t="s">
        <v>322</v>
      </c>
      <c r="R593" t="str">
        <f>IF(OR(Table_1[team1]="Mumbai Indians",Table_1[team2]="Mumbai Indians"),"YES","NO")</f>
        <v>NO</v>
      </c>
      <c r="S593" t="str">
        <f>IF(Table_1[[#This Row],[toss_winner]]="Mumbai Indians","YES","NO")</f>
        <v>NO</v>
      </c>
    </row>
    <row r="594" spans="1:19" ht="15.75" customHeight="1" x14ac:dyDescent="0.3">
      <c r="A594" s="1">
        <v>1082596</v>
      </c>
      <c r="B594" s="1" t="s">
        <v>60</v>
      </c>
      <c r="C594" s="2">
        <v>42834</v>
      </c>
      <c r="D594" s="1" t="s">
        <v>346</v>
      </c>
      <c r="E594" s="1" t="s">
        <v>62</v>
      </c>
      <c r="F594" s="1">
        <v>0</v>
      </c>
      <c r="G594" s="1" t="s">
        <v>259</v>
      </c>
      <c r="H594" s="1" t="s">
        <v>321</v>
      </c>
      <c r="I594" s="1" t="s">
        <v>259</v>
      </c>
      <c r="J594" s="1" t="s">
        <v>22</v>
      </c>
      <c r="K594" s="1" t="s">
        <v>259</v>
      </c>
      <c r="L594" s="1" t="s">
        <v>41</v>
      </c>
      <c r="M594" s="1">
        <v>9</v>
      </c>
      <c r="N594" s="1" t="s">
        <v>24</v>
      </c>
      <c r="O594" s="1" t="s">
        <v>25</v>
      </c>
      <c r="P594" s="1" t="s">
        <v>347</v>
      </c>
      <c r="Q594" s="1" t="s">
        <v>274</v>
      </c>
      <c r="R594" t="str">
        <f>IF(OR(Table_1[team1]="Mumbai Indians",Table_1[team2]="Mumbai Indians"),"YES","NO")</f>
        <v>NO</v>
      </c>
      <c r="S594" t="str">
        <f>IF(Table_1[[#This Row],[toss_winner]]="Mumbai Indians","YES","NO")</f>
        <v>NO</v>
      </c>
    </row>
    <row r="595" spans="1:19" ht="15.75" customHeight="1" x14ac:dyDescent="0.3">
      <c r="A595" s="1">
        <v>1082597</v>
      </c>
      <c r="B595" s="1" t="s">
        <v>44</v>
      </c>
      <c r="C595" s="2">
        <v>42834</v>
      </c>
      <c r="D595" s="1" t="s">
        <v>348</v>
      </c>
      <c r="E595" s="1" t="s">
        <v>46</v>
      </c>
      <c r="F595" s="1">
        <v>0</v>
      </c>
      <c r="G595" s="1" t="s">
        <v>47</v>
      </c>
      <c r="H595" s="1" t="s">
        <v>21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  <c r="R595" t="str">
        <f>IF(OR(Table_1[team1]="Mumbai Indians",Table_1[team2]="Mumbai Indians"),"YES","NO")</f>
        <v>YES</v>
      </c>
      <c r="S595" t="str">
        <f>IF(Table_1[[#This Row],[toss_winner]]="Mumbai Indians","YES","NO")</f>
        <v>YES</v>
      </c>
    </row>
    <row r="596" spans="1:19" ht="15.75" customHeight="1" x14ac:dyDescent="0.3">
      <c r="A596" s="1">
        <v>1082598</v>
      </c>
      <c r="B596" s="1" t="s">
        <v>224</v>
      </c>
      <c r="C596" s="2">
        <v>42835</v>
      </c>
      <c r="D596" s="1" t="s">
        <v>299</v>
      </c>
      <c r="E596" s="1" t="s">
        <v>225</v>
      </c>
      <c r="F596" s="1">
        <v>0</v>
      </c>
      <c r="G596" s="1" t="s">
        <v>31</v>
      </c>
      <c r="H596" s="1" t="s">
        <v>20</v>
      </c>
      <c r="I596" s="1" t="s">
        <v>20</v>
      </c>
      <c r="J596" s="1" t="s">
        <v>33</v>
      </c>
      <c r="K596" s="1" t="s">
        <v>31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232</v>
      </c>
      <c r="Q596" s="1" t="s">
        <v>252</v>
      </c>
      <c r="R596" t="str">
        <f>IF(OR(Table_1[team1]="Mumbai Indians",Table_1[team2]="Mumbai Indians"),"YES","NO")</f>
        <v>NO</v>
      </c>
      <c r="S596" t="str">
        <f>IF(Table_1[[#This Row],[toss_winner]]="Mumbai Indians","YES","NO")</f>
        <v>NO</v>
      </c>
    </row>
    <row r="597" spans="1:19" ht="15.75" customHeight="1" x14ac:dyDescent="0.3">
      <c r="A597" s="1">
        <v>1082599</v>
      </c>
      <c r="B597" s="1" t="s">
        <v>238</v>
      </c>
      <c r="C597" s="2">
        <v>42836</v>
      </c>
      <c r="D597" s="1" t="s">
        <v>271</v>
      </c>
      <c r="E597" s="1" t="s">
        <v>301</v>
      </c>
      <c r="F597" s="1">
        <v>0</v>
      </c>
      <c r="G597" s="1" t="s">
        <v>344</v>
      </c>
      <c r="H597" s="1" t="s">
        <v>39</v>
      </c>
      <c r="I597" s="1" t="s">
        <v>344</v>
      </c>
      <c r="J597" s="1" t="s">
        <v>22</v>
      </c>
      <c r="K597" s="1" t="s">
        <v>39</v>
      </c>
      <c r="L597" s="1" t="s">
        <v>23</v>
      </c>
      <c r="M597" s="1">
        <v>97</v>
      </c>
      <c r="N597" s="1" t="s">
        <v>24</v>
      </c>
      <c r="O597" s="1" t="s">
        <v>25</v>
      </c>
      <c r="P597" s="1" t="s">
        <v>332</v>
      </c>
      <c r="Q597" s="1" t="s">
        <v>140</v>
      </c>
      <c r="R597" t="str">
        <f>IF(OR(Table_1[team1]="Mumbai Indians",Table_1[team2]="Mumbai Indians"),"YES","NO")</f>
        <v>NO</v>
      </c>
      <c r="S597" t="str">
        <f>IF(Table_1[[#This Row],[toss_winner]]="Mumbai Indians","YES","NO")</f>
        <v>NO</v>
      </c>
    </row>
    <row r="598" spans="1:19" ht="15.75" customHeight="1" x14ac:dyDescent="0.3">
      <c r="A598" s="1">
        <v>1082600</v>
      </c>
      <c r="B598" s="1" t="s">
        <v>44</v>
      </c>
      <c r="C598" s="2">
        <v>42837</v>
      </c>
      <c r="D598" s="1" t="s">
        <v>349</v>
      </c>
      <c r="E598" s="1" t="s">
        <v>46</v>
      </c>
      <c r="F598" s="1">
        <v>0</v>
      </c>
      <c r="G598" s="1" t="s">
        <v>47</v>
      </c>
      <c r="H598" s="1" t="s">
        <v>259</v>
      </c>
      <c r="I598" s="1" t="s">
        <v>47</v>
      </c>
      <c r="J598" s="1" t="s">
        <v>22</v>
      </c>
      <c r="K598" s="1" t="s">
        <v>47</v>
      </c>
      <c r="L598" s="1" t="s">
        <v>41</v>
      </c>
      <c r="M598" s="1">
        <v>4</v>
      </c>
      <c r="N598" s="1" t="s">
        <v>24</v>
      </c>
      <c r="O598" s="1" t="s">
        <v>25</v>
      </c>
      <c r="P598" s="1" t="s">
        <v>323</v>
      </c>
      <c r="Q598" s="1" t="s">
        <v>267</v>
      </c>
      <c r="R598" t="str">
        <f>IF(OR(Table_1[team1]="Mumbai Indians",Table_1[team2]="Mumbai Indians"),"YES","NO")</f>
        <v>YES</v>
      </c>
      <c r="S598" t="str">
        <f>IF(Table_1[[#This Row],[toss_winner]]="Mumbai Indians","YES","NO")</f>
        <v>YES</v>
      </c>
    </row>
    <row r="599" spans="1:19" ht="15.75" customHeight="1" x14ac:dyDescent="0.3">
      <c r="A599" s="1">
        <v>1082601</v>
      </c>
      <c r="B599" s="1" t="s">
        <v>50</v>
      </c>
      <c r="C599" s="2">
        <v>42838</v>
      </c>
      <c r="D599" s="1" t="s">
        <v>247</v>
      </c>
      <c r="E599" s="1" t="s">
        <v>52</v>
      </c>
      <c r="F599" s="1">
        <v>0</v>
      </c>
      <c r="G599" s="1" t="s">
        <v>21</v>
      </c>
      <c r="H599" s="1" t="s">
        <v>31</v>
      </c>
      <c r="I599" s="1" t="s">
        <v>21</v>
      </c>
      <c r="J599" s="1" t="s">
        <v>22</v>
      </c>
      <c r="K599" s="1" t="s">
        <v>21</v>
      </c>
      <c r="L599" s="1" t="s">
        <v>41</v>
      </c>
      <c r="M599" s="1">
        <v>8</v>
      </c>
      <c r="N599" s="1" t="s">
        <v>24</v>
      </c>
      <c r="O599" s="1" t="s">
        <v>25</v>
      </c>
      <c r="P599" s="1" t="s">
        <v>347</v>
      </c>
      <c r="Q599" s="1" t="s">
        <v>274</v>
      </c>
      <c r="R599" t="str">
        <f>IF(OR(Table_1[team1]="Mumbai Indians",Table_1[team2]="Mumbai Indians"),"YES","NO")</f>
        <v>NO</v>
      </c>
      <c r="S599" t="str">
        <f>IF(Table_1[[#This Row],[toss_winner]]="Mumbai Indians","YES","NO")</f>
        <v>NO</v>
      </c>
    </row>
    <row r="600" spans="1:19" ht="15.75" customHeight="1" x14ac:dyDescent="0.3">
      <c r="A600" s="1">
        <v>1082602</v>
      </c>
      <c r="B600" s="1" t="s">
        <v>17</v>
      </c>
      <c r="C600" s="2">
        <v>42839</v>
      </c>
      <c r="D600" s="1" t="s">
        <v>192</v>
      </c>
      <c r="E600" s="1" t="s">
        <v>19</v>
      </c>
      <c r="F600" s="1">
        <v>0</v>
      </c>
      <c r="G600" s="1" t="s">
        <v>20</v>
      </c>
      <c r="H600" s="1" t="s">
        <v>47</v>
      </c>
      <c r="I600" s="1" t="s">
        <v>47</v>
      </c>
      <c r="J600" s="1" t="s">
        <v>22</v>
      </c>
      <c r="K600" s="1" t="s">
        <v>47</v>
      </c>
      <c r="L600" s="1" t="s">
        <v>41</v>
      </c>
      <c r="M600" s="1">
        <v>4</v>
      </c>
      <c r="N600" s="1" t="s">
        <v>24</v>
      </c>
      <c r="O600" s="1" t="s">
        <v>25</v>
      </c>
      <c r="P600" s="1" t="s">
        <v>335</v>
      </c>
      <c r="Q600" s="1" t="s">
        <v>232</v>
      </c>
      <c r="R600" t="str">
        <f>IF(OR(Table_1[team1]="Mumbai Indians",Table_1[team2]="Mumbai Indians"),"YES","NO")</f>
        <v>YES</v>
      </c>
      <c r="S600" t="str">
        <f>IF(Table_1[[#This Row],[toss_winner]]="Mumbai Indians","YES","NO")</f>
        <v>YES</v>
      </c>
    </row>
    <row r="601" spans="1:19" ht="15.75" customHeight="1" x14ac:dyDescent="0.3">
      <c r="A601" s="1">
        <v>1082603</v>
      </c>
      <c r="B601" s="1" t="s">
        <v>324</v>
      </c>
      <c r="C601" s="2">
        <v>42839</v>
      </c>
      <c r="D601" s="1" t="s">
        <v>350</v>
      </c>
      <c r="E601" s="1" t="s">
        <v>325</v>
      </c>
      <c r="F601" s="1">
        <v>0</v>
      </c>
      <c r="G601" s="1" t="s">
        <v>321</v>
      </c>
      <c r="H601" s="1" t="s">
        <v>344</v>
      </c>
      <c r="I601" s="1" t="s">
        <v>321</v>
      </c>
      <c r="J601" s="1" t="s">
        <v>22</v>
      </c>
      <c r="K601" s="1" t="s">
        <v>321</v>
      </c>
      <c r="L601" s="1" t="s">
        <v>41</v>
      </c>
      <c r="M601" s="1">
        <v>7</v>
      </c>
      <c r="N601" s="1" t="s">
        <v>24</v>
      </c>
      <c r="O601" s="1" t="s">
        <v>25</v>
      </c>
      <c r="P601" s="1" t="s">
        <v>327</v>
      </c>
      <c r="Q601" s="1" t="s">
        <v>140</v>
      </c>
      <c r="R601" t="str">
        <f>IF(OR(Table_1[team1]="Mumbai Indians",Table_1[team2]="Mumbai Indians"),"YES","NO")</f>
        <v>NO</v>
      </c>
      <c r="S601" t="str">
        <f>IF(Table_1[[#This Row],[toss_winner]]="Mumbai Indians","YES","NO")</f>
        <v>NO</v>
      </c>
    </row>
    <row r="602" spans="1:19" ht="15.75" customHeight="1" x14ac:dyDescent="0.3">
      <c r="A602" s="1">
        <v>1082604</v>
      </c>
      <c r="B602" s="1" t="s">
        <v>50</v>
      </c>
      <c r="C602" s="2">
        <v>42840</v>
      </c>
      <c r="D602" s="1" t="s">
        <v>175</v>
      </c>
      <c r="E602" s="1" t="s">
        <v>52</v>
      </c>
      <c r="F602" s="1">
        <v>0</v>
      </c>
      <c r="G602" s="1" t="s">
        <v>21</v>
      </c>
      <c r="H602" s="1" t="s">
        <v>259</v>
      </c>
      <c r="I602" s="1" t="s">
        <v>259</v>
      </c>
      <c r="J602" s="1" t="s">
        <v>22</v>
      </c>
      <c r="K602" s="1" t="s">
        <v>21</v>
      </c>
      <c r="L602" s="1" t="s">
        <v>23</v>
      </c>
      <c r="M602" s="1">
        <v>17</v>
      </c>
      <c r="N602" s="1" t="s">
        <v>24</v>
      </c>
      <c r="O602" s="1" t="s">
        <v>25</v>
      </c>
      <c r="P602" s="1" t="s">
        <v>332</v>
      </c>
      <c r="Q602" s="1" t="s">
        <v>274</v>
      </c>
      <c r="R602" t="str">
        <f>IF(OR(Table_1[team1]="Mumbai Indians",Table_1[team2]="Mumbai Indians"),"YES","NO")</f>
        <v>NO</v>
      </c>
      <c r="S602" t="str">
        <f>IF(Table_1[[#This Row],[toss_winner]]="Mumbai Indians","YES","NO")</f>
        <v>NO</v>
      </c>
    </row>
    <row r="603" spans="1:19" ht="15.75" customHeight="1" x14ac:dyDescent="0.3">
      <c r="A603" s="1">
        <v>1082605</v>
      </c>
      <c r="B603" s="1" t="s">
        <v>36</v>
      </c>
      <c r="C603" s="2">
        <v>42840</v>
      </c>
      <c r="D603" s="1" t="s">
        <v>295</v>
      </c>
      <c r="E603" s="1" t="s">
        <v>38</v>
      </c>
      <c r="F603" s="1">
        <v>0</v>
      </c>
      <c r="G603" s="1" t="s">
        <v>39</v>
      </c>
      <c r="H603" s="1" t="s">
        <v>31</v>
      </c>
      <c r="I603" s="1" t="s">
        <v>39</v>
      </c>
      <c r="J603" s="1" t="s">
        <v>33</v>
      </c>
      <c r="K603" s="1" t="s">
        <v>39</v>
      </c>
      <c r="L603" s="1" t="s">
        <v>23</v>
      </c>
      <c r="M603" s="1">
        <v>51</v>
      </c>
      <c r="N603" s="1" t="s">
        <v>24</v>
      </c>
      <c r="O603" s="1" t="s">
        <v>25</v>
      </c>
      <c r="P603" s="1" t="s">
        <v>351</v>
      </c>
      <c r="Q603" s="1" t="s">
        <v>323</v>
      </c>
      <c r="R603" t="str">
        <f>IF(OR(Table_1[team1]="Mumbai Indians",Table_1[team2]="Mumbai Indians"),"YES","NO")</f>
        <v>NO</v>
      </c>
      <c r="S603" t="str">
        <f>IF(Table_1[[#This Row],[toss_winner]]="Mumbai Indians","YES","NO")</f>
        <v>NO</v>
      </c>
    </row>
    <row r="604" spans="1:19" ht="15.75" customHeight="1" x14ac:dyDescent="0.3">
      <c r="A604" s="1">
        <v>1082606</v>
      </c>
      <c r="B604" s="1" t="s">
        <v>44</v>
      </c>
      <c r="C604" s="2">
        <v>42841</v>
      </c>
      <c r="D604" s="1" t="s">
        <v>348</v>
      </c>
      <c r="E604" s="1" t="s">
        <v>46</v>
      </c>
      <c r="F604" s="1">
        <v>0</v>
      </c>
      <c r="G604" s="1" t="s">
        <v>47</v>
      </c>
      <c r="H604" s="1" t="s">
        <v>321</v>
      </c>
      <c r="I604" s="1" t="s">
        <v>47</v>
      </c>
      <c r="J604" s="1" t="s">
        <v>22</v>
      </c>
      <c r="K604" s="1" t="s">
        <v>47</v>
      </c>
      <c r="L604" s="1" t="s">
        <v>41</v>
      </c>
      <c r="M604" s="1">
        <v>6</v>
      </c>
      <c r="N604" s="1" t="s">
        <v>24</v>
      </c>
      <c r="O604" s="1" t="s">
        <v>25</v>
      </c>
      <c r="P604" s="1" t="s">
        <v>327</v>
      </c>
      <c r="Q604" s="1" t="s">
        <v>140</v>
      </c>
      <c r="R604" t="str">
        <f>IF(OR(Table_1[team1]="Mumbai Indians",Table_1[team2]="Mumbai Indians"),"YES","NO")</f>
        <v>YES</v>
      </c>
      <c r="S604" t="str">
        <f>IF(Table_1[[#This Row],[toss_winner]]="Mumbai Indians","YES","NO")</f>
        <v>YES</v>
      </c>
    </row>
    <row r="605" spans="1:19" ht="15.75" customHeight="1" x14ac:dyDescent="0.3">
      <c r="A605" s="1">
        <v>1082607</v>
      </c>
      <c r="B605" s="1" t="s">
        <v>17</v>
      </c>
      <c r="C605" s="2">
        <v>42841</v>
      </c>
      <c r="D605" s="1" t="s">
        <v>352</v>
      </c>
      <c r="E605" s="1" t="s">
        <v>19</v>
      </c>
      <c r="F605" s="1">
        <v>0</v>
      </c>
      <c r="G605" s="1" t="s">
        <v>20</v>
      </c>
      <c r="H605" s="1" t="s">
        <v>344</v>
      </c>
      <c r="I605" s="1" t="s">
        <v>20</v>
      </c>
      <c r="J605" s="1" t="s">
        <v>22</v>
      </c>
      <c r="K605" s="1" t="s">
        <v>344</v>
      </c>
      <c r="L605" s="1" t="s">
        <v>23</v>
      </c>
      <c r="M605" s="1">
        <v>27</v>
      </c>
      <c r="N605" s="1" t="s">
        <v>24</v>
      </c>
      <c r="O605" s="1" t="s">
        <v>25</v>
      </c>
      <c r="P605" s="1" t="s">
        <v>335</v>
      </c>
      <c r="Q605" s="1" t="s">
        <v>252</v>
      </c>
      <c r="R605" t="str">
        <f>IF(OR(Table_1[team1]="Mumbai Indians",Table_1[team2]="Mumbai Indians"),"YES","NO")</f>
        <v>NO</v>
      </c>
      <c r="S605" t="str">
        <f>IF(Table_1[[#This Row],[toss_winner]]="Mumbai Indians","YES","NO")</f>
        <v>NO</v>
      </c>
    </row>
    <row r="606" spans="1:19" ht="15.75" customHeight="1" x14ac:dyDescent="0.3">
      <c r="A606" s="1">
        <v>1082608</v>
      </c>
      <c r="B606" s="1" t="s">
        <v>36</v>
      </c>
      <c r="C606" s="2">
        <v>42842</v>
      </c>
      <c r="D606" s="1" t="s">
        <v>313</v>
      </c>
      <c r="E606" s="1" t="s">
        <v>38</v>
      </c>
      <c r="F606" s="1">
        <v>0</v>
      </c>
      <c r="G606" s="1" t="s">
        <v>39</v>
      </c>
      <c r="H606" s="1" t="s">
        <v>21</v>
      </c>
      <c r="I606" s="1" t="s">
        <v>39</v>
      </c>
      <c r="J606" s="1" t="s">
        <v>33</v>
      </c>
      <c r="K606" s="1" t="s">
        <v>21</v>
      </c>
      <c r="L606" s="1" t="s">
        <v>41</v>
      </c>
      <c r="M606" s="1">
        <v>4</v>
      </c>
      <c r="N606" s="1" t="s">
        <v>24</v>
      </c>
      <c r="O606" s="1" t="s">
        <v>25</v>
      </c>
      <c r="P606" s="1" t="s">
        <v>323</v>
      </c>
      <c r="Q606" s="1" t="s">
        <v>267</v>
      </c>
      <c r="R606" t="str">
        <f>IF(OR(Table_1[team1]="Mumbai Indians",Table_1[team2]="Mumbai Indians"),"YES","NO")</f>
        <v>NO</v>
      </c>
      <c r="S606" t="str">
        <f>IF(Table_1[[#This Row],[toss_winner]]="Mumbai Indians","YES","NO")</f>
        <v>NO</v>
      </c>
    </row>
    <row r="607" spans="1:19" ht="15.75" customHeight="1" x14ac:dyDescent="0.3">
      <c r="A607" s="1">
        <v>1082609</v>
      </c>
      <c r="B607" s="1" t="s">
        <v>60</v>
      </c>
      <c r="C607" s="2">
        <v>42842</v>
      </c>
      <c r="D607" s="1" t="s">
        <v>294</v>
      </c>
      <c r="E607" s="1" t="s">
        <v>62</v>
      </c>
      <c r="F607" s="1">
        <v>0</v>
      </c>
      <c r="G607" s="1" t="s">
        <v>259</v>
      </c>
      <c r="H607" s="1" t="s">
        <v>31</v>
      </c>
      <c r="I607" s="1" t="s">
        <v>31</v>
      </c>
      <c r="J607" s="1" t="s">
        <v>22</v>
      </c>
      <c r="K607" s="1" t="s">
        <v>259</v>
      </c>
      <c r="L607" s="1" t="s">
        <v>23</v>
      </c>
      <c r="M607" s="1">
        <v>5</v>
      </c>
      <c r="N607" s="1" t="s">
        <v>24</v>
      </c>
      <c r="O607" s="1" t="s">
        <v>25</v>
      </c>
      <c r="P607" s="1" t="s">
        <v>332</v>
      </c>
      <c r="Q607" s="1" t="s">
        <v>347</v>
      </c>
      <c r="R607" t="str">
        <f>IF(OR(Table_1[team1]="Mumbai Indians",Table_1[team2]="Mumbai Indians"),"YES","NO")</f>
        <v>NO</v>
      </c>
      <c r="S607" t="str">
        <f>IF(Table_1[[#This Row],[toss_winner]]="Mumbai Indians","YES","NO")</f>
        <v>NO</v>
      </c>
    </row>
    <row r="608" spans="1:19" ht="15.75" customHeight="1" x14ac:dyDescent="0.3">
      <c r="A608" s="1">
        <v>1082610</v>
      </c>
      <c r="B608" s="1" t="s">
        <v>324</v>
      </c>
      <c r="C608" s="2">
        <v>42843</v>
      </c>
      <c r="D608" s="1" t="s">
        <v>118</v>
      </c>
      <c r="E608" s="1" t="s">
        <v>325</v>
      </c>
      <c r="F608" s="1">
        <v>0</v>
      </c>
      <c r="G608" s="1" t="s">
        <v>321</v>
      </c>
      <c r="H608" s="1" t="s">
        <v>20</v>
      </c>
      <c r="I608" s="1" t="s">
        <v>321</v>
      </c>
      <c r="J608" s="1" t="s">
        <v>22</v>
      </c>
      <c r="K608" s="1" t="s">
        <v>20</v>
      </c>
      <c r="L608" s="1" t="s">
        <v>23</v>
      </c>
      <c r="M608" s="1">
        <v>21</v>
      </c>
      <c r="N608" s="1" t="s">
        <v>24</v>
      </c>
      <c r="O608" s="1" t="s">
        <v>25</v>
      </c>
      <c r="P608" s="1" t="s">
        <v>140</v>
      </c>
      <c r="Q608" s="1" t="s">
        <v>322</v>
      </c>
      <c r="R608" t="str">
        <f>IF(OR(Table_1[team1]="Mumbai Indians",Table_1[team2]="Mumbai Indians"),"YES","NO")</f>
        <v>NO</v>
      </c>
      <c r="S608" t="str">
        <f>IF(Table_1[[#This Row],[toss_winner]]="Mumbai Indians","YES","NO")</f>
        <v>NO</v>
      </c>
    </row>
    <row r="609" spans="1:19" ht="15.75" customHeight="1" x14ac:dyDescent="0.3">
      <c r="A609" s="1">
        <v>1082611</v>
      </c>
      <c r="B609" s="1" t="s">
        <v>60</v>
      </c>
      <c r="C609" s="2">
        <v>42844</v>
      </c>
      <c r="D609" s="1" t="s">
        <v>353</v>
      </c>
      <c r="E609" s="1" t="s">
        <v>62</v>
      </c>
      <c r="F609" s="1">
        <v>0</v>
      </c>
      <c r="G609" s="1" t="s">
        <v>259</v>
      </c>
      <c r="H609" s="1" t="s">
        <v>39</v>
      </c>
      <c r="I609" s="1" t="s">
        <v>259</v>
      </c>
      <c r="J609" s="1" t="s">
        <v>33</v>
      </c>
      <c r="K609" s="1" t="s">
        <v>259</v>
      </c>
      <c r="L609" s="1" t="s">
        <v>23</v>
      </c>
      <c r="M609" s="1">
        <v>15</v>
      </c>
      <c r="N609" s="1" t="s">
        <v>24</v>
      </c>
      <c r="O609" s="1" t="s">
        <v>25</v>
      </c>
      <c r="P609" s="1" t="s">
        <v>303</v>
      </c>
      <c r="Q609" s="1" t="s">
        <v>274</v>
      </c>
      <c r="R609" t="str">
        <f>IF(OR(Table_1[team1]="Mumbai Indians",Table_1[team2]="Mumbai Indians"),"YES","NO")</f>
        <v>NO</v>
      </c>
      <c r="S609" t="str">
        <f>IF(Table_1[[#This Row],[toss_winner]]="Mumbai Indians","YES","NO")</f>
        <v>NO</v>
      </c>
    </row>
    <row r="610" spans="1:19" ht="15.75" customHeight="1" x14ac:dyDescent="0.3">
      <c r="A610" s="1">
        <v>1082612</v>
      </c>
      <c r="B610" s="1" t="s">
        <v>224</v>
      </c>
      <c r="C610" s="2">
        <v>42845</v>
      </c>
      <c r="D610" s="1" t="s">
        <v>354</v>
      </c>
      <c r="E610" s="1" t="s">
        <v>225</v>
      </c>
      <c r="F610" s="1">
        <v>0</v>
      </c>
      <c r="G610" s="1" t="s">
        <v>31</v>
      </c>
      <c r="H610" s="1" t="s">
        <v>47</v>
      </c>
      <c r="I610" s="1" t="s">
        <v>47</v>
      </c>
      <c r="J610" s="1" t="s">
        <v>22</v>
      </c>
      <c r="K610" s="1" t="s">
        <v>47</v>
      </c>
      <c r="L610" s="1" t="s">
        <v>41</v>
      </c>
      <c r="M610" s="1">
        <v>8</v>
      </c>
      <c r="N610" s="1" t="s">
        <v>24</v>
      </c>
      <c r="O610" s="1" t="s">
        <v>25</v>
      </c>
      <c r="P610" s="1" t="s">
        <v>120</v>
      </c>
      <c r="Q610" s="1" t="s">
        <v>252</v>
      </c>
      <c r="R610" t="str">
        <f>IF(OR(Table_1[team1]="Mumbai Indians",Table_1[team2]="Mumbai Indians"),"YES","NO")</f>
        <v>YES</v>
      </c>
      <c r="S610" t="str">
        <f>IF(Table_1[[#This Row],[toss_winner]]="Mumbai Indians","YES","NO")</f>
        <v>YES</v>
      </c>
    </row>
    <row r="611" spans="1:19" ht="15.75" customHeight="1" x14ac:dyDescent="0.3">
      <c r="A611" s="1">
        <v>1082613</v>
      </c>
      <c r="B611" s="1" t="s">
        <v>50</v>
      </c>
      <c r="C611" s="2">
        <v>42846</v>
      </c>
      <c r="D611" s="1" t="s">
        <v>105</v>
      </c>
      <c r="E611" s="1" t="s">
        <v>52</v>
      </c>
      <c r="F611" s="1">
        <v>0</v>
      </c>
      <c r="G611" s="1" t="s">
        <v>21</v>
      </c>
      <c r="H611" s="1" t="s">
        <v>321</v>
      </c>
      <c r="I611" s="1" t="s">
        <v>321</v>
      </c>
      <c r="J611" s="1" t="s">
        <v>22</v>
      </c>
      <c r="K611" s="1" t="s">
        <v>321</v>
      </c>
      <c r="L611" s="1" t="s">
        <v>41</v>
      </c>
      <c r="M611" s="1">
        <v>4</v>
      </c>
      <c r="N611" s="1" t="s">
        <v>24</v>
      </c>
      <c r="O611" s="1" t="s">
        <v>25</v>
      </c>
      <c r="P611" s="1" t="s">
        <v>303</v>
      </c>
      <c r="Q611" s="1" t="s">
        <v>323</v>
      </c>
      <c r="R611" t="str">
        <f>IF(OR(Table_1[team1]="Mumbai Indians",Table_1[team2]="Mumbai Indians"),"YES","NO")</f>
        <v>NO</v>
      </c>
      <c r="S611" t="str">
        <f>IF(Table_1[[#This Row],[toss_winner]]="Mumbai Indians","YES","NO")</f>
        <v>NO</v>
      </c>
    </row>
    <row r="612" spans="1:19" ht="15.75" customHeight="1" x14ac:dyDescent="0.3">
      <c r="A612" s="1">
        <v>1082614</v>
      </c>
      <c r="B612" s="1" t="s">
        <v>44</v>
      </c>
      <c r="C612" s="2">
        <v>42847</v>
      </c>
      <c r="D612" s="1" t="s">
        <v>318</v>
      </c>
      <c r="E612" s="1" t="s">
        <v>46</v>
      </c>
      <c r="F612" s="1">
        <v>0</v>
      </c>
      <c r="G612" s="1" t="s">
        <v>47</v>
      </c>
      <c r="H612" s="1" t="s">
        <v>39</v>
      </c>
      <c r="I612" s="1" t="s">
        <v>39</v>
      </c>
      <c r="J612" s="1" t="s">
        <v>22</v>
      </c>
      <c r="K612" s="1" t="s">
        <v>47</v>
      </c>
      <c r="L612" s="1" t="s">
        <v>23</v>
      </c>
      <c r="M612" s="1">
        <v>14</v>
      </c>
      <c r="N612" s="1" t="s">
        <v>24</v>
      </c>
      <c r="O612" s="1" t="s">
        <v>25</v>
      </c>
      <c r="P612" s="1" t="s">
        <v>327</v>
      </c>
      <c r="Q612" s="1" t="s">
        <v>140</v>
      </c>
      <c r="R612" t="str">
        <f>IF(OR(Table_1[team1]="Mumbai Indians",Table_1[team2]="Mumbai Indians"),"YES","NO")</f>
        <v>YES</v>
      </c>
      <c r="S612" t="str">
        <f>IF(Table_1[[#This Row],[toss_winner]]="Mumbai Indians","YES","NO")</f>
        <v>NO</v>
      </c>
    </row>
    <row r="613" spans="1:19" ht="15.75" customHeight="1" x14ac:dyDescent="0.3">
      <c r="A613" s="1">
        <v>1082615</v>
      </c>
      <c r="B613" s="1" t="s">
        <v>238</v>
      </c>
      <c r="C613" s="2">
        <v>42847</v>
      </c>
      <c r="D613" s="1" t="s">
        <v>76</v>
      </c>
      <c r="E613" s="1" t="s">
        <v>301</v>
      </c>
      <c r="F613" s="1">
        <v>0</v>
      </c>
      <c r="G613" s="1" t="s">
        <v>344</v>
      </c>
      <c r="H613" s="1" t="s">
        <v>259</v>
      </c>
      <c r="I613" s="1" t="s">
        <v>344</v>
      </c>
      <c r="J613" s="1" t="s">
        <v>22</v>
      </c>
      <c r="K613" s="1" t="s">
        <v>344</v>
      </c>
      <c r="L613" s="1" t="s">
        <v>41</v>
      </c>
      <c r="M613" s="1">
        <v>6</v>
      </c>
      <c r="N613" s="1" t="s">
        <v>24</v>
      </c>
      <c r="O613" s="1" t="s">
        <v>25</v>
      </c>
      <c r="P613" s="1" t="s">
        <v>332</v>
      </c>
      <c r="Q613" s="1" t="s">
        <v>347</v>
      </c>
      <c r="R613" t="str">
        <f>IF(OR(Table_1[team1]="Mumbai Indians",Table_1[team2]="Mumbai Indians"),"YES","NO")</f>
        <v>NO</v>
      </c>
      <c r="S613" t="str">
        <f>IF(Table_1[[#This Row],[toss_winner]]="Mumbai Indians","YES","NO")</f>
        <v>NO</v>
      </c>
    </row>
    <row r="614" spans="1:19" ht="15.75" customHeight="1" x14ac:dyDescent="0.3">
      <c r="A614" s="1">
        <v>1082616</v>
      </c>
      <c r="B614" s="1" t="s">
        <v>324</v>
      </c>
      <c r="C614" s="2">
        <v>42848</v>
      </c>
      <c r="D614" s="1" t="s">
        <v>340</v>
      </c>
      <c r="E614" s="1" t="s">
        <v>325</v>
      </c>
      <c r="F614" s="1">
        <v>0</v>
      </c>
      <c r="G614" s="1" t="s">
        <v>321</v>
      </c>
      <c r="H614" s="1" t="s">
        <v>31</v>
      </c>
      <c r="I614" s="1" t="s">
        <v>321</v>
      </c>
      <c r="J614" s="1" t="s">
        <v>22</v>
      </c>
      <c r="K614" s="1" t="s">
        <v>31</v>
      </c>
      <c r="L614" s="1" t="s">
        <v>23</v>
      </c>
      <c r="M614" s="1">
        <v>26</v>
      </c>
      <c r="N614" s="1" t="s">
        <v>24</v>
      </c>
      <c r="O614" s="1" t="s">
        <v>25</v>
      </c>
      <c r="P614" s="1" t="s">
        <v>232</v>
      </c>
      <c r="Q614" s="1" t="s">
        <v>120</v>
      </c>
      <c r="R614" t="str">
        <f>IF(OR(Table_1[team1]="Mumbai Indians",Table_1[team2]="Mumbai Indians"),"YES","NO")</f>
        <v>NO</v>
      </c>
      <c r="S614" t="str">
        <f>IF(Table_1[[#This Row],[toss_winner]]="Mumbai Indians","YES","NO")</f>
        <v>NO</v>
      </c>
    </row>
    <row r="615" spans="1:19" ht="15.75" customHeight="1" x14ac:dyDescent="0.3">
      <c r="A615" s="1">
        <v>1082617</v>
      </c>
      <c r="B615" s="1" t="s">
        <v>50</v>
      </c>
      <c r="C615" s="2">
        <v>42848</v>
      </c>
      <c r="D615" s="1" t="s">
        <v>313</v>
      </c>
      <c r="E615" s="1" t="s">
        <v>52</v>
      </c>
      <c r="F615" s="1">
        <v>0</v>
      </c>
      <c r="G615" s="1" t="s">
        <v>21</v>
      </c>
      <c r="H615" s="1" t="s">
        <v>20</v>
      </c>
      <c r="I615" s="1" t="s">
        <v>20</v>
      </c>
      <c r="J615" s="1" t="s">
        <v>22</v>
      </c>
      <c r="K615" s="1" t="s">
        <v>21</v>
      </c>
      <c r="L615" s="1" t="s">
        <v>23</v>
      </c>
      <c r="M615" s="1">
        <v>82</v>
      </c>
      <c r="N615" s="1" t="s">
        <v>24</v>
      </c>
      <c r="O615" s="1" t="s">
        <v>25</v>
      </c>
      <c r="P615" s="1" t="s">
        <v>303</v>
      </c>
      <c r="Q615" s="1" t="s">
        <v>267</v>
      </c>
      <c r="R615" t="str">
        <f>IF(OR(Table_1[team1]="Mumbai Indians",Table_1[team2]="Mumbai Indians"),"YES","NO")</f>
        <v>NO</v>
      </c>
      <c r="S615" t="str">
        <f>IF(Table_1[[#This Row],[toss_winner]]="Mumbai Indians","YES","NO")</f>
        <v>NO</v>
      </c>
    </row>
    <row r="616" spans="1:19" ht="15.75" customHeight="1" x14ac:dyDescent="0.3">
      <c r="A616" s="1">
        <v>1082618</v>
      </c>
      <c r="B616" s="1" t="s">
        <v>44</v>
      </c>
      <c r="C616" s="2">
        <v>42849</v>
      </c>
      <c r="D616" s="1" t="s">
        <v>352</v>
      </c>
      <c r="E616" s="1" t="s">
        <v>46</v>
      </c>
      <c r="F616" s="1">
        <v>0</v>
      </c>
      <c r="G616" s="1" t="s">
        <v>47</v>
      </c>
      <c r="H616" s="1" t="s">
        <v>344</v>
      </c>
      <c r="I616" s="1" t="s">
        <v>47</v>
      </c>
      <c r="J616" s="1" t="s">
        <v>22</v>
      </c>
      <c r="K616" s="1" t="s">
        <v>344</v>
      </c>
      <c r="L616" s="1" t="s">
        <v>23</v>
      </c>
      <c r="M616" s="1">
        <v>3</v>
      </c>
      <c r="N616" s="1" t="s">
        <v>24</v>
      </c>
      <c r="O616" s="1" t="s">
        <v>25</v>
      </c>
      <c r="P616" s="1" t="s">
        <v>327</v>
      </c>
      <c r="Q616" s="1" t="s">
        <v>140</v>
      </c>
      <c r="R616" t="str">
        <f>IF(OR(Table_1[team1]="Mumbai Indians",Table_1[team2]="Mumbai Indians"),"YES","NO")</f>
        <v>YES</v>
      </c>
      <c r="S616" t="str">
        <f>IF(Table_1[[#This Row],[toss_winner]]="Mumbai Indians","YES","NO")</f>
        <v>YES</v>
      </c>
    </row>
    <row r="617" spans="1:19" ht="15.75" customHeight="1" x14ac:dyDescent="0.3">
      <c r="A617" s="1">
        <v>1082620</v>
      </c>
      <c r="B617" s="1" t="s">
        <v>238</v>
      </c>
      <c r="C617" s="2">
        <v>42851</v>
      </c>
      <c r="D617" s="1" t="s">
        <v>175</v>
      </c>
      <c r="E617" s="1" t="s">
        <v>301</v>
      </c>
      <c r="F617" s="1">
        <v>0</v>
      </c>
      <c r="G617" s="1" t="s">
        <v>344</v>
      </c>
      <c r="H617" s="1" t="s">
        <v>21</v>
      </c>
      <c r="I617" s="1" t="s">
        <v>21</v>
      </c>
      <c r="J617" s="1" t="s">
        <v>22</v>
      </c>
      <c r="K617" s="1" t="s">
        <v>21</v>
      </c>
      <c r="L617" s="1" t="s">
        <v>41</v>
      </c>
      <c r="M617" s="1">
        <v>7</v>
      </c>
      <c r="N617" s="1" t="s">
        <v>24</v>
      </c>
      <c r="O617" s="1" t="s">
        <v>25</v>
      </c>
      <c r="P617" s="1" t="s">
        <v>332</v>
      </c>
      <c r="Q617" s="1" t="s">
        <v>274</v>
      </c>
      <c r="R617" t="str">
        <f>IF(OR(Table_1[team1]="Mumbai Indians",Table_1[team2]="Mumbai Indians"),"YES","NO")</f>
        <v>NO</v>
      </c>
      <c r="S617" t="str">
        <f>IF(Table_1[[#This Row],[toss_winner]]="Mumbai Indians","YES","NO")</f>
        <v>NO</v>
      </c>
    </row>
    <row r="618" spans="1:19" ht="15.75" customHeight="1" x14ac:dyDescent="0.3">
      <c r="A618" s="1">
        <v>1082621</v>
      </c>
      <c r="B618" s="1" t="s">
        <v>17</v>
      </c>
      <c r="C618" s="2">
        <v>42852</v>
      </c>
      <c r="D618" s="1" t="s">
        <v>350</v>
      </c>
      <c r="E618" s="1" t="s">
        <v>19</v>
      </c>
      <c r="F618" s="1">
        <v>0</v>
      </c>
      <c r="G618" s="1" t="s">
        <v>20</v>
      </c>
      <c r="H618" s="1" t="s">
        <v>321</v>
      </c>
      <c r="I618" s="1" t="s">
        <v>321</v>
      </c>
      <c r="J618" s="1" t="s">
        <v>22</v>
      </c>
      <c r="K618" s="1" t="s">
        <v>321</v>
      </c>
      <c r="L618" s="1" t="s">
        <v>41</v>
      </c>
      <c r="M618" s="1">
        <v>7</v>
      </c>
      <c r="N618" s="1" t="s">
        <v>24</v>
      </c>
      <c r="O618" s="1" t="s">
        <v>25</v>
      </c>
      <c r="P618" s="1" t="s">
        <v>232</v>
      </c>
      <c r="Q618" s="1" t="s">
        <v>252</v>
      </c>
      <c r="R618" t="str">
        <f>IF(OR(Table_1[team1]="Mumbai Indians",Table_1[team2]="Mumbai Indians"),"YES","NO")</f>
        <v>NO</v>
      </c>
      <c r="S618" t="str">
        <f>IF(Table_1[[#This Row],[toss_winner]]="Mumbai Indians","YES","NO")</f>
        <v>NO</v>
      </c>
    </row>
    <row r="619" spans="1:19" ht="15.75" customHeight="1" x14ac:dyDescent="0.3">
      <c r="A619" s="1">
        <v>1082622</v>
      </c>
      <c r="B619" s="1" t="s">
        <v>50</v>
      </c>
      <c r="C619" s="2">
        <v>42853</v>
      </c>
      <c r="D619" s="1" t="s">
        <v>146</v>
      </c>
      <c r="E619" s="1" t="s">
        <v>52</v>
      </c>
      <c r="F619" s="1">
        <v>0</v>
      </c>
      <c r="G619" s="1" t="s">
        <v>21</v>
      </c>
      <c r="H619" s="1" t="s">
        <v>39</v>
      </c>
      <c r="I619" s="1" t="s">
        <v>21</v>
      </c>
      <c r="J619" s="1" t="s">
        <v>22</v>
      </c>
      <c r="K619" s="1" t="s">
        <v>21</v>
      </c>
      <c r="L619" s="1" t="s">
        <v>41</v>
      </c>
      <c r="M619" s="1">
        <v>7</v>
      </c>
      <c r="N619" s="1" t="s">
        <v>24</v>
      </c>
      <c r="O619" s="1" t="s">
        <v>25</v>
      </c>
      <c r="P619" s="1" t="s">
        <v>274</v>
      </c>
      <c r="Q619" s="1" t="s">
        <v>140</v>
      </c>
      <c r="R619" t="str">
        <f>IF(OR(Table_1[team1]="Mumbai Indians",Table_1[team2]="Mumbai Indians"),"YES","NO")</f>
        <v>NO</v>
      </c>
      <c r="S619" t="str">
        <f>IF(Table_1[[#This Row],[toss_winner]]="Mumbai Indians","YES","NO")</f>
        <v>NO</v>
      </c>
    </row>
    <row r="620" spans="1:19" ht="15.75" customHeight="1" x14ac:dyDescent="0.3">
      <c r="A620" s="1">
        <v>1082623</v>
      </c>
      <c r="B620" s="1" t="s">
        <v>28</v>
      </c>
      <c r="C620" s="2">
        <v>42853</v>
      </c>
      <c r="D620" s="1" t="s">
        <v>346</v>
      </c>
      <c r="E620" s="1" t="s">
        <v>320</v>
      </c>
      <c r="F620" s="1">
        <v>0</v>
      </c>
      <c r="G620" s="1" t="s">
        <v>31</v>
      </c>
      <c r="H620" s="1" t="s">
        <v>259</v>
      </c>
      <c r="I620" s="1" t="s">
        <v>31</v>
      </c>
      <c r="J620" s="1" t="s">
        <v>22</v>
      </c>
      <c r="K620" s="1" t="s">
        <v>259</v>
      </c>
      <c r="L620" s="1" t="s">
        <v>23</v>
      </c>
      <c r="M620" s="1">
        <v>26</v>
      </c>
      <c r="N620" s="1" t="s">
        <v>24</v>
      </c>
      <c r="O620" s="1" t="s">
        <v>25</v>
      </c>
      <c r="P620" s="1" t="s">
        <v>323</v>
      </c>
      <c r="Q620" s="1" t="s">
        <v>267</v>
      </c>
      <c r="R620" t="str">
        <f>IF(OR(Table_1[team1]="Mumbai Indians",Table_1[team2]="Mumbai Indians"),"YES","NO")</f>
        <v>NO</v>
      </c>
      <c r="S620" t="str">
        <f>IF(Table_1[[#This Row],[toss_winner]]="Mumbai Indians","YES","NO")</f>
        <v>NO</v>
      </c>
    </row>
    <row r="621" spans="1:19" ht="15.75" customHeight="1" x14ac:dyDescent="0.3">
      <c r="A621" s="1">
        <v>1082624</v>
      </c>
      <c r="B621" s="1" t="s">
        <v>238</v>
      </c>
      <c r="C621" s="2">
        <v>42854</v>
      </c>
      <c r="D621" s="1" t="s">
        <v>355</v>
      </c>
      <c r="E621" s="1" t="s">
        <v>301</v>
      </c>
      <c r="F621" s="1">
        <v>0</v>
      </c>
      <c r="G621" s="1" t="s">
        <v>344</v>
      </c>
      <c r="H621" s="1" t="s">
        <v>20</v>
      </c>
      <c r="I621" s="1" t="s">
        <v>20</v>
      </c>
      <c r="J621" s="1" t="s">
        <v>22</v>
      </c>
      <c r="K621" s="1" t="s">
        <v>344</v>
      </c>
      <c r="L621" s="1" t="s">
        <v>23</v>
      </c>
      <c r="M621" s="1">
        <v>61</v>
      </c>
      <c r="N621" s="1" t="s">
        <v>24</v>
      </c>
      <c r="O621" s="1" t="s">
        <v>25</v>
      </c>
      <c r="P621" s="1" t="s">
        <v>335</v>
      </c>
      <c r="Q621" s="1" t="s">
        <v>120</v>
      </c>
      <c r="R621" t="str">
        <f>IF(OR(Table_1[team1]="Mumbai Indians",Table_1[team2]="Mumbai Indians"),"YES","NO")</f>
        <v>NO</v>
      </c>
      <c r="S621" t="str">
        <f>IF(Table_1[[#This Row],[toss_winner]]="Mumbai Indians","YES","NO")</f>
        <v>NO</v>
      </c>
    </row>
    <row r="622" spans="1:19" ht="15.75" customHeight="1" x14ac:dyDescent="0.3">
      <c r="A622" s="1">
        <v>1082625</v>
      </c>
      <c r="B622" s="1" t="s">
        <v>324</v>
      </c>
      <c r="C622" s="2">
        <v>42854</v>
      </c>
      <c r="D622" s="1" t="s">
        <v>339</v>
      </c>
      <c r="E622" s="1" t="s">
        <v>325</v>
      </c>
      <c r="F622" s="1">
        <v>0</v>
      </c>
      <c r="G622" s="1" t="s">
        <v>321</v>
      </c>
      <c r="H622" s="1" t="s">
        <v>47</v>
      </c>
      <c r="I622" s="1" t="s">
        <v>321</v>
      </c>
      <c r="J622" s="1" t="s">
        <v>33</v>
      </c>
      <c r="K622" s="1" t="s">
        <v>47</v>
      </c>
      <c r="L622" s="1" t="s">
        <v>122</v>
      </c>
      <c r="M622" s="1" t="s">
        <v>25</v>
      </c>
      <c r="N622" s="1" t="s">
        <v>123</v>
      </c>
      <c r="O622" s="1" t="s">
        <v>25</v>
      </c>
      <c r="P622" s="1" t="s">
        <v>232</v>
      </c>
      <c r="Q622" s="1" t="s">
        <v>303</v>
      </c>
      <c r="R622" t="str">
        <f>IF(OR(Table_1[team1]="Mumbai Indians",Table_1[team2]="Mumbai Indians"),"YES","NO")</f>
        <v>YES</v>
      </c>
      <c r="S622" t="str">
        <f>IF(Table_1[[#This Row],[toss_winner]]="Mumbai Indians","YES","NO")</f>
        <v>NO</v>
      </c>
    </row>
    <row r="623" spans="1:19" ht="15.75" customHeight="1" x14ac:dyDescent="0.3">
      <c r="A623" s="1">
        <v>1082626</v>
      </c>
      <c r="B623" s="1" t="s">
        <v>28</v>
      </c>
      <c r="C623" s="2">
        <v>42855</v>
      </c>
      <c r="D623" s="1" t="s">
        <v>293</v>
      </c>
      <c r="E623" s="1" t="s">
        <v>320</v>
      </c>
      <c r="F623" s="1">
        <v>0</v>
      </c>
      <c r="G623" s="1" t="s">
        <v>31</v>
      </c>
      <c r="H623" s="1" t="s">
        <v>39</v>
      </c>
      <c r="I623" s="1" t="s">
        <v>31</v>
      </c>
      <c r="J623" s="1" t="s">
        <v>22</v>
      </c>
      <c r="K623" s="1" t="s">
        <v>31</v>
      </c>
      <c r="L623" s="1" t="s">
        <v>41</v>
      </c>
      <c r="M623" s="1">
        <v>10</v>
      </c>
      <c r="N623" s="1" t="s">
        <v>24</v>
      </c>
      <c r="O623" s="1" t="s">
        <v>25</v>
      </c>
      <c r="P623" s="1" t="s">
        <v>351</v>
      </c>
      <c r="Q623" s="1" t="s">
        <v>267</v>
      </c>
      <c r="R623" t="str">
        <f>IF(OR(Table_1[team1]="Mumbai Indians",Table_1[team2]="Mumbai Indians"),"YES","NO")</f>
        <v>NO</v>
      </c>
      <c r="S623" t="str">
        <f>IF(Table_1[[#This Row],[toss_winner]]="Mumbai Indians","YES","NO")</f>
        <v>NO</v>
      </c>
    </row>
    <row r="624" spans="1:19" ht="15.75" customHeight="1" x14ac:dyDescent="0.3">
      <c r="A624" s="1">
        <v>1082627</v>
      </c>
      <c r="B624" s="1" t="s">
        <v>60</v>
      </c>
      <c r="C624" s="2">
        <v>42855</v>
      </c>
      <c r="D624" s="1" t="s">
        <v>179</v>
      </c>
      <c r="E624" s="1" t="s">
        <v>62</v>
      </c>
      <c r="F624" s="1">
        <v>0</v>
      </c>
      <c r="G624" s="1" t="s">
        <v>259</v>
      </c>
      <c r="H624" s="1" t="s">
        <v>21</v>
      </c>
      <c r="I624" s="1" t="s">
        <v>21</v>
      </c>
      <c r="J624" s="1" t="s">
        <v>22</v>
      </c>
      <c r="K624" s="1" t="s">
        <v>259</v>
      </c>
      <c r="L624" s="1" t="s">
        <v>23</v>
      </c>
      <c r="M624" s="1">
        <v>48</v>
      </c>
      <c r="N624" s="1" t="s">
        <v>24</v>
      </c>
      <c r="O624" s="1" t="s">
        <v>25</v>
      </c>
      <c r="P624" s="1" t="s">
        <v>332</v>
      </c>
      <c r="Q624" s="1" t="s">
        <v>140</v>
      </c>
      <c r="R624" t="str">
        <f>IF(OR(Table_1[team1]="Mumbai Indians",Table_1[team2]="Mumbai Indians"),"YES","NO")</f>
        <v>NO</v>
      </c>
      <c r="S624" t="str">
        <f>IF(Table_1[[#This Row],[toss_winner]]="Mumbai Indians","YES","NO")</f>
        <v>NO</v>
      </c>
    </row>
    <row r="625" spans="1:19" ht="15.75" customHeight="1" x14ac:dyDescent="0.3">
      <c r="A625" s="1">
        <v>1082628</v>
      </c>
      <c r="B625" s="1" t="s">
        <v>44</v>
      </c>
      <c r="C625" s="2">
        <v>42856</v>
      </c>
      <c r="D625" s="1" t="s">
        <v>147</v>
      </c>
      <c r="E625" s="1" t="s">
        <v>46</v>
      </c>
      <c r="F625" s="1">
        <v>0</v>
      </c>
      <c r="G625" s="1" t="s">
        <v>47</v>
      </c>
      <c r="H625" s="1" t="s">
        <v>20</v>
      </c>
      <c r="I625" s="1" t="s">
        <v>20</v>
      </c>
      <c r="J625" s="1" t="s">
        <v>33</v>
      </c>
      <c r="K625" s="1" t="s">
        <v>47</v>
      </c>
      <c r="L625" s="1" t="s">
        <v>41</v>
      </c>
      <c r="M625" s="1">
        <v>5</v>
      </c>
      <c r="N625" s="1" t="s">
        <v>24</v>
      </c>
      <c r="O625" s="1" t="s">
        <v>25</v>
      </c>
      <c r="P625" s="1" t="s">
        <v>232</v>
      </c>
      <c r="Q625" s="1" t="s">
        <v>303</v>
      </c>
      <c r="R625" t="str">
        <f>IF(OR(Table_1[team1]="Mumbai Indians",Table_1[team2]="Mumbai Indians"),"YES","NO")</f>
        <v>YES</v>
      </c>
      <c r="S625" t="str">
        <f>IF(Table_1[[#This Row],[toss_winner]]="Mumbai Indians","YES","NO")</f>
        <v>NO</v>
      </c>
    </row>
    <row r="626" spans="1:19" ht="15.75" customHeight="1" x14ac:dyDescent="0.3">
      <c r="A626" s="1">
        <v>1082629</v>
      </c>
      <c r="B626" s="1" t="s">
        <v>238</v>
      </c>
      <c r="C626" s="2">
        <v>42856</v>
      </c>
      <c r="D626" s="1" t="s">
        <v>352</v>
      </c>
      <c r="E626" s="1" t="s">
        <v>301</v>
      </c>
      <c r="F626" s="1">
        <v>0</v>
      </c>
      <c r="G626" s="1" t="s">
        <v>344</v>
      </c>
      <c r="H626" s="1" t="s">
        <v>321</v>
      </c>
      <c r="I626" s="1" t="s">
        <v>344</v>
      </c>
      <c r="J626" s="1" t="s">
        <v>22</v>
      </c>
      <c r="K626" s="1" t="s">
        <v>344</v>
      </c>
      <c r="L626" s="1" t="s">
        <v>41</v>
      </c>
      <c r="M626" s="1">
        <v>5</v>
      </c>
      <c r="N626" s="1" t="s">
        <v>24</v>
      </c>
      <c r="O626" s="1" t="s">
        <v>25</v>
      </c>
      <c r="P626" s="1" t="s">
        <v>120</v>
      </c>
      <c r="Q626" s="1" t="s">
        <v>252</v>
      </c>
      <c r="R626" t="str">
        <f>IF(OR(Table_1[team1]="Mumbai Indians",Table_1[team2]="Mumbai Indians"),"YES","NO")</f>
        <v>NO</v>
      </c>
      <c r="S626" t="str">
        <f>IF(Table_1[[#This Row],[toss_winner]]="Mumbai Indians","YES","NO")</f>
        <v>NO</v>
      </c>
    </row>
    <row r="627" spans="1:19" ht="15.75" customHeight="1" x14ac:dyDescent="0.3">
      <c r="A627" s="1">
        <v>1082630</v>
      </c>
      <c r="B627" s="1" t="s">
        <v>36</v>
      </c>
      <c r="C627" s="2">
        <v>42857</v>
      </c>
      <c r="D627" s="1" t="s">
        <v>356</v>
      </c>
      <c r="E627" s="1" t="s">
        <v>38</v>
      </c>
      <c r="F627" s="1">
        <v>0</v>
      </c>
      <c r="G627" s="1" t="s">
        <v>39</v>
      </c>
      <c r="H627" s="1" t="s">
        <v>259</v>
      </c>
      <c r="I627" s="1" t="s">
        <v>39</v>
      </c>
      <c r="J627" s="1" t="s">
        <v>22</v>
      </c>
      <c r="K627" s="1" t="s">
        <v>39</v>
      </c>
      <c r="L627" s="1" t="s">
        <v>41</v>
      </c>
      <c r="M627" s="1">
        <v>6</v>
      </c>
      <c r="N627" s="1" t="s">
        <v>24</v>
      </c>
      <c r="O627" s="1" t="s">
        <v>25</v>
      </c>
      <c r="P627" s="1" t="s">
        <v>351</v>
      </c>
      <c r="Q627" s="1" t="s">
        <v>323</v>
      </c>
      <c r="R627" t="str">
        <f>IF(OR(Table_1[team1]="Mumbai Indians",Table_1[team2]="Mumbai Indians"),"YES","NO")</f>
        <v>NO</v>
      </c>
      <c r="S627" t="str">
        <f>IF(Table_1[[#This Row],[toss_winner]]="Mumbai Indians","YES","NO")</f>
        <v>NO</v>
      </c>
    </row>
    <row r="628" spans="1:19" ht="15.75" customHeight="1" x14ac:dyDescent="0.3">
      <c r="A628" s="1">
        <v>1082631</v>
      </c>
      <c r="B628" s="1" t="s">
        <v>50</v>
      </c>
      <c r="C628" s="2">
        <v>42858</v>
      </c>
      <c r="D628" s="1" t="s">
        <v>357</v>
      </c>
      <c r="E628" s="1" t="s">
        <v>52</v>
      </c>
      <c r="F628" s="1">
        <v>0</v>
      </c>
      <c r="G628" s="1" t="s">
        <v>21</v>
      </c>
      <c r="H628" s="1" t="s">
        <v>344</v>
      </c>
      <c r="I628" s="1" t="s">
        <v>344</v>
      </c>
      <c r="J628" s="1" t="s">
        <v>22</v>
      </c>
      <c r="K628" s="1" t="s">
        <v>344</v>
      </c>
      <c r="L628" s="1" t="s">
        <v>41</v>
      </c>
      <c r="M628" s="1">
        <v>4</v>
      </c>
      <c r="N628" s="1" t="s">
        <v>24</v>
      </c>
      <c r="O628" s="1" t="s">
        <v>25</v>
      </c>
      <c r="P628" s="1" t="s">
        <v>335</v>
      </c>
      <c r="Q628" s="1" t="s">
        <v>327</v>
      </c>
      <c r="R628" t="str">
        <f>IF(OR(Table_1[team1]="Mumbai Indians",Table_1[team2]="Mumbai Indians"),"YES","NO")</f>
        <v>NO</v>
      </c>
      <c r="S628" t="str">
        <f>IF(Table_1[[#This Row],[toss_winner]]="Mumbai Indians","YES","NO")</f>
        <v>NO</v>
      </c>
    </row>
    <row r="629" spans="1:19" ht="15.75" customHeight="1" x14ac:dyDescent="0.3">
      <c r="A629" s="1">
        <v>1082632</v>
      </c>
      <c r="B629" s="1" t="s">
        <v>36</v>
      </c>
      <c r="C629" s="2">
        <v>42859</v>
      </c>
      <c r="D629" s="1" t="s">
        <v>336</v>
      </c>
      <c r="E629" s="1" t="s">
        <v>38</v>
      </c>
      <c r="F629" s="1">
        <v>0</v>
      </c>
      <c r="G629" s="1" t="s">
        <v>39</v>
      </c>
      <c r="H629" s="1" t="s">
        <v>321</v>
      </c>
      <c r="I629" s="1" t="s">
        <v>39</v>
      </c>
      <c r="J629" s="1" t="s">
        <v>22</v>
      </c>
      <c r="K629" s="1" t="s">
        <v>39</v>
      </c>
      <c r="L629" s="1" t="s">
        <v>41</v>
      </c>
      <c r="M629" s="1">
        <v>7</v>
      </c>
      <c r="N629" s="1" t="s">
        <v>24</v>
      </c>
      <c r="O629" s="1" t="s">
        <v>25</v>
      </c>
      <c r="P629" s="1" t="s">
        <v>120</v>
      </c>
      <c r="Q629" s="1" t="s">
        <v>323</v>
      </c>
      <c r="R629" t="str">
        <f>IF(OR(Table_1[team1]="Mumbai Indians",Table_1[team2]="Mumbai Indians"),"YES","NO")</f>
        <v>NO</v>
      </c>
      <c r="S629" t="str">
        <f>IF(Table_1[[#This Row],[toss_winner]]="Mumbai Indians","YES","NO")</f>
        <v>NO</v>
      </c>
    </row>
    <row r="630" spans="1:19" ht="15.75" customHeight="1" x14ac:dyDescent="0.3">
      <c r="A630" s="1">
        <v>1082633</v>
      </c>
      <c r="B630" s="1" t="s">
        <v>17</v>
      </c>
      <c r="C630" s="2">
        <v>42860</v>
      </c>
      <c r="D630" s="1" t="s">
        <v>293</v>
      </c>
      <c r="E630" s="1" t="s">
        <v>19</v>
      </c>
      <c r="F630" s="1">
        <v>0</v>
      </c>
      <c r="G630" s="1" t="s">
        <v>20</v>
      </c>
      <c r="H630" s="1" t="s">
        <v>31</v>
      </c>
      <c r="I630" s="1" t="s">
        <v>20</v>
      </c>
      <c r="J630" s="1" t="s">
        <v>22</v>
      </c>
      <c r="K630" s="1" t="s">
        <v>31</v>
      </c>
      <c r="L630" s="1" t="s">
        <v>23</v>
      </c>
      <c r="M630" s="1">
        <v>19</v>
      </c>
      <c r="N630" s="1" t="s">
        <v>24</v>
      </c>
      <c r="O630" s="1" t="s">
        <v>25</v>
      </c>
      <c r="P630" s="1" t="s">
        <v>303</v>
      </c>
      <c r="Q630" s="1" t="s">
        <v>252</v>
      </c>
      <c r="R630" t="str">
        <f>IF(OR(Table_1[team1]="Mumbai Indians",Table_1[team2]="Mumbai Indians"),"YES","NO")</f>
        <v>NO</v>
      </c>
      <c r="S630" t="str">
        <f>IF(Table_1[[#This Row],[toss_winner]]="Mumbai Indians","YES","NO")</f>
        <v>NO</v>
      </c>
    </row>
    <row r="631" spans="1:19" ht="15.75" customHeight="1" x14ac:dyDescent="0.3">
      <c r="A631" s="1">
        <v>1082634</v>
      </c>
      <c r="B631" s="1" t="s">
        <v>60</v>
      </c>
      <c r="C631" s="2">
        <v>42861</v>
      </c>
      <c r="D631" s="1" t="s">
        <v>197</v>
      </c>
      <c r="E631" s="1" t="s">
        <v>62</v>
      </c>
      <c r="F631" s="1">
        <v>0</v>
      </c>
      <c r="G631" s="1" t="s">
        <v>259</v>
      </c>
      <c r="H631" s="1" t="s">
        <v>344</v>
      </c>
      <c r="I631" s="1" t="s">
        <v>259</v>
      </c>
      <c r="J631" s="1" t="s">
        <v>22</v>
      </c>
      <c r="K631" s="1" t="s">
        <v>344</v>
      </c>
      <c r="L631" s="1" t="s">
        <v>23</v>
      </c>
      <c r="M631" s="1">
        <v>12</v>
      </c>
      <c r="N631" s="1" t="s">
        <v>24</v>
      </c>
      <c r="O631" s="1" t="s">
        <v>25</v>
      </c>
      <c r="P631" s="1" t="s">
        <v>335</v>
      </c>
      <c r="Q631" s="1" t="s">
        <v>232</v>
      </c>
      <c r="R631" t="str">
        <f>IF(OR(Table_1[team1]="Mumbai Indians",Table_1[team2]="Mumbai Indians"),"YES","NO")</f>
        <v>NO</v>
      </c>
      <c r="S631" t="str">
        <f>IF(Table_1[[#This Row],[toss_winner]]="Mumbai Indians","YES","NO")</f>
        <v>NO</v>
      </c>
    </row>
    <row r="632" spans="1:19" ht="15.75" customHeight="1" x14ac:dyDescent="0.3">
      <c r="A632" s="1">
        <v>1082635</v>
      </c>
      <c r="B632" s="1" t="s">
        <v>36</v>
      </c>
      <c r="C632" s="2">
        <v>42861</v>
      </c>
      <c r="D632" s="1" t="s">
        <v>300</v>
      </c>
      <c r="E632" s="1" t="s">
        <v>38</v>
      </c>
      <c r="F632" s="1">
        <v>0</v>
      </c>
      <c r="G632" s="1" t="s">
        <v>39</v>
      </c>
      <c r="H632" s="1" t="s">
        <v>47</v>
      </c>
      <c r="I632" s="1" t="s">
        <v>39</v>
      </c>
      <c r="J632" s="1" t="s">
        <v>22</v>
      </c>
      <c r="K632" s="1" t="s">
        <v>47</v>
      </c>
      <c r="L632" s="1" t="s">
        <v>23</v>
      </c>
      <c r="M632" s="1">
        <v>146</v>
      </c>
      <c r="N632" s="1" t="s">
        <v>24</v>
      </c>
      <c r="O632" s="1" t="s">
        <v>25</v>
      </c>
      <c r="P632" s="1" t="s">
        <v>323</v>
      </c>
      <c r="Q632" s="1" t="s">
        <v>267</v>
      </c>
      <c r="R632" t="str">
        <f>IF(OR(Table_1[team1]="Mumbai Indians",Table_1[team2]="Mumbai Indians"),"YES","NO")</f>
        <v>YES</v>
      </c>
      <c r="S632" t="str">
        <f>IF(Table_1[[#This Row],[toss_winner]]="Mumbai Indians","YES","NO")</f>
        <v>NO</v>
      </c>
    </row>
    <row r="633" spans="1:19" ht="15.75" customHeight="1" x14ac:dyDescent="0.3">
      <c r="A633" s="1">
        <v>1082636</v>
      </c>
      <c r="B633" s="1" t="s">
        <v>17</v>
      </c>
      <c r="C633" s="2">
        <v>42862</v>
      </c>
      <c r="D633" s="1" t="s">
        <v>247</v>
      </c>
      <c r="E633" s="1" t="s">
        <v>19</v>
      </c>
      <c r="F633" s="1">
        <v>0</v>
      </c>
      <c r="G633" s="1" t="s">
        <v>20</v>
      </c>
      <c r="H633" s="1" t="s">
        <v>21</v>
      </c>
      <c r="I633" s="1" t="s">
        <v>21</v>
      </c>
      <c r="J633" s="1" t="s">
        <v>22</v>
      </c>
      <c r="K633" s="1" t="s">
        <v>21</v>
      </c>
      <c r="L633" s="1" t="s">
        <v>41</v>
      </c>
      <c r="M633" s="1">
        <v>6</v>
      </c>
      <c r="N633" s="1" t="s">
        <v>24</v>
      </c>
      <c r="O633" s="1" t="s">
        <v>25</v>
      </c>
      <c r="P633" s="1" t="s">
        <v>332</v>
      </c>
      <c r="Q633" s="1" t="s">
        <v>252</v>
      </c>
      <c r="R633" t="str">
        <f>IF(OR(Table_1[team1]="Mumbai Indians",Table_1[team2]="Mumbai Indians"),"YES","NO")</f>
        <v>NO</v>
      </c>
      <c r="S633" t="str">
        <f>IF(Table_1[[#This Row],[toss_winner]]="Mumbai Indians","YES","NO")</f>
        <v>NO</v>
      </c>
    </row>
    <row r="634" spans="1:19" ht="15.75" customHeight="1" x14ac:dyDescent="0.3">
      <c r="A634" s="1">
        <v>1082637</v>
      </c>
      <c r="B634" s="1" t="s">
        <v>28</v>
      </c>
      <c r="C634" s="2">
        <v>42862</v>
      </c>
      <c r="D634" s="1" t="s">
        <v>152</v>
      </c>
      <c r="E634" s="1" t="s">
        <v>320</v>
      </c>
      <c r="F634" s="1">
        <v>0</v>
      </c>
      <c r="G634" s="1" t="s">
        <v>31</v>
      </c>
      <c r="H634" s="1" t="s">
        <v>321</v>
      </c>
      <c r="I634" s="1" t="s">
        <v>321</v>
      </c>
      <c r="J634" s="1" t="s">
        <v>22</v>
      </c>
      <c r="K634" s="1" t="s">
        <v>321</v>
      </c>
      <c r="L634" s="1" t="s">
        <v>41</v>
      </c>
      <c r="M634" s="1">
        <v>6</v>
      </c>
      <c r="N634" s="1" t="s">
        <v>24</v>
      </c>
      <c r="O634" s="1" t="s">
        <v>25</v>
      </c>
      <c r="P634" s="1" t="s">
        <v>327</v>
      </c>
      <c r="Q634" s="1" t="s">
        <v>322</v>
      </c>
      <c r="R634" t="str">
        <f>IF(OR(Table_1[team1]="Mumbai Indians",Table_1[team2]="Mumbai Indians"),"YES","NO")</f>
        <v>NO</v>
      </c>
      <c r="S634" t="str">
        <f>IF(Table_1[[#This Row],[toss_winner]]="Mumbai Indians","YES","NO")</f>
        <v>NO</v>
      </c>
    </row>
    <row r="635" spans="1:19" ht="15.75" customHeight="1" x14ac:dyDescent="0.3">
      <c r="A635" s="1">
        <v>1082638</v>
      </c>
      <c r="B635" s="1" t="s">
        <v>60</v>
      </c>
      <c r="C635" s="2">
        <v>42863</v>
      </c>
      <c r="D635" s="1" t="s">
        <v>227</v>
      </c>
      <c r="E635" s="1" t="s">
        <v>62</v>
      </c>
      <c r="F635" s="1">
        <v>0</v>
      </c>
      <c r="G635" s="1" t="s">
        <v>259</v>
      </c>
      <c r="H635" s="1" t="s">
        <v>47</v>
      </c>
      <c r="I635" s="1" t="s">
        <v>47</v>
      </c>
      <c r="J635" s="1" t="s">
        <v>33</v>
      </c>
      <c r="K635" s="1" t="s">
        <v>259</v>
      </c>
      <c r="L635" s="1" t="s">
        <v>41</v>
      </c>
      <c r="M635" s="1">
        <v>7</v>
      </c>
      <c r="N635" s="1" t="s">
        <v>24</v>
      </c>
      <c r="O635" s="1" t="s">
        <v>25</v>
      </c>
      <c r="P635" s="1" t="s">
        <v>335</v>
      </c>
      <c r="Q635" s="1" t="s">
        <v>120</v>
      </c>
      <c r="R635" t="str">
        <f>IF(OR(Table_1[team1]="Mumbai Indians",Table_1[team2]="Mumbai Indians"),"YES","NO")</f>
        <v>YES</v>
      </c>
      <c r="S635" t="str">
        <f>IF(Table_1[[#This Row],[toss_winner]]="Mumbai Indians","YES","NO")</f>
        <v>YES</v>
      </c>
    </row>
    <row r="636" spans="1:19" ht="15.75" customHeight="1" x14ac:dyDescent="0.3">
      <c r="A636" s="1">
        <v>1082639</v>
      </c>
      <c r="B636" s="1" t="s">
        <v>28</v>
      </c>
      <c r="C636" s="2">
        <v>42864</v>
      </c>
      <c r="D636" s="1" t="s">
        <v>291</v>
      </c>
      <c r="E636" s="1" t="s">
        <v>320</v>
      </c>
      <c r="F636" s="1">
        <v>0</v>
      </c>
      <c r="G636" s="1" t="s">
        <v>31</v>
      </c>
      <c r="H636" s="1" t="s">
        <v>21</v>
      </c>
      <c r="I636" s="1" t="s">
        <v>21</v>
      </c>
      <c r="J636" s="1" t="s">
        <v>22</v>
      </c>
      <c r="K636" s="1" t="s">
        <v>31</v>
      </c>
      <c r="L636" s="1" t="s">
        <v>23</v>
      </c>
      <c r="M636" s="1">
        <v>14</v>
      </c>
      <c r="N636" s="1" t="s">
        <v>24</v>
      </c>
      <c r="O636" s="1" t="s">
        <v>25</v>
      </c>
      <c r="P636" s="1" t="s">
        <v>327</v>
      </c>
      <c r="Q636" s="1" t="s">
        <v>140</v>
      </c>
      <c r="R636" t="str">
        <f>IF(OR(Table_1[team1]="Mumbai Indians",Table_1[team2]="Mumbai Indians"),"YES","NO")</f>
        <v>NO</v>
      </c>
      <c r="S636" t="str">
        <f>IF(Table_1[[#This Row],[toss_winner]]="Mumbai Indians","YES","NO")</f>
        <v>NO</v>
      </c>
    </row>
    <row r="637" spans="1:19" ht="15.75" customHeight="1" x14ac:dyDescent="0.3">
      <c r="A637" s="1">
        <v>1082640</v>
      </c>
      <c r="B637" s="1" t="s">
        <v>341</v>
      </c>
      <c r="C637" s="2">
        <v>42865</v>
      </c>
      <c r="D637" s="1" t="s">
        <v>309</v>
      </c>
      <c r="E637" s="1" t="s">
        <v>342</v>
      </c>
      <c r="F637" s="1">
        <v>0</v>
      </c>
      <c r="G637" s="1" t="s">
        <v>321</v>
      </c>
      <c r="H637" s="1" t="s">
        <v>39</v>
      </c>
      <c r="I637" s="1" t="s">
        <v>39</v>
      </c>
      <c r="J637" s="1" t="s">
        <v>22</v>
      </c>
      <c r="K637" s="1" t="s">
        <v>39</v>
      </c>
      <c r="L637" s="1" t="s">
        <v>41</v>
      </c>
      <c r="M637" s="1">
        <v>2</v>
      </c>
      <c r="N637" s="1" t="s">
        <v>24</v>
      </c>
      <c r="O637" s="1" t="s">
        <v>25</v>
      </c>
      <c r="P637" s="1" t="s">
        <v>351</v>
      </c>
      <c r="Q637" s="1" t="s">
        <v>232</v>
      </c>
      <c r="R637" t="str">
        <f>IF(OR(Table_1[team1]="Mumbai Indians",Table_1[team2]="Mumbai Indians"),"YES","NO")</f>
        <v>NO</v>
      </c>
      <c r="S637" t="str">
        <f>IF(Table_1[[#This Row],[toss_winner]]="Mumbai Indians","YES","NO")</f>
        <v>NO</v>
      </c>
    </row>
    <row r="638" spans="1:19" ht="15.75" customHeight="1" x14ac:dyDescent="0.3">
      <c r="A638" s="1">
        <v>1082641</v>
      </c>
      <c r="B638" s="1" t="s">
        <v>44</v>
      </c>
      <c r="C638" s="2">
        <v>42866</v>
      </c>
      <c r="D638" s="1" t="s">
        <v>226</v>
      </c>
      <c r="E638" s="1" t="s">
        <v>46</v>
      </c>
      <c r="F638" s="1">
        <v>0</v>
      </c>
      <c r="G638" s="1" t="s">
        <v>47</v>
      </c>
      <c r="H638" s="1" t="s">
        <v>31</v>
      </c>
      <c r="I638" s="1" t="s">
        <v>47</v>
      </c>
      <c r="J638" s="1" t="s">
        <v>22</v>
      </c>
      <c r="K638" s="1" t="s">
        <v>31</v>
      </c>
      <c r="L638" s="1" t="s">
        <v>23</v>
      </c>
      <c r="M638" s="1">
        <v>7</v>
      </c>
      <c r="N638" s="1" t="s">
        <v>24</v>
      </c>
      <c r="O638" s="1" t="s">
        <v>25</v>
      </c>
      <c r="P638" s="1" t="s">
        <v>347</v>
      </c>
      <c r="Q638" s="1" t="s">
        <v>327</v>
      </c>
      <c r="R638" t="str">
        <f>IF(OR(Table_1[team1]="Mumbai Indians",Table_1[team2]="Mumbai Indians"),"YES","NO")</f>
        <v>YES</v>
      </c>
      <c r="S638" t="str">
        <f>IF(Table_1[[#This Row],[toss_winner]]="Mumbai Indians","YES","NO")</f>
        <v>YES</v>
      </c>
    </row>
    <row r="639" spans="1:19" ht="15.75" customHeight="1" x14ac:dyDescent="0.3">
      <c r="A639" s="1">
        <v>1082642</v>
      </c>
      <c r="B639" s="1" t="s">
        <v>36</v>
      </c>
      <c r="C639" s="2">
        <v>42867</v>
      </c>
      <c r="D639" s="1" t="s">
        <v>296</v>
      </c>
      <c r="E639" s="1" t="s">
        <v>38</v>
      </c>
      <c r="F639" s="1">
        <v>0</v>
      </c>
      <c r="G639" s="1" t="s">
        <v>39</v>
      </c>
      <c r="H639" s="1" t="s">
        <v>344</v>
      </c>
      <c r="I639" s="1" t="s">
        <v>39</v>
      </c>
      <c r="J639" s="1" t="s">
        <v>33</v>
      </c>
      <c r="K639" s="1" t="s">
        <v>39</v>
      </c>
      <c r="L639" s="1" t="s">
        <v>23</v>
      </c>
      <c r="M639" s="1">
        <v>7</v>
      </c>
      <c r="N639" s="1" t="s">
        <v>24</v>
      </c>
      <c r="O639" s="1" t="s">
        <v>25</v>
      </c>
      <c r="P639" s="1" t="s">
        <v>335</v>
      </c>
      <c r="Q639" s="1" t="s">
        <v>267</v>
      </c>
      <c r="R639" t="str">
        <f>IF(OR(Table_1[team1]="Mumbai Indians",Table_1[team2]="Mumbai Indians"),"YES","NO")</f>
        <v>NO</v>
      </c>
      <c r="S639" t="str">
        <f>IF(Table_1[[#This Row],[toss_winner]]="Mumbai Indians","YES","NO")</f>
        <v>NO</v>
      </c>
    </row>
    <row r="640" spans="1:19" ht="15.75" customHeight="1" x14ac:dyDescent="0.3">
      <c r="A640" s="1">
        <v>1082643</v>
      </c>
      <c r="B640" s="1" t="s">
        <v>341</v>
      </c>
      <c r="C640" s="2">
        <v>42868</v>
      </c>
      <c r="D640" s="1" t="s">
        <v>358</v>
      </c>
      <c r="E640" s="1" t="s">
        <v>342</v>
      </c>
      <c r="F640" s="1">
        <v>0</v>
      </c>
      <c r="G640" s="1" t="s">
        <v>321</v>
      </c>
      <c r="H640" s="1" t="s">
        <v>259</v>
      </c>
      <c r="I640" s="1" t="s">
        <v>259</v>
      </c>
      <c r="J640" s="1" t="s">
        <v>22</v>
      </c>
      <c r="K640" s="1" t="s">
        <v>259</v>
      </c>
      <c r="L640" s="1" t="s">
        <v>41</v>
      </c>
      <c r="M640" s="1">
        <v>8</v>
      </c>
      <c r="N640" s="1" t="s">
        <v>24</v>
      </c>
      <c r="O640" s="1" t="s">
        <v>25</v>
      </c>
      <c r="P640" s="1" t="s">
        <v>232</v>
      </c>
      <c r="Q640" s="1" t="s">
        <v>323</v>
      </c>
      <c r="R640" t="str">
        <f>IF(OR(Table_1[team1]="Mumbai Indians",Table_1[team2]="Mumbai Indians"),"YES","NO")</f>
        <v>NO</v>
      </c>
      <c r="S640" t="str">
        <f>IF(Table_1[[#This Row],[toss_winner]]="Mumbai Indians","YES","NO")</f>
        <v>NO</v>
      </c>
    </row>
    <row r="641" spans="1:19" ht="15.75" customHeight="1" x14ac:dyDescent="0.3">
      <c r="A641" s="1">
        <v>1082644</v>
      </c>
      <c r="B641" s="1" t="s">
        <v>50</v>
      </c>
      <c r="C641" s="2">
        <v>42868</v>
      </c>
      <c r="D641" s="1" t="s">
        <v>183</v>
      </c>
      <c r="E641" s="1" t="s">
        <v>52</v>
      </c>
      <c r="F641" s="1">
        <v>0</v>
      </c>
      <c r="G641" s="1" t="s">
        <v>21</v>
      </c>
      <c r="H641" s="1" t="s">
        <v>47</v>
      </c>
      <c r="I641" s="1" t="s">
        <v>21</v>
      </c>
      <c r="J641" s="1" t="s">
        <v>22</v>
      </c>
      <c r="K641" s="1" t="s">
        <v>47</v>
      </c>
      <c r="L641" s="1" t="s">
        <v>23</v>
      </c>
      <c r="M641" s="1">
        <v>9</v>
      </c>
      <c r="N641" s="1" t="s">
        <v>24</v>
      </c>
      <c r="O641" s="1" t="s">
        <v>25</v>
      </c>
      <c r="P641" s="1" t="s">
        <v>327</v>
      </c>
      <c r="Q641" s="1" t="s">
        <v>140</v>
      </c>
      <c r="R641" t="str">
        <f>IF(OR(Table_1[team1]="Mumbai Indians",Table_1[team2]="Mumbai Indians"),"YES","NO")</f>
        <v>YES</v>
      </c>
      <c r="S641" t="str">
        <f>IF(Table_1[[#This Row],[toss_winner]]="Mumbai Indians","YES","NO")</f>
        <v>NO</v>
      </c>
    </row>
    <row r="642" spans="1:19" ht="15.75" customHeight="1" x14ac:dyDescent="0.3">
      <c r="A642" s="1">
        <v>1082645</v>
      </c>
      <c r="B642" s="1" t="s">
        <v>238</v>
      </c>
      <c r="C642" s="2">
        <v>42869</v>
      </c>
      <c r="D642" s="1" t="s">
        <v>197</v>
      </c>
      <c r="E642" s="1" t="s">
        <v>301</v>
      </c>
      <c r="F642" s="1">
        <v>0</v>
      </c>
      <c r="G642" s="1" t="s">
        <v>344</v>
      </c>
      <c r="H642" s="1" t="s">
        <v>31</v>
      </c>
      <c r="I642" s="1" t="s">
        <v>344</v>
      </c>
      <c r="J642" s="1" t="s">
        <v>22</v>
      </c>
      <c r="K642" s="1" t="s">
        <v>344</v>
      </c>
      <c r="L642" s="1" t="s">
        <v>41</v>
      </c>
      <c r="M642" s="1">
        <v>9</v>
      </c>
      <c r="N642" s="1" t="s">
        <v>24</v>
      </c>
      <c r="O642" s="1" t="s">
        <v>25</v>
      </c>
      <c r="P642" s="1" t="s">
        <v>332</v>
      </c>
      <c r="Q642" s="1" t="s">
        <v>347</v>
      </c>
      <c r="R642" t="str">
        <f>IF(OR(Table_1[team1]="Mumbai Indians",Table_1[team2]="Mumbai Indians"),"YES","NO")</f>
        <v>NO</v>
      </c>
      <c r="S642" t="str">
        <f>IF(Table_1[[#This Row],[toss_winner]]="Mumbai Indians","YES","NO")</f>
        <v>NO</v>
      </c>
    </row>
    <row r="643" spans="1:19" ht="15.75" customHeight="1" x14ac:dyDescent="0.3">
      <c r="A643" s="1">
        <v>1082646</v>
      </c>
      <c r="B643" s="1" t="s">
        <v>36</v>
      </c>
      <c r="C643" s="2">
        <v>42869</v>
      </c>
      <c r="D643" s="1" t="s">
        <v>359</v>
      </c>
      <c r="E643" s="1" t="s">
        <v>38</v>
      </c>
      <c r="F643" s="1">
        <v>0</v>
      </c>
      <c r="G643" s="1" t="s">
        <v>39</v>
      </c>
      <c r="H643" s="1" t="s">
        <v>20</v>
      </c>
      <c r="I643" s="1" t="s">
        <v>20</v>
      </c>
      <c r="J643" s="1" t="s">
        <v>33</v>
      </c>
      <c r="K643" s="1" t="s">
        <v>20</v>
      </c>
      <c r="L643" s="1" t="s">
        <v>23</v>
      </c>
      <c r="M643" s="1">
        <v>10</v>
      </c>
      <c r="N643" s="1" t="s">
        <v>24</v>
      </c>
      <c r="O643" s="1" t="s">
        <v>25</v>
      </c>
      <c r="P643" s="1" t="s">
        <v>267</v>
      </c>
      <c r="Q643" s="1" t="s">
        <v>252</v>
      </c>
      <c r="R643" t="str">
        <f>IF(OR(Table_1[team1]="Mumbai Indians",Table_1[team2]="Mumbai Indians"),"YES","NO")</f>
        <v>NO</v>
      </c>
      <c r="S643" t="str">
        <f>IF(Table_1[[#This Row],[toss_winner]]="Mumbai Indians","YES","NO")</f>
        <v>NO</v>
      </c>
    </row>
    <row r="644" spans="1:19" ht="15.75" customHeight="1" x14ac:dyDescent="0.3">
      <c r="A644" s="1">
        <v>1082647</v>
      </c>
      <c r="B644" s="1" t="s">
        <v>44</v>
      </c>
      <c r="C644" s="2">
        <v>42871</v>
      </c>
      <c r="D644" s="1" t="s">
        <v>360</v>
      </c>
      <c r="E644" s="1" t="s">
        <v>46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22</v>
      </c>
      <c r="K644" s="1" t="s">
        <v>344</v>
      </c>
      <c r="L644" s="1" t="s">
        <v>23</v>
      </c>
      <c r="M644" s="1">
        <v>20</v>
      </c>
      <c r="N644" s="1" t="s">
        <v>24</v>
      </c>
      <c r="O644" s="1" t="s">
        <v>25</v>
      </c>
      <c r="P644" s="1" t="s">
        <v>140</v>
      </c>
      <c r="Q644" s="1" t="s">
        <v>252</v>
      </c>
      <c r="R644" t="str">
        <f>IF(OR(Table_1[team1]="Mumbai Indians",Table_1[team2]="Mumbai Indians"),"YES","NO")</f>
        <v>YES</v>
      </c>
      <c r="S644" t="str">
        <f>IF(Table_1[[#This Row],[toss_winner]]="Mumbai Indians","YES","NO")</f>
        <v>YES</v>
      </c>
    </row>
    <row r="645" spans="1:19" ht="15.75" customHeight="1" x14ac:dyDescent="0.3">
      <c r="A645" s="1">
        <v>1082648</v>
      </c>
      <c r="B645" s="1" t="s">
        <v>17</v>
      </c>
      <c r="C645" s="2">
        <v>42872</v>
      </c>
      <c r="D645" s="1" t="s">
        <v>313</v>
      </c>
      <c r="E645" s="1" t="s">
        <v>19</v>
      </c>
      <c r="F645" s="1">
        <v>0</v>
      </c>
      <c r="G645" s="1" t="s">
        <v>259</v>
      </c>
      <c r="H645" s="1" t="s">
        <v>21</v>
      </c>
      <c r="I645" s="1" t="s">
        <v>21</v>
      </c>
      <c r="J645" s="1" t="s">
        <v>22</v>
      </c>
      <c r="K645" s="1" t="s">
        <v>21</v>
      </c>
      <c r="L645" s="1" t="s">
        <v>41</v>
      </c>
      <c r="M645" s="1">
        <v>7</v>
      </c>
      <c r="N645" s="1" t="s">
        <v>24</v>
      </c>
      <c r="O645" s="1" t="s">
        <v>95</v>
      </c>
      <c r="P645" s="1" t="s">
        <v>232</v>
      </c>
      <c r="Q645" s="1" t="s">
        <v>323</v>
      </c>
      <c r="R645" t="str">
        <f>IF(OR(Table_1[team1]="Mumbai Indians",Table_1[team2]="Mumbai Indians"),"YES","NO")</f>
        <v>NO</v>
      </c>
      <c r="S645" t="str">
        <f>IF(Table_1[[#This Row],[toss_winner]]="Mumbai Indians","YES","NO")</f>
        <v>NO</v>
      </c>
    </row>
    <row r="646" spans="1:19" ht="15.75" customHeight="1" x14ac:dyDescent="0.3">
      <c r="A646" s="1">
        <v>1082649</v>
      </c>
      <c r="B646" s="1" t="s">
        <v>17</v>
      </c>
      <c r="C646" s="2">
        <v>42874</v>
      </c>
      <c r="D646" s="1" t="s">
        <v>361</v>
      </c>
      <c r="E646" s="1" t="s">
        <v>19</v>
      </c>
      <c r="F646" s="1">
        <v>0</v>
      </c>
      <c r="G646" s="1" t="s">
        <v>47</v>
      </c>
      <c r="H646" s="1" t="s">
        <v>21</v>
      </c>
      <c r="I646" s="1" t="s">
        <v>47</v>
      </c>
      <c r="J646" s="1" t="s">
        <v>22</v>
      </c>
      <c r="K646" s="1" t="s">
        <v>47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274</v>
      </c>
      <c r="Q646" s="1" t="s">
        <v>323</v>
      </c>
      <c r="R646" t="str">
        <f>IF(OR(Table_1[team1]="Mumbai Indians",Table_1[team2]="Mumbai Indians"),"YES","NO")</f>
        <v>YES</v>
      </c>
      <c r="S646" t="str">
        <f>IF(Table_1[[#This Row],[toss_winner]]="Mumbai Indians","YES","NO")</f>
        <v>YES</v>
      </c>
    </row>
    <row r="647" spans="1:19" ht="15.75" customHeight="1" x14ac:dyDescent="0.3">
      <c r="A647" s="1">
        <v>1082650</v>
      </c>
      <c r="B647" s="1" t="s">
        <v>60</v>
      </c>
      <c r="C647" s="2">
        <v>42876</v>
      </c>
      <c r="D647" s="1" t="s">
        <v>339</v>
      </c>
      <c r="E647" s="1" t="s">
        <v>62</v>
      </c>
      <c r="F647" s="1">
        <v>0</v>
      </c>
      <c r="G647" s="1" t="s">
        <v>47</v>
      </c>
      <c r="H647" s="1" t="s">
        <v>344</v>
      </c>
      <c r="I647" s="1" t="s">
        <v>47</v>
      </c>
      <c r="J647" s="1" t="s">
        <v>33</v>
      </c>
      <c r="K647" s="1" t="s">
        <v>47</v>
      </c>
      <c r="L647" s="1" t="s">
        <v>23</v>
      </c>
      <c r="M647" s="1">
        <v>1</v>
      </c>
      <c r="N647" s="1" t="s">
        <v>24</v>
      </c>
      <c r="O647" s="1" t="s">
        <v>25</v>
      </c>
      <c r="P647" s="1" t="s">
        <v>274</v>
      </c>
      <c r="Q647" s="1" t="s">
        <v>140</v>
      </c>
      <c r="R647" t="str">
        <f>IF(OR(Table_1[team1]="Mumbai Indians",Table_1[team2]="Mumbai Indians"),"YES","NO")</f>
        <v>YES</v>
      </c>
      <c r="S647" t="str">
        <f>IF(Table_1[[#This Row],[toss_winner]]="Mumbai Indians","YES","NO")</f>
        <v>YES</v>
      </c>
    </row>
    <row r="648" spans="1:19" ht="15.75" customHeight="1" x14ac:dyDescent="0.3">
      <c r="A648" s="1">
        <v>1136561</v>
      </c>
      <c r="B648" s="1" t="s">
        <v>44</v>
      </c>
      <c r="C648" s="2">
        <v>43197</v>
      </c>
      <c r="D648" s="1" t="s">
        <v>97</v>
      </c>
      <c r="E648" s="1" t="s">
        <v>46</v>
      </c>
      <c r="F648" s="1">
        <v>0</v>
      </c>
      <c r="G648" s="1" t="s">
        <v>47</v>
      </c>
      <c r="H648" s="1" t="s">
        <v>32</v>
      </c>
      <c r="I648" s="1" t="s">
        <v>32</v>
      </c>
      <c r="J648" s="1" t="s">
        <v>22</v>
      </c>
      <c r="K648" s="1" t="s">
        <v>32</v>
      </c>
      <c r="L648" s="1" t="s">
        <v>41</v>
      </c>
      <c r="M648" s="1">
        <v>1</v>
      </c>
      <c r="N648" s="1" t="s">
        <v>24</v>
      </c>
      <c r="O648" s="1" t="s">
        <v>25</v>
      </c>
      <c r="P648" s="1" t="s">
        <v>303</v>
      </c>
      <c r="Q648" s="1" t="s">
        <v>327</v>
      </c>
      <c r="R648" t="str">
        <f>IF(OR(Table_1[team1]="Mumbai Indians",Table_1[team2]="Mumbai Indians"),"YES","NO")</f>
        <v>YES</v>
      </c>
      <c r="S648" t="str">
        <f>IF(Table_1[[#This Row],[toss_winner]]="Mumbai Indians","YES","NO")</f>
        <v>NO</v>
      </c>
    </row>
    <row r="649" spans="1:19" ht="15.75" customHeight="1" x14ac:dyDescent="0.3">
      <c r="A649" s="1">
        <v>1136562</v>
      </c>
      <c r="B649" s="1" t="s">
        <v>28</v>
      </c>
      <c r="C649" s="2">
        <v>43198</v>
      </c>
      <c r="D649" s="1" t="s">
        <v>362</v>
      </c>
      <c r="E649" s="1" t="s">
        <v>320</v>
      </c>
      <c r="F649" s="1">
        <v>0</v>
      </c>
      <c r="G649" s="1" t="s">
        <v>31</v>
      </c>
      <c r="H649" s="1" t="s">
        <v>39</v>
      </c>
      <c r="I649" s="1" t="s">
        <v>31</v>
      </c>
      <c r="J649" s="1" t="s">
        <v>22</v>
      </c>
      <c r="K649" s="1" t="s">
        <v>31</v>
      </c>
      <c r="L649" s="1" t="s">
        <v>41</v>
      </c>
      <c r="M649" s="1">
        <v>6</v>
      </c>
      <c r="N649" s="1" t="s">
        <v>24</v>
      </c>
      <c r="O649" s="1" t="s">
        <v>25</v>
      </c>
      <c r="P649" s="1" t="s">
        <v>335</v>
      </c>
      <c r="Q649" s="1" t="s">
        <v>213</v>
      </c>
      <c r="R649" t="str">
        <f>IF(OR(Table_1[team1]="Mumbai Indians",Table_1[team2]="Mumbai Indians"),"YES","NO")</f>
        <v>NO</v>
      </c>
      <c r="S649" t="str">
        <f>IF(Table_1[[#This Row],[toss_winner]]="Mumbai Indians","YES","NO")</f>
        <v>NO</v>
      </c>
    </row>
    <row r="650" spans="1:19" ht="15.75" customHeight="1" x14ac:dyDescent="0.3">
      <c r="A650" s="1">
        <v>1136563</v>
      </c>
      <c r="B650" s="1" t="s">
        <v>50</v>
      </c>
      <c r="C650" s="2">
        <v>43198</v>
      </c>
      <c r="D650" s="1" t="s">
        <v>247</v>
      </c>
      <c r="E650" s="1" t="s">
        <v>52</v>
      </c>
      <c r="F650" s="1">
        <v>0</v>
      </c>
      <c r="G650" s="1" t="s">
        <v>21</v>
      </c>
      <c r="H650" s="1" t="s">
        <v>20</v>
      </c>
      <c r="I650" s="1" t="s">
        <v>21</v>
      </c>
      <c r="J650" s="1" t="s">
        <v>22</v>
      </c>
      <c r="K650" s="1" t="s">
        <v>21</v>
      </c>
      <c r="L650" s="1" t="s">
        <v>41</v>
      </c>
      <c r="M650" s="1">
        <v>4</v>
      </c>
      <c r="N650" s="1" t="s">
        <v>24</v>
      </c>
      <c r="O650" s="1" t="s">
        <v>25</v>
      </c>
      <c r="P650" s="1" t="s">
        <v>252</v>
      </c>
      <c r="Q650" s="1" t="s">
        <v>347</v>
      </c>
      <c r="R650" t="str">
        <f>IF(OR(Table_1[team1]="Mumbai Indians",Table_1[team2]="Mumbai Indians"),"YES","NO")</f>
        <v>NO</v>
      </c>
      <c r="S650" t="str">
        <f>IF(Table_1[[#This Row],[toss_winner]]="Mumbai Indians","YES","NO")</f>
        <v>NO</v>
      </c>
    </row>
    <row r="651" spans="1:19" ht="15.75" customHeight="1" x14ac:dyDescent="0.3">
      <c r="A651" s="1">
        <v>1136564</v>
      </c>
      <c r="B651" s="1" t="s">
        <v>60</v>
      </c>
      <c r="C651" s="2">
        <v>43199</v>
      </c>
      <c r="D651" s="1" t="s">
        <v>227</v>
      </c>
      <c r="E651" s="1" t="s">
        <v>62</v>
      </c>
      <c r="F651" s="1">
        <v>0</v>
      </c>
      <c r="G651" s="1" t="s">
        <v>259</v>
      </c>
      <c r="H651" s="1" t="s">
        <v>40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9</v>
      </c>
      <c r="N651" s="1" t="s">
        <v>24</v>
      </c>
      <c r="O651" s="1" t="s">
        <v>25</v>
      </c>
      <c r="P651" s="1" t="s">
        <v>237</v>
      </c>
      <c r="Q651" s="1" t="s">
        <v>274</v>
      </c>
      <c r="R651" t="str">
        <f>IF(OR(Table_1[team1]="Mumbai Indians",Table_1[team2]="Mumbai Indians"),"YES","NO")</f>
        <v>NO</v>
      </c>
      <c r="S651" t="str">
        <f>IF(Table_1[[#This Row],[toss_winner]]="Mumbai Indians","YES","NO")</f>
        <v>NO</v>
      </c>
    </row>
    <row r="652" spans="1:19" ht="15.75" customHeight="1" x14ac:dyDescent="0.3">
      <c r="A652" s="1">
        <v>1136565</v>
      </c>
      <c r="B652" s="1" t="s">
        <v>65</v>
      </c>
      <c r="C652" s="2">
        <v>43200</v>
      </c>
      <c r="D652" s="1" t="s">
        <v>363</v>
      </c>
      <c r="E652" s="1" t="s">
        <v>67</v>
      </c>
      <c r="F652" s="1">
        <v>0</v>
      </c>
      <c r="G652" s="1" t="s">
        <v>32</v>
      </c>
      <c r="H652" s="1" t="s">
        <v>21</v>
      </c>
      <c r="I652" s="1" t="s">
        <v>32</v>
      </c>
      <c r="J652" s="1" t="s">
        <v>22</v>
      </c>
      <c r="K652" s="1" t="s">
        <v>32</v>
      </c>
      <c r="L652" s="1" t="s">
        <v>41</v>
      </c>
      <c r="M652" s="1">
        <v>5</v>
      </c>
      <c r="N652" s="1" t="s">
        <v>24</v>
      </c>
      <c r="O652" s="1" t="s">
        <v>25</v>
      </c>
      <c r="P652" s="1" t="s">
        <v>303</v>
      </c>
      <c r="Q652" s="1" t="s">
        <v>232</v>
      </c>
      <c r="R652" t="str">
        <f>IF(OR(Table_1[team1]="Mumbai Indians",Table_1[team2]="Mumbai Indians"),"YES","NO")</f>
        <v>NO</v>
      </c>
      <c r="S652" t="str">
        <f>IF(Table_1[[#This Row],[toss_winner]]="Mumbai Indians","YES","NO")</f>
        <v>NO</v>
      </c>
    </row>
    <row r="653" spans="1:19" ht="15.75" customHeight="1" x14ac:dyDescent="0.3">
      <c r="A653" s="1">
        <v>1136566</v>
      </c>
      <c r="B653" s="1" t="s">
        <v>56</v>
      </c>
      <c r="C653" s="2">
        <v>43201</v>
      </c>
      <c r="D653" s="1" t="s">
        <v>271</v>
      </c>
      <c r="E653" s="1" t="s">
        <v>58</v>
      </c>
      <c r="F653" s="1">
        <v>0</v>
      </c>
      <c r="G653" s="1" t="s">
        <v>40</v>
      </c>
      <c r="H653" s="1" t="s">
        <v>39</v>
      </c>
      <c r="I653" s="1" t="s">
        <v>39</v>
      </c>
      <c r="J653" s="1" t="s">
        <v>22</v>
      </c>
      <c r="K653" s="1" t="s">
        <v>40</v>
      </c>
      <c r="L653" s="1" t="s">
        <v>23</v>
      </c>
      <c r="M653" s="1">
        <v>10</v>
      </c>
      <c r="N653" s="1" t="s">
        <v>24</v>
      </c>
      <c r="O653" s="1" t="s">
        <v>95</v>
      </c>
      <c r="P653" s="1" t="s">
        <v>335</v>
      </c>
      <c r="Q653" s="1" t="s">
        <v>323</v>
      </c>
      <c r="R653" t="str">
        <f>IF(OR(Table_1[team1]="Mumbai Indians",Table_1[team2]="Mumbai Indians"),"YES","NO")</f>
        <v>NO</v>
      </c>
      <c r="S653" t="str">
        <f>IF(Table_1[[#This Row],[toss_winner]]="Mumbai Indians","YES","NO")</f>
        <v>NO</v>
      </c>
    </row>
    <row r="654" spans="1:19" ht="15.75" customHeight="1" x14ac:dyDescent="0.3">
      <c r="A654" s="1">
        <v>1136567</v>
      </c>
      <c r="B654" s="1" t="s">
        <v>60</v>
      </c>
      <c r="C654" s="2">
        <v>43202</v>
      </c>
      <c r="D654" s="1" t="s">
        <v>346</v>
      </c>
      <c r="E654" s="1" t="s">
        <v>62</v>
      </c>
      <c r="F654" s="1">
        <v>0</v>
      </c>
      <c r="G654" s="1" t="s">
        <v>259</v>
      </c>
      <c r="H654" s="1" t="s">
        <v>47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1</v>
      </c>
      <c r="N654" s="1" t="s">
        <v>24</v>
      </c>
      <c r="O654" s="1" t="s">
        <v>25</v>
      </c>
      <c r="P654" s="1" t="s">
        <v>274</v>
      </c>
      <c r="Q654" s="1" t="s">
        <v>267</v>
      </c>
      <c r="R654" t="str">
        <f>IF(OR(Table_1[team1]="Mumbai Indians",Table_1[team2]="Mumbai Indians"),"YES","NO")</f>
        <v>YES</v>
      </c>
      <c r="S654" t="str">
        <f>IF(Table_1[[#This Row],[toss_winner]]="Mumbai Indians","YES","NO")</f>
        <v>NO</v>
      </c>
    </row>
    <row r="655" spans="1:19" ht="15.75" customHeight="1" x14ac:dyDescent="0.3">
      <c r="A655" s="1">
        <v>1136568</v>
      </c>
      <c r="B655" s="1" t="s">
        <v>17</v>
      </c>
      <c r="C655" s="2">
        <v>43203</v>
      </c>
      <c r="D655" s="1" t="s">
        <v>257</v>
      </c>
      <c r="E655" s="1" t="s">
        <v>345</v>
      </c>
      <c r="F655" s="1">
        <v>0</v>
      </c>
      <c r="G655" s="1" t="s">
        <v>20</v>
      </c>
      <c r="H655" s="1" t="s">
        <v>31</v>
      </c>
      <c r="I655" s="1" t="s">
        <v>20</v>
      </c>
      <c r="J655" s="1" t="s">
        <v>22</v>
      </c>
      <c r="K655" s="1" t="s">
        <v>20</v>
      </c>
      <c r="L655" s="1" t="s">
        <v>41</v>
      </c>
      <c r="M655" s="1">
        <v>4</v>
      </c>
      <c r="N655" s="1" t="s">
        <v>24</v>
      </c>
      <c r="O655" s="1" t="s">
        <v>25</v>
      </c>
      <c r="P655" s="1" t="s">
        <v>347</v>
      </c>
      <c r="Q655" s="1" t="s">
        <v>140</v>
      </c>
      <c r="R655" t="str">
        <f>IF(OR(Table_1[team1]="Mumbai Indians",Table_1[team2]="Mumbai Indians"),"YES","NO")</f>
        <v>NO</v>
      </c>
      <c r="S655" t="str">
        <f>IF(Table_1[[#This Row],[toss_winner]]="Mumbai Indians","YES","NO")</f>
        <v>NO</v>
      </c>
    </row>
    <row r="656" spans="1:19" ht="15.75" customHeight="1" x14ac:dyDescent="0.3">
      <c r="A656" s="1">
        <v>1136569</v>
      </c>
      <c r="B656" s="1" t="s">
        <v>44</v>
      </c>
      <c r="C656" s="2">
        <v>43204</v>
      </c>
      <c r="D656" s="1" t="s">
        <v>364</v>
      </c>
      <c r="E656" s="1" t="s">
        <v>46</v>
      </c>
      <c r="F656" s="1">
        <v>0</v>
      </c>
      <c r="G656" s="1" t="s">
        <v>47</v>
      </c>
      <c r="H656" s="1" t="s">
        <v>39</v>
      </c>
      <c r="I656" s="1" t="s">
        <v>39</v>
      </c>
      <c r="J656" s="1" t="s">
        <v>22</v>
      </c>
      <c r="K656" s="1" t="s">
        <v>39</v>
      </c>
      <c r="L656" s="1" t="s">
        <v>41</v>
      </c>
      <c r="M656" s="1">
        <v>7</v>
      </c>
      <c r="N656" s="1" t="s">
        <v>24</v>
      </c>
      <c r="O656" s="1" t="s">
        <v>25</v>
      </c>
      <c r="P656" s="1" t="s">
        <v>335</v>
      </c>
      <c r="Q656" s="1" t="s">
        <v>323</v>
      </c>
      <c r="R656" t="str">
        <f>IF(OR(Table_1[team1]="Mumbai Indians",Table_1[team2]="Mumbai Indians"),"YES","NO")</f>
        <v>YES</v>
      </c>
      <c r="S656" t="str">
        <f>IF(Table_1[[#This Row],[toss_winner]]="Mumbai Indians","YES","NO")</f>
        <v>NO</v>
      </c>
    </row>
    <row r="657" spans="1:19" ht="15.75" customHeight="1" x14ac:dyDescent="0.3">
      <c r="A657" s="1">
        <v>1136570</v>
      </c>
      <c r="B657" s="1" t="s">
        <v>50</v>
      </c>
      <c r="C657" s="2">
        <v>43204</v>
      </c>
      <c r="D657" s="1" t="s">
        <v>365</v>
      </c>
      <c r="E657" s="1" t="s">
        <v>52</v>
      </c>
      <c r="F657" s="1">
        <v>0</v>
      </c>
      <c r="G657" s="1" t="s">
        <v>21</v>
      </c>
      <c r="H657" s="1" t="s">
        <v>259</v>
      </c>
      <c r="I657" s="1" t="s">
        <v>259</v>
      </c>
      <c r="J657" s="1" t="s">
        <v>22</v>
      </c>
      <c r="K657" s="1" t="s">
        <v>259</v>
      </c>
      <c r="L657" s="1" t="s">
        <v>41</v>
      </c>
      <c r="M657" s="1">
        <v>5</v>
      </c>
      <c r="N657" s="1" t="s">
        <v>24</v>
      </c>
      <c r="O657" s="1" t="s">
        <v>25</v>
      </c>
      <c r="P657" s="1" t="s">
        <v>232</v>
      </c>
      <c r="Q657" s="1" t="s">
        <v>327</v>
      </c>
      <c r="R657" t="str">
        <f>IF(OR(Table_1[team1]="Mumbai Indians",Table_1[team2]="Mumbai Indians"),"YES","NO")</f>
        <v>NO</v>
      </c>
      <c r="S657" t="str">
        <f>IF(Table_1[[#This Row],[toss_winner]]="Mumbai Indians","YES","NO")</f>
        <v>NO</v>
      </c>
    </row>
    <row r="658" spans="1:19" ht="15.75" customHeight="1" x14ac:dyDescent="0.3">
      <c r="A658" s="1">
        <v>1136571</v>
      </c>
      <c r="B658" s="1" t="s">
        <v>17</v>
      </c>
      <c r="C658" s="2">
        <v>43205</v>
      </c>
      <c r="D658" s="1" t="s">
        <v>271</v>
      </c>
      <c r="E658" s="1" t="s">
        <v>345</v>
      </c>
      <c r="F658" s="1">
        <v>0</v>
      </c>
      <c r="G658" s="1" t="s">
        <v>20</v>
      </c>
      <c r="H658" s="1" t="s">
        <v>40</v>
      </c>
      <c r="I658" s="1" t="s">
        <v>20</v>
      </c>
      <c r="J658" s="1" t="s">
        <v>22</v>
      </c>
      <c r="K658" s="1" t="s">
        <v>40</v>
      </c>
      <c r="L658" s="1" t="s">
        <v>23</v>
      </c>
      <c r="M658" s="1">
        <v>19</v>
      </c>
      <c r="N658" s="1" t="s">
        <v>24</v>
      </c>
      <c r="O658" s="1" t="s">
        <v>25</v>
      </c>
      <c r="P658" s="1" t="s">
        <v>252</v>
      </c>
      <c r="Q658" s="1" t="s">
        <v>140</v>
      </c>
      <c r="R658" t="str">
        <f>IF(OR(Table_1[team1]="Mumbai Indians",Table_1[team2]="Mumbai Indians"),"YES","NO")</f>
        <v>NO</v>
      </c>
      <c r="S658" t="str">
        <f>IF(Table_1[[#This Row],[toss_winner]]="Mumbai Indians","YES","NO")</f>
        <v>NO</v>
      </c>
    </row>
    <row r="659" spans="1:19" ht="15.75" customHeight="1" x14ac:dyDescent="0.3">
      <c r="A659" s="1">
        <v>1136572</v>
      </c>
      <c r="B659" s="1" t="s">
        <v>28</v>
      </c>
      <c r="C659" s="2">
        <v>43205</v>
      </c>
      <c r="D659" s="1" t="s">
        <v>118</v>
      </c>
      <c r="E659" s="1" t="s">
        <v>320</v>
      </c>
      <c r="F659" s="1">
        <v>0</v>
      </c>
      <c r="G659" s="1" t="s">
        <v>31</v>
      </c>
      <c r="H659" s="1" t="s">
        <v>32</v>
      </c>
      <c r="I659" s="1" t="s">
        <v>32</v>
      </c>
      <c r="J659" s="1" t="s">
        <v>22</v>
      </c>
      <c r="K659" s="1" t="s">
        <v>31</v>
      </c>
      <c r="L659" s="1" t="s">
        <v>23</v>
      </c>
      <c r="M659" s="1">
        <v>4</v>
      </c>
      <c r="N659" s="1" t="s">
        <v>24</v>
      </c>
      <c r="O659" s="1" t="s">
        <v>25</v>
      </c>
      <c r="P659" s="1" t="s">
        <v>237</v>
      </c>
      <c r="Q659" s="1" t="s">
        <v>267</v>
      </c>
      <c r="R659" t="str">
        <f>IF(OR(Table_1[team1]="Mumbai Indians",Table_1[team2]="Mumbai Indians"),"YES","NO")</f>
        <v>NO</v>
      </c>
      <c r="S659" t="str">
        <f>IF(Table_1[[#This Row],[toss_winner]]="Mumbai Indians","YES","NO")</f>
        <v>NO</v>
      </c>
    </row>
    <row r="660" spans="1:19" ht="15.75" customHeight="1" x14ac:dyDescent="0.3">
      <c r="A660" s="1">
        <v>1136573</v>
      </c>
      <c r="B660" s="1" t="s">
        <v>50</v>
      </c>
      <c r="C660" s="2">
        <v>43206</v>
      </c>
      <c r="D660" s="1" t="s">
        <v>348</v>
      </c>
      <c r="E660" s="1" t="s">
        <v>52</v>
      </c>
      <c r="F660" s="1">
        <v>0</v>
      </c>
      <c r="G660" s="1" t="s">
        <v>21</v>
      </c>
      <c r="H660" s="1" t="s">
        <v>39</v>
      </c>
      <c r="I660" s="1" t="s">
        <v>39</v>
      </c>
      <c r="J660" s="1" t="s">
        <v>22</v>
      </c>
      <c r="K660" s="1" t="s">
        <v>21</v>
      </c>
      <c r="L660" s="1" t="s">
        <v>23</v>
      </c>
      <c r="M660" s="1">
        <v>71</v>
      </c>
      <c r="N660" s="1" t="s">
        <v>24</v>
      </c>
      <c r="O660" s="1" t="s">
        <v>25</v>
      </c>
      <c r="P660" s="1" t="s">
        <v>232</v>
      </c>
      <c r="Q660" s="1" t="s">
        <v>327</v>
      </c>
      <c r="R660" t="str">
        <f>IF(OR(Table_1[team1]="Mumbai Indians",Table_1[team2]="Mumbai Indians"),"YES","NO")</f>
        <v>NO</v>
      </c>
      <c r="S660" t="str">
        <f>IF(Table_1[[#This Row],[toss_winner]]="Mumbai Indians","YES","NO")</f>
        <v>NO</v>
      </c>
    </row>
    <row r="661" spans="1:19" ht="15.75" customHeight="1" x14ac:dyDescent="0.3">
      <c r="A661" s="1">
        <v>1136574</v>
      </c>
      <c r="B661" s="1" t="s">
        <v>44</v>
      </c>
      <c r="C661" s="2">
        <v>43207</v>
      </c>
      <c r="D661" s="1" t="s">
        <v>147</v>
      </c>
      <c r="E661" s="1" t="s">
        <v>46</v>
      </c>
      <c r="F661" s="1">
        <v>0</v>
      </c>
      <c r="G661" s="1" t="s">
        <v>47</v>
      </c>
      <c r="H661" s="1" t="s">
        <v>20</v>
      </c>
      <c r="I661" s="1" t="s">
        <v>20</v>
      </c>
      <c r="J661" s="1" t="s">
        <v>22</v>
      </c>
      <c r="K661" s="1" t="s">
        <v>47</v>
      </c>
      <c r="L661" s="1" t="s">
        <v>23</v>
      </c>
      <c r="M661" s="1">
        <v>46</v>
      </c>
      <c r="N661" s="1" t="s">
        <v>24</v>
      </c>
      <c r="O661" s="1" t="s">
        <v>25</v>
      </c>
      <c r="P661" s="1" t="s">
        <v>213</v>
      </c>
      <c r="Q661" s="1" t="s">
        <v>323</v>
      </c>
      <c r="R661" t="str">
        <f>IF(OR(Table_1[team1]="Mumbai Indians",Table_1[team2]="Mumbai Indians"),"YES","NO")</f>
        <v>YES</v>
      </c>
      <c r="S661" t="str">
        <f>IF(Table_1[[#This Row],[toss_winner]]="Mumbai Indians","YES","NO")</f>
        <v>NO</v>
      </c>
    </row>
    <row r="662" spans="1:19" ht="15.75" customHeight="1" x14ac:dyDescent="0.3">
      <c r="A662" s="1">
        <v>1136575</v>
      </c>
      <c r="B662" s="1" t="s">
        <v>56</v>
      </c>
      <c r="C662" s="2">
        <v>43208</v>
      </c>
      <c r="D662" s="1" t="s">
        <v>348</v>
      </c>
      <c r="E662" s="1" t="s">
        <v>58</v>
      </c>
      <c r="F662" s="1">
        <v>0</v>
      </c>
      <c r="G662" s="1" t="s">
        <v>40</v>
      </c>
      <c r="H662" s="1" t="s">
        <v>21</v>
      </c>
      <c r="I662" s="1" t="s">
        <v>21</v>
      </c>
      <c r="J662" s="1" t="s">
        <v>22</v>
      </c>
      <c r="K662" s="1" t="s">
        <v>21</v>
      </c>
      <c r="L662" s="1" t="s">
        <v>41</v>
      </c>
      <c r="M662" s="1">
        <v>7</v>
      </c>
      <c r="N662" s="1" t="s">
        <v>24</v>
      </c>
      <c r="O662" s="1" t="s">
        <v>25</v>
      </c>
      <c r="P662" s="1" t="s">
        <v>347</v>
      </c>
      <c r="Q662" s="1" t="s">
        <v>140</v>
      </c>
      <c r="R662" t="str">
        <f>IF(OR(Table_1[team1]="Mumbai Indians",Table_1[team2]="Mumbai Indians"),"YES","NO")</f>
        <v>NO</v>
      </c>
      <c r="S662" t="str">
        <f>IF(Table_1[[#This Row],[toss_winner]]="Mumbai Indians","YES","NO")</f>
        <v>NO</v>
      </c>
    </row>
    <row r="663" spans="1:19" ht="15.75" customHeight="1" x14ac:dyDescent="0.3">
      <c r="A663" s="1">
        <v>1136576</v>
      </c>
      <c r="B663" s="1" t="s">
        <v>28</v>
      </c>
      <c r="C663" s="2">
        <v>43209</v>
      </c>
      <c r="D663" s="1" t="s">
        <v>118</v>
      </c>
      <c r="E663" s="1" t="s">
        <v>320</v>
      </c>
      <c r="F663" s="1">
        <v>0</v>
      </c>
      <c r="G663" s="1" t="s">
        <v>31</v>
      </c>
      <c r="H663" s="1" t="s">
        <v>259</v>
      </c>
      <c r="I663" s="1" t="s">
        <v>31</v>
      </c>
      <c r="J663" s="1" t="s">
        <v>33</v>
      </c>
      <c r="K663" s="1" t="s">
        <v>31</v>
      </c>
      <c r="L663" s="1" t="s">
        <v>23</v>
      </c>
      <c r="M663" s="1">
        <v>15</v>
      </c>
      <c r="N663" s="1" t="s">
        <v>24</v>
      </c>
      <c r="O663" s="1" t="s">
        <v>25</v>
      </c>
      <c r="P663" s="1" t="s">
        <v>274</v>
      </c>
      <c r="Q663" s="1" t="s">
        <v>232</v>
      </c>
      <c r="R663" t="str">
        <f>IF(OR(Table_1[team1]="Mumbai Indians",Table_1[team2]="Mumbai Indians"),"YES","NO")</f>
        <v>NO</v>
      </c>
      <c r="S663" t="str">
        <f>IF(Table_1[[#This Row],[toss_winner]]="Mumbai Indians","YES","NO")</f>
        <v>NO</v>
      </c>
    </row>
    <row r="664" spans="1:19" ht="15.75" customHeight="1" x14ac:dyDescent="0.3">
      <c r="A664" s="1">
        <v>1136577</v>
      </c>
      <c r="B664" s="1" t="s">
        <v>238</v>
      </c>
      <c r="C664" s="2">
        <v>43210</v>
      </c>
      <c r="D664" s="1" t="s">
        <v>57</v>
      </c>
      <c r="E664" s="1" t="s">
        <v>301</v>
      </c>
      <c r="F664" s="1">
        <v>0</v>
      </c>
      <c r="G664" s="1" t="s">
        <v>32</v>
      </c>
      <c r="H664" s="1" t="s">
        <v>40</v>
      </c>
      <c r="I664" s="1" t="s">
        <v>40</v>
      </c>
      <c r="J664" s="1" t="s">
        <v>22</v>
      </c>
      <c r="K664" s="1" t="s">
        <v>32</v>
      </c>
      <c r="L664" s="1" t="s">
        <v>23</v>
      </c>
      <c r="M664" s="1">
        <v>64</v>
      </c>
      <c r="N664" s="1" t="s">
        <v>24</v>
      </c>
      <c r="O664" s="1" t="s">
        <v>25</v>
      </c>
      <c r="P664" s="1" t="s">
        <v>335</v>
      </c>
      <c r="Q664" s="1" t="s">
        <v>323</v>
      </c>
      <c r="R664" t="str">
        <f>IF(OR(Table_1[team1]="Mumbai Indians",Table_1[team2]="Mumbai Indians"),"YES","NO")</f>
        <v>NO</v>
      </c>
      <c r="S664" t="str">
        <f>IF(Table_1[[#This Row],[toss_winner]]="Mumbai Indians","YES","NO")</f>
        <v>NO</v>
      </c>
    </row>
    <row r="665" spans="1:19" ht="15.75" customHeight="1" x14ac:dyDescent="0.3">
      <c r="A665" s="1">
        <v>1136578</v>
      </c>
      <c r="B665" s="1" t="s">
        <v>50</v>
      </c>
      <c r="C665" s="2">
        <v>43211</v>
      </c>
      <c r="D665" s="1" t="s">
        <v>362</v>
      </c>
      <c r="E665" s="1" t="s">
        <v>52</v>
      </c>
      <c r="F665" s="1">
        <v>0</v>
      </c>
      <c r="G665" s="1" t="s">
        <v>21</v>
      </c>
      <c r="H665" s="1" t="s">
        <v>31</v>
      </c>
      <c r="I665" s="1" t="s">
        <v>31</v>
      </c>
      <c r="J665" s="1" t="s">
        <v>22</v>
      </c>
      <c r="K665" s="1" t="s">
        <v>31</v>
      </c>
      <c r="L665" s="1" t="s">
        <v>41</v>
      </c>
      <c r="M665" s="1">
        <v>9</v>
      </c>
      <c r="N665" s="1" t="s">
        <v>24</v>
      </c>
      <c r="O665" s="1" t="s">
        <v>95</v>
      </c>
      <c r="P665" s="1" t="s">
        <v>252</v>
      </c>
      <c r="Q665" s="1" t="s">
        <v>347</v>
      </c>
      <c r="R665" t="str">
        <f>IF(OR(Table_1[team1]="Mumbai Indians",Table_1[team2]="Mumbai Indians"),"YES","NO")</f>
        <v>NO</v>
      </c>
      <c r="S665" t="str">
        <f>IF(Table_1[[#This Row],[toss_winner]]="Mumbai Indians","YES","NO")</f>
        <v>NO</v>
      </c>
    </row>
    <row r="666" spans="1:19" ht="15.75" customHeight="1" x14ac:dyDescent="0.3">
      <c r="A666" s="1">
        <v>1136579</v>
      </c>
      <c r="B666" s="1" t="s">
        <v>17</v>
      </c>
      <c r="C666" s="2">
        <v>43211</v>
      </c>
      <c r="D666" s="1" t="s">
        <v>121</v>
      </c>
      <c r="E666" s="1" t="s">
        <v>345</v>
      </c>
      <c r="F666" s="1">
        <v>0</v>
      </c>
      <c r="G666" s="1" t="s">
        <v>20</v>
      </c>
      <c r="H666" s="1" t="s">
        <v>39</v>
      </c>
      <c r="I666" s="1" t="s">
        <v>20</v>
      </c>
      <c r="J666" s="1" t="s">
        <v>22</v>
      </c>
      <c r="K666" s="1" t="s">
        <v>20</v>
      </c>
      <c r="L666" s="1" t="s">
        <v>41</v>
      </c>
      <c r="M666" s="1">
        <v>6</v>
      </c>
      <c r="N666" s="1" t="s">
        <v>24</v>
      </c>
      <c r="O666" s="1" t="s">
        <v>25</v>
      </c>
      <c r="P666" s="1" t="s">
        <v>303</v>
      </c>
      <c r="Q666" s="1" t="s">
        <v>267</v>
      </c>
      <c r="R666" t="str">
        <f>IF(OR(Table_1[team1]="Mumbai Indians",Table_1[team2]="Mumbai Indians"),"YES","NO")</f>
        <v>NO</v>
      </c>
      <c r="S666" t="str">
        <f>IF(Table_1[[#This Row],[toss_winner]]="Mumbai Indians","YES","NO")</f>
        <v>NO</v>
      </c>
    </row>
    <row r="667" spans="1:19" ht="15.75" customHeight="1" x14ac:dyDescent="0.3">
      <c r="A667" s="1">
        <v>1136580</v>
      </c>
      <c r="B667" s="1" t="s">
        <v>60</v>
      </c>
      <c r="C667" s="2">
        <v>43212</v>
      </c>
      <c r="D667" s="1" t="s">
        <v>183</v>
      </c>
      <c r="E667" s="1" t="s">
        <v>62</v>
      </c>
      <c r="F667" s="1">
        <v>0</v>
      </c>
      <c r="G667" s="1" t="s">
        <v>259</v>
      </c>
      <c r="H667" s="1" t="s">
        <v>32</v>
      </c>
      <c r="I667" s="1" t="s">
        <v>259</v>
      </c>
      <c r="J667" s="1" t="s">
        <v>22</v>
      </c>
      <c r="K667" s="1" t="s">
        <v>32</v>
      </c>
      <c r="L667" s="1" t="s">
        <v>23</v>
      </c>
      <c r="M667" s="1">
        <v>4</v>
      </c>
      <c r="N667" s="1" t="s">
        <v>24</v>
      </c>
      <c r="O667" s="1" t="s">
        <v>25</v>
      </c>
      <c r="P667" s="1" t="s">
        <v>237</v>
      </c>
      <c r="Q667" s="1" t="s">
        <v>232</v>
      </c>
      <c r="R667" t="str">
        <f>IF(OR(Table_1[team1]="Mumbai Indians",Table_1[team2]="Mumbai Indians"),"YES","NO")</f>
        <v>NO</v>
      </c>
      <c r="S667" t="str">
        <f>IF(Table_1[[#This Row],[toss_winner]]="Mumbai Indians","YES","NO")</f>
        <v>NO</v>
      </c>
    </row>
    <row r="668" spans="1:19" ht="15.75" customHeight="1" x14ac:dyDescent="0.3">
      <c r="A668" s="1">
        <v>1136581</v>
      </c>
      <c r="B668" s="1" t="s">
        <v>56</v>
      </c>
      <c r="C668" s="2">
        <v>43212</v>
      </c>
      <c r="D668" s="1" t="s">
        <v>366</v>
      </c>
      <c r="E668" s="1" t="s">
        <v>58</v>
      </c>
      <c r="F668" s="1">
        <v>0</v>
      </c>
      <c r="G668" s="1" t="s">
        <v>40</v>
      </c>
      <c r="H668" s="1" t="s">
        <v>47</v>
      </c>
      <c r="I668" s="1" t="s">
        <v>47</v>
      </c>
      <c r="J668" s="1" t="s">
        <v>33</v>
      </c>
      <c r="K668" s="1" t="s">
        <v>40</v>
      </c>
      <c r="L668" s="1" t="s">
        <v>41</v>
      </c>
      <c r="M668" s="1">
        <v>3</v>
      </c>
      <c r="N668" s="1" t="s">
        <v>24</v>
      </c>
      <c r="O668" s="1" t="s">
        <v>25</v>
      </c>
      <c r="P668" s="1" t="s">
        <v>335</v>
      </c>
      <c r="Q668" s="1" t="s">
        <v>213</v>
      </c>
      <c r="R668" t="str">
        <f>IF(OR(Table_1[team1]="Mumbai Indians",Table_1[team2]="Mumbai Indians"),"YES","NO")</f>
        <v>YES</v>
      </c>
      <c r="S668" t="str">
        <f>IF(Table_1[[#This Row],[toss_winner]]="Mumbai Indians","YES","NO")</f>
        <v>YES</v>
      </c>
    </row>
    <row r="669" spans="1:19" ht="15.75" customHeight="1" x14ac:dyDescent="0.3">
      <c r="A669" s="1">
        <v>1136582</v>
      </c>
      <c r="B669" s="1" t="s">
        <v>36</v>
      </c>
      <c r="C669" s="2">
        <v>43213</v>
      </c>
      <c r="D669" s="1" t="s">
        <v>367</v>
      </c>
      <c r="E669" s="1" t="s">
        <v>38</v>
      </c>
      <c r="F669" s="1">
        <v>0</v>
      </c>
      <c r="G669" s="1" t="s">
        <v>39</v>
      </c>
      <c r="H669" s="1" t="s">
        <v>31</v>
      </c>
      <c r="I669" s="1" t="s">
        <v>39</v>
      </c>
      <c r="J669" s="1" t="s">
        <v>22</v>
      </c>
      <c r="K669" s="1" t="s">
        <v>31</v>
      </c>
      <c r="L669" s="1" t="s">
        <v>23</v>
      </c>
      <c r="M669" s="1">
        <v>4</v>
      </c>
      <c r="N669" s="1" t="s">
        <v>24</v>
      </c>
      <c r="O669" s="1" t="s">
        <v>25</v>
      </c>
      <c r="P669" s="1" t="s">
        <v>327</v>
      </c>
      <c r="Q669" s="1" t="s">
        <v>267</v>
      </c>
      <c r="R669" t="str">
        <f>IF(OR(Table_1[team1]="Mumbai Indians",Table_1[team2]="Mumbai Indians"),"YES","NO")</f>
        <v>NO</v>
      </c>
      <c r="S669" t="str">
        <f>IF(Table_1[[#This Row],[toss_winner]]="Mumbai Indians","YES","NO")</f>
        <v>NO</v>
      </c>
    </row>
    <row r="670" spans="1:19" ht="15.75" customHeight="1" x14ac:dyDescent="0.3">
      <c r="A670" s="1">
        <v>1136583</v>
      </c>
      <c r="B670" s="1" t="s">
        <v>44</v>
      </c>
      <c r="C670" s="2">
        <v>43214</v>
      </c>
      <c r="D670" s="1" t="s">
        <v>346</v>
      </c>
      <c r="E670" s="1" t="s">
        <v>46</v>
      </c>
      <c r="F670" s="1">
        <v>0</v>
      </c>
      <c r="G670" s="1" t="s">
        <v>47</v>
      </c>
      <c r="H670" s="1" t="s">
        <v>259</v>
      </c>
      <c r="I670" s="1" t="s">
        <v>47</v>
      </c>
      <c r="J670" s="1" t="s">
        <v>22</v>
      </c>
      <c r="K670" s="1" t="s">
        <v>259</v>
      </c>
      <c r="L670" s="1" t="s">
        <v>23</v>
      </c>
      <c r="M670" s="1">
        <v>31</v>
      </c>
      <c r="N670" s="1" t="s">
        <v>24</v>
      </c>
      <c r="O670" s="1" t="s">
        <v>25</v>
      </c>
      <c r="P670" s="1" t="s">
        <v>252</v>
      </c>
      <c r="Q670" s="1" t="s">
        <v>140</v>
      </c>
      <c r="R670" t="str">
        <f>IF(OR(Table_1[team1]="Mumbai Indians",Table_1[team2]="Mumbai Indians"),"YES","NO")</f>
        <v>YES</v>
      </c>
      <c r="S670" t="str">
        <f>IF(Table_1[[#This Row],[toss_winner]]="Mumbai Indians","YES","NO")</f>
        <v>YES</v>
      </c>
    </row>
    <row r="671" spans="1:19" ht="15.75" customHeight="1" x14ac:dyDescent="0.3">
      <c r="A671" s="1">
        <v>1136584</v>
      </c>
      <c r="B671" s="1" t="s">
        <v>17</v>
      </c>
      <c r="C671" s="2">
        <v>43215</v>
      </c>
      <c r="D671" s="1" t="s">
        <v>76</v>
      </c>
      <c r="E671" s="1" t="s">
        <v>345</v>
      </c>
      <c r="F671" s="1">
        <v>0</v>
      </c>
      <c r="G671" s="1" t="s">
        <v>20</v>
      </c>
      <c r="H671" s="1" t="s">
        <v>32</v>
      </c>
      <c r="I671" s="1" t="s">
        <v>32</v>
      </c>
      <c r="J671" s="1" t="s">
        <v>22</v>
      </c>
      <c r="K671" s="1" t="s">
        <v>32</v>
      </c>
      <c r="L671" s="1" t="s">
        <v>41</v>
      </c>
      <c r="M671" s="1">
        <v>5</v>
      </c>
      <c r="N671" s="1" t="s">
        <v>24</v>
      </c>
      <c r="O671" s="1" t="s">
        <v>25</v>
      </c>
      <c r="P671" s="1" t="s">
        <v>274</v>
      </c>
      <c r="Q671" s="1" t="s">
        <v>322</v>
      </c>
      <c r="R671" t="str">
        <f>IF(OR(Table_1[team1]="Mumbai Indians",Table_1[team2]="Mumbai Indians"),"YES","NO")</f>
        <v>NO</v>
      </c>
      <c r="S671" t="str">
        <f>IF(Table_1[[#This Row],[toss_winner]]="Mumbai Indians","YES","NO")</f>
        <v>NO</v>
      </c>
    </row>
    <row r="672" spans="1:19" ht="15.75" customHeight="1" x14ac:dyDescent="0.3">
      <c r="A672" s="1">
        <v>1136585</v>
      </c>
      <c r="B672" s="1" t="s">
        <v>60</v>
      </c>
      <c r="C672" s="2">
        <v>43216</v>
      </c>
      <c r="D672" s="1" t="s">
        <v>367</v>
      </c>
      <c r="E672" s="1" t="s">
        <v>62</v>
      </c>
      <c r="F672" s="1">
        <v>0</v>
      </c>
      <c r="G672" s="1" t="s">
        <v>259</v>
      </c>
      <c r="H672" s="1" t="s">
        <v>31</v>
      </c>
      <c r="I672" s="1" t="s">
        <v>31</v>
      </c>
      <c r="J672" s="1" t="s">
        <v>22</v>
      </c>
      <c r="K672" s="1" t="s">
        <v>259</v>
      </c>
      <c r="L672" s="1" t="s">
        <v>23</v>
      </c>
      <c r="M672" s="1">
        <v>13</v>
      </c>
      <c r="N672" s="1" t="s">
        <v>24</v>
      </c>
      <c r="O672" s="1" t="s">
        <v>25</v>
      </c>
      <c r="P672" s="1" t="s">
        <v>351</v>
      </c>
      <c r="Q672" s="1" t="s">
        <v>267</v>
      </c>
      <c r="R672" t="str">
        <f>IF(OR(Table_1[team1]="Mumbai Indians",Table_1[team2]="Mumbai Indians"),"YES","NO")</f>
        <v>NO</v>
      </c>
      <c r="S672" t="str">
        <f>IF(Table_1[[#This Row],[toss_winner]]="Mumbai Indians","YES","NO")</f>
        <v>NO</v>
      </c>
    </row>
    <row r="673" spans="1:19" ht="15.75" customHeight="1" x14ac:dyDescent="0.3">
      <c r="A673" s="1">
        <v>1136586</v>
      </c>
      <c r="B673" s="1" t="s">
        <v>36</v>
      </c>
      <c r="C673" s="2">
        <v>43217</v>
      </c>
      <c r="D673" s="1" t="s">
        <v>309</v>
      </c>
      <c r="E673" s="1" t="s">
        <v>38</v>
      </c>
      <c r="F673" s="1">
        <v>0</v>
      </c>
      <c r="G673" s="1" t="s">
        <v>39</v>
      </c>
      <c r="H673" s="1" t="s">
        <v>21</v>
      </c>
      <c r="I673" s="1" t="s">
        <v>21</v>
      </c>
      <c r="J673" s="1" t="s">
        <v>22</v>
      </c>
      <c r="K673" s="1" t="s">
        <v>39</v>
      </c>
      <c r="L673" s="1" t="s">
        <v>23</v>
      </c>
      <c r="M673" s="1">
        <v>55</v>
      </c>
      <c r="N673" s="1" t="s">
        <v>24</v>
      </c>
      <c r="O673" s="1" t="s">
        <v>25</v>
      </c>
      <c r="P673" s="1" t="s">
        <v>252</v>
      </c>
      <c r="Q673" s="1" t="s">
        <v>140</v>
      </c>
      <c r="R673" t="str">
        <f>IF(OR(Table_1[team1]="Mumbai Indians",Table_1[team2]="Mumbai Indians"),"YES","NO")</f>
        <v>NO</v>
      </c>
      <c r="S673" t="str">
        <f>IF(Table_1[[#This Row],[toss_winner]]="Mumbai Indians","YES","NO")</f>
        <v>NO</v>
      </c>
    </row>
    <row r="674" spans="1:19" ht="15.75" customHeight="1" x14ac:dyDescent="0.3">
      <c r="A674" s="1">
        <v>1136587</v>
      </c>
      <c r="B674" s="1" t="s">
        <v>238</v>
      </c>
      <c r="C674" s="2">
        <v>43218</v>
      </c>
      <c r="D674" s="1" t="s">
        <v>147</v>
      </c>
      <c r="E674" s="1" t="s">
        <v>301</v>
      </c>
      <c r="F674" s="1">
        <v>0</v>
      </c>
      <c r="G674" s="1" t="s">
        <v>32</v>
      </c>
      <c r="H674" s="1" t="s">
        <v>47</v>
      </c>
      <c r="I674" s="1" t="s">
        <v>47</v>
      </c>
      <c r="J674" s="1" t="s">
        <v>22</v>
      </c>
      <c r="K674" s="1" t="s">
        <v>47</v>
      </c>
      <c r="L674" s="1" t="s">
        <v>41</v>
      </c>
      <c r="M674" s="1">
        <v>8</v>
      </c>
      <c r="N674" s="1" t="s">
        <v>24</v>
      </c>
      <c r="O674" s="1" t="s">
        <v>25</v>
      </c>
      <c r="P674" s="1" t="s">
        <v>303</v>
      </c>
      <c r="Q674" s="1" t="s">
        <v>323</v>
      </c>
      <c r="R674" t="str">
        <f>IF(OR(Table_1[team1]="Mumbai Indians",Table_1[team2]="Mumbai Indians"),"YES","NO")</f>
        <v>YES</v>
      </c>
      <c r="S674" t="str">
        <f>IF(Table_1[[#This Row],[toss_winner]]="Mumbai Indians","YES","NO")</f>
        <v>YES</v>
      </c>
    </row>
    <row r="675" spans="1:19" ht="15.75" customHeight="1" x14ac:dyDescent="0.3">
      <c r="A675" s="1">
        <v>1136588</v>
      </c>
      <c r="B675" s="1" t="s">
        <v>56</v>
      </c>
      <c r="C675" s="2">
        <v>43219</v>
      </c>
      <c r="D675" s="1" t="s">
        <v>353</v>
      </c>
      <c r="E675" s="1" t="s">
        <v>58</v>
      </c>
      <c r="F675" s="1">
        <v>0</v>
      </c>
      <c r="G675" s="1" t="s">
        <v>40</v>
      </c>
      <c r="H675" s="1" t="s">
        <v>259</v>
      </c>
      <c r="I675" s="1" t="s">
        <v>259</v>
      </c>
      <c r="J675" s="1" t="s">
        <v>33</v>
      </c>
      <c r="K675" s="1" t="s">
        <v>259</v>
      </c>
      <c r="L675" s="1" t="s">
        <v>23</v>
      </c>
      <c r="M675" s="1">
        <v>11</v>
      </c>
      <c r="N675" s="1" t="s">
        <v>24</v>
      </c>
      <c r="O675" s="1" t="s">
        <v>25</v>
      </c>
      <c r="P675" s="1" t="s">
        <v>242</v>
      </c>
      <c r="Q675" s="1" t="s">
        <v>327</v>
      </c>
      <c r="R675" t="str">
        <f>IF(OR(Table_1[team1]="Mumbai Indians",Table_1[team2]="Mumbai Indians"),"YES","NO")</f>
        <v>NO</v>
      </c>
      <c r="S675" t="str">
        <f>IF(Table_1[[#This Row],[toss_winner]]="Mumbai Indians","YES","NO")</f>
        <v>NO</v>
      </c>
    </row>
    <row r="676" spans="1:19" ht="15.75" customHeight="1" x14ac:dyDescent="0.3">
      <c r="A676" s="1">
        <v>1136589</v>
      </c>
      <c r="B676" s="1" t="s">
        <v>17</v>
      </c>
      <c r="C676" s="2">
        <v>43219</v>
      </c>
      <c r="D676" s="1" t="s">
        <v>290</v>
      </c>
      <c r="E676" s="1" t="s">
        <v>345</v>
      </c>
      <c r="F676" s="1">
        <v>0</v>
      </c>
      <c r="G676" s="1" t="s">
        <v>20</v>
      </c>
      <c r="H676" s="1" t="s">
        <v>21</v>
      </c>
      <c r="I676" s="1" t="s">
        <v>21</v>
      </c>
      <c r="J676" s="1" t="s">
        <v>22</v>
      </c>
      <c r="K676" s="1" t="s">
        <v>21</v>
      </c>
      <c r="L676" s="1" t="s">
        <v>41</v>
      </c>
      <c r="M676" s="1">
        <v>6</v>
      </c>
      <c r="N676" s="1" t="s">
        <v>24</v>
      </c>
      <c r="O676" s="1" t="s">
        <v>25</v>
      </c>
      <c r="P676" s="1" t="s">
        <v>274</v>
      </c>
      <c r="Q676" s="1" t="s">
        <v>232</v>
      </c>
      <c r="R676" t="str">
        <f>IF(OR(Table_1[team1]="Mumbai Indians",Table_1[team2]="Mumbai Indians"),"YES","NO")</f>
        <v>NO</v>
      </c>
      <c r="S676" t="str">
        <f>IF(Table_1[[#This Row],[toss_winner]]="Mumbai Indians","YES","NO")</f>
        <v>NO</v>
      </c>
    </row>
    <row r="677" spans="1:19" ht="15.75" customHeight="1" x14ac:dyDescent="0.3">
      <c r="A677" s="1">
        <v>1136590</v>
      </c>
      <c r="B677" s="1" t="s">
        <v>238</v>
      </c>
      <c r="C677" s="2">
        <v>43220</v>
      </c>
      <c r="D677" s="1" t="s">
        <v>57</v>
      </c>
      <c r="E677" s="1" t="s">
        <v>301</v>
      </c>
      <c r="F677" s="1">
        <v>0</v>
      </c>
      <c r="G677" s="1" t="s">
        <v>32</v>
      </c>
      <c r="H677" s="1" t="s">
        <v>39</v>
      </c>
      <c r="I677" s="1" t="s">
        <v>39</v>
      </c>
      <c r="J677" s="1" t="s">
        <v>22</v>
      </c>
      <c r="K677" s="1" t="s">
        <v>32</v>
      </c>
      <c r="L677" s="1" t="s">
        <v>23</v>
      </c>
      <c r="M677" s="1">
        <v>13</v>
      </c>
      <c r="N677" s="1" t="s">
        <v>24</v>
      </c>
      <c r="O677" s="1" t="s">
        <v>25</v>
      </c>
      <c r="P677" s="1" t="s">
        <v>332</v>
      </c>
      <c r="Q677" s="1" t="s">
        <v>252</v>
      </c>
      <c r="R677" t="str">
        <f>IF(OR(Table_1[team1]="Mumbai Indians",Table_1[team2]="Mumbai Indians"),"YES","NO")</f>
        <v>NO</v>
      </c>
      <c r="S677" t="str">
        <f>IF(Table_1[[#This Row],[toss_winner]]="Mumbai Indians","YES","NO")</f>
        <v>NO</v>
      </c>
    </row>
    <row r="678" spans="1:19" ht="15.75" customHeight="1" x14ac:dyDescent="0.3">
      <c r="A678" s="1">
        <v>1136591</v>
      </c>
      <c r="B678" s="1" t="s">
        <v>17</v>
      </c>
      <c r="C678" s="2">
        <v>43221</v>
      </c>
      <c r="D678" s="1" t="s">
        <v>368</v>
      </c>
      <c r="E678" s="1" t="s">
        <v>345</v>
      </c>
      <c r="F678" s="1">
        <v>0</v>
      </c>
      <c r="G678" s="1" t="s">
        <v>20</v>
      </c>
      <c r="H678" s="1" t="s">
        <v>47</v>
      </c>
      <c r="I678" s="1" t="s">
        <v>47</v>
      </c>
      <c r="J678" s="1" t="s">
        <v>22</v>
      </c>
      <c r="K678" s="1" t="s">
        <v>20</v>
      </c>
      <c r="L678" s="1" t="s">
        <v>23</v>
      </c>
      <c r="M678" s="1">
        <v>14</v>
      </c>
      <c r="N678" s="1" t="s">
        <v>24</v>
      </c>
      <c r="O678" s="1" t="s">
        <v>25</v>
      </c>
      <c r="P678" s="1" t="s">
        <v>120</v>
      </c>
      <c r="Q678" s="1" t="s">
        <v>323</v>
      </c>
      <c r="R678" t="str">
        <f>IF(OR(Table_1[team1]="Mumbai Indians",Table_1[team2]="Mumbai Indians"),"YES","NO")</f>
        <v>YES</v>
      </c>
      <c r="S678" t="str">
        <f>IF(Table_1[[#This Row],[toss_winner]]="Mumbai Indians","YES","NO")</f>
        <v>YES</v>
      </c>
    </row>
    <row r="679" spans="1:19" ht="15.75" customHeight="1" x14ac:dyDescent="0.3">
      <c r="A679" s="1">
        <v>1136592</v>
      </c>
      <c r="B679" s="1" t="s">
        <v>36</v>
      </c>
      <c r="C679" s="2">
        <v>43222</v>
      </c>
      <c r="D679" s="1" t="s">
        <v>336</v>
      </c>
      <c r="E679" s="1" t="s">
        <v>38</v>
      </c>
      <c r="F679" s="1">
        <v>0</v>
      </c>
      <c r="G679" s="1" t="s">
        <v>39</v>
      </c>
      <c r="H679" s="1" t="s">
        <v>40</v>
      </c>
      <c r="I679" s="1" t="s">
        <v>40</v>
      </c>
      <c r="J679" s="1" t="s">
        <v>22</v>
      </c>
      <c r="K679" s="1" t="s">
        <v>39</v>
      </c>
      <c r="L679" s="1" t="s">
        <v>23</v>
      </c>
      <c r="M679" s="1">
        <v>4</v>
      </c>
      <c r="N679" s="1" t="s">
        <v>24</v>
      </c>
      <c r="O679" s="1" t="s">
        <v>95</v>
      </c>
      <c r="P679" s="1" t="s">
        <v>322</v>
      </c>
      <c r="Q679" s="1" t="s">
        <v>267</v>
      </c>
      <c r="R679" t="str">
        <f>IF(OR(Table_1[team1]="Mumbai Indians",Table_1[team2]="Mumbai Indians"),"YES","NO")</f>
        <v>NO</v>
      </c>
      <c r="S679" t="str">
        <f>IF(Table_1[[#This Row],[toss_winner]]="Mumbai Indians","YES","NO")</f>
        <v>NO</v>
      </c>
    </row>
    <row r="680" spans="1:19" ht="15.75" customHeight="1" x14ac:dyDescent="0.3">
      <c r="A680" s="1">
        <v>1136593</v>
      </c>
      <c r="B680" s="1" t="s">
        <v>50</v>
      </c>
      <c r="C680" s="2">
        <v>43223</v>
      </c>
      <c r="D680" s="1" t="s">
        <v>247</v>
      </c>
      <c r="E680" s="1" t="s">
        <v>52</v>
      </c>
      <c r="F680" s="1">
        <v>0</v>
      </c>
      <c r="G680" s="1" t="s">
        <v>21</v>
      </c>
      <c r="H680" s="1" t="s">
        <v>32</v>
      </c>
      <c r="I680" s="1" t="s">
        <v>21</v>
      </c>
      <c r="J680" s="1" t="s">
        <v>22</v>
      </c>
      <c r="K680" s="1" t="s">
        <v>21</v>
      </c>
      <c r="L680" s="1" t="s">
        <v>41</v>
      </c>
      <c r="M680" s="1">
        <v>6</v>
      </c>
      <c r="N680" s="1" t="s">
        <v>24</v>
      </c>
      <c r="O680" s="1" t="s">
        <v>25</v>
      </c>
      <c r="P680" s="1" t="s">
        <v>127</v>
      </c>
      <c r="Q680" s="1" t="s">
        <v>347</v>
      </c>
      <c r="R680" t="str">
        <f>IF(OR(Table_1[team1]="Mumbai Indians",Table_1[team2]="Mumbai Indians"),"YES","NO")</f>
        <v>NO</v>
      </c>
      <c r="S680" t="str">
        <f>IF(Table_1[[#This Row],[toss_winner]]="Mumbai Indians","YES","NO")</f>
        <v>NO</v>
      </c>
    </row>
    <row r="681" spans="1:19" ht="15.75" customHeight="1" x14ac:dyDescent="0.3">
      <c r="A681" s="1">
        <v>1136594</v>
      </c>
      <c r="B681" s="1" t="s">
        <v>224</v>
      </c>
      <c r="C681" s="2">
        <v>43224</v>
      </c>
      <c r="D681" s="1" t="s">
        <v>330</v>
      </c>
      <c r="E681" s="1" t="s">
        <v>225</v>
      </c>
      <c r="F681" s="1">
        <v>0</v>
      </c>
      <c r="G681" s="1" t="s">
        <v>31</v>
      </c>
      <c r="H681" s="1" t="s">
        <v>47</v>
      </c>
      <c r="I681" s="1" t="s">
        <v>47</v>
      </c>
      <c r="J681" s="1" t="s">
        <v>22</v>
      </c>
      <c r="K681" s="1" t="s">
        <v>47</v>
      </c>
      <c r="L681" s="1" t="s">
        <v>41</v>
      </c>
      <c r="M681" s="1">
        <v>6</v>
      </c>
      <c r="N681" s="1" t="s">
        <v>24</v>
      </c>
      <c r="O681" s="1" t="s">
        <v>25</v>
      </c>
      <c r="P681" s="1" t="s">
        <v>332</v>
      </c>
      <c r="Q681" s="1" t="s">
        <v>140</v>
      </c>
      <c r="R681" t="str">
        <f>IF(OR(Table_1[team1]="Mumbai Indians",Table_1[team2]="Mumbai Indians"),"YES","NO")</f>
        <v>YES</v>
      </c>
      <c r="S681" t="str">
        <f>IF(Table_1[[#This Row],[toss_winner]]="Mumbai Indians","YES","NO")</f>
        <v>YES</v>
      </c>
    </row>
    <row r="682" spans="1:19" ht="15.75" customHeight="1" x14ac:dyDescent="0.3">
      <c r="A682" s="1">
        <v>1136595</v>
      </c>
      <c r="B682" s="1" t="s">
        <v>238</v>
      </c>
      <c r="C682" s="2">
        <v>43225</v>
      </c>
      <c r="D682" s="1" t="s">
        <v>235</v>
      </c>
      <c r="E682" s="1" t="s">
        <v>301</v>
      </c>
      <c r="F682" s="1">
        <v>0</v>
      </c>
      <c r="G682" s="1" t="s">
        <v>32</v>
      </c>
      <c r="H682" s="1" t="s">
        <v>20</v>
      </c>
      <c r="I682" s="1" t="s">
        <v>32</v>
      </c>
      <c r="J682" s="1" t="s">
        <v>22</v>
      </c>
      <c r="K682" s="1" t="s">
        <v>32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323</v>
      </c>
      <c r="Q682" s="1" t="s">
        <v>351</v>
      </c>
      <c r="R682" t="str">
        <f>IF(OR(Table_1[team1]="Mumbai Indians",Table_1[team2]="Mumbai Indians"),"YES","NO")</f>
        <v>NO</v>
      </c>
      <c r="S682" t="str">
        <f>IF(Table_1[[#This Row],[toss_winner]]="Mumbai Indians","YES","NO")</f>
        <v>NO</v>
      </c>
    </row>
    <row r="683" spans="1:19" ht="15.75" customHeight="1" x14ac:dyDescent="0.3">
      <c r="A683" s="1">
        <v>1136596</v>
      </c>
      <c r="B683" s="1" t="s">
        <v>60</v>
      </c>
      <c r="C683" s="2">
        <v>43225</v>
      </c>
      <c r="D683" s="1" t="s">
        <v>346</v>
      </c>
      <c r="E683" s="1" t="s">
        <v>62</v>
      </c>
      <c r="F683" s="1">
        <v>0</v>
      </c>
      <c r="G683" s="1" t="s">
        <v>259</v>
      </c>
      <c r="H683" s="1" t="s">
        <v>39</v>
      </c>
      <c r="I683" s="1" t="s">
        <v>39</v>
      </c>
      <c r="J683" s="1" t="s">
        <v>33</v>
      </c>
      <c r="K683" s="1" t="s">
        <v>259</v>
      </c>
      <c r="L683" s="1" t="s">
        <v>41</v>
      </c>
      <c r="M683" s="1">
        <v>7</v>
      </c>
      <c r="N683" s="1" t="s">
        <v>24</v>
      </c>
      <c r="O683" s="1" t="s">
        <v>25</v>
      </c>
      <c r="P683" s="1" t="s">
        <v>242</v>
      </c>
      <c r="Q683" s="1" t="s">
        <v>267</v>
      </c>
      <c r="R683" t="str">
        <f>IF(OR(Table_1[team1]="Mumbai Indians",Table_1[team2]="Mumbai Indians"),"YES","NO")</f>
        <v>NO</v>
      </c>
      <c r="S683" t="str">
        <f>IF(Table_1[[#This Row],[toss_winner]]="Mumbai Indians","YES","NO")</f>
        <v>NO</v>
      </c>
    </row>
    <row r="684" spans="1:19" ht="15.75" customHeight="1" x14ac:dyDescent="0.3">
      <c r="A684" s="1">
        <v>1136597</v>
      </c>
      <c r="B684" s="1" t="s">
        <v>44</v>
      </c>
      <c r="C684" s="2">
        <v>43226</v>
      </c>
      <c r="D684" s="1" t="s">
        <v>315</v>
      </c>
      <c r="E684" s="1" t="s">
        <v>46</v>
      </c>
      <c r="F684" s="1">
        <v>0</v>
      </c>
      <c r="G684" s="1" t="s">
        <v>47</v>
      </c>
      <c r="H684" s="1" t="s">
        <v>21</v>
      </c>
      <c r="I684" s="1" t="s">
        <v>21</v>
      </c>
      <c r="J684" s="1" t="s">
        <v>22</v>
      </c>
      <c r="K684" s="1" t="s">
        <v>47</v>
      </c>
      <c r="L684" s="1" t="s">
        <v>23</v>
      </c>
      <c r="M684" s="1">
        <v>13</v>
      </c>
      <c r="N684" s="1" t="s">
        <v>24</v>
      </c>
      <c r="O684" s="1" t="s">
        <v>25</v>
      </c>
      <c r="P684" s="1" t="s">
        <v>127</v>
      </c>
      <c r="Q684" s="1" t="s">
        <v>347</v>
      </c>
      <c r="R684" t="str">
        <f>IF(OR(Table_1[team1]="Mumbai Indians",Table_1[team2]="Mumbai Indians"),"YES","NO")</f>
        <v>YES</v>
      </c>
      <c r="S684" t="str">
        <f>IF(Table_1[[#This Row],[toss_winner]]="Mumbai Indians","YES","NO")</f>
        <v>NO</v>
      </c>
    </row>
    <row r="685" spans="1:19" ht="15.75" customHeight="1" x14ac:dyDescent="0.3">
      <c r="A685" s="1">
        <v>1136598</v>
      </c>
      <c r="B685" s="1" t="s">
        <v>224</v>
      </c>
      <c r="C685" s="2">
        <v>43226</v>
      </c>
      <c r="D685" s="1" t="s">
        <v>369</v>
      </c>
      <c r="E685" s="1" t="s">
        <v>225</v>
      </c>
      <c r="F685" s="1">
        <v>0</v>
      </c>
      <c r="G685" s="1" t="s">
        <v>31</v>
      </c>
      <c r="H685" s="1" t="s">
        <v>40</v>
      </c>
      <c r="I685" s="1" t="s">
        <v>31</v>
      </c>
      <c r="J685" s="1" t="s">
        <v>22</v>
      </c>
      <c r="K685" s="1" t="s">
        <v>31</v>
      </c>
      <c r="L685" s="1" t="s">
        <v>41</v>
      </c>
      <c r="M685" s="1">
        <v>6</v>
      </c>
      <c r="N685" s="1" t="s">
        <v>24</v>
      </c>
      <c r="O685" s="1" t="s">
        <v>25</v>
      </c>
      <c r="P685" s="1" t="s">
        <v>252</v>
      </c>
      <c r="Q685" s="1" t="s">
        <v>140</v>
      </c>
      <c r="R685" t="str">
        <f>IF(OR(Table_1[team1]="Mumbai Indians",Table_1[team2]="Mumbai Indians"),"YES","NO")</f>
        <v>NO</v>
      </c>
      <c r="S685" t="str">
        <f>IF(Table_1[[#This Row],[toss_winner]]="Mumbai Indians","YES","NO")</f>
        <v>NO</v>
      </c>
    </row>
    <row r="686" spans="1:19" ht="15.75" customHeight="1" x14ac:dyDescent="0.3">
      <c r="A686" s="1">
        <v>1136599</v>
      </c>
      <c r="B686" s="1" t="s">
        <v>60</v>
      </c>
      <c r="C686" s="2">
        <v>43227</v>
      </c>
      <c r="D686" s="1" t="s">
        <v>353</v>
      </c>
      <c r="E686" s="1" t="s">
        <v>62</v>
      </c>
      <c r="F686" s="1">
        <v>0</v>
      </c>
      <c r="G686" s="1" t="s">
        <v>259</v>
      </c>
      <c r="H686" s="1" t="s">
        <v>20</v>
      </c>
      <c r="I686" s="1" t="s">
        <v>20</v>
      </c>
      <c r="J686" s="1" t="s">
        <v>22</v>
      </c>
      <c r="K686" s="1" t="s">
        <v>259</v>
      </c>
      <c r="L686" s="1" t="s">
        <v>23</v>
      </c>
      <c r="M686" s="1">
        <v>5</v>
      </c>
      <c r="N686" s="1" t="s">
        <v>24</v>
      </c>
      <c r="O686" s="1" t="s">
        <v>25</v>
      </c>
      <c r="P686" s="1" t="s">
        <v>242</v>
      </c>
      <c r="Q686" s="1" t="s">
        <v>322</v>
      </c>
      <c r="R686" t="str">
        <f>IF(OR(Table_1[team1]="Mumbai Indians",Table_1[team2]="Mumbai Indians"),"YES","NO")</f>
        <v>NO</v>
      </c>
      <c r="S686" t="str">
        <f>IF(Table_1[[#This Row],[toss_winner]]="Mumbai Indians","YES","NO")</f>
        <v>NO</v>
      </c>
    </row>
    <row r="687" spans="1:19" ht="15.75" customHeight="1" x14ac:dyDescent="0.3">
      <c r="A687" s="1">
        <v>1136600</v>
      </c>
      <c r="B687" s="1" t="s">
        <v>56</v>
      </c>
      <c r="C687" s="2">
        <v>43228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31</v>
      </c>
      <c r="I687" s="1" t="s">
        <v>40</v>
      </c>
      <c r="J687" s="1" t="s">
        <v>33</v>
      </c>
      <c r="K687" s="1" t="s">
        <v>40</v>
      </c>
      <c r="L687" s="1" t="s">
        <v>23</v>
      </c>
      <c r="M687" s="1">
        <v>15</v>
      </c>
      <c r="N687" s="1" t="s">
        <v>24</v>
      </c>
      <c r="O687" s="1" t="s">
        <v>25</v>
      </c>
      <c r="P687" s="1" t="s">
        <v>120</v>
      </c>
      <c r="Q687" s="1" t="s">
        <v>323</v>
      </c>
      <c r="R687" t="str">
        <f>IF(OR(Table_1[team1]="Mumbai Indians",Table_1[team2]="Mumbai Indians"),"YES","NO")</f>
        <v>NO</v>
      </c>
      <c r="S687" t="str">
        <f>IF(Table_1[[#This Row],[toss_winner]]="Mumbai Indians","YES","NO")</f>
        <v>NO</v>
      </c>
    </row>
    <row r="688" spans="1:19" ht="15.75" customHeight="1" x14ac:dyDescent="0.3">
      <c r="A688" s="1">
        <v>1136601</v>
      </c>
      <c r="B688" s="1" t="s">
        <v>50</v>
      </c>
      <c r="C688" s="2">
        <v>43229</v>
      </c>
      <c r="D688" s="1" t="s">
        <v>370</v>
      </c>
      <c r="E688" s="1" t="s">
        <v>52</v>
      </c>
      <c r="F688" s="1">
        <v>0</v>
      </c>
      <c r="G688" s="1" t="s">
        <v>21</v>
      </c>
      <c r="H688" s="1" t="s">
        <v>47</v>
      </c>
      <c r="I688" s="1" t="s">
        <v>21</v>
      </c>
      <c r="J688" s="1" t="s">
        <v>22</v>
      </c>
      <c r="K688" s="1" t="s">
        <v>47</v>
      </c>
      <c r="L688" s="1" t="s">
        <v>23</v>
      </c>
      <c r="M688" s="1">
        <v>102</v>
      </c>
      <c r="N688" s="1" t="s">
        <v>24</v>
      </c>
      <c r="O688" s="1" t="s">
        <v>25</v>
      </c>
      <c r="P688" s="1" t="s">
        <v>335</v>
      </c>
      <c r="Q688" s="1" t="s">
        <v>232</v>
      </c>
      <c r="R688" t="str">
        <f>IF(OR(Table_1[team1]="Mumbai Indians",Table_1[team2]="Mumbai Indians"),"YES","NO")</f>
        <v>YES</v>
      </c>
      <c r="S688" t="str">
        <f>IF(Table_1[[#This Row],[toss_winner]]="Mumbai Indians","YES","NO")</f>
        <v>NO</v>
      </c>
    </row>
    <row r="689" spans="1:19" ht="15.75" customHeight="1" x14ac:dyDescent="0.3">
      <c r="A689" s="1">
        <v>1136602</v>
      </c>
      <c r="B689" s="1" t="s">
        <v>36</v>
      </c>
      <c r="C689" s="2">
        <v>43230</v>
      </c>
      <c r="D689" s="1" t="s">
        <v>227</v>
      </c>
      <c r="E689" s="1" t="s">
        <v>38</v>
      </c>
      <c r="F689" s="1">
        <v>0</v>
      </c>
      <c r="G689" s="1" t="s">
        <v>39</v>
      </c>
      <c r="H689" s="1" t="s">
        <v>259</v>
      </c>
      <c r="I689" s="1" t="s">
        <v>39</v>
      </c>
      <c r="J689" s="1" t="s">
        <v>33</v>
      </c>
      <c r="K689" s="1" t="s">
        <v>259</v>
      </c>
      <c r="L689" s="1" t="s">
        <v>41</v>
      </c>
      <c r="M689" s="1">
        <v>9</v>
      </c>
      <c r="N689" s="1" t="s">
        <v>24</v>
      </c>
      <c r="O689" s="1" t="s">
        <v>25</v>
      </c>
      <c r="P689" s="1" t="s">
        <v>332</v>
      </c>
      <c r="Q689" s="1" t="s">
        <v>252</v>
      </c>
      <c r="R689" t="str">
        <f>IF(OR(Table_1[team1]="Mumbai Indians",Table_1[team2]="Mumbai Indians"),"YES","NO")</f>
        <v>NO</v>
      </c>
      <c r="S689" t="str">
        <f>IF(Table_1[[#This Row],[toss_winner]]="Mumbai Indians","YES","NO")</f>
        <v>NO</v>
      </c>
    </row>
    <row r="690" spans="1:19" ht="15.75" customHeight="1" x14ac:dyDescent="0.3">
      <c r="A690" s="1">
        <v>1136603</v>
      </c>
      <c r="B690" s="1" t="s">
        <v>56</v>
      </c>
      <c r="C690" s="2">
        <v>43231</v>
      </c>
      <c r="D690" s="1" t="s">
        <v>354</v>
      </c>
      <c r="E690" s="1" t="s">
        <v>58</v>
      </c>
      <c r="F690" s="1">
        <v>0</v>
      </c>
      <c r="G690" s="1" t="s">
        <v>40</v>
      </c>
      <c r="H690" s="1" t="s">
        <v>32</v>
      </c>
      <c r="I690" s="1" t="s">
        <v>32</v>
      </c>
      <c r="J690" s="1" t="s">
        <v>33</v>
      </c>
      <c r="K690" s="1" t="s">
        <v>40</v>
      </c>
      <c r="L690" s="1" t="s">
        <v>41</v>
      </c>
      <c r="M690" s="1">
        <v>4</v>
      </c>
      <c r="N690" s="1" t="s">
        <v>24</v>
      </c>
      <c r="O690" s="1" t="s">
        <v>25</v>
      </c>
      <c r="P690" s="1" t="s">
        <v>120</v>
      </c>
      <c r="Q690" s="1" t="s">
        <v>351</v>
      </c>
      <c r="R690" t="str">
        <f>IF(OR(Table_1[team1]="Mumbai Indians",Table_1[team2]="Mumbai Indians"),"YES","NO")</f>
        <v>NO</v>
      </c>
      <c r="S690" t="str">
        <f>IF(Table_1[[#This Row],[toss_winner]]="Mumbai Indians","YES","NO")</f>
        <v>NO</v>
      </c>
    </row>
    <row r="691" spans="1:19" ht="15.75" customHeight="1" x14ac:dyDescent="0.3">
      <c r="A691" s="1">
        <v>1136604</v>
      </c>
      <c r="B691" s="1" t="s">
        <v>224</v>
      </c>
      <c r="C691" s="2">
        <v>43232</v>
      </c>
      <c r="D691" s="1" t="s">
        <v>247</v>
      </c>
      <c r="E691" s="1" t="s">
        <v>225</v>
      </c>
      <c r="F691" s="1">
        <v>0</v>
      </c>
      <c r="G691" s="1" t="s">
        <v>31</v>
      </c>
      <c r="H691" s="1" t="s">
        <v>21</v>
      </c>
      <c r="I691" s="1" t="s">
        <v>31</v>
      </c>
      <c r="J691" s="1" t="s">
        <v>22</v>
      </c>
      <c r="K691" s="1" t="s">
        <v>21</v>
      </c>
      <c r="L691" s="1" t="s">
        <v>23</v>
      </c>
      <c r="M691" s="1">
        <v>31</v>
      </c>
      <c r="N691" s="1" t="s">
        <v>24</v>
      </c>
      <c r="O691" s="1" t="s">
        <v>25</v>
      </c>
      <c r="P691" s="1" t="s">
        <v>322</v>
      </c>
      <c r="Q691" s="1" t="s">
        <v>267</v>
      </c>
      <c r="R691" t="str">
        <f>IF(OR(Table_1[team1]="Mumbai Indians",Table_1[team2]="Mumbai Indians"),"YES","NO")</f>
        <v>NO</v>
      </c>
      <c r="S691" t="str">
        <f>IF(Table_1[[#This Row],[toss_winner]]="Mumbai Indians","YES","NO")</f>
        <v>NO</v>
      </c>
    </row>
    <row r="692" spans="1:19" ht="15.75" customHeight="1" x14ac:dyDescent="0.3">
      <c r="A692" s="1">
        <v>1136605</v>
      </c>
      <c r="B692" s="1" t="s">
        <v>36</v>
      </c>
      <c r="C692" s="2">
        <v>43232</v>
      </c>
      <c r="D692" s="1" t="s">
        <v>121</v>
      </c>
      <c r="E692" s="1" t="s">
        <v>38</v>
      </c>
      <c r="F692" s="1">
        <v>0</v>
      </c>
      <c r="G692" s="1" t="s">
        <v>39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5</v>
      </c>
      <c r="N692" s="1" t="s">
        <v>24</v>
      </c>
      <c r="O692" s="1" t="s">
        <v>25</v>
      </c>
      <c r="P692" s="1" t="s">
        <v>335</v>
      </c>
      <c r="Q692" s="1" t="s">
        <v>127</v>
      </c>
      <c r="R692" t="str">
        <f>IF(OR(Table_1[team1]="Mumbai Indians",Table_1[team2]="Mumbai Indians"),"YES","NO")</f>
        <v>NO</v>
      </c>
      <c r="S692" t="str">
        <f>IF(Table_1[[#This Row],[toss_winner]]="Mumbai Indians","YES","NO")</f>
        <v>NO</v>
      </c>
    </row>
    <row r="693" spans="1:19" ht="15.75" customHeight="1" x14ac:dyDescent="0.3">
      <c r="A693" s="1">
        <v>1136606</v>
      </c>
      <c r="B693" s="1" t="s">
        <v>238</v>
      </c>
      <c r="C693" s="2">
        <v>43233</v>
      </c>
      <c r="D693" s="1" t="s">
        <v>183</v>
      </c>
      <c r="E693" s="1" t="s">
        <v>301</v>
      </c>
      <c r="F693" s="1">
        <v>0</v>
      </c>
      <c r="G693" s="1" t="s">
        <v>32</v>
      </c>
      <c r="H693" s="1" t="s">
        <v>259</v>
      </c>
      <c r="I693" s="1" t="s">
        <v>32</v>
      </c>
      <c r="J693" s="1" t="s">
        <v>22</v>
      </c>
      <c r="K693" s="1" t="s">
        <v>32</v>
      </c>
      <c r="L693" s="1" t="s">
        <v>41</v>
      </c>
      <c r="M693" s="1">
        <v>8</v>
      </c>
      <c r="N693" s="1" t="s">
        <v>24</v>
      </c>
      <c r="O693" s="1" t="s">
        <v>25</v>
      </c>
      <c r="P693" s="1" t="s">
        <v>120</v>
      </c>
      <c r="Q693" s="1" t="s">
        <v>351</v>
      </c>
      <c r="R693" t="str">
        <f>IF(OR(Table_1[team1]="Mumbai Indians",Table_1[team2]="Mumbai Indians"),"YES","NO")</f>
        <v>NO</v>
      </c>
      <c r="S693" t="str">
        <f>IF(Table_1[[#This Row],[toss_winner]]="Mumbai Indians","YES","NO")</f>
        <v>NO</v>
      </c>
    </row>
    <row r="694" spans="1:19" ht="15.75" customHeight="1" x14ac:dyDescent="0.3">
      <c r="A694" s="1">
        <v>1136607</v>
      </c>
      <c r="B694" s="1" t="s">
        <v>44</v>
      </c>
      <c r="C694" s="2">
        <v>43233</v>
      </c>
      <c r="D694" s="1" t="s">
        <v>354</v>
      </c>
      <c r="E694" s="1" t="s">
        <v>46</v>
      </c>
      <c r="F694" s="1">
        <v>0</v>
      </c>
      <c r="G694" s="1" t="s">
        <v>47</v>
      </c>
      <c r="H694" s="1" t="s">
        <v>40</v>
      </c>
      <c r="I694" s="1" t="s">
        <v>40</v>
      </c>
      <c r="J694" s="1" t="s">
        <v>22</v>
      </c>
      <c r="K694" s="1" t="s">
        <v>40</v>
      </c>
      <c r="L694" s="1" t="s">
        <v>41</v>
      </c>
      <c r="M694" s="1">
        <v>7</v>
      </c>
      <c r="N694" s="1" t="s">
        <v>24</v>
      </c>
      <c r="O694" s="1" t="s">
        <v>25</v>
      </c>
      <c r="P694" s="1" t="s">
        <v>323</v>
      </c>
      <c r="Q694" s="1" t="s">
        <v>140</v>
      </c>
      <c r="R694" t="str">
        <f>IF(OR(Table_1[team1]="Mumbai Indians",Table_1[team2]="Mumbai Indians"),"YES","NO")</f>
        <v>YES</v>
      </c>
      <c r="S694" t="str">
        <f>IF(Table_1[[#This Row],[toss_winner]]="Mumbai Indians","YES","NO")</f>
        <v>NO</v>
      </c>
    </row>
    <row r="695" spans="1:19" ht="15.75" customHeight="1" x14ac:dyDescent="0.3">
      <c r="A695" s="1">
        <v>1136608</v>
      </c>
      <c r="B695" s="1" t="s">
        <v>224</v>
      </c>
      <c r="C695" s="2">
        <v>43234</v>
      </c>
      <c r="D695" s="1" t="s">
        <v>257</v>
      </c>
      <c r="E695" s="1" t="s">
        <v>225</v>
      </c>
      <c r="F695" s="1">
        <v>0</v>
      </c>
      <c r="G695" s="1" t="s">
        <v>31</v>
      </c>
      <c r="H695" s="1" t="s">
        <v>20</v>
      </c>
      <c r="I695" s="1" t="s">
        <v>20</v>
      </c>
      <c r="J695" s="1" t="s">
        <v>22</v>
      </c>
      <c r="K695" s="1" t="s">
        <v>20</v>
      </c>
      <c r="L695" s="1" t="s">
        <v>41</v>
      </c>
      <c r="M695" s="1">
        <v>10</v>
      </c>
      <c r="N695" s="1" t="s">
        <v>24</v>
      </c>
      <c r="O695" s="1" t="s">
        <v>25</v>
      </c>
      <c r="P695" s="1" t="s">
        <v>242</v>
      </c>
      <c r="Q695" s="1" t="s">
        <v>322</v>
      </c>
      <c r="R695" t="str">
        <f>IF(OR(Table_1[team1]="Mumbai Indians",Table_1[team2]="Mumbai Indians"),"YES","NO")</f>
        <v>NO</v>
      </c>
      <c r="S695" t="str">
        <f>IF(Table_1[[#This Row],[toss_winner]]="Mumbai Indians","YES","NO")</f>
        <v>NO</v>
      </c>
    </row>
    <row r="696" spans="1:19" ht="15.75" customHeight="1" x14ac:dyDescent="0.3">
      <c r="A696" s="1">
        <v>1136609</v>
      </c>
      <c r="B696" s="1" t="s">
        <v>50</v>
      </c>
      <c r="C696" s="2">
        <v>43235</v>
      </c>
      <c r="D696" s="1" t="s">
        <v>371</v>
      </c>
      <c r="E696" s="1" t="s">
        <v>52</v>
      </c>
      <c r="F696" s="1">
        <v>0</v>
      </c>
      <c r="G696" s="1" t="s">
        <v>21</v>
      </c>
      <c r="H696" s="1" t="s">
        <v>40</v>
      </c>
      <c r="I696" s="1" t="s">
        <v>21</v>
      </c>
      <c r="J696" s="1" t="s">
        <v>22</v>
      </c>
      <c r="K696" s="1" t="s">
        <v>21</v>
      </c>
      <c r="L696" s="1" t="s">
        <v>41</v>
      </c>
      <c r="M696" s="1">
        <v>6</v>
      </c>
      <c r="N696" s="1" t="s">
        <v>24</v>
      </c>
      <c r="O696" s="1" t="s">
        <v>25</v>
      </c>
      <c r="P696" s="1" t="s">
        <v>127</v>
      </c>
      <c r="Q696" s="1" t="s">
        <v>232</v>
      </c>
      <c r="R696" t="str">
        <f>IF(OR(Table_1[team1]="Mumbai Indians",Table_1[team2]="Mumbai Indians"),"YES","NO")</f>
        <v>NO</v>
      </c>
      <c r="S696" t="str">
        <f>IF(Table_1[[#This Row],[toss_winner]]="Mumbai Indians","YES","NO")</f>
        <v>NO</v>
      </c>
    </row>
    <row r="697" spans="1:19" ht="15.75" customHeight="1" x14ac:dyDescent="0.3">
      <c r="A697" s="1">
        <v>1136610</v>
      </c>
      <c r="B697" s="1" t="s">
        <v>44</v>
      </c>
      <c r="C697" s="2">
        <v>43236</v>
      </c>
      <c r="D697" s="1" t="s">
        <v>349</v>
      </c>
      <c r="E697" s="1" t="s">
        <v>46</v>
      </c>
      <c r="F697" s="1">
        <v>0</v>
      </c>
      <c r="G697" s="1" t="s">
        <v>47</v>
      </c>
      <c r="H697" s="1" t="s">
        <v>31</v>
      </c>
      <c r="I697" s="1" t="s">
        <v>31</v>
      </c>
      <c r="J697" s="1" t="s">
        <v>22</v>
      </c>
      <c r="K697" s="1" t="s">
        <v>47</v>
      </c>
      <c r="L697" s="1" t="s">
        <v>23</v>
      </c>
      <c r="M697" s="1">
        <v>3</v>
      </c>
      <c r="N697" s="1" t="s">
        <v>24</v>
      </c>
      <c r="O697" s="1" t="s">
        <v>25</v>
      </c>
      <c r="P697" s="1" t="s">
        <v>120</v>
      </c>
      <c r="Q697" s="1" t="s">
        <v>323</v>
      </c>
      <c r="R697" t="str">
        <f>IF(OR(Table_1[team1]="Mumbai Indians",Table_1[team2]="Mumbai Indians"),"YES","NO")</f>
        <v>YES</v>
      </c>
      <c r="S697" t="str">
        <f>IF(Table_1[[#This Row],[toss_winner]]="Mumbai Indians","YES","NO")</f>
        <v>NO</v>
      </c>
    </row>
    <row r="698" spans="1:19" ht="15.75" customHeight="1" x14ac:dyDescent="0.3">
      <c r="A698" s="1">
        <v>1136611</v>
      </c>
      <c r="B698" s="1" t="s">
        <v>17</v>
      </c>
      <c r="C698" s="2">
        <v>43237</v>
      </c>
      <c r="D698" s="1" t="s">
        <v>121</v>
      </c>
      <c r="E698" s="1" t="s">
        <v>345</v>
      </c>
      <c r="F698" s="1">
        <v>0</v>
      </c>
      <c r="G698" s="1" t="s">
        <v>20</v>
      </c>
      <c r="H698" s="1" t="s">
        <v>259</v>
      </c>
      <c r="I698" s="1" t="s">
        <v>259</v>
      </c>
      <c r="J698" s="1" t="s">
        <v>22</v>
      </c>
      <c r="K698" s="1" t="s">
        <v>20</v>
      </c>
      <c r="L698" s="1" t="s">
        <v>23</v>
      </c>
      <c r="M698" s="1">
        <v>14</v>
      </c>
      <c r="N698" s="1" t="s">
        <v>24</v>
      </c>
      <c r="O698" s="1" t="s">
        <v>25</v>
      </c>
      <c r="P698" s="1" t="s">
        <v>332</v>
      </c>
      <c r="Q698" s="1" t="s">
        <v>140</v>
      </c>
      <c r="R698" t="str">
        <f>IF(OR(Table_1[team1]="Mumbai Indians",Table_1[team2]="Mumbai Indians"),"YES","NO")</f>
        <v>NO</v>
      </c>
      <c r="S698" t="str">
        <f>IF(Table_1[[#This Row],[toss_winner]]="Mumbai Indians","YES","NO")</f>
        <v>NO</v>
      </c>
    </row>
    <row r="699" spans="1:19" ht="15.75" customHeight="1" x14ac:dyDescent="0.3">
      <c r="A699" s="1">
        <v>1136612</v>
      </c>
      <c r="B699" s="1" t="s">
        <v>36</v>
      </c>
      <c r="C699" s="2">
        <v>43238</v>
      </c>
      <c r="D699" s="1" t="s">
        <v>359</v>
      </c>
      <c r="E699" s="1" t="s">
        <v>38</v>
      </c>
      <c r="F699" s="1">
        <v>0</v>
      </c>
      <c r="G699" s="1" t="s">
        <v>39</v>
      </c>
      <c r="H699" s="1" t="s">
        <v>32</v>
      </c>
      <c r="I699" s="1" t="s">
        <v>32</v>
      </c>
      <c r="J699" s="1" t="s">
        <v>22</v>
      </c>
      <c r="K699" s="1" t="s">
        <v>39</v>
      </c>
      <c r="L699" s="1" t="s">
        <v>23</v>
      </c>
      <c r="M699" s="1">
        <v>34</v>
      </c>
      <c r="N699" s="1" t="s">
        <v>24</v>
      </c>
      <c r="O699" s="1" t="s">
        <v>25</v>
      </c>
      <c r="P699" s="1" t="s">
        <v>237</v>
      </c>
      <c r="Q699" s="1" t="s">
        <v>127</v>
      </c>
      <c r="R699" t="str">
        <f>IF(OR(Table_1[team1]="Mumbai Indians",Table_1[team2]="Mumbai Indians"),"YES","NO")</f>
        <v>NO</v>
      </c>
      <c r="S699" t="str">
        <f>IF(Table_1[[#This Row],[toss_winner]]="Mumbai Indians","YES","NO")</f>
        <v>NO</v>
      </c>
    </row>
    <row r="700" spans="1:19" ht="15.75" customHeight="1" x14ac:dyDescent="0.3">
      <c r="A700" s="1">
        <v>1136613</v>
      </c>
      <c r="B700" s="1" t="s">
        <v>56</v>
      </c>
      <c r="C700" s="2">
        <v>43239</v>
      </c>
      <c r="D700" s="1" t="s">
        <v>372</v>
      </c>
      <c r="E700" s="1" t="s">
        <v>58</v>
      </c>
      <c r="F700" s="1">
        <v>0</v>
      </c>
      <c r="G700" s="1" t="s">
        <v>40</v>
      </c>
      <c r="H700" s="1" t="s">
        <v>20</v>
      </c>
      <c r="I700" s="1" t="s">
        <v>40</v>
      </c>
      <c r="J700" s="1" t="s">
        <v>33</v>
      </c>
      <c r="K700" s="1" t="s">
        <v>40</v>
      </c>
      <c r="L700" s="1" t="s">
        <v>23</v>
      </c>
      <c r="M700" s="1">
        <v>30</v>
      </c>
      <c r="N700" s="1" t="s">
        <v>24</v>
      </c>
      <c r="O700" s="1" t="s">
        <v>25</v>
      </c>
      <c r="P700" s="1" t="s">
        <v>242</v>
      </c>
      <c r="Q700" s="1" t="s">
        <v>322</v>
      </c>
      <c r="R700" t="str">
        <f>IF(OR(Table_1[team1]="Mumbai Indians",Table_1[team2]="Mumbai Indians"),"YES","NO")</f>
        <v>NO</v>
      </c>
      <c r="S700" t="str">
        <f>IF(Table_1[[#This Row],[toss_winner]]="Mumbai Indians","YES","NO")</f>
        <v>NO</v>
      </c>
    </row>
    <row r="701" spans="1:19" ht="15.75" customHeight="1" x14ac:dyDescent="0.3">
      <c r="A701" s="1">
        <v>1136614</v>
      </c>
      <c r="B701" s="1" t="s">
        <v>60</v>
      </c>
      <c r="C701" s="2">
        <v>43239</v>
      </c>
      <c r="D701" s="1" t="s">
        <v>290</v>
      </c>
      <c r="E701" s="1" t="s">
        <v>62</v>
      </c>
      <c r="F701" s="1">
        <v>0</v>
      </c>
      <c r="G701" s="1" t="s">
        <v>259</v>
      </c>
      <c r="H701" s="1" t="s">
        <v>21</v>
      </c>
      <c r="I701" s="1" t="s">
        <v>259</v>
      </c>
      <c r="J701" s="1" t="s">
        <v>33</v>
      </c>
      <c r="K701" s="1" t="s">
        <v>21</v>
      </c>
      <c r="L701" s="1" t="s">
        <v>41</v>
      </c>
      <c r="M701" s="1">
        <v>5</v>
      </c>
      <c r="N701" s="1" t="s">
        <v>24</v>
      </c>
      <c r="O701" s="1" t="s">
        <v>25</v>
      </c>
      <c r="P701" s="1" t="s">
        <v>232</v>
      </c>
      <c r="Q701" s="1" t="s">
        <v>140</v>
      </c>
      <c r="R701" t="str">
        <f>IF(OR(Table_1[team1]="Mumbai Indians",Table_1[team2]="Mumbai Indians"),"YES","NO")</f>
        <v>NO</v>
      </c>
      <c r="S701" t="str">
        <f>IF(Table_1[[#This Row],[toss_winner]]="Mumbai Indians","YES","NO")</f>
        <v>NO</v>
      </c>
    </row>
    <row r="702" spans="1:19" ht="15.75" customHeight="1" x14ac:dyDescent="0.3">
      <c r="A702" s="1">
        <v>1136615</v>
      </c>
      <c r="B702" s="1" t="s">
        <v>36</v>
      </c>
      <c r="C702" s="2">
        <v>43240</v>
      </c>
      <c r="D702" s="1" t="s">
        <v>93</v>
      </c>
      <c r="E702" s="1" t="s">
        <v>38</v>
      </c>
      <c r="F702" s="1">
        <v>0</v>
      </c>
      <c r="G702" s="1" t="s">
        <v>39</v>
      </c>
      <c r="H702" s="1" t="s">
        <v>47</v>
      </c>
      <c r="I702" s="1" t="s">
        <v>39</v>
      </c>
      <c r="J702" s="1" t="s">
        <v>33</v>
      </c>
      <c r="K702" s="1" t="s">
        <v>39</v>
      </c>
      <c r="L702" s="1" t="s">
        <v>23</v>
      </c>
      <c r="M702" s="1">
        <v>11</v>
      </c>
      <c r="N702" s="1" t="s">
        <v>24</v>
      </c>
      <c r="O702" s="1" t="s">
        <v>25</v>
      </c>
      <c r="P702" s="1" t="s">
        <v>127</v>
      </c>
      <c r="Q702" s="1" t="s">
        <v>267</v>
      </c>
      <c r="R702" t="str">
        <f>IF(OR(Table_1[team1]="Mumbai Indians",Table_1[team2]="Mumbai Indians"),"YES","NO")</f>
        <v>YES</v>
      </c>
      <c r="S702" t="str">
        <f>IF(Table_1[[#This Row],[toss_winner]]="Mumbai Indians","YES","NO")</f>
        <v>NO</v>
      </c>
    </row>
    <row r="703" spans="1:19" ht="15.75" customHeight="1" x14ac:dyDescent="0.3">
      <c r="A703" s="1">
        <v>1136616</v>
      </c>
      <c r="B703" s="1" t="s">
        <v>238</v>
      </c>
      <c r="C703" s="2">
        <v>43240</v>
      </c>
      <c r="D703" s="1" t="s">
        <v>373</v>
      </c>
      <c r="E703" s="1" t="s">
        <v>301</v>
      </c>
      <c r="F703" s="1">
        <v>0</v>
      </c>
      <c r="G703" s="1" t="s">
        <v>32</v>
      </c>
      <c r="H703" s="1" t="s">
        <v>31</v>
      </c>
      <c r="I703" s="1" t="s">
        <v>32</v>
      </c>
      <c r="J703" s="1" t="s">
        <v>22</v>
      </c>
      <c r="K703" s="1" t="s">
        <v>32</v>
      </c>
      <c r="L703" s="1" t="s">
        <v>41</v>
      </c>
      <c r="M703" s="1">
        <v>5</v>
      </c>
      <c r="N703" s="1" t="s">
        <v>24</v>
      </c>
      <c r="O703" s="1" t="s">
        <v>25</v>
      </c>
      <c r="P703" s="1" t="s">
        <v>323</v>
      </c>
      <c r="Q703" s="1" t="s">
        <v>351</v>
      </c>
      <c r="R703" t="str">
        <f>IF(OR(Table_1[team1]="Mumbai Indians",Table_1[team2]="Mumbai Indians"),"YES","NO")</f>
        <v>NO</v>
      </c>
      <c r="S703" t="str">
        <f>IF(Table_1[[#This Row],[toss_winner]]="Mumbai Indians","YES","NO")</f>
        <v>NO</v>
      </c>
    </row>
    <row r="704" spans="1:19" ht="15.75" customHeight="1" x14ac:dyDescent="0.3">
      <c r="A704" s="1">
        <v>1136617</v>
      </c>
      <c r="B704" s="1" t="s">
        <v>44</v>
      </c>
      <c r="C704" s="2">
        <v>43242</v>
      </c>
      <c r="D704" s="1" t="s">
        <v>243</v>
      </c>
      <c r="E704" s="1" t="s">
        <v>46</v>
      </c>
      <c r="F704" s="1">
        <v>0</v>
      </c>
      <c r="G704" s="1" t="s">
        <v>259</v>
      </c>
      <c r="H704" s="1" t="s">
        <v>32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2</v>
      </c>
      <c r="N704" s="1" t="s">
        <v>24</v>
      </c>
      <c r="O704" s="1" t="s">
        <v>25</v>
      </c>
      <c r="P704" s="1" t="s">
        <v>252</v>
      </c>
      <c r="Q704" s="1" t="s">
        <v>120</v>
      </c>
      <c r="R704" t="str">
        <f>IF(OR(Table_1[team1]="Mumbai Indians",Table_1[team2]="Mumbai Indians"),"YES","NO")</f>
        <v>NO</v>
      </c>
      <c r="S704" t="str">
        <f>IF(Table_1[[#This Row],[toss_winner]]="Mumbai Indians","YES","NO")</f>
        <v>NO</v>
      </c>
    </row>
    <row r="705" spans="1:19" ht="15.75" customHeight="1" x14ac:dyDescent="0.3">
      <c r="A705" s="1">
        <v>1136618</v>
      </c>
      <c r="B705" s="1" t="s">
        <v>50</v>
      </c>
      <c r="C705" s="2">
        <v>43243</v>
      </c>
      <c r="D705" s="1" t="s">
        <v>307</v>
      </c>
      <c r="E705" s="1" t="s">
        <v>52</v>
      </c>
      <c r="F705" s="1">
        <v>0</v>
      </c>
      <c r="G705" s="1" t="s">
        <v>21</v>
      </c>
      <c r="H705" s="1" t="s">
        <v>40</v>
      </c>
      <c r="I705" s="1" t="s">
        <v>40</v>
      </c>
      <c r="J705" s="1" t="s">
        <v>22</v>
      </c>
      <c r="K705" s="1" t="s">
        <v>21</v>
      </c>
      <c r="L705" s="1" t="s">
        <v>23</v>
      </c>
      <c r="M705" s="1">
        <v>25</v>
      </c>
      <c r="N705" s="1" t="s">
        <v>24</v>
      </c>
      <c r="O705" s="1" t="s">
        <v>25</v>
      </c>
      <c r="P705" s="1" t="s">
        <v>232</v>
      </c>
      <c r="Q705" s="1" t="s">
        <v>323</v>
      </c>
      <c r="R705" t="str">
        <f>IF(OR(Table_1[team1]="Mumbai Indians",Table_1[team2]="Mumbai Indians"),"YES","NO")</f>
        <v>NO</v>
      </c>
      <c r="S705" t="str">
        <f>IF(Table_1[[#This Row],[toss_winner]]="Mumbai Indians","YES","NO")</f>
        <v>NO</v>
      </c>
    </row>
    <row r="706" spans="1:19" ht="15.75" customHeight="1" x14ac:dyDescent="0.3">
      <c r="A706" s="1">
        <v>1136619</v>
      </c>
      <c r="B706" s="1" t="s">
        <v>50</v>
      </c>
      <c r="C706" s="2">
        <v>43245</v>
      </c>
      <c r="D706" s="1" t="s">
        <v>346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259</v>
      </c>
      <c r="L706" s="1" t="s">
        <v>23</v>
      </c>
      <c r="M706" s="1">
        <v>14</v>
      </c>
      <c r="N706" s="1" t="s">
        <v>24</v>
      </c>
      <c r="O706" s="1" t="s">
        <v>25</v>
      </c>
      <c r="P706" s="1" t="s">
        <v>127</v>
      </c>
      <c r="Q706" s="1" t="s">
        <v>323</v>
      </c>
      <c r="R706" t="str">
        <f>IF(OR(Table_1[team1]="Mumbai Indians",Table_1[team2]="Mumbai Indians"),"YES","NO")</f>
        <v>NO</v>
      </c>
      <c r="S706" t="str">
        <f>IF(Table_1[[#This Row],[toss_winner]]="Mumbai Indians","YES","NO")</f>
        <v>NO</v>
      </c>
    </row>
    <row r="707" spans="1:19" ht="15.75" customHeight="1" x14ac:dyDescent="0.3">
      <c r="A707" s="1">
        <v>1136620</v>
      </c>
      <c r="B707" s="1" t="s">
        <v>44</v>
      </c>
      <c r="C707" s="2">
        <v>43247</v>
      </c>
      <c r="D707" s="1" t="s">
        <v>57</v>
      </c>
      <c r="E707" s="1" t="s">
        <v>46</v>
      </c>
      <c r="F707" s="1">
        <v>0</v>
      </c>
      <c r="G707" s="1" t="s">
        <v>32</v>
      </c>
      <c r="H707" s="1" t="s">
        <v>259</v>
      </c>
      <c r="I707" s="1" t="s">
        <v>32</v>
      </c>
      <c r="J707" s="1" t="s">
        <v>22</v>
      </c>
      <c r="K707" s="1" t="s">
        <v>32</v>
      </c>
      <c r="L707" s="1" t="s">
        <v>41</v>
      </c>
      <c r="M707" s="1">
        <v>8</v>
      </c>
      <c r="N707" s="1" t="s">
        <v>24</v>
      </c>
      <c r="O707" s="1" t="s">
        <v>25</v>
      </c>
      <c r="P707" s="1" t="s">
        <v>120</v>
      </c>
      <c r="Q707" s="1" t="s">
        <v>140</v>
      </c>
      <c r="R707" t="str">
        <f>IF(OR(Table_1[team1]="Mumbai Indians",Table_1[team2]="Mumbai Indians"),"YES","NO")</f>
        <v>NO</v>
      </c>
      <c r="S707" t="str">
        <f>IF(Table_1[[#This Row],[toss_winner]]="Mumbai Indians","YES","NO")</f>
        <v>NO</v>
      </c>
    </row>
    <row r="708" spans="1:19" ht="15.75" customHeight="1" x14ac:dyDescent="0.3">
      <c r="A708" s="1">
        <v>1175356</v>
      </c>
      <c r="B708" s="1" t="s">
        <v>65</v>
      </c>
      <c r="C708" s="2">
        <v>43547</v>
      </c>
      <c r="D708" s="1" t="s">
        <v>154</v>
      </c>
      <c r="E708" s="1" t="s">
        <v>67</v>
      </c>
      <c r="F708" s="1">
        <v>0</v>
      </c>
      <c r="G708" s="1" t="s">
        <v>32</v>
      </c>
      <c r="H708" s="1" t="s">
        <v>20</v>
      </c>
      <c r="I708" s="1" t="s">
        <v>32</v>
      </c>
      <c r="J708" s="1" t="s">
        <v>22</v>
      </c>
      <c r="K708" s="1" t="s">
        <v>32</v>
      </c>
      <c r="L708" s="1" t="s">
        <v>41</v>
      </c>
      <c r="M708" s="1">
        <v>7</v>
      </c>
      <c r="N708" s="1" t="s">
        <v>24</v>
      </c>
      <c r="O708" s="1" t="s">
        <v>25</v>
      </c>
      <c r="P708" s="1" t="s">
        <v>332</v>
      </c>
      <c r="Q708" s="1" t="s">
        <v>242</v>
      </c>
      <c r="R708" t="str">
        <f>IF(OR(Table_1[team1]="Mumbai Indians",Table_1[team2]="Mumbai Indians"),"YES","NO")</f>
        <v>NO</v>
      </c>
      <c r="S708" t="str">
        <f>IF(Table_1[[#This Row],[toss_winner]]="Mumbai Indians","YES","NO")</f>
        <v>NO</v>
      </c>
    </row>
    <row r="709" spans="1:19" ht="15.75" customHeight="1" x14ac:dyDescent="0.3">
      <c r="A709" s="1">
        <v>1175357</v>
      </c>
      <c r="B709" s="1" t="s">
        <v>50</v>
      </c>
      <c r="C709" s="2">
        <v>43548</v>
      </c>
      <c r="D709" s="1" t="s">
        <v>307</v>
      </c>
      <c r="E709" s="1" t="s">
        <v>52</v>
      </c>
      <c r="F709" s="1">
        <v>0</v>
      </c>
      <c r="G709" s="1" t="s">
        <v>21</v>
      </c>
      <c r="H709" s="1" t="s">
        <v>259</v>
      </c>
      <c r="I709" s="1" t="s">
        <v>21</v>
      </c>
      <c r="J709" s="1" t="s">
        <v>22</v>
      </c>
      <c r="K709" s="1" t="s">
        <v>21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303</v>
      </c>
      <c r="Q709" s="1" t="s">
        <v>232</v>
      </c>
      <c r="R709" t="str">
        <f>IF(OR(Table_1[team1]="Mumbai Indians",Table_1[team2]="Mumbai Indians"),"YES","NO")</f>
        <v>NO</v>
      </c>
      <c r="S709" t="str">
        <f>IF(Table_1[[#This Row],[toss_winner]]="Mumbai Indians","YES","NO")</f>
        <v>NO</v>
      </c>
    </row>
    <row r="710" spans="1:19" ht="15.75" customHeight="1" x14ac:dyDescent="0.3">
      <c r="A710" s="1">
        <v>1175358</v>
      </c>
      <c r="B710" s="1" t="s">
        <v>44</v>
      </c>
      <c r="C710" s="2">
        <v>43548</v>
      </c>
      <c r="D710" s="1" t="s">
        <v>336</v>
      </c>
      <c r="E710" s="1" t="s">
        <v>46</v>
      </c>
      <c r="F710" s="1">
        <v>0</v>
      </c>
      <c r="G710" s="1" t="s">
        <v>47</v>
      </c>
      <c r="H710" s="1" t="s">
        <v>374</v>
      </c>
      <c r="I710" s="1" t="s">
        <v>47</v>
      </c>
      <c r="J710" s="1" t="s">
        <v>22</v>
      </c>
      <c r="K710" s="1" t="s">
        <v>374</v>
      </c>
      <c r="L710" s="1" t="s">
        <v>23</v>
      </c>
      <c r="M710" s="1">
        <v>37</v>
      </c>
      <c r="N710" s="1" t="s">
        <v>24</v>
      </c>
      <c r="O710" s="1" t="s">
        <v>25</v>
      </c>
      <c r="P710" s="1" t="s">
        <v>351</v>
      </c>
      <c r="Q710" s="1" t="s">
        <v>140</v>
      </c>
      <c r="R710" t="str">
        <f>IF(OR(Table_1[team1]="Mumbai Indians",Table_1[team2]="Mumbai Indians"),"YES","NO")</f>
        <v>YES</v>
      </c>
      <c r="S710" t="str">
        <f>IF(Table_1[[#This Row],[toss_winner]]="Mumbai Indians","YES","NO")</f>
        <v>YES</v>
      </c>
    </row>
    <row r="711" spans="1:19" ht="15.75" customHeight="1" x14ac:dyDescent="0.3">
      <c r="A711" s="1">
        <v>1175359</v>
      </c>
      <c r="B711" s="1" t="s">
        <v>56</v>
      </c>
      <c r="C711" s="2">
        <v>43549</v>
      </c>
      <c r="D711" s="1" t="s">
        <v>118</v>
      </c>
      <c r="E711" s="1" t="s">
        <v>58</v>
      </c>
      <c r="F711" s="1">
        <v>0</v>
      </c>
      <c r="G711" s="1" t="s">
        <v>40</v>
      </c>
      <c r="H711" s="1" t="s">
        <v>31</v>
      </c>
      <c r="I711" s="1" t="s">
        <v>40</v>
      </c>
      <c r="J711" s="1" t="s">
        <v>22</v>
      </c>
      <c r="K711" s="1" t="s">
        <v>31</v>
      </c>
      <c r="L711" s="1" t="s">
        <v>23</v>
      </c>
      <c r="M711" s="1">
        <v>14</v>
      </c>
      <c r="N711" s="1" t="s">
        <v>24</v>
      </c>
      <c r="O711" s="1" t="s">
        <v>25</v>
      </c>
      <c r="P711" s="1" t="s">
        <v>335</v>
      </c>
      <c r="Q711" s="1" t="s">
        <v>252</v>
      </c>
      <c r="R711" t="str">
        <f>IF(OR(Table_1[team1]="Mumbai Indians",Table_1[team2]="Mumbai Indians"),"YES","NO")</f>
        <v>NO</v>
      </c>
      <c r="S711" t="str">
        <f>IF(Table_1[[#This Row],[toss_winner]]="Mumbai Indians","YES","NO")</f>
        <v>NO</v>
      </c>
    </row>
    <row r="712" spans="1:19" ht="15.75" customHeight="1" x14ac:dyDescent="0.3">
      <c r="A712" s="1">
        <v>1175360</v>
      </c>
      <c r="B712" s="1" t="s">
        <v>36</v>
      </c>
      <c r="C712" s="2">
        <v>43550</v>
      </c>
      <c r="D712" s="1" t="s">
        <v>57</v>
      </c>
      <c r="E712" s="1" t="s">
        <v>38</v>
      </c>
      <c r="F712" s="1">
        <v>0</v>
      </c>
      <c r="G712" s="1" t="s">
        <v>374</v>
      </c>
      <c r="H712" s="1" t="s">
        <v>32</v>
      </c>
      <c r="I712" s="1" t="s">
        <v>374</v>
      </c>
      <c r="J712" s="1" t="s">
        <v>33</v>
      </c>
      <c r="K712" s="1" t="s">
        <v>32</v>
      </c>
      <c r="L712" s="1" t="s">
        <v>41</v>
      </c>
      <c r="M712" s="1">
        <v>6</v>
      </c>
      <c r="N712" s="1" t="s">
        <v>24</v>
      </c>
      <c r="O712" s="1" t="s">
        <v>25</v>
      </c>
      <c r="P712" s="1" t="s">
        <v>120</v>
      </c>
      <c r="Q712" s="1" t="s">
        <v>323</v>
      </c>
      <c r="R712" t="str">
        <f>IF(OR(Table_1[team1]="Mumbai Indians",Table_1[team2]="Mumbai Indians"),"YES","NO")</f>
        <v>NO</v>
      </c>
      <c r="S712" t="str">
        <f>IF(Table_1[[#This Row],[toss_winner]]="Mumbai Indians","YES","NO")</f>
        <v>NO</v>
      </c>
    </row>
    <row r="713" spans="1:19" ht="15.75" customHeight="1" x14ac:dyDescent="0.3">
      <c r="A713" s="1">
        <v>1175361</v>
      </c>
      <c r="B713" s="1" t="s">
        <v>50</v>
      </c>
      <c r="C713" s="2">
        <v>43551</v>
      </c>
      <c r="D713" s="1" t="s">
        <v>307</v>
      </c>
      <c r="E713" s="1" t="s">
        <v>52</v>
      </c>
      <c r="F713" s="1">
        <v>0</v>
      </c>
      <c r="G713" s="1" t="s">
        <v>21</v>
      </c>
      <c r="H713" s="1" t="s">
        <v>31</v>
      </c>
      <c r="I713" s="1" t="s">
        <v>31</v>
      </c>
      <c r="J713" s="1" t="s">
        <v>22</v>
      </c>
      <c r="K713" s="1" t="s">
        <v>21</v>
      </c>
      <c r="L713" s="1" t="s">
        <v>23</v>
      </c>
      <c r="M713" s="1">
        <v>28</v>
      </c>
      <c r="N713" s="1" t="s">
        <v>24</v>
      </c>
      <c r="O713" s="1" t="s">
        <v>25</v>
      </c>
      <c r="P713" s="1" t="s">
        <v>237</v>
      </c>
      <c r="Q713" s="1" t="s">
        <v>232</v>
      </c>
      <c r="R713" t="str">
        <f>IF(OR(Table_1[team1]="Mumbai Indians",Table_1[team2]="Mumbai Indians"),"YES","NO")</f>
        <v>NO</v>
      </c>
      <c r="S713" t="str">
        <f>IF(Table_1[[#This Row],[toss_winner]]="Mumbai Indians","YES","NO")</f>
        <v>NO</v>
      </c>
    </row>
    <row r="714" spans="1:19" ht="15.75" customHeight="1" x14ac:dyDescent="0.3">
      <c r="A714" s="1">
        <v>1175362</v>
      </c>
      <c r="B714" s="1" t="s">
        <v>17</v>
      </c>
      <c r="C714" s="2">
        <v>43552</v>
      </c>
      <c r="D714" s="1" t="s">
        <v>349</v>
      </c>
      <c r="E714" s="1" t="s">
        <v>345</v>
      </c>
      <c r="F714" s="1">
        <v>0</v>
      </c>
      <c r="G714" s="1" t="s">
        <v>20</v>
      </c>
      <c r="H714" s="1" t="s">
        <v>47</v>
      </c>
      <c r="I714" s="1" t="s">
        <v>20</v>
      </c>
      <c r="J714" s="1" t="s">
        <v>22</v>
      </c>
      <c r="K714" s="1" t="s">
        <v>47</v>
      </c>
      <c r="L714" s="1" t="s">
        <v>23</v>
      </c>
      <c r="M714" s="1">
        <v>6</v>
      </c>
      <c r="N714" s="1" t="s">
        <v>24</v>
      </c>
      <c r="O714" s="1" t="s">
        <v>25</v>
      </c>
      <c r="P714" s="1" t="s">
        <v>267</v>
      </c>
      <c r="Q714" s="1" t="s">
        <v>140</v>
      </c>
      <c r="R714" t="str">
        <f>IF(OR(Table_1[team1]="Mumbai Indians",Table_1[team2]="Mumbai Indians"),"YES","NO")</f>
        <v>YES</v>
      </c>
      <c r="S714" t="str">
        <f>IF(Table_1[[#This Row],[toss_winner]]="Mumbai Indians","YES","NO")</f>
        <v>NO</v>
      </c>
    </row>
    <row r="715" spans="1:19" ht="15.75" customHeight="1" x14ac:dyDescent="0.3">
      <c r="A715" s="1">
        <v>1175363</v>
      </c>
      <c r="B715" s="1" t="s">
        <v>60</v>
      </c>
      <c r="C715" s="2">
        <v>43553</v>
      </c>
      <c r="D715" s="1" t="s">
        <v>346</v>
      </c>
      <c r="E715" s="1" t="s">
        <v>62</v>
      </c>
      <c r="F715" s="1">
        <v>0</v>
      </c>
      <c r="G715" s="1" t="s">
        <v>259</v>
      </c>
      <c r="H715" s="1" t="s">
        <v>40</v>
      </c>
      <c r="I715" s="1" t="s">
        <v>40</v>
      </c>
      <c r="J715" s="1" t="s">
        <v>33</v>
      </c>
      <c r="K715" s="1" t="s">
        <v>259</v>
      </c>
      <c r="L715" s="1" t="s">
        <v>41</v>
      </c>
      <c r="M715" s="1">
        <v>5</v>
      </c>
      <c r="N715" s="1" t="s">
        <v>24</v>
      </c>
      <c r="O715" s="1" t="s">
        <v>25</v>
      </c>
      <c r="P715" s="1" t="s">
        <v>252</v>
      </c>
      <c r="Q715" s="1" t="s">
        <v>242</v>
      </c>
      <c r="R715" t="str">
        <f>IF(OR(Table_1[team1]="Mumbai Indians",Table_1[team2]="Mumbai Indians"),"YES","NO")</f>
        <v>NO</v>
      </c>
      <c r="S715" t="str">
        <f>IF(Table_1[[#This Row],[toss_winner]]="Mumbai Indians","YES","NO")</f>
        <v>NO</v>
      </c>
    </row>
    <row r="716" spans="1:19" ht="15.75" customHeight="1" x14ac:dyDescent="0.3">
      <c r="A716" s="1">
        <v>1175364</v>
      </c>
      <c r="B716" s="1" t="s">
        <v>28</v>
      </c>
      <c r="C716" s="2">
        <v>43554</v>
      </c>
      <c r="D716" s="1" t="s">
        <v>308</v>
      </c>
      <c r="E716" s="1" t="s">
        <v>320</v>
      </c>
      <c r="F716" s="1">
        <v>0</v>
      </c>
      <c r="G716" s="1" t="s">
        <v>31</v>
      </c>
      <c r="H716" s="1" t="s">
        <v>47</v>
      </c>
      <c r="I716" s="1" t="s">
        <v>31</v>
      </c>
      <c r="J716" s="1" t="s">
        <v>22</v>
      </c>
      <c r="K716" s="1" t="s">
        <v>31</v>
      </c>
      <c r="L716" s="1" t="s">
        <v>41</v>
      </c>
      <c r="M716" s="1">
        <v>8</v>
      </c>
      <c r="N716" s="1" t="s">
        <v>24</v>
      </c>
      <c r="O716" s="1" t="s">
        <v>25</v>
      </c>
      <c r="P716" s="1" t="s">
        <v>237</v>
      </c>
      <c r="Q716" s="1" t="s">
        <v>303</v>
      </c>
      <c r="R716" t="str">
        <f>IF(OR(Table_1[team1]="Mumbai Indians",Table_1[team2]="Mumbai Indians"),"YES","NO")</f>
        <v>YES</v>
      </c>
      <c r="S716" t="str">
        <f>IF(Table_1[[#This Row],[toss_winner]]="Mumbai Indians","YES","NO")</f>
        <v>NO</v>
      </c>
    </row>
    <row r="717" spans="1:19" ht="15.75" customHeight="1" x14ac:dyDescent="0.3">
      <c r="A717" s="1">
        <v>1175365</v>
      </c>
      <c r="B717" s="1" t="s">
        <v>36</v>
      </c>
      <c r="C717" s="2">
        <v>43554</v>
      </c>
      <c r="D717" s="1" t="s">
        <v>375</v>
      </c>
      <c r="E717" s="1" t="s">
        <v>38</v>
      </c>
      <c r="F717" s="1">
        <v>0</v>
      </c>
      <c r="G717" s="1" t="s">
        <v>374</v>
      </c>
      <c r="H717" s="1" t="s">
        <v>21</v>
      </c>
      <c r="I717" s="1" t="s">
        <v>374</v>
      </c>
      <c r="J717" s="1" t="s">
        <v>22</v>
      </c>
      <c r="K717" s="1" t="s">
        <v>374</v>
      </c>
      <c r="L717" s="1" t="s">
        <v>122</v>
      </c>
      <c r="M717" s="1" t="s">
        <v>25</v>
      </c>
      <c r="N717" s="1" t="s">
        <v>123</v>
      </c>
      <c r="O717" s="1" t="s">
        <v>25</v>
      </c>
      <c r="P717" s="1" t="s">
        <v>332</v>
      </c>
      <c r="Q717" s="1" t="s">
        <v>323</v>
      </c>
      <c r="R717" t="str">
        <f>IF(OR(Table_1[team1]="Mumbai Indians",Table_1[team2]="Mumbai Indians"),"YES","NO")</f>
        <v>NO</v>
      </c>
      <c r="S717" t="str">
        <f>IF(Table_1[[#This Row],[toss_winner]]="Mumbai Indians","YES","NO")</f>
        <v>NO</v>
      </c>
    </row>
    <row r="718" spans="1:19" ht="15.75" customHeight="1" x14ac:dyDescent="0.3">
      <c r="A718" s="1">
        <v>1175366</v>
      </c>
      <c r="B718" s="1" t="s">
        <v>60</v>
      </c>
      <c r="C718" s="2">
        <v>43555</v>
      </c>
      <c r="D718" s="1" t="s">
        <v>376</v>
      </c>
      <c r="E718" s="1" t="s">
        <v>62</v>
      </c>
      <c r="F718" s="1">
        <v>0</v>
      </c>
      <c r="G718" s="1" t="s">
        <v>259</v>
      </c>
      <c r="H718" s="1" t="s">
        <v>20</v>
      </c>
      <c r="I718" s="1" t="s">
        <v>20</v>
      </c>
      <c r="J718" s="1" t="s">
        <v>22</v>
      </c>
      <c r="K718" s="1" t="s">
        <v>259</v>
      </c>
      <c r="L718" s="1" t="s">
        <v>23</v>
      </c>
      <c r="M718" s="1">
        <v>118</v>
      </c>
      <c r="N718" s="1" t="s">
        <v>24</v>
      </c>
      <c r="O718" s="1" t="s">
        <v>25</v>
      </c>
      <c r="P718" s="1" t="s">
        <v>335</v>
      </c>
      <c r="Q718" s="1" t="s">
        <v>140</v>
      </c>
      <c r="R718" t="str">
        <f>IF(OR(Table_1[team1]="Mumbai Indians",Table_1[team2]="Mumbai Indians"),"YES","NO")</f>
        <v>NO</v>
      </c>
      <c r="S718" t="str">
        <f>IF(Table_1[[#This Row],[toss_winner]]="Mumbai Indians","YES","NO")</f>
        <v>NO</v>
      </c>
    </row>
    <row r="719" spans="1:19" ht="15.75" customHeight="1" x14ac:dyDescent="0.3">
      <c r="A719" s="1">
        <v>1175367</v>
      </c>
      <c r="B719" s="1" t="s">
        <v>65</v>
      </c>
      <c r="C719" s="2">
        <v>43555</v>
      </c>
      <c r="D719" s="1" t="s">
        <v>76</v>
      </c>
      <c r="E719" s="1" t="s">
        <v>67</v>
      </c>
      <c r="F719" s="1">
        <v>0</v>
      </c>
      <c r="G719" s="1" t="s">
        <v>32</v>
      </c>
      <c r="H719" s="1" t="s">
        <v>40</v>
      </c>
      <c r="I719" s="1" t="s">
        <v>40</v>
      </c>
      <c r="J719" s="1" t="s">
        <v>22</v>
      </c>
      <c r="K719" s="1" t="s">
        <v>32</v>
      </c>
      <c r="L719" s="1" t="s">
        <v>23</v>
      </c>
      <c r="M719" s="1">
        <v>8</v>
      </c>
      <c r="N719" s="1" t="s">
        <v>24</v>
      </c>
      <c r="O719" s="1" t="s">
        <v>25</v>
      </c>
      <c r="P719" s="1" t="s">
        <v>351</v>
      </c>
      <c r="Q719" s="1" t="s">
        <v>267</v>
      </c>
      <c r="R719" t="str">
        <f>IF(OR(Table_1[team1]="Mumbai Indians",Table_1[team2]="Mumbai Indians"),"YES","NO")</f>
        <v>NO</v>
      </c>
      <c r="S719" t="str">
        <f>IF(Table_1[[#This Row],[toss_winner]]="Mumbai Indians","YES","NO")</f>
        <v>NO</v>
      </c>
    </row>
    <row r="720" spans="1:19" ht="15.75" customHeight="1" x14ac:dyDescent="0.3">
      <c r="A720" s="1">
        <v>1175368</v>
      </c>
      <c r="B720" s="1" t="s">
        <v>28</v>
      </c>
      <c r="C720" s="2">
        <v>43556</v>
      </c>
      <c r="D720" s="1" t="s">
        <v>377</v>
      </c>
      <c r="E720" s="1" t="s">
        <v>320</v>
      </c>
      <c r="F720" s="1">
        <v>0</v>
      </c>
      <c r="G720" s="1" t="s">
        <v>31</v>
      </c>
      <c r="H720" s="1" t="s">
        <v>374</v>
      </c>
      <c r="I720" s="1" t="s">
        <v>374</v>
      </c>
      <c r="J720" s="1" t="s">
        <v>22</v>
      </c>
      <c r="K720" s="1" t="s">
        <v>31</v>
      </c>
      <c r="L720" s="1" t="s">
        <v>23</v>
      </c>
      <c r="M720" s="1">
        <v>14</v>
      </c>
      <c r="N720" s="1" t="s">
        <v>24</v>
      </c>
      <c r="O720" s="1" t="s">
        <v>25</v>
      </c>
      <c r="P720" s="1" t="s">
        <v>303</v>
      </c>
      <c r="Q720" s="1" t="s">
        <v>232</v>
      </c>
      <c r="R720" t="str">
        <f>IF(OR(Table_1[team1]="Mumbai Indians",Table_1[team2]="Mumbai Indians"),"YES","NO")</f>
        <v>NO</v>
      </c>
      <c r="S720" t="str">
        <f>IF(Table_1[[#This Row],[toss_winner]]="Mumbai Indians","YES","NO")</f>
        <v>NO</v>
      </c>
    </row>
    <row r="721" spans="1:19" ht="15.75" customHeight="1" x14ac:dyDescent="0.3">
      <c r="A721" s="1">
        <v>1175369</v>
      </c>
      <c r="B721" s="1" t="s">
        <v>56</v>
      </c>
      <c r="C721" s="2">
        <v>43557</v>
      </c>
      <c r="D721" s="1" t="s">
        <v>372</v>
      </c>
      <c r="E721" s="1" t="s">
        <v>58</v>
      </c>
      <c r="F721" s="1">
        <v>0</v>
      </c>
      <c r="G721" s="1" t="s">
        <v>40</v>
      </c>
      <c r="H721" s="1" t="s">
        <v>20</v>
      </c>
      <c r="I721" s="1" t="s">
        <v>40</v>
      </c>
      <c r="J721" s="1" t="s">
        <v>22</v>
      </c>
      <c r="K721" s="1" t="s">
        <v>40</v>
      </c>
      <c r="L721" s="1" t="s">
        <v>41</v>
      </c>
      <c r="M721" s="1">
        <v>7</v>
      </c>
      <c r="N721" s="1" t="s">
        <v>24</v>
      </c>
      <c r="O721" s="1" t="s">
        <v>25</v>
      </c>
      <c r="P721" s="1" t="s">
        <v>332</v>
      </c>
      <c r="Q721" s="1" t="s">
        <v>120</v>
      </c>
      <c r="R721" t="str">
        <f>IF(OR(Table_1[team1]="Mumbai Indians",Table_1[team2]="Mumbai Indians"),"YES","NO")</f>
        <v>NO</v>
      </c>
      <c r="S721" t="str">
        <f>IF(Table_1[[#This Row],[toss_winner]]="Mumbai Indians","YES","NO")</f>
        <v>NO</v>
      </c>
    </row>
    <row r="722" spans="1:19" ht="15.75" customHeight="1" x14ac:dyDescent="0.3">
      <c r="A722" s="1">
        <v>1175370</v>
      </c>
      <c r="B722" s="1" t="s">
        <v>44</v>
      </c>
      <c r="C722" s="2">
        <v>43558</v>
      </c>
      <c r="D722" s="1" t="s">
        <v>315</v>
      </c>
      <c r="E722" s="1" t="s">
        <v>46</v>
      </c>
      <c r="F722" s="1">
        <v>0</v>
      </c>
      <c r="G722" s="1" t="s">
        <v>47</v>
      </c>
      <c r="H722" s="1" t="s">
        <v>32</v>
      </c>
      <c r="I722" s="1" t="s">
        <v>32</v>
      </c>
      <c r="J722" s="1" t="s">
        <v>22</v>
      </c>
      <c r="K722" s="1" t="s">
        <v>47</v>
      </c>
      <c r="L722" s="1" t="s">
        <v>23</v>
      </c>
      <c r="M722" s="1">
        <v>37</v>
      </c>
      <c r="N722" s="1" t="s">
        <v>24</v>
      </c>
      <c r="O722" s="1" t="s">
        <v>25</v>
      </c>
      <c r="P722" s="1" t="s">
        <v>213</v>
      </c>
      <c r="Q722" s="1" t="s">
        <v>242</v>
      </c>
      <c r="R722" t="str">
        <f>IF(OR(Table_1[team1]="Mumbai Indians",Table_1[team2]="Mumbai Indians"),"YES","NO")</f>
        <v>YES</v>
      </c>
      <c r="S722" t="str">
        <f>IF(Table_1[[#This Row],[toss_winner]]="Mumbai Indians","YES","NO")</f>
        <v>NO</v>
      </c>
    </row>
    <row r="723" spans="1:19" ht="15.75" customHeight="1" x14ac:dyDescent="0.3">
      <c r="A723" s="1">
        <v>1175371</v>
      </c>
      <c r="B723" s="1" t="s">
        <v>36</v>
      </c>
      <c r="C723" s="2">
        <v>43559</v>
      </c>
      <c r="D723" s="1" t="s">
        <v>376</v>
      </c>
      <c r="E723" s="1" t="s">
        <v>38</v>
      </c>
      <c r="F723" s="1">
        <v>0</v>
      </c>
      <c r="G723" s="1" t="s">
        <v>374</v>
      </c>
      <c r="H723" s="1" t="s">
        <v>259</v>
      </c>
      <c r="I723" s="1" t="s">
        <v>259</v>
      </c>
      <c r="J723" s="1" t="s">
        <v>22</v>
      </c>
      <c r="K723" s="1" t="s">
        <v>259</v>
      </c>
      <c r="L723" s="1" t="s">
        <v>41</v>
      </c>
      <c r="M723" s="1">
        <v>5</v>
      </c>
      <c r="N723" s="1" t="s">
        <v>24</v>
      </c>
      <c r="O723" s="1" t="s">
        <v>25</v>
      </c>
      <c r="P723" s="1" t="s">
        <v>335</v>
      </c>
      <c r="Q723" s="1" t="s">
        <v>252</v>
      </c>
      <c r="R723" t="str">
        <f>IF(OR(Table_1[team1]="Mumbai Indians",Table_1[team2]="Mumbai Indians"),"YES","NO")</f>
        <v>NO</v>
      </c>
      <c r="S723" t="str">
        <f>IF(Table_1[[#This Row],[toss_winner]]="Mumbai Indians","YES","NO")</f>
        <v>NO</v>
      </c>
    </row>
    <row r="724" spans="1:19" ht="15.75" customHeight="1" x14ac:dyDescent="0.3">
      <c r="A724" s="1">
        <v>1175372</v>
      </c>
      <c r="B724" s="1" t="s">
        <v>17</v>
      </c>
      <c r="C724" s="2">
        <v>43560</v>
      </c>
      <c r="D724" s="1" t="s">
        <v>307</v>
      </c>
      <c r="E724" s="1" t="s">
        <v>345</v>
      </c>
      <c r="F724" s="1">
        <v>0</v>
      </c>
      <c r="G724" s="1" t="s">
        <v>20</v>
      </c>
      <c r="H724" s="1" t="s">
        <v>21</v>
      </c>
      <c r="I724" s="1" t="s">
        <v>21</v>
      </c>
      <c r="J724" s="1" t="s">
        <v>22</v>
      </c>
      <c r="K724" s="1" t="s">
        <v>21</v>
      </c>
      <c r="L724" s="1" t="s">
        <v>41</v>
      </c>
      <c r="M724" s="1">
        <v>5</v>
      </c>
      <c r="N724" s="1" t="s">
        <v>24</v>
      </c>
      <c r="O724" s="1" t="s">
        <v>25</v>
      </c>
      <c r="P724" s="1" t="s">
        <v>303</v>
      </c>
      <c r="Q724" s="1" t="s">
        <v>232</v>
      </c>
      <c r="R724" t="str">
        <f>IF(OR(Table_1[team1]="Mumbai Indians",Table_1[team2]="Mumbai Indians"),"YES","NO")</f>
        <v>NO</v>
      </c>
      <c r="S724" t="str">
        <f>IF(Table_1[[#This Row],[toss_winner]]="Mumbai Indians","YES","NO")</f>
        <v>NO</v>
      </c>
    </row>
    <row r="725" spans="1:19" ht="15.75" customHeight="1" x14ac:dyDescent="0.3">
      <c r="A725" s="1">
        <v>1178393</v>
      </c>
      <c r="B725" s="1" t="s">
        <v>65</v>
      </c>
      <c r="C725" s="2">
        <v>43561</v>
      </c>
      <c r="D725" s="1" t="s">
        <v>154</v>
      </c>
      <c r="E725" s="1" t="s">
        <v>67</v>
      </c>
      <c r="F725" s="1">
        <v>0</v>
      </c>
      <c r="G725" s="1" t="s">
        <v>32</v>
      </c>
      <c r="H725" s="1" t="s">
        <v>31</v>
      </c>
      <c r="I725" s="1" t="s">
        <v>32</v>
      </c>
      <c r="J725" s="1" t="s">
        <v>33</v>
      </c>
      <c r="K725" s="1" t="s">
        <v>32</v>
      </c>
      <c r="L725" s="1" t="s">
        <v>23</v>
      </c>
      <c r="M725" s="1">
        <v>22</v>
      </c>
      <c r="N725" s="1" t="s">
        <v>24</v>
      </c>
      <c r="O725" s="1" t="s">
        <v>25</v>
      </c>
      <c r="P725" s="1" t="s">
        <v>335</v>
      </c>
      <c r="Q725" s="1" t="s">
        <v>213</v>
      </c>
      <c r="R725" t="str">
        <f>IF(OR(Table_1[team1]="Mumbai Indians",Table_1[team2]="Mumbai Indians"),"YES","NO")</f>
        <v>NO</v>
      </c>
      <c r="S725" t="str">
        <f>IF(Table_1[[#This Row],[toss_winner]]="Mumbai Indians","YES","NO")</f>
        <v>NO</v>
      </c>
    </row>
    <row r="726" spans="1:19" ht="15.75" customHeight="1" x14ac:dyDescent="0.3">
      <c r="A726" s="1">
        <v>1178394</v>
      </c>
      <c r="B726" s="1" t="s">
        <v>60</v>
      </c>
      <c r="C726" s="2">
        <v>43561</v>
      </c>
      <c r="D726" s="1" t="s">
        <v>378</v>
      </c>
      <c r="E726" s="1" t="s">
        <v>62</v>
      </c>
      <c r="F726" s="1">
        <v>0</v>
      </c>
      <c r="G726" s="1" t="s">
        <v>259</v>
      </c>
      <c r="H726" s="1" t="s">
        <v>47</v>
      </c>
      <c r="I726" s="1" t="s">
        <v>259</v>
      </c>
      <c r="J726" s="1" t="s">
        <v>22</v>
      </c>
      <c r="K726" s="1" t="s">
        <v>47</v>
      </c>
      <c r="L726" s="1" t="s">
        <v>23</v>
      </c>
      <c r="M726" s="1">
        <v>40</v>
      </c>
      <c r="N726" s="1" t="s">
        <v>24</v>
      </c>
      <c r="O726" s="1" t="s">
        <v>25</v>
      </c>
      <c r="P726" s="1" t="s">
        <v>332</v>
      </c>
      <c r="Q726" s="1" t="s">
        <v>323</v>
      </c>
      <c r="R726" t="str">
        <f>IF(OR(Table_1[team1]="Mumbai Indians",Table_1[team2]="Mumbai Indians"),"YES","NO")</f>
        <v>YES</v>
      </c>
      <c r="S726" t="str">
        <f>IF(Table_1[[#This Row],[toss_winner]]="Mumbai Indians","YES","NO")</f>
        <v>NO</v>
      </c>
    </row>
    <row r="727" spans="1:19" ht="15.75" customHeight="1" x14ac:dyDescent="0.3">
      <c r="A727" s="1">
        <v>1178395</v>
      </c>
      <c r="B727" s="1" t="s">
        <v>17</v>
      </c>
      <c r="C727" s="2">
        <v>43562</v>
      </c>
      <c r="D727" s="1" t="s">
        <v>379</v>
      </c>
      <c r="E727" s="1" t="s">
        <v>345</v>
      </c>
      <c r="F727" s="1">
        <v>0</v>
      </c>
      <c r="G727" s="1" t="s">
        <v>20</v>
      </c>
      <c r="H727" s="1" t="s">
        <v>374</v>
      </c>
      <c r="I727" s="1" t="s">
        <v>374</v>
      </c>
      <c r="J727" s="1" t="s">
        <v>22</v>
      </c>
      <c r="K727" s="1" t="s">
        <v>374</v>
      </c>
      <c r="L727" s="1" t="s">
        <v>41</v>
      </c>
      <c r="M727" s="1">
        <v>4</v>
      </c>
      <c r="N727" s="1" t="s">
        <v>24</v>
      </c>
      <c r="O727" s="1" t="s">
        <v>25</v>
      </c>
      <c r="P727" s="1" t="s">
        <v>351</v>
      </c>
      <c r="Q727" s="1" t="s">
        <v>140</v>
      </c>
      <c r="R727" t="str">
        <f>IF(OR(Table_1[team1]="Mumbai Indians",Table_1[team2]="Mumbai Indians"),"YES","NO")</f>
        <v>NO</v>
      </c>
      <c r="S727" t="str">
        <f>IF(Table_1[[#This Row],[toss_winner]]="Mumbai Indians","YES","NO")</f>
        <v>NO</v>
      </c>
    </row>
    <row r="728" spans="1:19" ht="15.75" customHeight="1" x14ac:dyDescent="0.3">
      <c r="A728" s="1">
        <v>1178396</v>
      </c>
      <c r="B728" s="1" t="s">
        <v>56</v>
      </c>
      <c r="C728" s="2">
        <v>43562</v>
      </c>
      <c r="D728" s="1" t="s">
        <v>380</v>
      </c>
      <c r="E728" s="1" t="s">
        <v>58</v>
      </c>
      <c r="F728" s="1">
        <v>0</v>
      </c>
      <c r="G728" s="1" t="s">
        <v>40</v>
      </c>
      <c r="H728" s="1" t="s">
        <v>21</v>
      </c>
      <c r="I728" s="1" t="s">
        <v>21</v>
      </c>
      <c r="J728" s="1" t="s">
        <v>22</v>
      </c>
      <c r="K728" s="1" t="s">
        <v>21</v>
      </c>
      <c r="L728" s="1" t="s">
        <v>41</v>
      </c>
      <c r="M728" s="1">
        <v>8</v>
      </c>
      <c r="N728" s="1" t="s">
        <v>24</v>
      </c>
      <c r="O728" s="1" t="s">
        <v>25</v>
      </c>
      <c r="P728" s="1" t="s">
        <v>303</v>
      </c>
      <c r="Q728" s="1" t="s">
        <v>232</v>
      </c>
      <c r="R728" t="str">
        <f>IF(OR(Table_1[team1]="Mumbai Indians",Table_1[team2]="Mumbai Indians"),"YES","NO")</f>
        <v>NO</v>
      </c>
      <c r="S728" t="str">
        <f>IF(Table_1[[#This Row],[toss_winner]]="Mumbai Indians","YES","NO")</f>
        <v>NO</v>
      </c>
    </row>
    <row r="729" spans="1:19" ht="15.75" customHeight="1" x14ac:dyDescent="0.3">
      <c r="A729" s="1">
        <v>1178397</v>
      </c>
      <c r="B729" s="1" t="s">
        <v>28</v>
      </c>
      <c r="C729" s="2">
        <v>43563</v>
      </c>
      <c r="D729" s="1" t="s">
        <v>362</v>
      </c>
      <c r="E729" s="1" t="s">
        <v>320</v>
      </c>
      <c r="F729" s="1">
        <v>0</v>
      </c>
      <c r="G729" s="1" t="s">
        <v>31</v>
      </c>
      <c r="H729" s="1" t="s">
        <v>259</v>
      </c>
      <c r="I729" s="1" t="s">
        <v>31</v>
      </c>
      <c r="J729" s="1" t="s">
        <v>22</v>
      </c>
      <c r="K729" s="1" t="s">
        <v>31</v>
      </c>
      <c r="L729" s="1" t="s">
        <v>41</v>
      </c>
      <c r="M729" s="1">
        <v>6</v>
      </c>
      <c r="N729" s="1" t="s">
        <v>24</v>
      </c>
      <c r="O729" s="1" t="s">
        <v>25</v>
      </c>
      <c r="P729" s="1" t="s">
        <v>332</v>
      </c>
      <c r="Q729" s="1" t="s">
        <v>120</v>
      </c>
      <c r="R729" t="str">
        <f>IF(OR(Table_1[team1]="Mumbai Indians",Table_1[team2]="Mumbai Indians"),"YES","NO")</f>
        <v>NO</v>
      </c>
      <c r="S729" t="str">
        <f>IF(Table_1[[#This Row],[toss_winner]]="Mumbai Indians","YES","NO")</f>
        <v>NO</v>
      </c>
    </row>
    <row r="730" spans="1:19" ht="15.75" customHeight="1" x14ac:dyDescent="0.3">
      <c r="A730" s="1">
        <v>1178398</v>
      </c>
      <c r="B730" s="1" t="s">
        <v>65</v>
      </c>
      <c r="C730" s="2">
        <v>43564</v>
      </c>
      <c r="D730" s="1" t="s">
        <v>381</v>
      </c>
      <c r="E730" s="1" t="s">
        <v>67</v>
      </c>
      <c r="F730" s="1">
        <v>0</v>
      </c>
      <c r="G730" s="1" t="s">
        <v>32</v>
      </c>
      <c r="H730" s="1" t="s">
        <v>21</v>
      </c>
      <c r="I730" s="1" t="s">
        <v>32</v>
      </c>
      <c r="J730" s="1" t="s">
        <v>22</v>
      </c>
      <c r="K730" s="1" t="s">
        <v>32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213</v>
      </c>
      <c r="Q730" s="1" t="s">
        <v>252</v>
      </c>
      <c r="R730" t="str">
        <f>IF(OR(Table_1[team1]="Mumbai Indians",Table_1[team2]="Mumbai Indians"),"YES","NO")</f>
        <v>NO</v>
      </c>
      <c r="S730" t="str">
        <f>IF(Table_1[[#This Row],[toss_winner]]="Mumbai Indians","YES","NO")</f>
        <v>NO</v>
      </c>
    </row>
    <row r="731" spans="1:19" ht="15.75" customHeight="1" x14ac:dyDescent="0.3">
      <c r="A731" s="1">
        <v>1178399</v>
      </c>
      <c r="B731" s="1" t="s">
        <v>44</v>
      </c>
      <c r="C731" s="2">
        <v>43565</v>
      </c>
      <c r="D731" s="1" t="s">
        <v>192</v>
      </c>
      <c r="E731" s="1" t="s">
        <v>46</v>
      </c>
      <c r="F731" s="1">
        <v>0</v>
      </c>
      <c r="G731" s="1" t="s">
        <v>47</v>
      </c>
      <c r="H731" s="1" t="s">
        <v>31</v>
      </c>
      <c r="I731" s="1" t="s">
        <v>47</v>
      </c>
      <c r="J731" s="1" t="s">
        <v>22</v>
      </c>
      <c r="K731" s="1" t="s">
        <v>47</v>
      </c>
      <c r="L731" s="1" t="s">
        <v>41</v>
      </c>
      <c r="M731" s="1">
        <v>3</v>
      </c>
      <c r="N731" s="1" t="s">
        <v>24</v>
      </c>
      <c r="O731" s="1" t="s">
        <v>25</v>
      </c>
      <c r="P731" s="1" t="s">
        <v>351</v>
      </c>
      <c r="Q731" s="1" t="s">
        <v>140</v>
      </c>
      <c r="R731" t="str">
        <f>IF(OR(Table_1[team1]="Mumbai Indians",Table_1[team2]="Mumbai Indians"),"YES","NO")</f>
        <v>YES</v>
      </c>
      <c r="S731" t="str">
        <f>IF(Table_1[[#This Row],[toss_winner]]="Mumbai Indians","YES","NO")</f>
        <v>YES</v>
      </c>
    </row>
    <row r="732" spans="1:19" ht="15.75" customHeight="1" x14ac:dyDescent="0.3">
      <c r="A732" s="1">
        <v>1178400</v>
      </c>
      <c r="B732" s="1" t="s">
        <v>56</v>
      </c>
      <c r="C732" s="2">
        <v>43566</v>
      </c>
      <c r="D732" s="1" t="s">
        <v>76</v>
      </c>
      <c r="E732" s="1" t="s">
        <v>58</v>
      </c>
      <c r="F732" s="1">
        <v>0</v>
      </c>
      <c r="G732" s="1" t="s">
        <v>40</v>
      </c>
      <c r="H732" s="1" t="s">
        <v>32</v>
      </c>
      <c r="I732" s="1" t="s">
        <v>32</v>
      </c>
      <c r="J732" s="1" t="s">
        <v>22</v>
      </c>
      <c r="K732" s="1" t="s">
        <v>32</v>
      </c>
      <c r="L732" s="1" t="s">
        <v>41</v>
      </c>
      <c r="M732" s="1">
        <v>4</v>
      </c>
      <c r="N732" s="1" t="s">
        <v>24</v>
      </c>
      <c r="O732" s="1" t="s">
        <v>25</v>
      </c>
      <c r="P732" s="1" t="s">
        <v>382</v>
      </c>
      <c r="Q732" s="1" t="s">
        <v>242</v>
      </c>
      <c r="R732" t="str">
        <f>IF(OR(Table_1[team1]="Mumbai Indians",Table_1[team2]="Mumbai Indians"),"YES","NO")</f>
        <v>NO</v>
      </c>
      <c r="S732" t="str">
        <f>IF(Table_1[[#This Row],[toss_winner]]="Mumbai Indians","YES","NO")</f>
        <v>NO</v>
      </c>
    </row>
    <row r="733" spans="1:19" ht="15.75" customHeight="1" x14ac:dyDescent="0.3">
      <c r="A733" s="1">
        <v>1178401</v>
      </c>
      <c r="B733" s="1" t="s">
        <v>50</v>
      </c>
      <c r="C733" s="2">
        <v>43567</v>
      </c>
      <c r="D733" s="1" t="s">
        <v>227</v>
      </c>
      <c r="E733" s="1" t="s">
        <v>52</v>
      </c>
      <c r="F733" s="1">
        <v>0</v>
      </c>
      <c r="G733" s="1" t="s">
        <v>21</v>
      </c>
      <c r="H733" s="1" t="s">
        <v>374</v>
      </c>
      <c r="I733" s="1" t="s">
        <v>374</v>
      </c>
      <c r="J733" s="1" t="s">
        <v>22</v>
      </c>
      <c r="K733" s="1" t="s">
        <v>374</v>
      </c>
      <c r="L733" s="1" t="s">
        <v>41</v>
      </c>
      <c r="M733" s="1">
        <v>7</v>
      </c>
      <c r="N733" s="1" t="s">
        <v>24</v>
      </c>
      <c r="O733" s="1" t="s">
        <v>25</v>
      </c>
      <c r="P733" s="1" t="s">
        <v>351</v>
      </c>
      <c r="Q733" s="1" t="s">
        <v>267</v>
      </c>
      <c r="R733" t="str">
        <f>IF(OR(Table_1[team1]="Mumbai Indians",Table_1[team2]="Mumbai Indians"),"YES","NO")</f>
        <v>NO</v>
      </c>
      <c r="S733" t="str">
        <f>IF(Table_1[[#This Row],[toss_winner]]="Mumbai Indians","YES","NO")</f>
        <v>NO</v>
      </c>
    </row>
    <row r="734" spans="1:19" ht="15.75" customHeight="1" x14ac:dyDescent="0.3">
      <c r="A734" s="1">
        <v>1178402</v>
      </c>
      <c r="B734" s="1" t="s">
        <v>44</v>
      </c>
      <c r="C734" s="2">
        <v>43568</v>
      </c>
      <c r="D734" s="1" t="s">
        <v>354</v>
      </c>
      <c r="E734" s="1" t="s">
        <v>46</v>
      </c>
      <c r="F734" s="1">
        <v>0</v>
      </c>
      <c r="G734" s="1" t="s">
        <v>47</v>
      </c>
      <c r="H734" s="1" t="s">
        <v>40</v>
      </c>
      <c r="I734" s="1" t="s">
        <v>40</v>
      </c>
      <c r="J734" s="1" t="s">
        <v>22</v>
      </c>
      <c r="K734" s="1" t="s">
        <v>40</v>
      </c>
      <c r="L734" s="1" t="s">
        <v>41</v>
      </c>
      <c r="M734" s="1">
        <v>4</v>
      </c>
      <c r="N734" s="1" t="s">
        <v>24</v>
      </c>
      <c r="O734" s="1" t="s">
        <v>25</v>
      </c>
      <c r="P734" s="1" t="s">
        <v>323</v>
      </c>
      <c r="Q734" s="1" t="s">
        <v>327</v>
      </c>
      <c r="R734" t="str">
        <f>IF(OR(Table_1[team1]="Mumbai Indians",Table_1[team2]="Mumbai Indians"),"YES","NO")</f>
        <v>YES</v>
      </c>
      <c r="S734" t="str">
        <f>IF(Table_1[[#This Row],[toss_winner]]="Mumbai Indians","YES","NO")</f>
        <v>NO</v>
      </c>
    </row>
    <row r="735" spans="1:19" ht="15.75" customHeight="1" x14ac:dyDescent="0.3">
      <c r="A735" s="1">
        <v>1178403</v>
      </c>
      <c r="B735" s="1" t="s">
        <v>28</v>
      </c>
      <c r="C735" s="2">
        <v>43568</v>
      </c>
      <c r="D735" s="1" t="s">
        <v>121</v>
      </c>
      <c r="E735" s="1" t="s">
        <v>320</v>
      </c>
      <c r="F735" s="1">
        <v>0</v>
      </c>
      <c r="G735" s="1" t="s">
        <v>31</v>
      </c>
      <c r="H735" s="1" t="s">
        <v>20</v>
      </c>
      <c r="I735" s="1" t="s">
        <v>20</v>
      </c>
      <c r="J735" s="1" t="s">
        <v>22</v>
      </c>
      <c r="K735" s="1" t="s">
        <v>20</v>
      </c>
      <c r="L735" s="1" t="s">
        <v>41</v>
      </c>
      <c r="M735" s="1">
        <v>8</v>
      </c>
      <c r="N735" s="1" t="s">
        <v>24</v>
      </c>
      <c r="O735" s="1" t="s">
        <v>25</v>
      </c>
      <c r="P735" s="1" t="s">
        <v>382</v>
      </c>
      <c r="Q735" s="1" t="s">
        <v>140</v>
      </c>
      <c r="R735" t="str">
        <f>IF(OR(Table_1[team1]="Mumbai Indians",Table_1[team2]="Mumbai Indians"),"YES","NO")</f>
        <v>NO</v>
      </c>
      <c r="S735" t="str">
        <f>IF(Table_1[[#This Row],[toss_winner]]="Mumbai Indians","YES","NO")</f>
        <v>NO</v>
      </c>
    </row>
    <row r="736" spans="1:19" ht="15.75" customHeight="1" x14ac:dyDescent="0.3">
      <c r="A736" s="1">
        <v>1178404</v>
      </c>
      <c r="B736" s="1" t="s">
        <v>50</v>
      </c>
      <c r="C736" s="2">
        <v>43569</v>
      </c>
      <c r="D736" s="1" t="s">
        <v>383</v>
      </c>
      <c r="E736" s="1" t="s">
        <v>52</v>
      </c>
      <c r="F736" s="1">
        <v>0</v>
      </c>
      <c r="G736" s="1" t="s">
        <v>21</v>
      </c>
      <c r="H736" s="1" t="s">
        <v>32</v>
      </c>
      <c r="I736" s="1" t="s">
        <v>32</v>
      </c>
      <c r="J736" s="1" t="s">
        <v>22</v>
      </c>
      <c r="K736" s="1" t="s">
        <v>32</v>
      </c>
      <c r="L736" s="1" t="s">
        <v>41</v>
      </c>
      <c r="M736" s="1">
        <v>5</v>
      </c>
      <c r="N736" s="1" t="s">
        <v>24</v>
      </c>
      <c r="O736" s="1" t="s">
        <v>25</v>
      </c>
      <c r="P736" s="1" t="s">
        <v>213</v>
      </c>
      <c r="Q736" s="1" t="s">
        <v>267</v>
      </c>
      <c r="R736" t="str">
        <f>IF(OR(Table_1[team1]="Mumbai Indians",Table_1[team2]="Mumbai Indians"),"YES","NO")</f>
        <v>NO</v>
      </c>
      <c r="S736" t="str">
        <f>IF(Table_1[[#This Row],[toss_winner]]="Mumbai Indians","YES","NO")</f>
        <v>NO</v>
      </c>
    </row>
    <row r="737" spans="1:19" ht="15.75" customHeight="1" x14ac:dyDescent="0.3">
      <c r="A737" s="1">
        <v>1178405</v>
      </c>
      <c r="B737" s="1" t="s">
        <v>60</v>
      </c>
      <c r="C737" s="2">
        <v>43569</v>
      </c>
      <c r="D737" s="1" t="s">
        <v>384</v>
      </c>
      <c r="E737" s="1" t="s">
        <v>62</v>
      </c>
      <c r="F737" s="1">
        <v>0</v>
      </c>
      <c r="G737" s="1" t="s">
        <v>259</v>
      </c>
      <c r="H737" s="1" t="s">
        <v>374</v>
      </c>
      <c r="I737" s="1" t="s">
        <v>259</v>
      </c>
      <c r="J737" s="1" t="s">
        <v>22</v>
      </c>
      <c r="K737" s="1" t="s">
        <v>374</v>
      </c>
      <c r="L737" s="1" t="s">
        <v>23</v>
      </c>
      <c r="M737" s="1">
        <v>39</v>
      </c>
      <c r="N737" s="1" t="s">
        <v>24</v>
      </c>
      <c r="O737" s="1" t="s">
        <v>25</v>
      </c>
      <c r="P737" s="1" t="s">
        <v>242</v>
      </c>
      <c r="Q737" s="1" t="s">
        <v>232</v>
      </c>
      <c r="R737" t="str">
        <f>IF(OR(Table_1[team1]="Mumbai Indians",Table_1[team2]="Mumbai Indians"),"YES","NO")</f>
        <v>NO</v>
      </c>
      <c r="S737" t="str">
        <f>IF(Table_1[[#This Row],[toss_winner]]="Mumbai Indians","YES","NO")</f>
        <v>NO</v>
      </c>
    </row>
    <row r="738" spans="1:19" ht="15.75" customHeight="1" x14ac:dyDescent="0.3">
      <c r="A738" s="1">
        <v>1178406</v>
      </c>
      <c r="B738" s="1" t="s">
        <v>44</v>
      </c>
      <c r="C738" s="2">
        <v>43570</v>
      </c>
      <c r="D738" s="1" t="s">
        <v>180</v>
      </c>
      <c r="E738" s="1" t="s">
        <v>46</v>
      </c>
      <c r="F738" s="1">
        <v>0</v>
      </c>
      <c r="G738" s="1" t="s">
        <v>47</v>
      </c>
      <c r="H738" s="1" t="s">
        <v>20</v>
      </c>
      <c r="I738" s="1" t="s">
        <v>47</v>
      </c>
      <c r="J738" s="1" t="s">
        <v>22</v>
      </c>
      <c r="K738" s="1" t="s">
        <v>47</v>
      </c>
      <c r="L738" s="1" t="s">
        <v>41</v>
      </c>
      <c r="M738" s="1">
        <v>5</v>
      </c>
      <c r="N738" s="1" t="s">
        <v>24</v>
      </c>
      <c r="O738" s="1" t="s">
        <v>25</v>
      </c>
      <c r="P738" s="1" t="s">
        <v>120</v>
      </c>
      <c r="Q738" s="1" t="s">
        <v>323</v>
      </c>
      <c r="R738" t="str">
        <f>IF(OR(Table_1[team1]="Mumbai Indians",Table_1[team2]="Mumbai Indians"),"YES","NO")</f>
        <v>YES</v>
      </c>
      <c r="S738" t="str">
        <f>IF(Table_1[[#This Row],[toss_winner]]="Mumbai Indians","YES","NO")</f>
        <v>YES</v>
      </c>
    </row>
    <row r="739" spans="1:19" ht="15.75" customHeight="1" x14ac:dyDescent="0.3">
      <c r="A739" s="1">
        <v>1178407</v>
      </c>
      <c r="B739" s="1" t="s">
        <v>28</v>
      </c>
      <c r="C739" s="2">
        <v>43571</v>
      </c>
      <c r="D739" s="1" t="s">
        <v>193</v>
      </c>
      <c r="E739" s="1" t="s">
        <v>320</v>
      </c>
      <c r="F739" s="1">
        <v>0</v>
      </c>
      <c r="G739" s="1" t="s">
        <v>31</v>
      </c>
      <c r="H739" s="1" t="s">
        <v>40</v>
      </c>
      <c r="I739" s="1" t="s">
        <v>40</v>
      </c>
      <c r="J739" s="1" t="s">
        <v>22</v>
      </c>
      <c r="K739" s="1" t="s">
        <v>31</v>
      </c>
      <c r="L739" s="1" t="s">
        <v>23</v>
      </c>
      <c r="M739" s="1">
        <v>12</v>
      </c>
      <c r="N739" s="1" t="s">
        <v>24</v>
      </c>
      <c r="O739" s="1" t="s">
        <v>25</v>
      </c>
      <c r="P739" s="1" t="s">
        <v>237</v>
      </c>
      <c r="Q739" s="1" t="s">
        <v>232</v>
      </c>
      <c r="R739" t="str">
        <f>IF(OR(Table_1[team1]="Mumbai Indians",Table_1[team2]="Mumbai Indians"),"YES","NO")</f>
        <v>NO</v>
      </c>
      <c r="S739" t="str">
        <f>IF(Table_1[[#This Row],[toss_winner]]="Mumbai Indians","YES","NO")</f>
        <v>NO</v>
      </c>
    </row>
    <row r="740" spans="1:19" ht="15.75" customHeight="1" x14ac:dyDescent="0.3">
      <c r="A740" s="1">
        <v>1178408</v>
      </c>
      <c r="B740" s="1" t="s">
        <v>60</v>
      </c>
      <c r="C740" s="2">
        <v>43572</v>
      </c>
      <c r="D740" s="1" t="s">
        <v>179</v>
      </c>
      <c r="E740" s="1" t="s">
        <v>62</v>
      </c>
      <c r="F740" s="1">
        <v>0</v>
      </c>
      <c r="G740" s="1" t="s">
        <v>259</v>
      </c>
      <c r="H740" s="1" t="s">
        <v>32</v>
      </c>
      <c r="I740" s="1" t="s">
        <v>32</v>
      </c>
      <c r="J740" s="1" t="s">
        <v>33</v>
      </c>
      <c r="K740" s="1" t="s">
        <v>259</v>
      </c>
      <c r="L740" s="1" t="s">
        <v>41</v>
      </c>
      <c r="M740" s="1">
        <v>6</v>
      </c>
      <c r="N740" s="1" t="s">
        <v>24</v>
      </c>
      <c r="O740" s="1" t="s">
        <v>25</v>
      </c>
      <c r="P740" s="1" t="s">
        <v>382</v>
      </c>
      <c r="Q740" s="1" t="s">
        <v>385</v>
      </c>
      <c r="R740" t="str">
        <f>IF(OR(Table_1[team1]="Mumbai Indians",Table_1[team2]="Mumbai Indians"),"YES","NO")</f>
        <v>NO</v>
      </c>
      <c r="S740" t="str">
        <f>IF(Table_1[[#This Row],[toss_winner]]="Mumbai Indians","YES","NO")</f>
        <v>NO</v>
      </c>
    </row>
    <row r="741" spans="1:19" ht="15.75" customHeight="1" x14ac:dyDescent="0.3">
      <c r="A741" s="1">
        <v>1178409</v>
      </c>
      <c r="B741" s="1" t="s">
        <v>36</v>
      </c>
      <c r="C741" s="2">
        <v>43573</v>
      </c>
      <c r="D741" s="1" t="s">
        <v>315</v>
      </c>
      <c r="E741" s="1" t="s">
        <v>38</v>
      </c>
      <c r="F741" s="1">
        <v>0</v>
      </c>
      <c r="G741" s="1" t="s">
        <v>374</v>
      </c>
      <c r="H741" s="1" t="s">
        <v>47</v>
      </c>
      <c r="I741" s="1" t="s">
        <v>47</v>
      </c>
      <c r="J741" s="1" t="s">
        <v>33</v>
      </c>
      <c r="K741" s="1" t="s">
        <v>47</v>
      </c>
      <c r="L741" s="1" t="s">
        <v>23</v>
      </c>
      <c r="M741" s="1">
        <v>40</v>
      </c>
      <c r="N741" s="1" t="s">
        <v>24</v>
      </c>
      <c r="O741" s="1" t="s">
        <v>25</v>
      </c>
      <c r="P741" s="1" t="s">
        <v>242</v>
      </c>
      <c r="Q741" s="1" t="s">
        <v>274</v>
      </c>
      <c r="R741" t="str">
        <f>IF(OR(Table_1[team1]="Mumbai Indians",Table_1[team2]="Mumbai Indians"),"YES","NO")</f>
        <v>YES</v>
      </c>
      <c r="S741" t="str">
        <f>IF(Table_1[[#This Row],[toss_winner]]="Mumbai Indians","YES","NO")</f>
        <v>YES</v>
      </c>
    </row>
    <row r="742" spans="1:19" ht="15.75" customHeight="1" x14ac:dyDescent="0.3">
      <c r="A742" s="1">
        <v>1178410</v>
      </c>
      <c r="B742" s="1" t="s">
        <v>50</v>
      </c>
      <c r="C742" s="2">
        <v>43574</v>
      </c>
      <c r="D742" s="1" t="s">
        <v>215</v>
      </c>
      <c r="E742" s="1" t="s">
        <v>52</v>
      </c>
      <c r="F742" s="1">
        <v>0</v>
      </c>
      <c r="G742" s="1" t="s">
        <v>21</v>
      </c>
      <c r="H742" s="1" t="s">
        <v>20</v>
      </c>
      <c r="I742" s="1" t="s">
        <v>21</v>
      </c>
      <c r="J742" s="1" t="s">
        <v>22</v>
      </c>
      <c r="K742" s="1" t="s">
        <v>20</v>
      </c>
      <c r="L742" s="1" t="s">
        <v>23</v>
      </c>
      <c r="M742" s="1">
        <v>10</v>
      </c>
      <c r="N742" s="1" t="s">
        <v>24</v>
      </c>
      <c r="O742" s="1" t="s">
        <v>25</v>
      </c>
      <c r="P742" s="1" t="s">
        <v>385</v>
      </c>
      <c r="Q742" s="1" t="s">
        <v>323</v>
      </c>
      <c r="R742" t="str">
        <f>IF(OR(Table_1[team1]="Mumbai Indians",Table_1[team2]="Mumbai Indians"),"YES","NO")</f>
        <v>NO</v>
      </c>
      <c r="S742" t="str">
        <f>IF(Table_1[[#This Row],[toss_winner]]="Mumbai Indians","YES","NO")</f>
        <v>NO</v>
      </c>
    </row>
    <row r="743" spans="1:19" ht="15.75" customHeight="1" x14ac:dyDescent="0.3">
      <c r="A743" s="1">
        <v>1178411</v>
      </c>
      <c r="B743" s="1" t="s">
        <v>56</v>
      </c>
      <c r="C743" s="2">
        <v>43575</v>
      </c>
      <c r="D743" s="1" t="s">
        <v>231</v>
      </c>
      <c r="E743" s="1" t="s">
        <v>58</v>
      </c>
      <c r="F743" s="1">
        <v>0</v>
      </c>
      <c r="G743" s="1" t="s">
        <v>40</v>
      </c>
      <c r="H743" s="1" t="s">
        <v>47</v>
      </c>
      <c r="I743" s="1" t="s">
        <v>40</v>
      </c>
      <c r="J743" s="1" t="s">
        <v>22</v>
      </c>
      <c r="K743" s="1" t="s">
        <v>40</v>
      </c>
      <c r="L743" s="1" t="s">
        <v>41</v>
      </c>
      <c r="M743" s="1">
        <v>5</v>
      </c>
      <c r="N743" s="1" t="s">
        <v>24</v>
      </c>
      <c r="O743" s="1" t="s">
        <v>25</v>
      </c>
      <c r="P743" s="1" t="s">
        <v>351</v>
      </c>
      <c r="Q743" s="1" t="s">
        <v>140</v>
      </c>
      <c r="R743" t="str">
        <f>IF(OR(Table_1[team1]="Mumbai Indians",Table_1[team2]="Mumbai Indians"),"YES","NO")</f>
        <v>YES</v>
      </c>
      <c r="S743" t="str">
        <f>IF(Table_1[[#This Row],[toss_winner]]="Mumbai Indians","YES","NO")</f>
        <v>NO</v>
      </c>
    </row>
    <row r="744" spans="1:19" ht="15.75" customHeight="1" x14ac:dyDescent="0.3">
      <c r="A744" s="1">
        <v>1178412</v>
      </c>
      <c r="B744" s="1" t="s">
        <v>36</v>
      </c>
      <c r="C744" s="2">
        <v>43575</v>
      </c>
      <c r="D744" s="1" t="s">
        <v>309</v>
      </c>
      <c r="E744" s="1" t="s">
        <v>38</v>
      </c>
      <c r="F744" s="1">
        <v>0</v>
      </c>
      <c r="G744" s="1" t="s">
        <v>374</v>
      </c>
      <c r="H744" s="1" t="s">
        <v>31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5</v>
      </c>
      <c r="N744" s="1" t="s">
        <v>24</v>
      </c>
      <c r="O744" s="1" t="s">
        <v>25</v>
      </c>
      <c r="P744" s="1" t="s">
        <v>382</v>
      </c>
      <c r="Q744" s="1" t="s">
        <v>252</v>
      </c>
      <c r="R744" t="str">
        <f>IF(OR(Table_1[team1]="Mumbai Indians",Table_1[team2]="Mumbai Indians"),"YES","NO")</f>
        <v>NO</v>
      </c>
      <c r="S744" t="str">
        <f>IF(Table_1[[#This Row],[toss_winner]]="Mumbai Indians","YES","NO")</f>
        <v>NO</v>
      </c>
    </row>
    <row r="745" spans="1:19" ht="15.75" customHeight="1" x14ac:dyDescent="0.3">
      <c r="A745" s="1">
        <v>1178413</v>
      </c>
      <c r="B745" s="1" t="s">
        <v>60</v>
      </c>
      <c r="C745" s="2">
        <v>43576</v>
      </c>
      <c r="D745" s="1" t="s">
        <v>386</v>
      </c>
      <c r="E745" s="1" t="s">
        <v>62</v>
      </c>
      <c r="F745" s="1">
        <v>0</v>
      </c>
      <c r="G745" s="1" t="s">
        <v>259</v>
      </c>
      <c r="H745" s="1" t="s">
        <v>21</v>
      </c>
      <c r="I745" s="1" t="s">
        <v>259</v>
      </c>
      <c r="J745" s="1" t="s">
        <v>22</v>
      </c>
      <c r="K745" s="1" t="s">
        <v>259</v>
      </c>
      <c r="L745" s="1" t="s">
        <v>41</v>
      </c>
      <c r="M745" s="1">
        <v>9</v>
      </c>
      <c r="N745" s="1" t="s">
        <v>24</v>
      </c>
      <c r="O745" s="1" t="s">
        <v>25</v>
      </c>
      <c r="P745" s="1" t="s">
        <v>274</v>
      </c>
      <c r="Q745" s="1" t="s">
        <v>323</v>
      </c>
      <c r="R745" t="str">
        <f>IF(OR(Table_1[team1]="Mumbai Indians",Table_1[team2]="Mumbai Indians"),"YES","NO")</f>
        <v>NO</v>
      </c>
      <c r="S745" t="str">
        <f>IF(Table_1[[#This Row],[toss_winner]]="Mumbai Indians","YES","NO")</f>
        <v>NO</v>
      </c>
    </row>
    <row r="746" spans="1:19" ht="15.75" customHeight="1" x14ac:dyDescent="0.3">
      <c r="A746" s="1">
        <v>1178414</v>
      </c>
      <c r="B746" s="1" t="s">
        <v>17</v>
      </c>
      <c r="C746" s="2">
        <v>43576</v>
      </c>
      <c r="D746" s="1" t="s">
        <v>276</v>
      </c>
      <c r="E746" s="1" t="s">
        <v>345</v>
      </c>
      <c r="F746" s="1">
        <v>0</v>
      </c>
      <c r="G746" s="1" t="s">
        <v>20</v>
      </c>
      <c r="H746" s="1" t="s">
        <v>32</v>
      </c>
      <c r="I746" s="1" t="s">
        <v>32</v>
      </c>
      <c r="J746" s="1" t="s">
        <v>22</v>
      </c>
      <c r="K746" s="1" t="s">
        <v>20</v>
      </c>
      <c r="L746" s="1" t="s">
        <v>23</v>
      </c>
      <c r="M746" s="1">
        <v>1</v>
      </c>
      <c r="N746" s="1" t="s">
        <v>24</v>
      </c>
      <c r="O746" s="1" t="s">
        <v>25</v>
      </c>
      <c r="P746" s="1" t="s">
        <v>213</v>
      </c>
      <c r="Q746" s="1" t="s">
        <v>237</v>
      </c>
      <c r="R746" t="str">
        <f>IF(OR(Table_1[team1]="Mumbai Indians",Table_1[team2]="Mumbai Indians"),"YES","NO")</f>
        <v>NO</v>
      </c>
      <c r="S746" t="str">
        <f>IF(Table_1[[#This Row],[toss_winner]]="Mumbai Indians","YES","NO")</f>
        <v>NO</v>
      </c>
    </row>
    <row r="747" spans="1:19" ht="15.75" customHeight="1" x14ac:dyDescent="0.3">
      <c r="A747" s="1">
        <v>1178415</v>
      </c>
      <c r="B747" s="1" t="s">
        <v>56</v>
      </c>
      <c r="C747" s="2">
        <v>43577</v>
      </c>
      <c r="D747" s="1" t="s">
        <v>336</v>
      </c>
      <c r="E747" s="1" t="s">
        <v>58</v>
      </c>
      <c r="F747" s="1">
        <v>0</v>
      </c>
      <c r="G747" s="1" t="s">
        <v>40</v>
      </c>
      <c r="H747" s="1" t="s">
        <v>374</v>
      </c>
      <c r="I747" s="1" t="s">
        <v>374</v>
      </c>
      <c r="J747" s="1" t="s">
        <v>22</v>
      </c>
      <c r="K747" s="1" t="s">
        <v>374</v>
      </c>
      <c r="L747" s="1" t="s">
        <v>41</v>
      </c>
      <c r="M747" s="1">
        <v>6</v>
      </c>
      <c r="N747" s="1" t="s">
        <v>24</v>
      </c>
      <c r="O747" s="1" t="s">
        <v>25</v>
      </c>
      <c r="P747" s="1" t="s">
        <v>327</v>
      </c>
      <c r="Q747" s="1" t="s">
        <v>140</v>
      </c>
      <c r="R747" t="str">
        <f>IF(OR(Table_1[team1]="Mumbai Indians",Table_1[team2]="Mumbai Indians"),"YES","NO")</f>
        <v>NO</v>
      </c>
      <c r="S747" t="str">
        <f>IF(Table_1[[#This Row],[toss_winner]]="Mumbai Indians","YES","NO")</f>
        <v>NO</v>
      </c>
    </row>
    <row r="748" spans="1:19" ht="15.75" customHeight="1" x14ac:dyDescent="0.3">
      <c r="A748" s="1">
        <v>1178416</v>
      </c>
      <c r="B748" s="1" t="s">
        <v>65</v>
      </c>
      <c r="C748" s="2">
        <v>43578</v>
      </c>
      <c r="D748" s="1" t="s">
        <v>57</v>
      </c>
      <c r="E748" s="1" t="s">
        <v>67</v>
      </c>
      <c r="F748" s="1">
        <v>0</v>
      </c>
      <c r="G748" s="1" t="s">
        <v>32</v>
      </c>
      <c r="H748" s="1" t="s">
        <v>259</v>
      </c>
      <c r="I748" s="1" t="s">
        <v>32</v>
      </c>
      <c r="J748" s="1" t="s">
        <v>22</v>
      </c>
      <c r="K748" s="1" t="s">
        <v>32</v>
      </c>
      <c r="L748" s="1" t="s">
        <v>41</v>
      </c>
      <c r="M748" s="1">
        <v>6</v>
      </c>
      <c r="N748" s="1" t="s">
        <v>24</v>
      </c>
      <c r="O748" s="1" t="s">
        <v>25</v>
      </c>
      <c r="P748" s="1" t="s">
        <v>274</v>
      </c>
      <c r="Q748" s="1" t="s">
        <v>232</v>
      </c>
      <c r="R748" t="str">
        <f>IF(OR(Table_1[team1]="Mumbai Indians",Table_1[team2]="Mumbai Indians"),"YES","NO")</f>
        <v>NO</v>
      </c>
      <c r="S748" t="str">
        <f>IF(Table_1[[#This Row],[toss_winner]]="Mumbai Indians","YES","NO")</f>
        <v>NO</v>
      </c>
    </row>
    <row r="749" spans="1:19" ht="15.75" customHeight="1" x14ac:dyDescent="0.3">
      <c r="A749" s="1">
        <v>1178417</v>
      </c>
      <c r="B749" s="1" t="s">
        <v>17</v>
      </c>
      <c r="C749" s="2">
        <v>43579</v>
      </c>
      <c r="D749" s="1" t="s">
        <v>121</v>
      </c>
      <c r="E749" s="1" t="s">
        <v>345</v>
      </c>
      <c r="F749" s="1">
        <v>0</v>
      </c>
      <c r="G749" s="1" t="s">
        <v>20</v>
      </c>
      <c r="H749" s="1" t="s">
        <v>31</v>
      </c>
      <c r="I749" s="1" t="s">
        <v>31</v>
      </c>
      <c r="J749" s="1" t="s">
        <v>22</v>
      </c>
      <c r="K749" s="1" t="s">
        <v>20</v>
      </c>
      <c r="L749" s="1" t="s">
        <v>23</v>
      </c>
      <c r="M749" s="1">
        <v>17</v>
      </c>
      <c r="N749" s="1" t="s">
        <v>24</v>
      </c>
      <c r="O749" s="1" t="s">
        <v>25</v>
      </c>
      <c r="P749" s="1" t="s">
        <v>252</v>
      </c>
      <c r="Q749" s="1" t="s">
        <v>242</v>
      </c>
      <c r="R749" t="str">
        <f>IF(OR(Table_1[team1]="Mumbai Indians",Table_1[team2]="Mumbai Indians"),"YES","NO")</f>
        <v>NO</v>
      </c>
      <c r="S749" t="str">
        <f>IF(Table_1[[#This Row],[toss_winner]]="Mumbai Indians","YES","NO")</f>
        <v>NO</v>
      </c>
    </row>
    <row r="750" spans="1:19" ht="15.75" customHeight="1" x14ac:dyDescent="0.3">
      <c r="A750" s="1">
        <v>1178418</v>
      </c>
      <c r="B750" s="1" t="s">
        <v>50</v>
      </c>
      <c r="C750" s="2">
        <v>43580</v>
      </c>
      <c r="D750" s="1" t="s">
        <v>311</v>
      </c>
      <c r="E750" s="1" t="s">
        <v>52</v>
      </c>
      <c r="F750" s="1">
        <v>0</v>
      </c>
      <c r="G750" s="1" t="s">
        <v>21</v>
      </c>
      <c r="H750" s="1" t="s">
        <v>40</v>
      </c>
      <c r="I750" s="1" t="s">
        <v>40</v>
      </c>
      <c r="J750" s="1" t="s">
        <v>22</v>
      </c>
      <c r="K750" s="1" t="s">
        <v>40</v>
      </c>
      <c r="L750" s="1" t="s">
        <v>41</v>
      </c>
      <c r="M750" s="1">
        <v>3</v>
      </c>
      <c r="N750" s="1" t="s">
        <v>24</v>
      </c>
      <c r="O750" s="1" t="s">
        <v>25</v>
      </c>
      <c r="P750" s="1" t="s">
        <v>332</v>
      </c>
      <c r="Q750" s="1" t="s">
        <v>385</v>
      </c>
      <c r="R750" t="str">
        <f>IF(OR(Table_1[team1]="Mumbai Indians",Table_1[team2]="Mumbai Indians"),"YES","NO")</f>
        <v>NO</v>
      </c>
      <c r="S750" t="str">
        <f>IF(Table_1[[#This Row],[toss_winner]]="Mumbai Indians","YES","NO")</f>
        <v>NO</v>
      </c>
    </row>
    <row r="751" spans="1:19" ht="15.75" customHeight="1" x14ac:dyDescent="0.3">
      <c r="A751" s="1">
        <v>1178419</v>
      </c>
      <c r="B751" s="1" t="s">
        <v>65</v>
      </c>
      <c r="C751" s="2">
        <v>43581</v>
      </c>
      <c r="D751" s="1" t="s">
        <v>147</v>
      </c>
      <c r="E751" s="1" t="s">
        <v>67</v>
      </c>
      <c r="F751" s="1">
        <v>0</v>
      </c>
      <c r="G751" s="1" t="s">
        <v>32</v>
      </c>
      <c r="H751" s="1" t="s">
        <v>47</v>
      </c>
      <c r="I751" s="1" t="s">
        <v>32</v>
      </c>
      <c r="J751" s="1" t="s">
        <v>22</v>
      </c>
      <c r="K751" s="1" t="s">
        <v>47</v>
      </c>
      <c r="L751" s="1" t="s">
        <v>23</v>
      </c>
      <c r="M751" s="1">
        <v>46</v>
      </c>
      <c r="N751" s="1" t="s">
        <v>24</v>
      </c>
      <c r="O751" s="1" t="s">
        <v>25</v>
      </c>
      <c r="P751" s="1" t="s">
        <v>274</v>
      </c>
      <c r="Q751" s="1" t="s">
        <v>232</v>
      </c>
      <c r="R751" t="str">
        <f>IF(OR(Table_1[team1]="Mumbai Indians",Table_1[team2]="Mumbai Indians"),"YES","NO")</f>
        <v>YES</v>
      </c>
      <c r="S751" t="str">
        <f>IF(Table_1[[#This Row],[toss_winner]]="Mumbai Indians","YES","NO")</f>
        <v>NO</v>
      </c>
    </row>
    <row r="752" spans="1:19" ht="15.75" customHeight="1" x14ac:dyDescent="0.3">
      <c r="A752" s="1">
        <v>1178420</v>
      </c>
      <c r="B752" s="1" t="s">
        <v>56</v>
      </c>
      <c r="C752" s="2">
        <v>43582</v>
      </c>
      <c r="D752" s="1" t="s">
        <v>197</v>
      </c>
      <c r="E752" s="1" t="s">
        <v>58</v>
      </c>
      <c r="F752" s="1">
        <v>0</v>
      </c>
      <c r="G752" s="1" t="s">
        <v>40</v>
      </c>
      <c r="H752" s="1" t="s">
        <v>259</v>
      </c>
      <c r="I752" s="1" t="s">
        <v>40</v>
      </c>
      <c r="J752" s="1" t="s">
        <v>22</v>
      </c>
      <c r="K752" s="1" t="s">
        <v>40</v>
      </c>
      <c r="L752" s="1" t="s">
        <v>41</v>
      </c>
      <c r="M752" s="1">
        <v>7</v>
      </c>
      <c r="N752" s="1" t="s">
        <v>24</v>
      </c>
      <c r="O752" s="1" t="s">
        <v>25</v>
      </c>
      <c r="P752" s="1" t="s">
        <v>351</v>
      </c>
      <c r="Q752" s="1" t="s">
        <v>327</v>
      </c>
      <c r="R752" t="str">
        <f>IF(OR(Table_1[team1]="Mumbai Indians",Table_1[team2]="Mumbai Indians"),"YES","NO")</f>
        <v>NO</v>
      </c>
      <c r="S752" t="str">
        <f>IF(Table_1[[#This Row],[toss_winner]]="Mumbai Indians","YES","NO")</f>
        <v>NO</v>
      </c>
    </row>
    <row r="753" spans="1:19" ht="15.75" customHeight="1" x14ac:dyDescent="0.3">
      <c r="A753" s="1">
        <v>1178421</v>
      </c>
      <c r="B753" s="1" t="s">
        <v>36</v>
      </c>
      <c r="C753" s="2">
        <v>43583</v>
      </c>
      <c r="D753" s="1" t="s">
        <v>227</v>
      </c>
      <c r="E753" s="1" t="s">
        <v>38</v>
      </c>
      <c r="F753" s="1">
        <v>0</v>
      </c>
      <c r="G753" s="1" t="s">
        <v>374</v>
      </c>
      <c r="H753" s="1" t="s">
        <v>20</v>
      </c>
      <c r="I753" s="1" t="s">
        <v>374</v>
      </c>
      <c r="J753" s="1" t="s">
        <v>33</v>
      </c>
      <c r="K753" s="1" t="s">
        <v>374</v>
      </c>
      <c r="L753" s="1" t="s">
        <v>23</v>
      </c>
      <c r="M753" s="1">
        <v>16</v>
      </c>
      <c r="N753" s="1" t="s">
        <v>24</v>
      </c>
      <c r="O753" s="1" t="s">
        <v>25</v>
      </c>
      <c r="P753" s="1" t="s">
        <v>335</v>
      </c>
      <c r="Q753" s="1" t="s">
        <v>242</v>
      </c>
      <c r="R753" t="str">
        <f>IF(OR(Table_1[team1]="Mumbai Indians",Table_1[team2]="Mumbai Indians"),"YES","NO")</f>
        <v>NO</v>
      </c>
      <c r="S753" t="str">
        <f>IF(Table_1[[#This Row],[toss_winner]]="Mumbai Indians","YES","NO")</f>
        <v>NO</v>
      </c>
    </row>
    <row r="754" spans="1:19" ht="15.75" customHeight="1" x14ac:dyDescent="0.3">
      <c r="A754" s="1">
        <v>1178422</v>
      </c>
      <c r="B754" s="1" t="s">
        <v>50</v>
      </c>
      <c r="C754" s="2">
        <v>43583</v>
      </c>
      <c r="D754" s="1" t="s">
        <v>307</v>
      </c>
      <c r="E754" s="1" t="s">
        <v>52</v>
      </c>
      <c r="F754" s="1">
        <v>0</v>
      </c>
      <c r="G754" s="1" t="s">
        <v>21</v>
      </c>
      <c r="H754" s="1" t="s">
        <v>47</v>
      </c>
      <c r="I754" s="1" t="s">
        <v>47</v>
      </c>
      <c r="J754" s="1" t="s">
        <v>22</v>
      </c>
      <c r="K754" s="1" t="s">
        <v>21</v>
      </c>
      <c r="L754" s="1" t="s">
        <v>23</v>
      </c>
      <c r="M754" s="1">
        <v>34</v>
      </c>
      <c r="N754" s="1" t="s">
        <v>24</v>
      </c>
      <c r="O754" s="1" t="s">
        <v>25</v>
      </c>
      <c r="P754" s="1" t="s">
        <v>385</v>
      </c>
      <c r="Q754" s="1" t="s">
        <v>323</v>
      </c>
      <c r="R754" t="str">
        <f>IF(OR(Table_1[team1]="Mumbai Indians",Table_1[team2]="Mumbai Indians"),"YES","NO")</f>
        <v>YES</v>
      </c>
      <c r="S754" t="str">
        <f>IF(Table_1[[#This Row],[toss_winner]]="Mumbai Indians","YES","NO")</f>
        <v>YES</v>
      </c>
    </row>
    <row r="755" spans="1:19" ht="15.75" customHeight="1" x14ac:dyDescent="0.3">
      <c r="A755" s="1">
        <v>1178423</v>
      </c>
      <c r="B755" s="1" t="s">
        <v>60</v>
      </c>
      <c r="C755" s="2">
        <v>43584</v>
      </c>
      <c r="D755" s="1" t="s">
        <v>179</v>
      </c>
      <c r="E755" s="1" t="s">
        <v>62</v>
      </c>
      <c r="F755" s="1">
        <v>0</v>
      </c>
      <c r="G755" s="1" t="s">
        <v>259</v>
      </c>
      <c r="H755" s="1" t="s">
        <v>31</v>
      </c>
      <c r="I755" s="1" t="s">
        <v>31</v>
      </c>
      <c r="J755" s="1" t="s">
        <v>22</v>
      </c>
      <c r="K755" s="1" t="s">
        <v>259</v>
      </c>
      <c r="L755" s="1" t="s">
        <v>23</v>
      </c>
      <c r="M755" s="1">
        <v>45</v>
      </c>
      <c r="N755" s="1" t="s">
        <v>24</v>
      </c>
      <c r="O755" s="1" t="s">
        <v>25</v>
      </c>
      <c r="P755" s="1" t="s">
        <v>267</v>
      </c>
      <c r="Q755" s="1" t="s">
        <v>140</v>
      </c>
      <c r="R755" t="str">
        <f>IF(OR(Table_1[team1]="Mumbai Indians",Table_1[team2]="Mumbai Indians"),"YES","NO")</f>
        <v>NO</v>
      </c>
      <c r="S755" t="str">
        <f>IF(Table_1[[#This Row],[toss_winner]]="Mumbai Indians","YES","NO")</f>
        <v>NO</v>
      </c>
    </row>
    <row r="756" spans="1:19" ht="15.75" customHeight="1" x14ac:dyDescent="0.3">
      <c r="A756" s="1">
        <v>1178424</v>
      </c>
      <c r="B756" s="1" t="s">
        <v>17</v>
      </c>
      <c r="C756" s="2">
        <v>43585</v>
      </c>
      <c r="D756" s="1" t="s">
        <v>25</v>
      </c>
      <c r="E756" s="1" t="s">
        <v>345</v>
      </c>
      <c r="F756" s="1">
        <v>0</v>
      </c>
      <c r="G756" s="1" t="s">
        <v>20</v>
      </c>
      <c r="H756" s="1" t="s">
        <v>40</v>
      </c>
      <c r="I756" s="1" t="s">
        <v>40</v>
      </c>
      <c r="J756" s="1" t="s">
        <v>22</v>
      </c>
      <c r="K756" s="1" t="s">
        <v>25</v>
      </c>
      <c r="L756" s="1" t="s">
        <v>25</v>
      </c>
      <c r="M756" s="1" t="s">
        <v>25</v>
      </c>
      <c r="N756" s="1" t="s">
        <v>25</v>
      </c>
      <c r="O756" s="1" t="s">
        <v>25</v>
      </c>
      <c r="P756" s="1" t="s">
        <v>382</v>
      </c>
      <c r="Q756" s="1" t="s">
        <v>274</v>
      </c>
      <c r="R756" t="str">
        <f>IF(OR(Table_1[team1]="Mumbai Indians",Table_1[team2]="Mumbai Indians"),"YES","NO")</f>
        <v>NO</v>
      </c>
      <c r="S756" t="str">
        <f>IF(Table_1[[#This Row],[toss_winner]]="Mumbai Indians","YES","NO")</f>
        <v>NO</v>
      </c>
    </row>
    <row r="757" spans="1:19" ht="15.75" customHeight="1" x14ac:dyDescent="0.3">
      <c r="A757" s="1">
        <v>1178425</v>
      </c>
      <c r="B757" s="1" t="s">
        <v>65</v>
      </c>
      <c r="C757" s="2">
        <v>43586</v>
      </c>
      <c r="D757" s="1" t="s">
        <v>76</v>
      </c>
      <c r="E757" s="1" t="s">
        <v>67</v>
      </c>
      <c r="F757" s="1">
        <v>0</v>
      </c>
      <c r="G757" s="1" t="s">
        <v>32</v>
      </c>
      <c r="H757" s="1" t="s">
        <v>374</v>
      </c>
      <c r="I757" s="1" t="s">
        <v>374</v>
      </c>
      <c r="J757" s="1" t="s">
        <v>22</v>
      </c>
      <c r="K757" s="1" t="s">
        <v>32</v>
      </c>
      <c r="L757" s="1" t="s">
        <v>23</v>
      </c>
      <c r="M757" s="1">
        <v>80</v>
      </c>
      <c r="N757" s="1" t="s">
        <v>24</v>
      </c>
      <c r="O757" s="1" t="s">
        <v>25</v>
      </c>
      <c r="P757" s="1" t="s">
        <v>332</v>
      </c>
      <c r="Q757" s="1" t="s">
        <v>323</v>
      </c>
      <c r="R757" t="str">
        <f>IF(OR(Table_1[team1]="Mumbai Indians",Table_1[team2]="Mumbai Indians"),"YES","NO")</f>
        <v>NO</v>
      </c>
      <c r="S757" t="str">
        <f>IF(Table_1[[#This Row],[toss_winner]]="Mumbai Indians","YES","NO")</f>
        <v>NO</v>
      </c>
    </row>
    <row r="758" spans="1:19" ht="15.75" customHeight="1" x14ac:dyDescent="0.3">
      <c r="A758" s="1">
        <v>1178426</v>
      </c>
      <c r="B758" s="1" t="s">
        <v>44</v>
      </c>
      <c r="C758" s="2">
        <v>43587</v>
      </c>
      <c r="D758" s="1" t="s">
        <v>349</v>
      </c>
      <c r="E758" s="1" t="s">
        <v>46</v>
      </c>
      <c r="F758" s="1">
        <v>0</v>
      </c>
      <c r="G758" s="1" t="s">
        <v>47</v>
      </c>
      <c r="H758" s="1" t="s">
        <v>259</v>
      </c>
      <c r="I758" s="1" t="s">
        <v>47</v>
      </c>
      <c r="J758" s="1" t="s">
        <v>33</v>
      </c>
      <c r="K758" s="1" t="s">
        <v>47</v>
      </c>
      <c r="L758" s="1" t="s">
        <v>122</v>
      </c>
      <c r="M758" s="1" t="s">
        <v>25</v>
      </c>
      <c r="N758" s="1" t="s">
        <v>123</v>
      </c>
      <c r="O758" s="1" t="s">
        <v>25</v>
      </c>
      <c r="P758" s="1" t="s">
        <v>267</v>
      </c>
      <c r="Q758" s="1" t="s">
        <v>140</v>
      </c>
      <c r="R758" t="str">
        <f>IF(OR(Table_1[team1]="Mumbai Indians",Table_1[team2]="Mumbai Indians"),"YES","NO")</f>
        <v>YES</v>
      </c>
      <c r="S758" t="str">
        <f>IF(Table_1[[#This Row],[toss_winner]]="Mumbai Indians","YES","NO")</f>
        <v>YES</v>
      </c>
    </row>
    <row r="759" spans="1:19" ht="15.75" customHeight="1" x14ac:dyDescent="0.3">
      <c r="A759" s="1">
        <v>1178427</v>
      </c>
      <c r="B759" s="1" t="s">
        <v>28</v>
      </c>
      <c r="C759" s="2">
        <v>43588</v>
      </c>
      <c r="D759" s="1" t="s">
        <v>387</v>
      </c>
      <c r="E759" s="1" t="s">
        <v>320</v>
      </c>
      <c r="F759" s="1">
        <v>0</v>
      </c>
      <c r="G759" s="1" t="s">
        <v>31</v>
      </c>
      <c r="H759" s="1" t="s">
        <v>21</v>
      </c>
      <c r="I759" s="1" t="s">
        <v>21</v>
      </c>
      <c r="J759" s="1" t="s">
        <v>22</v>
      </c>
      <c r="K759" s="1" t="s">
        <v>21</v>
      </c>
      <c r="L759" s="1" t="s">
        <v>41</v>
      </c>
      <c r="M759" s="1">
        <v>7</v>
      </c>
      <c r="N759" s="1" t="s">
        <v>24</v>
      </c>
      <c r="O759" s="1" t="s">
        <v>25</v>
      </c>
      <c r="P759" s="1" t="s">
        <v>252</v>
      </c>
      <c r="Q759" s="1" t="s">
        <v>242</v>
      </c>
      <c r="R759" t="str">
        <f>IF(OR(Table_1[team1]="Mumbai Indians",Table_1[team2]="Mumbai Indians"),"YES","NO")</f>
        <v>NO</v>
      </c>
      <c r="S759" t="str">
        <f>IF(Table_1[[#This Row],[toss_winner]]="Mumbai Indians","YES","NO")</f>
        <v>NO</v>
      </c>
    </row>
    <row r="760" spans="1:19" ht="15.75" customHeight="1" x14ac:dyDescent="0.3">
      <c r="A760" s="1">
        <v>1178428</v>
      </c>
      <c r="B760" s="1" t="s">
        <v>36</v>
      </c>
      <c r="C760" s="2">
        <v>43589</v>
      </c>
      <c r="D760" s="1" t="s">
        <v>93</v>
      </c>
      <c r="E760" s="1" t="s">
        <v>38</v>
      </c>
      <c r="F760" s="1">
        <v>0</v>
      </c>
      <c r="G760" s="1" t="s">
        <v>374</v>
      </c>
      <c r="H760" s="1" t="s">
        <v>40</v>
      </c>
      <c r="I760" s="1" t="s">
        <v>40</v>
      </c>
      <c r="J760" s="1" t="s">
        <v>33</v>
      </c>
      <c r="K760" s="1" t="s">
        <v>374</v>
      </c>
      <c r="L760" s="1" t="s">
        <v>41</v>
      </c>
      <c r="M760" s="1">
        <v>5</v>
      </c>
      <c r="N760" s="1" t="s">
        <v>24</v>
      </c>
      <c r="O760" s="1" t="s">
        <v>25</v>
      </c>
      <c r="P760" s="1" t="s">
        <v>332</v>
      </c>
      <c r="Q760" s="1" t="s">
        <v>385</v>
      </c>
      <c r="R760" t="str">
        <f>IF(OR(Table_1[team1]="Mumbai Indians",Table_1[team2]="Mumbai Indians"),"YES","NO")</f>
        <v>NO</v>
      </c>
      <c r="S760" t="str">
        <f>IF(Table_1[[#This Row],[toss_winner]]="Mumbai Indians","YES","NO")</f>
        <v>NO</v>
      </c>
    </row>
    <row r="761" spans="1:19" ht="15.75" customHeight="1" x14ac:dyDescent="0.3">
      <c r="A761" s="1">
        <v>1178429</v>
      </c>
      <c r="B761" s="1" t="s">
        <v>17</v>
      </c>
      <c r="C761" s="2">
        <v>43589</v>
      </c>
      <c r="D761" s="1" t="s">
        <v>388</v>
      </c>
      <c r="E761" s="1" t="s">
        <v>345</v>
      </c>
      <c r="F761" s="1">
        <v>0</v>
      </c>
      <c r="G761" s="1" t="s">
        <v>20</v>
      </c>
      <c r="H761" s="1" t="s">
        <v>259</v>
      </c>
      <c r="I761" s="1" t="s">
        <v>20</v>
      </c>
      <c r="J761" s="1" t="s">
        <v>22</v>
      </c>
      <c r="K761" s="1" t="s">
        <v>20</v>
      </c>
      <c r="L761" s="1" t="s">
        <v>41</v>
      </c>
      <c r="M761" s="1">
        <v>4</v>
      </c>
      <c r="N761" s="1" t="s">
        <v>24</v>
      </c>
      <c r="O761" s="1" t="s">
        <v>25</v>
      </c>
      <c r="P761" s="1" t="s">
        <v>274</v>
      </c>
      <c r="Q761" s="1" t="s">
        <v>232</v>
      </c>
      <c r="R761" t="str">
        <f>IF(OR(Table_1[team1]="Mumbai Indians",Table_1[team2]="Mumbai Indians"),"YES","NO")</f>
        <v>NO</v>
      </c>
      <c r="S761" t="str">
        <f>IF(Table_1[[#This Row],[toss_winner]]="Mumbai Indians","YES","NO")</f>
        <v>NO</v>
      </c>
    </row>
    <row r="762" spans="1:19" ht="15.75" customHeight="1" x14ac:dyDescent="0.3">
      <c r="A762" s="1">
        <v>1178430</v>
      </c>
      <c r="B762" s="1" t="s">
        <v>28</v>
      </c>
      <c r="C762" s="2">
        <v>43590</v>
      </c>
      <c r="D762" s="1" t="s">
        <v>362</v>
      </c>
      <c r="E762" s="1" t="s">
        <v>320</v>
      </c>
      <c r="F762" s="1">
        <v>0</v>
      </c>
      <c r="G762" s="1" t="s">
        <v>31</v>
      </c>
      <c r="H762" s="1" t="s">
        <v>32</v>
      </c>
      <c r="I762" s="1" t="s">
        <v>31</v>
      </c>
      <c r="J762" s="1" t="s">
        <v>22</v>
      </c>
      <c r="K762" s="1" t="s">
        <v>31</v>
      </c>
      <c r="L762" s="1" t="s">
        <v>41</v>
      </c>
      <c r="M762" s="1">
        <v>6</v>
      </c>
      <c r="N762" s="1" t="s">
        <v>24</v>
      </c>
      <c r="O762" s="1" t="s">
        <v>25</v>
      </c>
      <c r="P762" s="1" t="s">
        <v>335</v>
      </c>
      <c r="Q762" s="1" t="s">
        <v>252</v>
      </c>
      <c r="R762" t="str">
        <f>IF(OR(Table_1[team1]="Mumbai Indians",Table_1[team2]="Mumbai Indians"),"YES","NO")</f>
        <v>NO</v>
      </c>
      <c r="S762" t="str">
        <f>IF(Table_1[[#This Row],[toss_winner]]="Mumbai Indians","YES","NO")</f>
        <v>NO</v>
      </c>
    </row>
    <row r="763" spans="1:19" ht="15.75" customHeight="1" x14ac:dyDescent="0.3">
      <c r="A763" s="1">
        <v>1178431</v>
      </c>
      <c r="B763" s="1" t="s">
        <v>44</v>
      </c>
      <c r="C763" s="2">
        <v>43590</v>
      </c>
      <c r="D763" s="1" t="s">
        <v>315</v>
      </c>
      <c r="E763" s="1" t="s">
        <v>46</v>
      </c>
      <c r="F763" s="1">
        <v>0</v>
      </c>
      <c r="G763" s="1" t="s">
        <v>47</v>
      </c>
      <c r="H763" s="1" t="s">
        <v>21</v>
      </c>
      <c r="I763" s="1" t="s">
        <v>47</v>
      </c>
      <c r="J763" s="1" t="s">
        <v>22</v>
      </c>
      <c r="K763" s="1" t="s">
        <v>47</v>
      </c>
      <c r="L763" s="1" t="s">
        <v>41</v>
      </c>
      <c r="M763" s="1">
        <v>9</v>
      </c>
      <c r="N763" s="1" t="s">
        <v>24</v>
      </c>
      <c r="O763" s="1" t="s">
        <v>25</v>
      </c>
      <c r="P763" s="1" t="s">
        <v>327</v>
      </c>
      <c r="Q763" s="1" t="s">
        <v>267</v>
      </c>
      <c r="R763" t="str">
        <f>IF(OR(Table_1[team1]="Mumbai Indians",Table_1[team2]="Mumbai Indians"),"YES","NO")</f>
        <v>YES</v>
      </c>
      <c r="S763" t="str">
        <f>IF(Table_1[[#This Row],[toss_winner]]="Mumbai Indians","YES","NO")</f>
        <v>YES</v>
      </c>
    </row>
    <row r="764" spans="1:19" ht="15.75" customHeight="1" x14ac:dyDescent="0.3">
      <c r="A764" s="1">
        <v>1181764</v>
      </c>
      <c r="B764" s="1" t="s">
        <v>65</v>
      </c>
      <c r="C764" s="2">
        <v>43592</v>
      </c>
      <c r="D764" s="1" t="s">
        <v>330</v>
      </c>
      <c r="E764" s="1" t="s">
        <v>67</v>
      </c>
      <c r="F764" s="1">
        <v>0</v>
      </c>
      <c r="G764" s="1" t="s">
        <v>47</v>
      </c>
      <c r="H764" s="1" t="s">
        <v>32</v>
      </c>
      <c r="I764" s="1" t="s">
        <v>32</v>
      </c>
      <c r="J764" s="1" t="s">
        <v>33</v>
      </c>
      <c r="K764" s="1" t="s">
        <v>47</v>
      </c>
      <c r="L764" s="1" t="s">
        <v>41</v>
      </c>
      <c r="M764" s="1">
        <v>6</v>
      </c>
      <c r="N764" s="1" t="s">
        <v>24</v>
      </c>
      <c r="O764" s="1" t="s">
        <v>25</v>
      </c>
      <c r="P764" s="1" t="s">
        <v>274</v>
      </c>
      <c r="Q764" s="1" t="s">
        <v>323</v>
      </c>
      <c r="R764" t="str">
        <f>IF(OR(Table_1[team1]="Mumbai Indians",Table_1[team2]="Mumbai Indians"),"YES","NO")</f>
        <v>YES</v>
      </c>
      <c r="S764" t="str">
        <f>IF(Table_1[[#This Row],[toss_winner]]="Mumbai Indians","YES","NO")</f>
        <v>NO</v>
      </c>
    </row>
    <row r="765" spans="1:19" ht="15.75" customHeight="1" x14ac:dyDescent="0.3">
      <c r="A765" s="1">
        <v>1181766</v>
      </c>
      <c r="B765" s="1" t="s">
        <v>234</v>
      </c>
      <c r="C765" s="2">
        <v>43593</v>
      </c>
      <c r="D765" s="1" t="s">
        <v>336</v>
      </c>
      <c r="E765" s="1" t="s">
        <v>236</v>
      </c>
      <c r="F765" s="1">
        <v>0</v>
      </c>
      <c r="G765" s="1" t="s">
        <v>374</v>
      </c>
      <c r="H765" s="1" t="s">
        <v>259</v>
      </c>
      <c r="I765" s="1" t="s">
        <v>374</v>
      </c>
      <c r="J765" s="1" t="s">
        <v>22</v>
      </c>
      <c r="K765" s="1" t="s">
        <v>374</v>
      </c>
      <c r="L765" s="1" t="s">
        <v>41</v>
      </c>
      <c r="M765" s="1">
        <v>2</v>
      </c>
      <c r="N765" s="1" t="s">
        <v>24</v>
      </c>
      <c r="O765" s="1" t="s">
        <v>25</v>
      </c>
      <c r="P765" s="1" t="s">
        <v>242</v>
      </c>
      <c r="Q765" s="1" t="s">
        <v>140</v>
      </c>
      <c r="R765" t="str">
        <f>IF(OR(Table_1[team1]="Mumbai Indians",Table_1[team2]="Mumbai Indians"),"YES","NO")</f>
        <v>NO</v>
      </c>
      <c r="S765" t="str">
        <f>IF(Table_1[[#This Row],[toss_winner]]="Mumbai Indians","YES","NO")</f>
        <v>NO</v>
      </c>
    </row>
    <row r="766" spans="1:19" ht="15.75" customHeight="1" x14ac:dyDescent="0.3">
      <c r="A766" s="1">
        <v>1181767</v>
      </c>
      <c r="B766" s="1" t="s">
        <v>234</v>
      </c>
      <c r="C766" s="2">
        <v>43595</v>
      </c>
      <c r="D766" s="1" t="s">
        <v>243</v>
      </c>
      <c r="E766" s="1" t="s">
        <v>236</v>
      </c>
      <c r="F766" s="1">
        <v>0</v>
      </c>
      <c r="G766" s="1" t="s">
        <v>32</v>
      </c>
      <c r="H766" s="1" t="s">
        <v>374</v>
      </c>
      <c r="I766" s="1" t="s">
        <v>32</v>
      </c>
      <c r="J766" s="1" t="s">
        <v>22</v>
      </c>
      <c r="K766" s="1" t="s">
        <v>32</v>
      </c>
      <c r="L766" s="1" t="s">
        <v>41</v>
      </c>
      <c r="M766" s="1">
        <v>6</v>
      </c>
      <c r="N766" s="1" t="s">
        <v>24</v>
      </c>
      <c r="O766" s="1" t="s">
        <v>25</v>
      </c>
      <c r="P766" s="1" t="s">
        <v>242</v>
      </c>
      <c r="Q766" s="1" t="s">
        <v>140</v>
      </c>
      <c r="R766" t="str">
        <f>IF(OR(Table_1[team1]="Mumbai Indians",Table_1[team2]="Mumbai Indians"),"YES","NO")</f>
        <v>NO</v>
      </c>
      <c r="S766" t="str">
        <f>IF(Table_1[[#This Row],[toss_winner]]="Mumbai Indians","YES","NO")</f>
        <v>NO</v>
      </c>
    </row>
    <row r="767" spans="1:19" ht="15.75" customHeight="1" x14ac:dyDescent="0.3">
      <c r="A767" s="1">
        <v>1181768</v>
      </c>
      <c r="B767" s="1" t="s">
        <v>60</v>
      </c>
      <c r="C767" s="2">
        <v>43597</v>
      </c>
      <c r="D767" s="1" t="s">
        <v>349</v>
      </c>
      <c r="E767" s="1" t="s">
        <v>62</v>
      </c>
      <c r="F767" s="1">
        <v>0</v>
      </c>
      <c r="G767" s="1" t="s">
        <v>47</v>
      </c>
      <c r="H767" s="1" t="s">
        <v>32</v>
      </c>
      <c r="I767" s="1" t="s">
        <v>47</v>
      </c>
      <c r="J767" s="1" t="s">
        <v>33</v>
      </c>
      <c r="K767" s="1" t="s">
        <v>47</v>
      </c>
      <c r="L767" s="1" t="s">
        <v>23</v>
      </c>
      <c r="M767" s="1">
        <v>1</v>
      </c>
      <c r="N767" s="1" t="s">
        <v>24</v>
      </c>
      <c r="O767" s="1" t="s">
        <v>25</v>
      </c>
      <c r="P767" s="1" t="s">
        <v>385</v>
      </c>
      <c r="Q767" s="1" t="s">
        <v>323</v>
      </c>
      <c r="R767" t="str">
        <f>IF(OR(Table_1[team1]="Mumbai Indians",Table_1[team2]="Mumbai Indians"),"YES","NO")</f>
        <v>YES</v>
      </c>
      <c r="S767" t="str">
        <f>IF(Table_1[[#This Row],[toss_winner]]="Mumbai Indians","YES","NO")</f>
        <v>YES</v>
      </c>
    </row>
    <row r="768" spans="1:19" ht="15.75" customHeight="1" x14ac:dyDescent="0.3">
      <c r="A768" s="1">
        <v>1216492</v>
      </c>
      <c r="B768" s="1" t="s">
        <v>281</v>
      </c>
      <c r="C768" s="2">
        <v>44093</v>
      </c>
      <c r="D768" s="1" t="s">
        <v>183</v>
      </c>
      <c r="E768" s="1" t="s">
        <v>282</v>
      </c>
      <c r="F768" s="1">
        <v>0</v>
      </c>
      <c r="G768" s="1" t="s">
        <v>47</v>
      </c>
      <c r="H768" s="1" t="s">
        <v>32</v>
      </c>
      <c r="I768" s="1" t="s">
        <v>32</v>
      </c>
      <c r="J768" s="1" t="s">
        <v>22</v>
      </c>
      <c r="K768" s="1" t="s">
        <v>32</v>
      </c>
      <c r="L768" s="1" t="s">
        <v>41</v>
      </c>
      <c r="M768" s="1">
        <v>5</v>
      </c>
      <c r="N768" s="1" t="s">
        <v>24</v>
      </c>
      <c r="O768" s="1" t="s">
        <v>25</v>
      </c>
      <c r="P768" s="1" t="s">
        <v>303</v>
      </c>
      <c r="Q768" s="1" t="s">
        <v>322</v>
      </c>
      <c r="R768" t="str">
        <f>IF(OR(Table_1[team1]="Mumbai Indians",Table_1[team2]="Mumbai Indians"),"YES","NO")</f>
        <v>YES</v>
      </c>
      <c r="S768" t="str">
        <f>IF(Table_1[[#This Row],[toss_winner]]="Mumbai Indians","YES","NO")</f>
        <v>NO</v>
      </c>
    </row>
    <row r="769" spans="1:19" ht="15.75" customHeight="1" x14ac:dyDescent="0.3">
      <c r="A769" s="1">
        <v>1216493</v>
      </c>
      <c r="B769" s="1" t="s">
        <v>288</v>
      </c>
      <c r="C769" s="2">
        <v>44094</v>
      </c>
      <c r="D769" s="1" t="s">
        <v>337</v>
      </c>
      <c r="E769" s="1" t="s">
        <v>289</v>
      </c>
      <c r="F769" s="1">
        <v>0</v>
      </c>
      <c r="G769" s="1" t="s">
        <v>374</v>
      </c>
      <c r="H769" s="1" t="s">
        <v>31</v>
      </c>
      <c r="I769" s="1" t="s">
        <v>31</v>
      </c>
      <c r="J769" s="1" t="s">
        <v>22</v>
      </c>
      <c r="K769" s="1" t="s">
        <v>374</v>
      </c>
      <c r="L769" s="1" t="s">
        <v>122</v>
      </c>
      <c r="M769" s="1" t="s">
        <v>25</v>
      </c>
      <c r="N769" s="1" t="s">
        <v>123</v>
      </c>
      <c r="O769" s="1" t="s">
        <v>25</v>
      </c>
      <c r="P769" s="1" t="s">
        <v>232</v>
      </c>
      <c r="Q769" s="1" t="s">
        <v>323</v>
      </c>
      <c r="R769" t="str">
        <f>IF(OR(Table_1[team1]="Mumbai Indians",Table_1[team2]="Mumbai Indians"),"YES","NO")</f>
        <v>NO</v>
      </c>
      <c r="S769" t="str">
        <f>IF(Table_1[[#This Row],[toss_winner]]="Mumbai Indians","YES","NO")</f>
        <v>NO</v>
      </c>
    </row>
    <row r="770" spans="1:19" ht="15.75" customHeight="1" x14ac:dyDescent="0.3">
      <c r="A770" s="1">
        <v>1216494</v>
      </c>
      <c r="B770" s="1" t="s">
        <v>281</v>
      </c>
      <c r="C770" s="2">
        <v>44125</v>
      </c>
      <c r="D770" s="1" t="s">
        <v>358</v>
      </c>
      <c r="E770" s="1" t="s">
        <v>282</v>
      </c>
      <c r="F770" s="1">
        <v>0</v>
      </c>
      <c r="G770" s="1" t="s">
        <v>21</v>
      </c>
      <c r="H770" s="1" t="s">
        <v>20</v>
      </c>
      <c r="I770" s="1" t="s">
        <v>21</v>
      </c>
      <c r="J770" s="1" t="s">
        <v>33</v>
      </c>
      <c r="K770" s="1" t="s">
        <v>20</v>
      </c>
      <c r="L770" s="1" t="s">
        <v>41</v>
      </c>
      <c r="M770" s="1">
        <v>8</v>
      </c>
      <c r="N770" s="1" t="s">
        <v>24</v>
      </c>
      <c r="O770" s="1" t="s">
        <v>25</v>
      </c>
      <c r="P770" s="1" t="s">
        <v>322</v>
      </c>
      <c r="Q770" s="1" t="s">
        <v>140</v>
      </c>
      <c r="R770" t="str">
        <f>IF(OR(Table_1[team1]="Mumbai Indians",Table_1[team2]="Mumbai Indians"),"YES","NO")</f>
        <v>NO</v>
      </c>
      <c r="S770" t="str">
        <f>IF(Table_1[[#This Row],[toss_winner]]="Mumbai Indians","YES","NO")</f>
        <v>NO</v>
      </c>
    </row>
    <row r="771" spans="1:19" ht="15.75" customHeight="1" x14ac:dyDescent="0.3">
      <c r="A771" s="1">
        <v>1216495</v>
      </c>
      <c r="B771" s="1" t="s">
        <v>284</v>
      </c>
      <c r="C771" s="2">
        <v>44138</v>
      </c>
      <c r="D771" s="1" t="s">
        <v>248</v>
      </c>
      <c r="E771" s="1" t="s">
        <v>286</v>
      </c>
      <c r="F771" s="1">
        <v>0</v>
      </c>
      <c r="G771" s="1" t="s">
        <v>47</v>
      </c>
      <c r="H771" s="1" t="s">
        <v>259</v>
      </c>
      <c r="I771" s="1" t="s">
        <v>259</v>
      </c>
      <c r="J771" s="1" t="s">
        <v>22</v>
      </c>
      <c r="K771" s="1" t="s">
        <v>259</v>
      </c>
      <c r="L771" s="1" t="s">
        <v>41</v>
      </c>
      <c r="M771" s="1">
        <v>10</v>
      </c>
      <c r="N771" s="1" t="s">
        <v>24</v>
      </c>
      <c r="O771" s="1" t="s">
        <v>25</v>
      </c>
      <c r="P771" s="1" t="s">
        <v>252</v>
      </c>
      <c r="Q771" s="1" t="s">
        <v>283</v>
      </c>
      <c r="R771" t="str">
        <f>IF(OR(Table_1[team1]="Mumbai Indians",Table_1[team2]="Mumbai Indians"),"YES","NO")</f>
        <v>YES</v>
      </c>
      <c r="S771" t="str">
        <f>IF(Table_1[[#This Row],[toss_winner]]="Mumbai Indians","YES","NO")</f>
        <v>NO</v>
      </c>
    </row>
    <row r="772" spans="1:19" ht="15.75" customHeight="1" x14ac:dyDescent="0.3">
      <c r="A772" s="1">
        <v>1216496</v>
      </c>
      <c r="B772" s="1" t="s">
        <v>284</v>
      </c>
      <c r="C772" s="2">
        <v>44096</v>
      </c>
      <c r="D772" s="1" t="s">
        <v>271</v>
      </c>
      <c r="E772" s="1" t="s">
        <v>286</v>
      </c>
      <c r="F772" s="1">
        <v>0</v>
      </c>
      <c r="G772" s="1" t="s">
        <v>40</v>
      </c>
      <c r="H772" s="1" t="s">
        <v>32</v>
      </c>
      <c r="I772" s="1" t="s">
        <v>32</v>
      </c>
      <c r="J772" s="1" t="s">
        <v>22</v>
      </c>
      <c r="K772" s="1" t="s">
        <v>40</v>
      </c>
      <c r="L772" s="1" t="s">
        <v>23</v>
      </c>
      <c r="M772" s="1">
        <v>16</v>
      </c>
      <c r="N772" s="1" t="s">
        <v>24</v>
      </c>
      <c r="O772" s="1" t="s">
        <v>25</v>
      </c>
      <c r="P772" s="1" t="s">
        <v>252</v>
      </c>
      <c r="Q772" s="1" t="s">
        <v>237</v>
      </c>
      <c r="R772" t="str">
        <f>IF(OR(Table_1[team1]="Mumbai Indians",Table_1[team2]="Mumbai Indians"),"YES","NO")</f>
        <v>NO</v>
      </c>
      <c r="S772" t="str">
        <f>IF(Table_1[[#This Row],[toss_winner]]="Mumbai Indians","YES","NO")</f>
        <v>NO</v>
      </c>
    </row>
    <row r="773" spans="1:19" ht="15.75" customHeight="1" x14ac:dyDescent="0.3">
      <c r="A773" s="1">
        <v>1216497</v>
      </c>
      <c r="B773" s="1" t="s">
        <v>281</v>
      </c>
      <c r="C773" s="2">
        <v>44128</v>
      </c>
      <c r="D773" s="1" t="s">
        <v>389</v>
      </c>
      <c r="E773" s="1" t="s">
        <v>282</v>
      </c>
      <c r="F773" s="1">
        <v>0</v>
      </c>
      <c r="G773" s="1" t="s">
        <v>21</v>
      </c>
      <c r="H773" s="1" t="s">
        <v>374</v>
      </c>
      <c r="I773" s="1" t="s">
        <v>374</v>
      </c>
      <c r="J773" s="1" t="s">
        <v>22</v>
      </c>
      <c r="K773" s="1" t="s">
        <v>21</v>
      </c>
      <c r="L773" s="1" t="s">
        <v>23</v>
      </c>
      <c r="M773" s="1">
        <v>59</v>
      </c>
      <c r="N773" s="1" t="s">
        <v>24</v>
      </c>
      <c r="O773" s="1" t="s">
        <v>25</v>
      </c>
      <c r="P773" s="1" t="s">
        <v>303</v>
      </c>
      <c r="Q773" s="1" t="s">
        <v>298</v>
      </c>
      <c r="R773" t="str">
        <f>IF(OR(Table_1[team1]="Mumbai Indians",Table_1[team2]="Mumbai Indians"),"YES","NO")</f>
        <v>NO</v>
      </c>
      <c r="S773" t="str">
        <f>IF(Table_1[[#This Row],[toss_winner]]="Mumbai Indians","YES","NO")</f>
        <v>NO</v>
      </c>
    </row>
    <row r="774" spans="1:19" ht="15.75" customHeight="1" x14ac:dyDescent="0.3">
      <c r="A774" s="1">
        <v>1216498</v>
      </c>
      <c r="B774" s="1" t="s">
        <v>288</v>
      </c>
      <c r="C774" s="2">
        <v>44128</v>
      </c>
      <c r="D774" s="1" t="s">
        <v>390</v>
      </c>
      <c r="E774" s="1" t="s">
        <v>289</v>
      </c>
      <c r="F774" s="1">
        <v>0</v>
      </c>
      <c r="G774" s="1" t="s">
        <v>31</v>
      </c>
      <c r="H774" s="1" t="s">
        <v>259</v>
      </c>
      <c r="I774" s="1" t="s">
        <v>259</v>
      </c>
      <c r="J774" s="1" t="s">
        <v>22</v>
      </c>
      <c r="K774" s="1" t="s">
        <v>31</v>
      </c>
      <c r="L774" s="1" t="s">
        <v>23</v>
      </c>
      <c r="M774" s="1">
        <v>12</v>
      </c>
      <c r="N774" s="1" t="s">
        <v>24</v>
      </c>
      <c r="O774" s="1" t="s">
        <v>25</v>
      </c>
      <c r="P774" s="1" t="s">
        <v>332</v>
      </c>
      <c r="Q774" s="1" t="s">
        <v>201</v>
      </c>
      <c r="R774" t="str">
        <f>IF(OR(Table_1[team1]="Mumbai Indians",Table_1[team2]="Mumbai Indians"),"YES","NO")</f>
        <v>NO</v>
      </c>
      <c r="S774" t="str">
        <f>IF(Table_1[[#This Row],[toss_winner]]="Mumbai Indians","YES","NO")</f>
        <v>NO</v>
      </c>
    </row>
    <row r="775" spans="1:19" ht="15.75" customHeight="1" x14ac:dyDescent="0.3">
      <c r="A775" s="1">
        <v>1216499</v>
      </c>
      <c r="B775" s="1" t="s">
        <v>281</v>
      </c>
      <c r="C775" s="2">
        <v>44132</v>
      </c>
      <c r="D775" s="1" t="s">
        <v>330</v>
      </c>
      <c r="E775" s="1" t="s">
        <v>282</v>
      </c>
      <c r="F775" s="1">
        <v>0</v>
      </c>
      <c r="G775" s="1" t="s">
        <v>20</v>
      </c>
      <c r="H775" s="1" t="s">
        <v>47</v>
      </c>
      <c r="I775" s="1" t="s">
        <v>47</v>
      </c>
      <c r="J775" s="1" t="s">
        <v>22</v>
      </c>
      <c r="K775" s="1" t="s">
        <v>47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382</v>
      </c>
      <c r="Q775" s="1" t="s">
        <v>303</v>
      </c>
      <c r="R775" t="str">
        <f>IF(OR(Table_1[team1]="Mumbai Indians",Table_1[team2]="Mumbai Indians"),"YES","NO")</f>
        <v>YES</v>
      </c>
      <c r="S775" t="str">
        <f>IF(Table_1[[#This Row],[toss_winner]]="Mumbai Indians","YES","NO")</f>
        <v>YES</v>
      </c>
    </row>
    <row r="776" spans="1:19" ht="15.75" customHeight="1" x14ac:dyDescent="0.3">
      <c r="A776" s="1">
        <v>1216500</v>
      </c>
      <c r="B776" s="1" t="s">
        <v>284</v>
      </c>
      <c r="C776" s="2">
        <v>44113</v>
      </c>
      <c r="D776" s="1" t="s">
        <v>193</v>
      </c>
      <c r="E776" s="1" t="s">
        <v>286</v>
      </c>
      <c r="F776" s="1">
        <v>0</v>
      </c>
      <c r="G776" s="1" t="s">
        <v>374</v>
      </c>
      <c r="H776" s="1" t="s">
        <v>40</v>
      </c>
      <c r="I776" s="1" t="s">
        <v>40</v>
      </c>
      <c r="J776" s="1" t="s">
        <v>22</v>
      </c>
      <c r="K776" s="1" t="s">
        <v>374</v>
      </c>
      <c r="L776" s="1" t="s">
        <v>23</v>
      </c>
      <c r="M776" s="1">
        <v>46</v>
      </c>
      <c r="N776" s="1" t="s">
        <v>24</v>
      </c>
      <c r="O776" s="1" t="s">
        <v>25</v>
      </c>
      <c r="P776" s="1" t="s">
        <v>335</v>
      </c>
      <c r="Q776" s="1" t="s">
        <v>252</v>
      </c>
      <c r="R776" t="str">
        <f>IF(OR(Table_1[team1]="Mumbai Indians",Table_1[team2]="Mumbai Indians"),"YES","NO")</f>
        <v>NO</v>
      </c>
      <c r="S776" t="str">
        <f>IF(Table_1[[#This Row],[toss_winner]]="Mumbai Indians","YES","NO")</f>
        <v>NO</v>
      </c>
    </row>
    <row r="777" spans="1:19" ht="15.75" customHeight="1" x14ac:dyDescent="0.3">
      <c r="A777" s="1">
        <v>1216501</v>
      </c>
      <c r="B777" s="1" t="s">
        <v>281</v>
      </c>
      <c r="C777" s="2">
        <v>44111</v>
      </c>
      <c r="D777" s="1" t="s">
        <v>357</v>
      </c>
      <c r="E777" s="1" t="s">
        <v>282</v>
      </c>
      <c r="F777" s="1">
        <v>0</v>
      </c>
      <c r="G777" s="1" t="s">
        <v>21</v>
      </c>
      <c r="H777" s="1" t="s">
        <v>32</v>
      </c>
      <c r="I777" s="1" t="s">
        <v>21</v>
      </c>
      <c r="J777" s="1" t="s">
        <v>33</v>
      </c>
      <c r="K777" s="1" t="s">
        <v>21</v>
      </c>
      <c r="L777" s="1" t="s">
        <v>23</v>
      </c>
      <c r="M777" s="1">
        <v>10</v>
      </c>
      <c r="N777" s="1" t="s">
        <v>24</v>
      </c>
      <c r="O777" s="1" t="s">
        <v>25</v>
      </c>
      <c r="P777" s="1" t="s">
        <v>335</v>
      </c>
      <c r="Q777" s="1" t="s">
        <v>283</v>
      </c>
      <c r="R777" t="str">
        <f>IF(OR(Table_1[team1]="Mumbai Indians",Table_1[team2]="Mumbai Indians"),"YES","NO")</f>
        <v>NO</v>
      </c>
      <c r="S777" t="str">
        <f>IF(Table_1[[#This Row],[toss_winner]]="Mumbai Indians","YES","NO")</f>
        <v>NO</v>
      </c>
    </row>
    <row r="778" spans="1:19" ht="15.75" customHeight="1" x14ac:dyDescent="0.3">
      <c r="A778" s="1">
        <v>1216502</v>
      </c>
      <c r="B778" s="1" t="s">
        <v>284</v>
      </c>
      <c r="C778" s="2">
        <v>44135</v>
      </c>
      <c r="D778" s="1" t="s">
        <v>293</v>
      </c>
      <c r="E778" s="1" t="s">
        <v>286</v>
      </c>
      <c r="F778" s="1">
        <v>0</v>
      </c>
      <c r="G778" s="1" t="s">
        <v>20</v>
      </c>
      <c r="H778" s="1" t="s">
        <v>259</v>
      </c>
      <c r="I778" s="1" t="s">
        <v>259</v>
      </c>
      <c r="J778" s="1" t="s">
        <v>22</v>
      </c>
      <c r="K778" s="1" t="s">
        <v>259</v>
      </c>
      <c r="L778" s="1" t="s">
        <v>41</v>
      </c>
      <c r="M778" s="1">
        <v>5</v>
      </c>
      <c r="N778" s="1" t="s">
        <v>24</v>
      </c>
      <c r="O778" s="1" t="s">
        <v>25</v>
      </c>
      <c r="P778" s="1" t="s">
        <v>335</v>
      </c>
      <c r="Q778" s="1" t="s">
        <v>306</v>
      </c>
      <c r="R778" t="str">
        <f>IF(OR(Table_1[team1]="Mumbai Indians",Table_1[team2]="Mumbai Indians"),"YES","NO")</f>
        <v>NO</v>
      </c>
      <c r="S778" t="str">
        <f>IF(Table_1[[#This Row],[toss_winner]]="Mumbai Indians","YES","NO")</f>
        <v>NO</v>
      </c>
    </row>
    <row r="779" spans="1:19" ht="15.75" customHeight="1" x14ac:dyDescent="0.3">
      <c r="A779" s="1">
        <v>1216503</v>
      </c>
      <c r="B779" s="1" t="s">
        <v>281</v>
      </c>
      <c r="C779" s="2">
        <v>44105</v>
      </c>
      <c r="D779" s="1" t="s">
        <v>192</v>
      </c>
      <c r="E779" s="1" t="s">
        <v>282</v>
      </c>
      <c r="F779" s="1">
        <v>0</v>
      </c>
      <c r="G779" s="1" t="s">
        <v>47</v>
      </c>
      <c r="H779" s="1" t="s">
        <v>31</v>
      </c>
      <c r="I779" s="1" t="s">
        <v>31</v>
      </c>
      <c r="J779" s="1" t="s">
        <v>22</v>
      </c>
      <c r="K779" s="1" t="s">
        <v>47</v>
      </c>
      <c r="L779" s="1" t="s">
        <v>23</v>
      </c>
      <c r="M779" s="1">
        <v>48</v>
      </c>
      <c r="N779" s="1" t="s">
        <v>24</v>
      </c>
      <c r="O779" s="1" t="s">
        <v>25</v>
      </c>
      <c r="P779" s="1" t="s">
        <v>322</v>
      </c>
      <c r="Q779" s="1" t="s">
        <v>140</v>
      </c>
      <c r="R779" t="str">
        <f>IF(OR(Table_1[team1]="Mumbai Indians",Table_1[team2]="Mumbai Indians"),"YES","NO")</f>
        <v>YES</v>
      </c>
      <c r="S779" t="str">
        <f>IF(Table_1[[#This Row],[toss_winner]]="Mumbai Indians","YES","NO")</f>
        <v>NO</v>
      </c>
    </row>
    <row r="780" spans="1:19" ht="15.75" customHeight="1" x14ac:dyDescent="0.3">
      <c r="A780" s="1">
        <v>1216504</v>
      </c>
      <c r="B780" s="1" t="s">
        <v>288</v>
      </c>
      <c r="C780" s="2">
        <v>44104</v>
      </c>
      <c r="D780" s="1" t="s">
        <v>391</v>
      </c>
      <c r="E780" s="1" t="s">
        <v>289</v>
      </c>
      <c r="F780" s="1">
        <v>0</v>
      </c>
      <c r="G780" s="1" t="s">
        <v>21</v>
      </c>
      <c r="H780" s="1" t="s">
        <v>40</v>
      </c>
      <c r="I780" s="1" t="s">
        <v>40</v>
      </c>
      <c r="J780" s="1" t="s">
        <v>22</v>
      </c>
      <c r="K780" s="1" t="s">
        <v>21</v>
      </c>
      <c r="L780" s="1" t="s">
        <v>23</v>
      </c>
      <c r="M780" s="1">
        <v>37</v>
      </c>
      <c r="N780" s="1" t="s">
        <v>24</v>
      </c>
      <c r="O780" s="1" t="s">
        <v>25</v>
      </c>
      <c r="P780" s="1" t="s">
        <v>335</v>
      </c>
      <c r="Q780" s="1" t="s">
        <v>252</v>
      </c>
      <c r="R780" t="str">
        <f>IF(OR(Table_1[team1]="Mumbai Indians",Table_1[team2]="Mumbai Indians"),"YES","NO")</f>
        <v>NO</v>
      </c>
      <c r="S780" t="str">
        <f>IF(Table_1[[#This Row],[toss_winner]]="Mumbai Indians","YES","NO")</f>
        <v>NO</v>
      </c>
    </row>
    <row r="781" spans="1:19" ht="15.75" customHeight="1" x14ac:dyDescent="0.3">
      <c r="A781" s="1">
        <v>1216505</v>
      </c>
      <c r="B781" s="1" t="s">
        <v>281</v>
      </c>
      <c r="C781" s="2">
        <v>44137</v>
      </c>
      <c r="D781" s="1" t="s">
        <v>392</v>
      </c>
      <c r="E781" s="1" t="s">
        <v>282</v>
      </c>
      <c r="F781" s="1">
        <v>0</v>
      </c>
      <c r="G781" s="1" t="s">
        <v>20</v>
      </c>
      <c r="H781" s="1" t="s">
        <v>374</v>
      </c>
      <c r="I781" s="1" t="s">
        <v>374</v>
      </c>
      <c r="J781" s="1" t="s">
        <v>22</v>
      </c>
      <c r="K781" s="1" t="s">
        <v>374</v>
      </c>
      <c r="L781" s="1" t="s">
        <v>41</v>
      </c>
      <c r="M781" s="1">
        <v>6</v>
      </c>
      <c r="N781" s="1" t="s">
        <v>24</v>
      </c>
      <c r="O781" s="1" t="s">
        <v>25</v>
      </c>
      <c r="P781" s="1" t="s">
        <v>303</v>
      </c>
      <c r="Q781" s="1" t="s">
        <v>140</v>
      </c>
      <c r="R781" t="str">
        <f>IF(OR(Table_1[team1]="Mumbai Indians",Table_1[team2]="Mumbai Indians"),"YES","NO")</f>
        <v>NO</v>
      </c>
      <c r="S781" t="str">
        <f>IF(Table_1[[#This Row],[toss_winner]]="Mumbai Indians","YES","NO")</f>
        <v>NO</v>
      </c>
    </row>
    <row r="782" spans="1:19" ht="15.75" customHeight="1" x14ac:dyDescent="0.3">
      <c r="A782" s="1">
        <v>1216506</v>
      </c>
      <c r="B782" s="1" t="s">
        <v>281</v>
      </c>
      <c r="C782" s="2">
        <v>44136</v>
      </c>
      <c r="D782" s="1" t="s">
        <v>393</v>
      </c>
      <c r="E782" s="1" t="s">
        <v>282</v>
      </c>
      <c r="F782" s="1">
        <v>0</v>
      </c>
      <c r="G782" s="1" t="s">
        <v>31</v>
      </c>
      <c r="H782" s="1" t="s">
        <v>32</v>
      </c>
      <c r="I782" s="1" t="s">
        <v>32</v>
      </c>
      <c r="J782" s="1" t="s">
        <v>22</v>
      </c>
      <c r="K782" s="1" t="s">
        <v>32</v>
      </c>
      <c r="L782" s="1" t="s">
        <v>41</v>
      </c>
      <c r="M782" s="1">
        <v>9</v>
      </c>
      <c r="N782" s="1" t="s">
        <v>24</v>
      </c>
      <c r="O782" s="1" t="s">
        <v>25</v>
      </c>
      <c r="P782" s="1" t="s">
        <v>298</v>
      </c>
      <c r="Q782" s="1" t="s">
        <v>322</v>
      </c>
      <c r="R782" t="str">
        <f>IF(OR(Table_1[team1]="Mumbai Indians",Table_1[team2]="Mumbai Indians"),"YES","NO")</f>
        <v>NO</v>
      </c>
      <c r="S782" t="str">
        <f>IF(Table_1[[#This Row],[toss_winner]]="Mumbai Indians","YES","NO")</f>
        <v>NO</v>
      </c>
    </row>
    <row r="783" spans="1:19" ht="15.75" customHeight="1" x14ac:dyDescent="0.3">
      <c r="A783" s="1">
        <v>1216507</v>
      </c>
      <c r="B783" s="1" t="s">
        <v>288</v>
      </c>
      <c r="C783" s="2">
        <v>44115</v>
      </c>
      <c r="D783" s="1" t="s">
        <v>394</v>
      </c>
      <c r="E783" s="1" t="s">
        <v>289</v>
      </c>
      <c r="F783" s="1">
        <v>0</v>
      </c>
      <c r="G783" s="1" t="s">
        <v>259</v>
      </c>
      <c r="H783" s="1" t="s">
        <v>40</v>
      </c>
      <c r="I783" s="1" t="s">
        <v>259</v>
      </c>
      <c r="J783" s="1" t="s">
        <v>33</v>
      </c>
      <c r="K783" s="1" t="s">
        <v>40</v>
      </c>
      <c r="L783" s="1" t="s">
        <v>41</v>
      </c>
      <c r="M783" s="1">
        <v>5</v>
      </c>
      <c r="N783" s="1" t="s">
        <v>24</v>
      </c>
      <c r="O783" s="1" t="s">
        <v>25</v>
      </c>
      <c r="P783" s="1" t="s">
        <v>351</v>
      </c>
      <c r="Q783" s="1" t="s">
        <v>201</v>
      </c>
      <c r="R783" t="str">
        <f>IF(OR(Table_1[team1]="Mumbai Indians",Table_1[team2]="Mumbai Indians"),"YES","NO")</f>
        <v>NO</v>
      </c>
      <c r="S783" t="str">
        <f>IF(Table_1[[#This Row],[toss_winner]]="Mumbai Indians","YES","NO")</f>
        <v>NO</v>
      </c>
    </row>
    <row r="784" spans="1:19" ht="15.75" customHeight="1" x14ac:dyDescent="0.3">
      <c r="A784" s="1">
        <v>1216508</v>
      </c>
      <c r="B784" s="1" t="s">
        <v>281</v>
      </c>
      <c r="C784" s="2">
        <v>44097</v>
      </c>
      <c r="D784" s="1" t="s">
        <v>147</v>
      </c>
      <c r="E784" s="1" t="s">
        <v>282</v>
      </c>
      <c r="F784" s="1">
        <v>0</v>
      </c>
      <c r="G784" s="1" t="s">
        <v>47</v>
      </c>
      <c r="H784" s="1" t="s">
        <v>21</v>
      </c>
      <c r="I784" s="1" t="s">
        <v>21</v>
      </c>
      <c r="J784" s="1" t="s">
        <v>22</v>
      </c>
      <c r="K784" s="1" t="s">
        <v>47</v>
      </c>
      <c r="L784" s="1" t="s">
        <v>23</v>
      </c>
      <c r="M784" s="1">
        <v>49</v>
      </c>
      <c r="N784" s="1" t="s">
        <v>24</v>
      </c>
      <c r="O784" s="1" t="s">
        <v>25</v>
      </c>
      <c r="P784" s="1" t="s">
        <v>303</v>
      </c>
      <c r="Q784" s="1" t="s">
        <v>140</v>
      </c>
      <c r="R784" t="str">
        <f>IF(OR(Table_1[team1]="Mumbai Indians",Table_1[team2]="Mumbai Indians"),"YES","NO")</f>
        <v>YES</v>
      </c>
      <c r="S784" t="str">
        <f>IF(Table_1[[#This Row],[toss_winner]]="Mumbai Indians","YES","NO")</f>
        <v>NO</v>
      </c>
    </row>
    <row r="785" spans="1:19" ht="15.75" customHeight="1" x14ac:dyDescent="0.3">
      <c r="A785" s="1">
        <v>1216509</v>
      </c>
      <c r="B785" s="1" t="s">
        <v>284</v>
      </c>
      <c r="C785" s="2">
        <v>44121</v>
      </c>
      <c r="D785" s="1" t="s">
        <v>227</v>
      </c>
      <c r="E785" s="1" t="s">
        <v>286</v>
      </c>
      <c r="F785" s="1">
        <v>0</v>
      </c>
      <c r="G785" s="1" t="s">
        <v>32</v>
      </c>
      <c r="H785" s="1" t="s">
        <v>374</v>
      </c>
      <c r="I785" s="1" t="s">
        <v>32</v>
      </c>
      <c r="J785" s="1" t="s">
        <v>33</v>
      </c>
      <c r="K785" s="1" t="s">
        <v>374</v>
      </c>
      <c r="L785" s="1" t="s">
        <v>41</v>
      </c>
      <c r="M785" s="1">
        <v>5</v>
      </c>
      <c r="N785" s="1" t="s">
        <v>24</v>
      </c>
      <c r="O785" s="1" t="s">
        <v>25</v>
      </c>
      <c r="P785" s="1" t="s">
        <v>335</v>
      </c>
      <c r="Q785" s="1" t="s">
        <v>283</v>
      </c>
      <c r="R785" t="str">
        <f>IF(OR(Table_1[team1]="Mumbai Indians",Table_1[team2]="Mumbai Indians"),"YES","NO")</f>
        <v>NO</v>
      </c>
      <c r="S785" t="str">
        <f>IF(Table_1[[#This Row],[toss_winner]]="Mumbai Indians","YES","NO")</f>
        <v>NO</v>
      </c>
    </row>
    <row r="786" spans="1:19" ht="15.75" customHeight="1" x14ac:dyDescent="0.3">
      <c r="A786" s="1">
        <v>1216510</v>
      </c>
      <c r="B786" s="1" t="s">
        <v>288</v>
      </c>
      <c r="C786" s="2">
        <v>44098</v>
      </c>
      <c r="D786" s="1" t="s">
        <v>362</v>
      </c>
      <c r="E786" s="1" t="s">
        <v>289</v>
      </c>
      <c r="F786" s="1">
        <v>0</v>
      </c>
      <c r="G786" s="1" t="s">
        <v>31</v>
      </c>
      <c r="H786" s="1" t="s">
        <v>20</v>
      </c>
      <c r="I786" s="1" t="s">
        <v>20</v>
      </c>
      <c r="J786" s="1" t="s">
        <v>22</v>
      </c>
      <c r="K786" s="1" t="s">
        <v>31</v>
      </c>
      <c r="L786" s="1" t="s">
        <v>23</v>
      </c>
      <c r="M786" s="1">
        <v>97</v>
      </c>
      <c r="N786" s="1" t="s">
        <v>24</v>
      </c>
      <c r="O786" s="1" t="s">
        <v>25</v>
      </c>
      <c r="P786" s="1" t="s">
        <v>232</v>
      </c>
      <c r="Q786" s="1" t="s">
        <v>201</v>
      </c>
      <c r="R786" t="str">
        <f>IF(OR(Table_1[team1]="Mumbai Indians",Table_1[team2]="Mumbai Indians"),"YES","NO")</f>
        <v>NO</v>
      </c>
      <c r="S786" t="str">
        <f>IF(Table_1[[#This Row],[toss_winner]]="Mumbai Indians","YES","NO")</f>
        <v>NO</v>
      </c>
    </row>
    <row r="787" spans="1:19" ht="15.75" customHeight="1" x14ac:dyDescent="0.3">
      <c r="A787" s="1">
        <v>1216511</v>
      </c>
      <c r="B787" s="1" t="s">
        <v>281</v>
      </c>
      <c r="C787" s="2">
        <v>44110</v>
      </c>
      <c r="D787" s="1" t="s">
        <v>330</v>
      </c>
      <c r="E787" s="1" t="s">
        <v>282</v>
      </c>
      <c r="F787" s="1">
        <v>0</v>
      </c>
      <c r="G787" s="1" t="s">
        <v>47</v>
      </c>
      <c r="H787" s="1" t="s">
        <v>40</v>
      </c>
      <c r="I787" s="1" t="s">
        <v>47</v>
      </c>
      <c r="J787" s="1" t="s">
        <v>33</v>
      </c>
      <c r="K787" s="1" t="s">
        <v>47</v>
      </c>
      <c r="L787" s="1" t="s">
        <v>23</v>
      </c>
      <c r="M787" s="1">
        <v>57</v>
      </c>
      <c r="N787" s="1" t="s">
        <v>24</v>
      </c>
      <c r="O787" s="1" t="s">
        <v>25</v>
      </c>
      <c r="P787" s="1" t="s">
        <v>322</v>
      </c>
      <c r="Q787" s="1" t="s">
        <v>140</v>
      </c>
      <c r="R787" t="str">
        <f>IF(OR(Table_1[team1]="Mumbai Indians",Table_1[team2]="Mumbai Indians"),"YES","NO")</f>
        <v>YES</v>
      </c>
      <c r="S787" t="str">
        <f>IF(Table_1[[#This Row],[toss_winner]]="Mumbai Indians","YES","NO")</f>
        <v>YES</v>
      </c>
    </row>
    <row r="788" spans="1:19" ht="15.75" customHeight="1" x14ac:dyDescent="0.3">
      <c r="A788" s="1">
        <v>1216512</v>
      </c>
      <c r="B788" s="1" t="s">
        <v>281</v>
      </c>
      <c r="C788" s="2">
        <v>44122</v>
      </c>
      <c r="D788" s="1" t="s">
        <v>355</v>
      </c>
      <c r="E788" s="1" t="s">
        <v>282</v>
      </c>
      <c r="F788" s="1">
        <v>0</v>
      </c>
      <c r="G788" s="1" t="s">
        <v>21</v>
      </c>
      <c r="H788" s="1" t="s">
        <v>259</v>
      </c>
      <c r="I788" s="1" t="s">
        <v>259</v>
      </c>
      <c r="J788" s="1" t="s">
        <v>22</v>
      </c>
      <c r="K788" s="1" t="s">
        <v>21</v>
      </c>
      <c r="L788" s="1" t="s">
        <v>122</v>
      </c>
      <c r="M788" s="1" t="s">
        <v>25</v>
      </c>
      <c r="N788" s="1" t="s">
        <v>123</v>
      </c>
      <c r="O788" s="1" t="s">
        <v>25</v>
      </c>
      <c r="P788" s="1" t="s">
        <v>298</v>
      </c>
      <c r="Q788" s="1" t="s">
        <v>140</v>
      </c>
      <c r="R788" t="str">
        <f>IF(OR(Table_1[team1]="Mumbai Indians",Table_1[team2]="Mumbai Indians"),"YES","NO")</f>
        <v>NO</v>
      </c>
      <c r="S788" t="str">
        <f>IF(Table_1[[#This Row],[toss_winner]]="Mumbai Indians","YES","NO")</f>
        <v>NO</v>
      </c>
    </row>
    <row r="789" spans="1:19" ht="15.75" customHeight="1" x14ac:dyDescent="0.3">
      <c r="A789" s="1">
        <v>1216513</v>
      </c>
      <c r="B789" s="1" t="s">
        <v>288</v>
      </c>
      <c r="C789" s="2">
        <v>44108</v>
      </c>
      <c r="D789" s="1" t="s">
        <v>57</v>
      </c>
      <c r="E789" s="1" t="s">
        <v>289</v>
      </c>
      <c r="F789" s="1">
        <v>0</v>
      </c>
      <c r="G789" s="1" t="s">
        <v>31</v>
      </c>
      <c r="H789" s="1" t="s">
        <v>32</v>
      </c>
      <c r="I789" s="1" t="s">
        <v>31</v>
      </c>
      <c r="J789" s="1" t="s">
        <v>33</v>
      </c>
      <c r="K789" s="1" t="s">
        <v>32</v>
      </c>
      <c r="L789" s="1" t="s">
        <v>41</v>
      </c>
      <c r="M789" s="1">
        <v>10</v>
      </c>
      <c r="N789" s="1" t="s">
        <v>24</v>
      </c>
      <c r="O789" s="1" t="s">
        <v>25</v>
      </c>
      <c r="P789" s="1" t="s">
        <v>332</v>
      </c>
      <c r="Q789" s="1" t="s">
        <v>323</v>
      </c>
      <c r="R789" t="str">
        <f>IF(OR(Table_1[team1]="Mumbai Indians",Table_1[team2]="Mumbai Indians"),"YES","NO")</f>
        <v>NO</v>
      </c>
      <c r="S789" t="str">
        <f>IF(Table_1[[#This Row],[toss_winner]]="Mumbai Indians","YES","NO")</f>
        <v>NO</v>
      </c>
    </row>
    <row r="790" spans="1:19" ht="15.75" customHeight="1" x14ac:dyDescent="0.3">
      <c r="A790" s="1">
        <v>1216514</v>
      </c>
      <c r="B790" s="1" t="s">
        <v>281</v>
      </c>
      <c r="C790" s="2">
        <v>44107</v>
      </c>
      <c r="D790" s="1" t="s">
        <v>285</v>
      </c>
      <c r="E790" s="1" t="s">
        <v>282</v>
      </c>
      <c r="F790" s="1">
        <v>0</v>
      </c>
      <c r="G790" s="1" t="s">
        <v>40</v>
      </c>
      <c r="H790" s="1" t="s">
        <v>20</v>
      </c>
      <c r="I790" s="1" t="s">
        <v>40</v>
      </c>
      <c r="J790" s="1" t="s">
        <v>33</v>
      </c>
      <c r="K790" s="1" t="s">
        <v>20</v>
      </c>
      <c r="L790" s="1" t="s">
        <v>41</v>
      </c>
      <c r="M790" s="1">
        <v>8</v>
      </c>
      <c r="N790" s="1" t="s">
        <v>24</v>
      </c>
      <c r="O790" s="1" t="s">
        <v>25</v>
      </c>
      <c r="P790" s="1" t="s">
        <v>303</v>
      </c>
      <c r="Q790" s="1" t="s">
        <v>140</v>
      </c>
      <c r="R790" t="str">
        <f>IF(OR(Table_1[team1]="Mumbai Indians",Table_1[team2]="Mumbai Indians"),"YES","NO")</f>
        <v>NO</v>
      </c>
      <c r="S790" t="str">
        <f>IF(Table_1[[#This Row],[toss_winner]]="Mumbai Indians","YES","NO")</f>
        <v>NO</v>
      </c>
    </row>
    <row r="791" spans="1:19" ht="15.75" customHeight="1" x14ac:dyDescent="0.3">
      <c r="A791" s="1">
        <v>1216515</v>
      </c>
      <c r="B791" s="1" t="s">
        <v>284</v>
      </c>
      <c r="C791" s="2">
        <v>44107</v>
      </c>
      <c r="D791" s="1" t="s">
        <v>309</v>
      </c>
      <c r="E791" s="1" t="s">
        <v>286</v>
      </c>
      <c r="F791" s="1">
        <v>0</v>
      </c>
      <c r="G791" s="1" t="s">
        <v>374</v>
      </c>
      <c r="H791" s="1" t="s">
        <v>21</v>
      </c>
      <c r="I791" s="1" t="s">
        <v>21</v>
      </c>
      <c r="J791" s="1" t="s">
        <v>22</v>
      </c>
      <c r="K791" s="1" t="s">
        <v>374</v>
      </c>
      <c r="L791" s="1" t="s">
        <v>23</v>
      </c>
      <c r="M791" s="1">
        <v>18</v>
      </c>
      <c r="N791" s="1" t="s">
        <v>24</v>
      </c>
      <c r="O791" s="1" t="s">
        <v>25</v>
      </c>
      <c r="P791" s="1" t="s">
        <v>237</v>
      </c>
      <c r="Q791" s="1" t="s">
        <v>283</v>
      </c>
      <c r="R791" t="str">
        <f>IF(OR(Table_1[team1]="Mumbai Indians",Table_1[team2]="Mumbai Indians"),"YES","NO")</f>
        <v>NO</v>
      </c>
      <c r="S791" t="str">
        <f>IF(Table_1[[#This Row],[toss_winner]]="Mumbai Indians","YES","NO")</f>
        <v>NO</v>
      </c>
    </row>
    <row r="792" spans="1:19" ht="15.75" customHeight="1" x14ac:dyDescent="0.3">
      <c r="A792" s="1">
        <v>1216516</v>
      </c>
      <c r="B792" s="1" t="s">
        <v>288</v>
      </c>
      <c r="C792" s="2">
        <v>44106</v>
      </c>
      <c r="D792" s="1" t="s">
        <v>395</v>
      </c>
      <c r="E792" s="1" t="s">
        <v>289</v>
      </c>
      <c r="F792" s="1">
        <v>0</v>
      </c>
      <c r="G792" s="1" t="s">
        <v>259</v>
      </c>
      <c r="H792" s="1" t="s">
        <v>32</v>
      </c>
      <c r="I792" s="1" t="s">
        <v>259</v>
      </c>
      <c r="J792" s="1" t="s">
        <v>33</v>
      </c>
      <c r="K792" s="1" t="s">
        <v>259</v>
      </c>
      <c r="L792" s="1" t="s">
        <v>23</v>
      </c>
      <c r="M792" s="1">
        <v>7</v>
      </c>
      <c r="N792" s="1" t="s">
        <v>24</v>
      </c>
      <c r="O792" s="1" t="s">
        <v>25</v>
      </c>
      <c r="P792" s="1" t="s">
        <v>232</v>
      </c>
      <c r="Q792" s="1" t="s">
        <v>201</v>
      </c>
      <c r="R792" t="str">
        <f>IF(OR(Table_1[team1]="Mumbai Indians",Table_1[team2]="Mumbai Indians"),"YES","NO")</f>
        <v>NO</v>
      </c>
      <c r="S792" t="str">
        <f>IF(Table_1[[#This Row],[toss_winner]]="Mumbai Indians","YES","NO")</f>
        <v>NO</v>
      </c>
    </row>
    <row r="793" spans="1:19" ht="15.75" customHeight="1" x14ac:dyDescent="0.3">
      <c r="A793" s="1">
        <v>1216517</v>
      </c>
      <c r="B793" s="1" t="s">
        <v>288</v>
      </c>
      <c r="C793" s="2">
        <v>44122</v>
      </c>
      <c r="D793" s="1" t="s">
        <v>362</v>
      </c>
      <c r="E793" s="1" t="s">
        <v>289</v>
      </c>
      <c r="F793" s="1">
        <v>0</v>
      </c>
      <c r="G793" s="1" t="s">
        <v>47</v>
      </c>
      <c r="H793" s="1" t="s">
        <v>31</v>
      </c>
      <c r="I793" s="1" t="s">
        <v>47</v>
      </c>
      <c r="J793" s="1" t="s">
        <v>33</v>
      </c>
      <c r="K793" s="1" t="s">
        <v>31</v>
      </c>
      <c r="L793" s="1" t="s">
        <v>122</v>
      </c>
      <c r="M793" s="1" t="s">
        <v>25</v>
      </c>
      <c r="N793" s="1" t="s">
        <v>123</v>
      </c>
      <c r="O793" s="1" t="s">
        <v>25</v>
      </c>
      <c r="P793" s="1" t="s">
        <v>323</v>
      </c>
      <c r="Q793" s="1" t="s">
        <v>201</v>
      </c>
      <c r="R793" t="str">
        <f>IF(OR(Table_1[team1]="Mumbai Indians",Table_1[team2]="Mumbai Indians"),"YES","NO")</f>
        <v>YES</v>
      </c>
      <c r="S793" t="str">
        <f>IF(Table_1[[#This Row],[toss_winner]]="Mumbai Indians","YES","NO")</f>
        <v>YES</v>
      </c>
    </row>
    <row r="794" spans="1:19" ht="15.75" customHeight="1" x14ac:dyDescent="0.3">
      <c r="A794" s="1">
        <v>1216518</v>
      </c>
      <c r="B794" s="1" t="s">
        <v>288</v>
      </c>
      <c r="C794" s="2">
        <v>44126</v>
      </c>
      <c r="D794" s="1" t="s">
        <v>162</v>
      </c>
      <c r="E794" s="1" t="s">
        <v>289</v>
      </c>
      <c r="F794" s="1">
        <v>0</v>
      </c>
      <c r="G794" s="1" t="s">
        <v>40</v>
      </c>
      <c r="H794" s="1" t="s">
        <v>259</v>
      </c>
      <c r="I794" s="1" t="s">
        <v>259</v>
      </c>
      <c r="J794" s="1" t="s">
        <v>22</v>
      </c>
      <c r="K794" s="1" t="s">
        <v>259</v>
      </c>
      <c r="L794" s="1" t="s">
        <v>41</v>
      </c>
      <c r="M794" s="1">
        <v>8</v>
      </c>
      <c r="N794" s="1" t="s">
        <v>24</v>
      </c>
      <c r="O794" s="1" t="s">
        <v>25</v>
      </c>
      <c r="P794" s="1" t="s">
        <v>323</v>
      </c>
      <c r="Q794" s="1" t="s">
        <v>201</v>
      </c>
      <c r="R794" t="str">
        <f>IF(OR(Table_1[team1]="Mumbai Indians",Table_1[team2]="Mumbai Indians"),"YES","NO")</f>
        <v>NO</v>
      </c>
      <c r="S794" t="str">
        <f>IF(Table_1[[#This Row],[toss_winner]]="Mumbai Indians","YES","NO")</f>
        <v>NO</v>
      </c>
    </row>
    <row r="795" spans="1:19" ht="15.75" customHeight="1" x14ac:dyDescent="0.3">
      <c r="A795" s="1">
        <v>1216519</v>
      </c>
      <c r="B795" s="1" t="s">
        <v>288</v>
      </c>
      <c r="C795" s="2">
        <v>44109</v>
      </c>
      <c r="D795" s="1" t="s">
        <v>299</v>
      </c>
      <c r="E795" s="1" t="s">
        <v>289</v>
      </c>
      <c r="F795" s="1">
        <v>0</v>
      </c>
      <c r="G795" s="1" t="s">
        <v>374</v>
      </c>
      <c r="H795" s="1" t="s">
        <v>20</v>
      </c>
      <c r="I795" s="1" t="s">
        <v>20</v>
      </c>
      <c r="J795" s="1" t="s">
        <v>22</v>
      </c>
      <c r="K795" s="1" t="s">
        <v>374</v>
      </c>
      <c r="L795" s="1" t="s">
        <v>23</v>
      </c>
      <c r="M795" s="1">
        <v>59</v>
      </c>
      <c r="N795" s="1" t="s">
        <v>24</v>
      </c>
      <c r="O795" s="1" t="s">
        <v>25</v>
      </c>
      <c r="P795" s="1" t="s">
        <v>323</v>
      </c>
      <c r="Q795" s="1" t="s">
        <v>351</v>
      </c>
      <c r="R795" t="str">
        <f>IF(OR(Table_1[team1]="Mumbai Indians",Table_1[team2]="Mumbai Indians"),"YES","NO")</f>
        <v>NO</v>
      </c>
      <c r="S795" t="str">
        <f>IF(Table_1[[#This Row],[toss_winner]]="Mumbai Indians","YES","NO")</f>
        <v>NO</v>
      </c>
    </row>
    <row r="796" spans="1:19" ht="15.75" customHeight="1" x14ac:dyDescent="0.3">
      <c r="A796" s="1">
        <v>1216520</v>
      </c>
      <c r="B796" s="1" t="s">
        <v>284</v>
      </c>
      <c r="C796" s="2">
        <v>44130</v>
      </c>
      <c r="D796" s="1" t="s">
        <v>118</v>
      </c>
      <c r="E796" s="1" t="s">
        <v>286</v>
      </c>
      <c r="F796" s="1">
        <v>0</v>
      </c>
      <c r="G796" s="1" t="s">
        <v>21</v>
      </c>
      <c r="H796" s="1" t="s">
        <v>31</v>
      </c>
      <c r="I796" s="1" t="s">
        <v>31</v>
      </c>
      <c r="J796" s="1" t="s">
        <v>22</v>
      </c>
      <c r="K796" s="1" t="s">
        <v>31</v>
      </c>
      <c r="L796" s="1" t="s">
        <v>41</v>
      </c>
      <c r="M796" s="1">
        <v>8</v>
      </c>
      <c r="N796" s="1" t="s">
        <v>24</v>
      </c>
      <c r="O796" s="1" t="s">
        <v>25</v>
      </c>
      <c r="P796" s="1" t="s">
        <v>335</v>
      </c>
      <c r="Q796" s="1" t="s">
        <v>283</v>
      </c>
      <c r="R796" t="str">
        <f>IF(OR(Table_1[team1]="Mumbai Indians",Table_1[team2]="Mumbai Indians"),"YES","NO")</f>
        <v>NO</v>
      </c>
      <c r="S796" t="str">
        <f>IF(Table_1[[#This Row],[toss_winner]]="Mumbai Indians","YES","NO")</f>
        <v>NO</v>
      </c>
    </row>
    <row r="797" spans="1:19" ht="15.75" customHeight="1" x14ac:dyDescent="0.3">
      <c r="A797" s="1">
        <v>1216521</v>
      </c>
      <c r="B797" s="1" t="s">
        <v>284</v>
      </c>
      <c r="C797" s="2">
        <v>44127</v>
      </c>
      <c r="D797" s="1" t="s">
        <v>312</v>
      </c>
      <c r="E797" s="1" t="s">
        <v>286</v>
      </c>
      <c r="F797" s="1">
        <v>0</v>
      </c>
      <c r="G797" s="1" t="s">
        <v>32</v>
      </c>
      <c r="H797" s="1" t="s">
        <v>47</v>
      </c>
      <c r="I797" s="1" t="s">
        <v>47</v>
      </c>
      <c r="J797" s="1" t="s">
        <v>22</v>
      </c>
      <c r="K797" s="1" t="s">
        <v>47</v>
      </c>
      <c r="L797" s="1" t="s">
        <v>41</v>
      </c>
      <c r="M797" s="1">
        <v>10</v>
      </c>
      <c r="N797" s="1" t="s">
        <v>24</v>
      </c>
      <c r="O797" s="1" t="s">
        <v>25</v>
      </c>
      <c r="P797" s="1" t="s">
        <v>252</v>
      </c>
      <c r="Q797" s="1" t="s">
        <v>237</v>
      </c>
      <c r="R797" t="str">
        <f>IF(OR(Table_1[team1]="Mumbai Indians",Table_1[team2]="Mumbai Indians"),"YES","NO")</f>
        <v>YES</v>
      </c>
      <c r="S797" t="str">
        <f>IF(Table_1[[#This Row],[toss_winner]]="Mumbai Indians","YES","NO")</f>
        <v>YES</v>
      </c>
    </row>
    <row r="798" spans="1:19" ht="15.75" customHeight="1" x14ac:dyDescent="0.3">
      <c r="A798" s="1">
        <v>1216522</v>
      </c>
      <c r="B798" s="1" t="s">
        <v>288</v>
      </c>
      <c r="C798" s="2">
        <v>44121</v>
      </c>
      <c r="D798" s="1" t="s">
        <v>121</v>
      </c>
      <c r="E798" s="1" t="s">
        <v>289</v>
      </c>
      <c r="F798" s="1">
        <v>0</v>
      </c>
      <c r="G798" s="1" t="s">
        <v>40</v>
      </c>
      <c r="H798" s="1" t="s">
        <v>20</v>
      </c>
      <c r="I798" s="1" t="s">
        <v>40</v>
      </c>
      <c r="J798" s="1" t="s">
        <v>33</v>
      </c>
      <c r="K798" s="1" t="s">
        <v>20</v>
      </c>
      <c r="L798" s="1" t="s">
        <v>41</v>
      </c>
      <c r="M798" s="1">
        <v>7</v>
      </c>
      <c r="N798" s="1" t="s">
        <v>24</v>
      </c>
      <c r="O798" s="1" t="s">
        <v>25</v>
      </c>
      <c r="P798" s="1" t="s">
        <v>232</v>
      </c>
      <c r="Q798" s="1" t="s">
        <v>323</v>
      </c>
      <c r="R798" t="str">
        <f>IF(OR(Table_1[team1]="Mumbai Indians",Table_1[team2]="Mumbai Indians"),"YES","NO")</f>
        <v>NO</v>
      </c>
      <c r="S798" t="str">
        <f>IF(Table_1[[#This Row],[toss_winner]]="Mumbai Indians","YES","NO")</f>
        <v>NO</v>
      </c>
    </row>
    <row r="799" spans="1:19" ht="15.75" customHeight="1" x14ac:dyDescent="0.3">
      <c r="A799" s="1">
        <v>1216523</v>
      </c>
      <c r="B799" s="1" t="s">
        <v>281</v>
      </c>
      <c r="C799" s="2">
        <v>44114</v>
      </c>
      <c r="D799" s="1" t="s">
        <v>101</v>
      </c>
      <c r="E799" s="1" t="s">
        <v>282</v>
      </c>
      <c r="F799" s="1">
        <v>0</v>
      </c>
      <c r="G799" s="1" t="s">
        <v>21</v>
      </c>
      <c r="H799" s="1" t="s">
        <v>31</v>
      </c>
      <c r="I799" s="1" t="s">
        <v>21</v>
      </c>
      <c r="J799" s="1" t="s">
        <v>33</v>
      </c>
      <c r="K799" s="1" t="s">
        <v>21</v>
      </c>
      <c r="L799" s="1" t="s">
        <v>23</v>
      </c>
      <c r="M799" s="1">
        <v>2</v>
      </c>
      <c r="N799" s="1" t="s">
        <v>24</v>
      </c>
      <c r="O799" s="1" t="s">
        <v>25</v>
      </c>
      <c r="P799" s="1" t="s">
        <v>382</v>
      </c>
      <c r="Q799" s="1" t="s">
        <v>303</v>
      </c>
      <c r="R799" t="str">
        <f>IF(OR(Table_1[team1]="Mumbai Indians",Table_1[team2]="Mumbai Indians"),"YES","NO")</f>
        <v>NO</v>
      </c>
      <c r="S799" t="str">
        <f>IF(Table_1[[#This Row],[toss_winner]]="Mumbai Indians","YES","NO")</f>
        <v>NO</v>
      </c>
    </row>
    <row r="800" spans="1:19" ht="15.75" customHeight="1" x14ac:dyDescent="0.3">
      <c r="A800" s="1">
        <v>1216524</v>
      </c>
      <c r="B800" s="1" t="s">
        <v>288</v>
      </c>
      <c r="C800" s="2">
        <v>44131</v>
      </c>
      <c r="D800" s="1" t="s">
        <v>226</v>
      </c>
      <c r="E800" s="1" t="s">
        <v>289</v>
      </c>
      <c r="F800" s="1">
        <v>0</v>
      </c>
      <c r="G800" s="1" t="s">
        <v>259</v>
      </c>
      <c r="H800" s="1" t="s">
        <v>374</v>
      </c>
      <c r="I800" s="1" t="s">
        <v>374</v>
      </c>
      <c r="J800" s="1" t="s">
        <v>22</v>
      </c>
      <c r="K800" s="1" t="s">
        <v>259</v>
      </c>
      <c r="L800" s="1" t="s">
        <v>23</v>
      </c>
      <c r="M800" s="1">
        <v>88</v>
      </c>
      <c r="N800" s="1" t="s">
        <v>24</v>
      </c>
      <c r="O800" s="1" t="s">
        <v>25</v>
      </c>
      <c r="P800" s="1" t="s">
        <v>232</v>
      </c>
      <c r="Q800" s="1" t="s">
        <v>323</v>
      </c>
      <c r="R800" t="str">
        <f>IF(OR(Table_1[team1]="Mumbai Indians",Table_1[team2]="Mumbai Indians"),"YES","NO")</f>
        <v>NO</v>
      </c>
      <c r="S800" t="str">
        <f>IF(Table_1[[#This Row],[toss_winner]]="Mumbai Indians","YES","NO")</f>
        <v>NO</v>
      </c>
    </row>
    <row r="801" spans="1:19" ht="15.75" customHeight="1" x14ac:dyDescent="0.3">
      <c r="A801" s="1">
        <v>1216525</v>
      </c>
      <c r="B801" s="1" t="s">
        <v>288</v>
      </c>
      <c r="C801" s="2">
        <v>44114</v>
      </c>
      <c r="D801" s="1" t="s">
        <v>215</v>
      </c>
      <c r="E801" s="1" t="s">
        <v>289</v>
      </c>
      <c r="F801" s="1">
        <v>0</v>
      </c>
      <c r="G801" s="1" t="s">
        <v>20</v>
      </c>
      <c r="H801" s="1" t="s">
        <v>32</v>
      </c>
      <c r="I801" s="1" t="s">
        <v>20</v>
      </c>
      <c r="J801" s="1" t="s">
        <v>33</v>
      </c>
      <c r="K801" s="1" t="s">
        <v>20</v>
      </c>
      <c r="L801" s="1" t="s">
        <v>23</v>
      </c>
      <c r="M801" s="1">
        <v>37</v>
      </c>
      <c r="N801" s="1" t="s">
        <v>24</v>
      </c>
      <c r="O801" s="1" t="s">
        <v>25</v>
      </c>
      <c r="P801" s="1" t="s">
        <v>232</v>
      </c>
      <c r="Q801" s="1" t="s">
        <v>201</v>
      </c>
      <c r="R801" t="str">
        <f>IF(OR(Table_1[team1]="Mumbai Indians",Table_1[team2]="Mumbai Indians"),"YES","NO")</f>
        <v>NO</v>
      </c>
      <c r="S801" t="str">
        <f>IF(Table_1[[#This Row],[toss_winner]]="Mumbai Indians","YES","NO")</f>
        <v>NO</v>
      </c>
    </row>
    <row r="802" spans="1:19" ht="15.75" customHeight="1" x14ac:dyDescent="0.3">
      <c r="A802" s="1">
        <v>1216526</v>
      </c>
      <c r="B802" s="1" t="s">
        <v>281</v>
      </c>
      <c r="C802" s="2">
        <v>44120</v>
      </c>
      <c r="D802" s="1" t="s">
        <v>326</v>
      </c>
      <c r="E802" s="1" t="s">
        <v>282</v>
      </c>
      <c r="F802" s="1">
        <v>0</v>
      </c>
      <c r="G802" s="1" t="s">
        <v>21</v>
      </c>
      <c r="H802" s="1" t="s">
        <v>47</v>
      </c>
      <c r="I802" s="1" t="s">
        <v>21</v>
      </c>
      <c r="J802" s="1" t="s">
        <v>33</v>
      </c>
      <c r="K802" s="1" t="s">
        <v>47</v>
      </c>
      <c r="L802" s="1" t="s">
        <v>41</v>
      </c>
      <c r="M802" s="1">
        <v>8</v>
      </c>
      <c r="N802" s="1" t="s">
        <v>24</v>
      </c>
      <c r="O802" s="1" t="s">
        <v>25</v>
      </c>
      <c r="P802" s="1" t="s">
        <v>303</v>
      </c>
      <c r="Q802" s="1" t="s">
        <v>322</v>
      </c>
      <c r="R802" t="str">
        <f>IF(OR(Table_1[team1]="Mumbai Indians",Table_1[team2]="Mumbai Indians"),"YES","NO")</f>
        <v>YES</v>
      </c>
      <c r="S802" t="str">
        <f>IF(Table_1[[#This Row],[toss_winner]]="Mumbai Indians","YES","NO")</f>
        <v>NO</v>
      </c>
    </row>
    <row r="803" spans="1:19" ht="15.75" customHeight="1" x14ac:dyDescent="0.3">
      <c r="A803" s="1">
        <v>1216527</v>
      </c>
      <c r="B803" s="1" t="s">
        <v>284</v>
      </c>
      <c r="C803" s="2">
        <v>44101</v>
      </c>
      <c r="D803" s="1" t="s">
        <v>271</v>
      </c>
      <c r="E803" s="1" t="s">
        <v>286</v>
      </c>
      <c r="F803" s="1">
        <v>0</v>
      </c>
      <c r="G803" s="1" t="s">
        <v>31</v>
      </c>
      <c r="H803" s="1" t="s">
        <v>40</v>
      </c>
      <c r="I803" s="1" t="s">
        <v>40</v>
      </c>
      <c r="J803" s="1" t="s">
        <v>22</v>
      </c>
      <c r="K803" s="1" t="s">
        <v>40</v>
      </c>
      <c r="L803" s="1" t="s">
        <v>41</v>
      </c>
      <c r="M803" s="1">
        <v>4</v>
      </c>
      <c r="N803" s="1" t="s">
        <v>24</v>
      </c>
      <c r="O803" s="1" t="s">
        <v>25</v>
      </c>
      <c r="P803" s="1" t="s">
        <v>283</v>
      </c>
      <c r="Q803" s="1" t="s">
        <v>306</v>
      </c>
      <c r="R803" t="str">
        <f>IF(OR(Table_1[team1]="Mumbai Indians",Table_1[team2]="Mumbai Indians"),"YES","NO")</f>
        <v>NO</v>
      </c>
      <c r="S803" t="str">
        <f>IF(Table_1[[#This Row],[toss_winner]]="Mumbai Indians","YES","NO")</f>
        <v>NO</v>
      </c>
    </row>
    <row r="804" spans="1:19" ht="15.75" customHeight="1" x14ac:dyDescent="0.3">
      <c r="A804" s="1">
        <v>1216528</v>
      </c>
      <c r="B804" s="1" t="s">
        <v>288</v>
      </c>
      <c r="C804" s="2">
        <v>44117</v>
      </c>
      <c r="D804" s="1" t="s">
        <v>235</v>
      </c>
      <c r="E804" s="1" t="s">
        <v>289</v>
      </c>
      <c r="F804" s="1">
        <v>0</v>
      </c>
      <c r="G804" s="1" t="s">
        <v>32</v>
      </c>
      <c r="H804" s="1" t="s">
        <v>259</v>
      </c>
      <c r="I804" s="1" t="s">
        <v>32</v>
      </c>
      <c r="J804" s="1" t="s">
        <v>33</v>
      </c>
      <c r="K804" s="1" t="s">
        <v>32</v>
      </c>
      <c r="L804" s="1" t="s">
        <v>23</v>
      </c>
      <c r="M804" s="1">
        <v>20</v>
      </c>
      <c r="N804" s="1" t="s">
        <v>24</v>
      </c>
      <c r="O804" s="1" t="s">
        <v>25</v>
      </c>
      <c r="P804" s="1" t="s">
        <v>232</v>
      </c>
      <c r="Q804" s="1" t="s">
        <v>201</v>
      </c>
      <c r="R804" t="str">
        <f>IF(OR(Table_1[team1]="Mumbai Indians",Table_1[team2]="Mumbai Indians"),"YES","NO")</f>
        <v>NO</v>
      </c>
      <c r="S804" t="str">
        <f>IF(Table_1[[#This Row],[toss_winner]]="Mumbai Indians","YES","NO")</f>
        <v>NO</v>
      </c>
    </row>
    <row r="805" spans="1:19" ht="15.75" customHeight="1" x14ac:dyDescent="0.3">
      <c r="A805" s="1">
        <v>1216529</v>
      </c>
      <c r="B805" s="1" t="s">
        <v>281</v>
      </c>
      <c r="C805" s="2">
        <v>44115</v>
      </c>
      <c r="D805" s="1" t="s">
        <v>326</v>
      </c>
      <c r="E805" s="1" t="s">
        <v>282</v>
      </c>
      <c r="F805" s="1">
        <v>0</v>
      </c>
      <c r="G805" s="1" t="s">
        <v>374</v>
      </c>
      <c r="H805" s="1" t="s">
        <v>47</v>
      </c>
      <c r="I805" s="1" t="s">
        <v>374</v>
      </c>
      <c r="J805" s="1" t="s">
        <v>33</v>
      </c>
      <c r="K805" s="1" t="s">
        <v>47</v>
      </c>
      <c r="L805" s="1" t="s">
        <v>41</v>
      </c>
      <c r="M805" s="1">
        <v>5</v>
      </c>
      <c r="N805" s="1" t="s">
        <v>24</v>
      </c>
      <c r="O805" s="1" t="s">
        <v>25</v>
      </c>
      <c r="P805" s="1" t="s">
        <v>303</v>
      </c>
      <c r="Q805" s="1" t="s">
        <v>140</v>
      </c>
      <c r="R805" t="str">
        <f>IF(OR(Table_1[team1]="Mumbai Indians",Table_1[team2]="Mumbai Indians"),"YES","NO")</f>
        <v>YES</v>
      </c>
      <c r="S805" t="str">
        <f>IF(Table_1[[#This Row],[toss_winner]]="Mumbai Indians","YES","NO")</f>
        <v>NO</v>
      </c>
    </row>
    <row r="806" spans="1:19" ht="15.75" customHeight="1" x14ac:dyDescent="0.3">
      <c r="A806" s="1">
        <v>1216530</v>
      </c>
      <c r="B806" s="1" t="s">
        <v>288</v>
      </c>
      <c r="C806" s="2">
        <v>44136</v>
      </c>
      <c r="D806" s="1" t="s">
        <v>396</v>
      </c>
      <c r="E806" s="1" t="s">
        <v>289</v>
      </c>
      <c r="F806" s="1">
        <v>0</v>
      </c>
      <c r="G806" s="1" t="s">
        <v>21</v>
      </c>
      <c r="H806" s="1" t="s">
        <v>40</v>
      </c>
      <c r="I806" s="1" t="s">
        <v>40</v>
      </c>
      <c r="J806" s="1" t="s">
        <v>22</v>
      </c>
      <c r="K806" s="1" t="s">
        <v>21</v>
      </c>
      <c r="L806" s="1" t="s">
        <v>23</v>
      </c>
      <c r="M806" s="1">
        <v>60</v>
      </c>
      <c r="N806" s="1" t="s">
        <v>24</v>
      </c>
      <c r="O806" s="1" t="s">
        <v>25</v>
      </c>
      <c r="P806" s="1" t="s">
        <v>323</v>
      </c>
      <c r="Q806" s="1" t="s">
        <v>201</v>
      </c>
      <c r="R806" t="str">
        <f>IF(OR(Table_1[team1]="Mumbai Indians",Table_1[team2]="Mumbai Indians"),"YES","NO")</f>
        <v>NO</v>
      </c>
      <c r="S806" t="str">
        <f>IF(Table_1[[#This Row],[toss_winner]]="Mumbai Indians","YES","NO")</f>
        <v>NO</v>
      </c>
    </row>
    <row r="807" spans="1:19" ht="15.75" customHeight="1" x14ac:dyDescent="0.3">
      <c r="A807" s="1">
        <v>1216531</v>
      </c>
      <c r="B807" s="1" t="s">
        <v>284</v>
      </c>
      <c r="C807" s="2">
        <v>44119</v>
      </c>
      <c r="D807" s="1" t="s">
        <v>362</v>
      </c>
      <c r="E807" s="1" t="s">
        <v>286</v>
      </c>
      <c r="F807" s="1">
        <v>0</v>
      </c>
      <c r="G807" s="1" t="s">
        <v>20</v>
      </c>
      <c r="H807" s="1" t="s">
        <v>31</v>
      </c>
      <c r="I807" s="1" t="s">
        <v>20</v>
      </c>
      <c r="J807" s="1" t="s">
        <v>33</v>
      </c>
      <c r="K807" s="1" t="s">
        <v>31</v>
      </c>
      <c r="L807" s="1" t="s">
        <v>41</v>
      </c>
      <c r="M807" s="1">
        <v>8</v>
      </c>
      <c r="N807" s="1" t="s">
        <v>24</v>
      </c>
      <c r="O807" s="1" t="s">
        <v>25</v>
      </c>
      <c r="P807" s="1" t="s">
        <v>335</v>
      </c>
      <c r="Q807" s="1" t="s">
        <v>252</v>
      </c>
      <c r="R807" t="str">
        <f>IF(OR(Table_1[team1]="Mumbai Indians",Table_1[team2]="Mumbai Indians"),"YES","NO")</f>
        <v>NO</v>
      </c>
      <c r="S807" t="str">
        <f>IF(Table_1[[#This Row],[toss_winner]]="Mumbai Indians","YES","NO")</f>
        <v>NO</v>
      </c>
    </row>
    <row r="808" spans="1:19" ht="15.75" customHeight="1" x14ac:dyDescent="0.3">
      <c r="A808" s="1">
        <v>1216532</v>
      </c>
      <c r="B808" s="1" t="s">
        <v>281</v>
      </c>
      <c r="C808" s="2">
        <v>44103</v>
      </c>
      <c r="D808" s="1" t="s">
        <v>346</v>
      </c>
      <c r="E808" s="1" t="s">
        <v>282</v>
      </c>
      <c r="F808" s="1">
        <v>0</v>
      </c>
      <c r="G808" s="1" t="s">
        <v>259</v>
      </c>
      <c r="H808" s="1" t="s">
        <v>374</v>
      </c>
      <c r="I808" s="1" t="s">
        <v>374</v>
      </c>
      <c r="J808" s="1" t="s">
        <v>22</v>
      </c>
      <c r="K808" s="1" t="s">
        <v>259</v>
      </c>
      <c r="L808" s="1" t="s">
        <v>23</v>
      </c>
      <c r="M808" s="1">
        <v>15</v>
      </c>
      <c r="N808" s="1" t="s">
        <v>24</v>
      </c>
      <c r="O808" s="1" t="s">
        <v>25</v>
      </c>
      <c r="P808" s="1" t="s">
        <v>322</v>
      </c>
      <c r="Q808" s="1" t="s">
        <v>140</v>
      </c>
      <c r="R808" t="str">
        <f>IF(OR(Table_1[team1]="Mumbai Indians",Table_1[team2]="Mumbai Indians"),"YES","NO")</f>
        <v>NO</v>
      </c>
      <c r="S808" t="str">
        <f>IF(Table_1[[#This Row],[toss_winner]]="Mumbai Indians","YES","NO")</f>
        <v>NO</v>
      </c>
    </row>
    <row r="809" spans="1:19" ht="15.75" customHeight="1" x14ac:dyDescent="0.3">
      <c r="A809" s="1">
        <v>1216533</v>
      </c>
      <c r="B809" s="1" t="s">
        <v>281</v>
      </c>
      <c r="C809" s="2">
        <v>44123</v>
      </c>
      <c r="D809" s="1" t="s">
        <v>354</v>
      </c>
      <c r="E809" s="1" t="s">
        <v>282</v>
      </c>
      <c r="F809" s="1">
        <v>0</v>
      </c>
      <c r="G809" s="1" t="s">
        <v>32</v>
      </c>
      <c r="H809" s="1" t="s">
        <v>40</v>
      </c>
      <c r="I809" s="1" t="s">
        <v>32</v>
      </c>
      <c r="J809" s="1" t="s">
        <v>33</v>
      </c>
      <c r="K809" s="1" t="s">
        <v>40</v>
      </c>
      <c r="L809" s="1" t="s">
        <v>41</v>
      </c>
      <c r="M809" s="1">
        <v>7</v>
      </c>
      <c r="N809" s="1" t="s">
        <v>24</v>
      </c>
      <c r="O809" s="1" t="s">
        <v>25</v>
      </c>
      <c r="P809" s="1" t="s">
        <v>303</v>
      </c>
      <c r="Q809" s="1" t="s">
        <v>322</v>
      </c>
      <c r="R809" t="str">
        <f>IF(OR(Table_1[team1]="Mumbai Indians",Table_1[team2]="Mumbai Indians"),"YES","NO")</f>
        <v>NO</v>
      </c>
      <c r="S809" t="str">
        <f>IF(Table_1[[#This Row],[toss_winner]]="Mumbai Indians","YES","NO")</f>
        <v>NO</v>
      </c>
    </row>
    <row r="810" spans="1:19" ht="15.75" customHeight="1" x14ac:dyDescent="0.3">
      <c r="A810" s="1">
        <v>1216534</v>
      </c>
      <c r="B810" s="1" t="s">
        <v>288</v>
      </c>
      <c r="C810" s="2">
        <v>44095</v>
      </c>
      <c r="D810" s="1" t="s">
        <v>285</v>
      </c>
      <c r="E810" s="1" t="s">
        <v>289</v>
      </c>
      <c r="F810" s="1">
        <v>0</v>
      </c>
      <c r="G810" s="1" t="s">
        <v>20</v>
      </c>
      <c r="H810" s="1" t="s">
        <v>259</v>
      </c>
      <c r="I810" s="1" t="s">
        <v>259</v>
      </c>
      <c r="J810" s="1" t="s">
        <v>22</v>
      </c>
      <c r="K810" s="1" t="s">
        <v>20</v>
      </c>
      <c r="L810" s="1" t="s">
        <v>23</v>
      </c>
      <c r="M810" s="1">
        <v>10</v>
      </c>
      <c r="N810" s="1" t="s">
        <v>24</v>
      </c>
      <c r="O810" s="1" t="s">
        <v>25</v>
      </c>
      <c r="P810" s="1" t="s">
        <v>332</v>
      </c>
      <c r="Q810" s="1" t="s">
        <v>323</v>
      </c>
      <c r="R810" t="str">
        <f>IF(OR(Table_1[team1]="Mumbai Indians",Table_1[team2]="Mumbai Indians"),"YES","NO")</f>
        <v>NO</v>
      </c>
      <c r="S810" t="str">
        <f>IF(Table_1[[#This Row],[toss_winner]]="Mumbai Indians","YES","NO")</f>
        <v>NO</v>
      </c>
    </row>
    <row r="811" spans="1:19" ht="15.75" customHeight="1" x14ac:dyDescent="0.3">
      <c r="A811" s="1">
        <v>1216535</v>
      </c>
      <c r="B811" s="1" t="s">
        <v>288</v>
      </c>
      <c r="C811" s="2">
        <v>44135</v>
      </c>
      <c r="D811" s="1" t="s">
        <v>370</v>
      </c>
      <c r="E811" s="1" t="s">
        <v>289</v>
      </c>
      <c r="F811" s="1">
        <v>0</v>
      </c>
      <c r="G811" s="1" t="s">
        <v>374</v>
      </c>
      <c r="H811" s="1" t="s">
        <v>47</v>
      </c>
      <c r="I811" s="1" t="s">
        <v>47</v>
      </c>
      <c r="J811" s="1" t="s">
        <v>22</v>
      </c>
      <c r="K811" s="1" t="s">
        <v>47</v>
      </c>
      <c r="L811" s="1" t="s">
        <v>41</v>
      </c>
      <c r="M811" s="1">
        <v>9</v>
      </c>
      <c r="N811" s="1" t="s">
        <v>24</v>
      </c>
      <c r="O811" s="1" t="s">
        <v>25</v>
      </c>
      <c r="P811" s="1" t="s">
        <v>351</v>
      </c>
      <c r="Q811" s="1" t="s">
        <v>201</v>
      </c>
      <c r="R811" t="str">
        <f>IF(OR(Table_1[team1]="Mumbai Indians",Table_1[team2]="Mumbai Indians"),"YES","NO")</f>
        <v>YES</v>
      </c>
      <c r="S811" t="str">
        <f>IF(Table_1[[#This Row],[toss_winner]]="Mumbai Indians","YES","NO")</f>
        <v>YES</v>
      </c>
    </row>
    <row r="812" spans="1:19" ht="15.75" customHeight="1" x14ac:dyDescent="0.3">
      <c r="A812" s="1">
        <v>1216536</v>
      </c>
      <c r="B812" s="1" t="s">
        <v>288</v>
      </c>
      <c r="C812" s="2">
        <v>44133</v>
      </c>
      <c r="D812" s="1" t="s">
        <v>393</v>
      </c>
      <c r="E812" s="1" t="s">
        <v>289</v>
      </c>
      <c r="F812" s="1">
        <v>0</v>
      </c>
      <c r="G812" s="1" t="s">
        <v>21</v>
      </c>
      <c r="H812" s="1" t="s">
        <v>32</v>
      </c>
      <c r="I812" s="1" t="s">
        <v>32</v>
      </c>
      <c r="J812" s="1" t="s">
        <v>22</v>
      </c>
      <c r="K812" s="1" t="s">
        <v>32</v>
      </c>
      <c r="L812" s="1" t="s">
        <v>41</v>
      </c>
      <c r="M812" s="1">
        <v>6</v>
      </c>
      <c r="N812" s="1" t="s">
        <v>24</v>
      </c>
      <c r="O812" s="1" t="s">
        <v>25</v>
      </c>
      <c r="P812" s="1" t="s">
        <v>252</v>
      </c>
      <c r="Q812" s="1" t="s">
        <v>283</v>
      </c>
      <c r="R812" t="str">
        <f>IF(OR(Table_1[team1]="Mumbai Indians",Table_1[team2]="Mumbai Indians"),"YES","NO")</f>
        <v>NO</v>
      </c>
      <c r="S812" t="str">
        <f>IF(Table_1[[#This Row],[toss_winner]]="Mumbai Indians","YES","NO")</f>
        <v>NO</v>
      </c>
    </row>
    <row r="813" spans="1:19" ht="15.75" customHeight="1" x14ac:dyDescent="0.3">
      <c r="A813" s="1">
        <v>1216537</v>
      </c>
      <c r="B813" s="1" t="s">
        <v>281</v>
      </c>
      <c r="C813" s="2">
        <v>44134</v>
      </c>
      <c r="D813" s="1" t="s">
        <v>352</v>
      </c>
      <c r="E813" s="1" t="s">
        <v>282</v>
      </c>
      <c r="F813" s="1">
        <v>0</v>
      </c>
      <c r="G813" s="1" t="s">
        <v>31</v>
      </c>
      <c r="H813" s="1" t="s">
        <v>40</v>
      </c>
      <c r="I813" s="1" t="s">
        <v>40</v>
      </c>
      <c r="J813" s="1" t="s">
        <v>22</v>
      </c>
      <c r="K813" s="1" t="s">
        <v>40</v>
      </c>
      <c r="L813" s="1" t="s">
        <v>41</v>
      </c>
      <c r="M813" s="1">
        <v>7</v>
      </c>
      <c r="N813" s="1" t="s">
        <v>24</v>
      </c>
      <c r="O813" s="1" t="s">
        <v>25</v>
      </c>
      <c r="P813" s="1" t="s">
        <v>303</v>
      </c>
      <c r="Q813" s="1" t="s">
        <v>140</v>
      </c>
      <c r="R813" t="str">
        <f>IF(OR(Table_1[team1]="Mumbai Indians",Table_1[team2]="Mumbai Indians"),"YES","NO")</f>
        <v>NO</v>
      </c>
      <c r="S813" t="str">
        <f>IF(Table_1[[#This Row],[toss_winner]]="Mumbai Indians","YES","NO")</f>
        <v>NO</v>
      </c>
    </row>
    <row r="814" spans="1:19" ht="15.75" customHeight="1" x14ac:dyDescent="0.3">
      <c r="A814" s="1">
        <v>1216538</v>
      </c>
      <c r="B814" s="1" t="s">
        <v>284</v>
      </c>
      <c r="C814" s="2">
        <v>44108</v>
      </c>
      <c r="D814" s="1" t="s">
        <v>312</v>
      </c>
      <c r="E814" s="1" t="s">
        <v>286</v>
      </c>
      <c r="F814" s="1">
        <v>0</v>
      </c>
      <c r="G814" s="1" t="s">
        <v>47</v>
      </c>
      <c r="H814" s="1" t="s">
        <v>259</v>
      </c>
      <c r="I814" s="1" t="s">
        <v>47</v>
      </c>
      <c r="J814" s="1" t="s">
        <v>33</v>
      </c>
      <c r="K814" s="1" t="s">
        <v>47</v>
      </c>
      <c r="L814" s="1" t="s">
        <v>23</v>
      </c>
      <c r="M814" s="1">
        <v>34</v>
      </c>
      <c r="N814" s="1" t="s">
        <v>24</v>
      </c>
      <c r="O814" s="1" t="s">
        <v>25</v>
      </c>
      <c r="P814" s="1" t="s">
        <v>335</v>
      </c>
      <c r="Q814" s="1" t="s">
        <v>283</v>
      </c>
      <c r="R814" t="str">
        <f>IF(OR(Table_1[team1]="Mumbai Indians",Table_1[team2]="Mumbai Indians"),"YES","NO")</f>
        <v>YES</v>
      </c>
      <c r="S814" t="str">
        <f>IF(Table_1[[#This Row],[toss_winner]]="Mumbai Indians","YES","NO")</f>
        <v>YES</v>
      </c>
    </row>
    <row r="815" spans="1:19" ht="15.75" customHeight="1" x14ac:dyDescent="0.3">
      <c r="A815" s="1">
        <v>1216539</v>
      </c>
      <c r="B815" s="1" t="s">
        <v>288</v>
      </c>
      <c r="C815" s="2">
        <v>44099</v>
      </c>
      <c r="D815" s="1" t="s">
        <v>375</v>
      </c>
      <c r="E815" s="1" t="s">
        <v>289</v>
      </c>
      <c r="F815" s="1">
        <v>0</v>
      </c>
      <c r="G815" s="1" t="s">
        <v>374</v>
      </c>
      <c r="H815" s="1" t="s">
        <v>32</v>
      </c>
      <c r="I815" s="1" t="s">
        <v>32</v>
      </c>
      <c r="J815" s="1" t="s">
        <v>22</v>
      </c>
      <c r="K815" s="1" t="s">
        <v>374</v>
      </c>
      <c r="L815" s="1" t="s">
        <v>23</v>
      </c>
      <c r="M815" s="1">
        <v>44</v>
      </c>
      <c r="N815" s="1" t="s">
        <v>24</v>
      </c>
      <c r="O815" s="1" t="s">
        <v>25</v>
      </c>
      <c r="P815" s="1" t="s">
        <v>335</v>
      </c>
      <c r="Q815" s="1" t="s">
        <v>283</v>
      </c>
      <c r="R815" t="str">
        <f>IF(OR(Table_1[team1]="Mumbai Indians",Table_1[team2]="Mumbai Indians"),"YES","NO")</f>
        <v>NO</v>
      </c>
      <c r="S815" t="str">
        <f>IF(Table_1[[#This Row],[toss_winner]]="Mumbai Indians","YES","NO")</f>
        <v>NO</v>
      </c>
    </row>
    <row r="816" spans="1:19" ht="15.75" customHeight="1" x14ac:dyDescent="0.3">
      <c r="A816" s="1">
        <v>1216540</v>
      </c>
      <c r="B816" s="1" t="s">
        <v>284</v>
      </c>
      <c r="C816" s="2">
        <v>44116</v>
      </c>
      <c r="D816" s="1" t="s">
        <v>121</v>
      </c>
      <c r="E816" s="1" t="s">
        <v>286</v>
      </c>
      <c r="F816" s="1">
        <v>0</v>
      </c>
      <c r="G816" s="1" t="s">
        <v>20</v>
      </c>
      <c r="H816" s="1" t="s">
        <v>21</v>
      </c>
      <c r="I816" s="1" t="s">
        <v>20</v>
      </c>
      <c r="J816" s="1" t="s">
        <v>33</v>
      </c>
      <c r="K816" s="1" t="s">
        <v>20</v>
      </c>
      <c r="L816" s="1" t="s">
        <v>23</v>
      </c>
      <c r="M816" s="1">
        <v>82</v>
      </c>
      <c r="N816" s="1" t="s">
        <v>24</v>
      </c>
      <c r="O816" s="1" t="s">
        <v>25</v>
      </c>
      <c r="P816" s="1" t="s">
        <v>283</v>
      </c>
      <c r="Q816" s="1" t="s">
        <v>306</v>
      </c>
      <c r="R816" t="str">
        <f>IF(OR(Table_1[team1]="Mumbai Indians",Table_1[team2]="Mumbai Indians"),"YES","NO")</f>
        <v>NO</v>
      </c>
      <c r="S816" t="str">
        <f>IF(Table_1[[#This Row],[toss_winner]]="Mumbai Indians","YES","NO")</f>
        <v>NO</v>
      </c>
    </row>
    <row r="817" spans="1:19" ht="15.75" customHeight="1" x14ac:dyDescent="0.3">
      <c r="A817" s="1">
        <v>1216541</v>
      </c>
      <c r="B817" s="1" t="s">
        <v>281</v>
      </c>
      <c r="C817" s="2">
        <v>44129</v>
      </c>
      <c r="D817" s="1" t="s">
        <v>352</v>
      </c>
      <c r="E817" s="1" t="s">
        <v>282</v>
      </c>
      <c r="F817" s="1">
        <v>0</v>
      </c>
      <c r="G817" s="1" t="s">
        <v>47</v>
      </c>
      <c r="H817" s="1" t="s">
        <v>40</v>
      </c>
      <c r="I817" s="1" t="s">
        <v>47</v>
      </c>
      <c r="J817" s="1" t="s">
        <v>33</v>
      </c>
      <c r="K817" s="1" t="s">
        <v>40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382</v>
      </c>
      <c r="Q817" s="1" t="s">
        <v>322</v>
      </c>
      <c r="R817" t="str">
        <f>IF(OR(Table_1[team1]="Mumbai Indians",Table_1[team2]="Mumbai Indians"),"YES","NO")</f>
        <v>YES</v>
      </c>
      <c r="S817" t="str">
        <f>IF(Table_1[[#This Row],[toss_winner]]="Mumbai Indians","YES","NO")</f>
        <v>YES</v>
      </c>
    </row>
    <row r="818" spans="1:19" ht="15.75" customHeight="1" x14ac:dyDescent="0.3">
      <c r="A818" s="1">
        <v>1216542</v>
      </c>
      <c r="B818" s="1" t="s">
        <v>288</v>
      </c>
      <c r="C818" s="2">
        <v>44112</v>
      </c>
      <c r="D818" s="1" t="s">
        <v>376</v>
      </c>
      <c r="E818" s="1" t="s">
        <v>289</v>
      </c>
      <c r="F818" s="1">
        <v>0</v>
      </c>
      <c r="G818" s="1" t="s">
        <v>259</v>
      </c>
      <c r="H818" s="1" t="s">
        <v>31</v>
      </c>
      <c r="I818" s="1" t="s">
        <v>259</v>
      </c>
      <c r="J818" s="1" t="s">
        <v>33</v>
      </c>
      <c r="K818" s="1" t="s">
        <v>259</v>
      </c>
      <c r="L818" s="1" t="s">
        <v>23</v>
      </c>
      <c r="M818" s="1">
        <v>69</v>
      </c>
      <c r="N818" s="1" t="s">
        <v>24</v>
      </c>
      <c r="O818" s="1" t="s">
        <v>25</v>
      </c>
      <c r="P818" s="1" t="s">
        <v>232</v>
      </c>
      <c r="Q818" s="1" t="s">
        <v>323</v>
      </c>
      <c r="R818" t="str">
        <f>IF(OR(Table_1[team1]="Mumbai Indians",Table_1[team2]="Mumbai Indians"),"YES","NO")</f>
        <v>NO</v>
      </c>
      <c r="S818" t="str">
        <f>IF(Table_1[[#This Row],[toss_winner]]="Mumbai Indians","YES","NO")</f>
        <v>NO</v>
      </c>
    </row>
    <row r="819" spans="1:19" ht="15.75" customHeight="1" x14ac:dyDescent="0.3">
      <c r="A819" s="1">
        <v>1216543</v>
      </c>
      <c r="B819" s="1" t="s">
        <v>288</v>
      </c>
      <c r="C819" s="2">
        <v>44118</v>
      </c>
      <c r="D819" s="1" t="s">
        <v>392</v>
      </c>
      <c r="E819" s="1" t="s">
        <v>289</v>
      </c>
      <c r="F819" s="1">
        <v>0</v>
      </c>
      <c r="G819" s="1" t="s">
        <v>374</v>
      </c>
      <c r="H819" s="1" t="s">
        <v>40</v>
      </c>
      <c r="I819" s="1" t="s">
        <v>374</v>
      </c>
      <c r="J819" s="1" t="s">
        <v>33</v>
      </c>
      <c r="K819" s="1" t="s">
        <v>374</v>
      </c>
      <c r="L819" s="1" t="s">
        <v>23</v>
      </c>
      <c r="M819" s="1">
        <v>13</v>
      </c>
      <c r="N819" s="1" t="s">
        <v>24</v>
      </c>
      <c r="O819" s="1" t="s">
        <v>25</v>
      </c>
      <c r="P819" s="1" t="s">
        <v>232</v>
      </c>
      <c r="Q819" s="1" t="s">
        <v>323</v>
      </c>
      <c r="R819" t="str">
        <f>IF(OR(Table_1[team1]="Mumbai Indians",Table_1[team2]="Mumbai Indians"),"YES","NO")</f>
        <v>NO</v>
      </c>
      <c r="S819" t="str">
        <f>IF(Table_1[[#This Row],[toss_winner]]="Mumbai Indians","YES","NO")</f>
        <v>NO</v>
      </c>
    </row>
    <row r="820" spans="1:19" ht="15.75" customHeight="1" x14ac:dyDescent="0.3">
      <c r="A820" s="1">
        <v>1216544</v>
      </c>
      <c r="B820" s="1" t="s">
        <v>288</v>
      </c>
      <c r="C820" s="2">
        <v>44129</v>
      </c>
      <c r="D820" s="1" t="s">
        <v>393</v>
      </c>
      <c r="E820" s="1" t="s">
        <v>289</v>
      </c>
      <c r="F820" s="1">
        <v>0</v>
      </c>
      <c r="G820" s="1" t="s">
        <v>20</v>
      </c>
      <c r="H820" s="1" t="s">
        <v>32</v>
      </c>
      <c r="I820" s="1" t="s">
        <v>20</v>
      </c>
      <c r="J820" s="1" t="s">
        <v>33</v>
      </c>
      <c r="K820" s="1" t="s">
        <v>32</v>
      </c>
      <c r="L820" s="1" t="s">
        <v>41</v>
      </c>
      <c r="M820" s="1">
        <v>8</v>
      </c>
      <c r="N820" s="1" t="s">
        <v>24</v>
      </c>
      <c r="O820" s="1" t="s">
        <v>25</v>
      </c>
      <c r="P820" s="1" t="s">
        <v>252</v>
      </c>
      <c r="Q820" s="1" t="s">
        <v>283</v>
      </c>
      <c r="R820" t="str">
        <f>IF(OR(Table_1[team1]="Mumbai Indians",Table_1[team2]="Mumbai Indians"),"YES","NO")</f>
        <v>NO</v>
      </c>
      <c r="S820" t="str">
        <f>IF(Table_1[[#This Row],[toss_winner]]="Mumbai Indians","YES","NO")</f>
        <v>NO</v>
      </c>
    </row>
    <row r="821" spans="1:19" ht="15.75" customHeight="1" x14ac:dyDescent="0.3">
      <c r="A821" s="1">
        <v>1216545</v>
      </c>
      <c r="B821" s="1" t="s">
        <v>281</v>
      </c>
      <c r="C821" s="2">
        <v>44100</v>
      </c>
      <c r="D821" s="1" t="s">
        <v>387</v>
      </c>
      <c r="E821" s="1" t="s">
        <v>282</v>
      </c>
      <c r="F821" s="1">
        <v>0</v>
      </c>
      <c r="G821" s="1" t="s">
        <v>259</v>
      </c>
      <c r="H821" s="1" t="s">
        <v>21</v>
      </c>
      <c r="I821" s="1" t="s">
        <v>259</v>
      </c>
      <c r="J821" s="1" t="s">
        <v>33</v>
      </c>
      <c r="K821" s="1" t="s">
        <v>21</v>
      </c>
      <c r="L821" s="1" t="s">
        <v>41</v>
      </c>
      <c r="M821" s="1">
        <v>7</v>
      </c>
      <c r="N821" s="1" t="s">
        <v>24</v>
      </c>
      <c r="O821" s="1" t="s">
        <v>25</v>
      </c>
      <c r="P821" s="1" t="s">
        <v>303</v>
      </c>
      <c r="Q821" s="1" t="s">
        <v>322</v>
      </c>
      <c r="R821" t="str">
        <f>IF(OR(Table_1[team1]="Mumbai Indians",Table_1[team2]="Mumbai Indians"),"YES","NO")</f>
        <v>NO</v>
      </c>
      <c r="S821" t="str">
        <f>IF(Table_1[[#This Row],[toss_winner]]="Mumbai Indians","YES","NO")</f>
        <v>NO</v>
      </c>
    </row>
    <row r="822" spans="1:19" ht="15.75" customHeight="1" x14ac:dyDescent="0.3">
      <c r="A822" s="1">
        <v>1216546</v>
      </c>
      <c r="B822" s="1" t="s">
        <v>288</v>
      </c>
      <c r="C822" s="2">
        <v>44124</v>
      </c>
      <c r="D822" s="1" t="s">
        <v>227</v>
      </c>
      <c r="E822" s="1" t="s">
        <v>289</v>
      </c>
      <c r="F822" s="1">
        <v>0</v>
      </c>
      <c r="G822" s="1" t="s">
        <v>374</v>
      </c>
      <c r="H822" s="1" t="s">
        <v>31</v>
      </c>
      <c r="I822" s="1" t="s">
        <v>374</v>
      </c>
      <c r="J822" s="1" t="s">
        <v>33</v>
      </c>
      <c r="K822" s="1" t="s">
        <v>31</v>
      </c>
      <c r="L822" s="1" t="s">
        <v>41</v>
      </c>
      <c r="M822" s="1">
        <v>5</v>
      </c>
      <c r="N822" s="1" t="s">
        <v>24</v>
      </c>
      <c r="O822" s="1" t="s">
        <v>25</v>
      </c>
      <c r="P822" s="1" t="s">
        <v>252</v>
      </c>
      <c r="Q822" s="1" t="s">
        <v>283</v>
      </c>
      <c r="R822" t="str">
        <f>IF(OR(Table_1[team1]="Mumbai Indians",Table_1[team2]="Mumbai Indians"),"YES","NO")</f>
        <v>NO</v>
      </c>
      <c r="S822" t="str">
        <f>IF(Table_1[[#This Row],[toss_winner]]="Mumbai Indians","YES","NO")</f>
        <v>NO</v>
      </c>
    </row>
    <row r="823" spans="1:19" ht="15.75" customHeight="1" x14ac:dyDescent="0.3">
      <c r="A823" s="1">
        <v>1216547</v>
      </c>
      <c r="B823" s="1" t="s">
        <v>288</v>
      </c>
      <c r="C823" s="2">
        <v>44102</v>
      </c>
      <c r="D823" s="1" t="s">
        <v>121</v>
      </c>
      <c r="E823" s="1" t="s">
        <v>289</v>
      </c>
      <c r="F823" s="1">
        <v>0</v>
      </c>
      <c r="G823" s="1" t="s">
        <v>20</v>
      </c>
      <c r="H823" s="1" t="s">
        <v>47</v>
      </c>
      <c r="I823" s="1" t="s">
        <v>47</v>
      </c>
      <c r="J823" s="1" t="s">
        <v>22</v>
      </c>
      <c r="K823" s="1" t="s">
        <v>20</v>
      </c>
      <c r="L823" s="1" t="s">
        <v>122</v>
      </c>
      <c r="M823" s="1" t="s">
        <v>25</v>
      </c>
      <c r="N823" s="1" t="s">
        <v>123</v>
      </c>
      <c r="O823" s="1" t="s">
        <v>25</v>
      </c>
      <c r="P823" s="1" t="s">
        <v>323</v>
      </c>
      <c r="Q823" s="1" t="s">
        <v>201</v>
      </c>
      <c r="R823" t="str">
        <f>IF(OR(Table_1[team1]="Mumbai Indians",Table_1[team2]="Mumbai Indians"),"YES","NO")</f>
        <v>YES</v>
      </c>
      <c r="S823" t="str">
        <f>IF(Table_1[[#This Row],[toss_winner]]="Mumbai Indians","YES","NO")</f>
        <v>YES</v>
      </c>
    </row>
    <row r="824" spans="1:19" ht="15.75" customHeight="1" x14ac:dyDescent="0.3">
      <c r="A824" s="1">
        <v>1237177</v>
      </c>
      <c r="B824" s="1" t="s">
        <v>288</v>
      </c>
      <c r="C824" s="2">
        <v>44140</v>
      </c>
      <c r="D824" s="1" t="s">
        <v>349</v>
      </c>
      <c r="E824" s="1" t="s">
        <v>289</v>
      </c>
      <c r="F824" s="1">
        <v>0</v>
      </c>
      <c r="G824" s="1" t="s">
        <v>47</v>
      </c>
      <c r="H824" s="1" t="s">
        <v>374</v>
      </c>
      <c r="I824" s="1" t="s">
        <v>374</v>
      </c>
      <c r="J824" s="1" t="s">
        <v>22</v>
      </c>
      <c r="K824" s="1" t="s">
        <v>47</v>
      </c>
      <c r="L824" s="1" t="s">
        <v>23</v>
      </c>
      <c r="M824" s="1">
        <v>57</v>
      </c>
      <c r="N824" s="1" t="s">
        <v>24</v>
      </c>
      <c r="O824" s="1" t="s">
        <v>25</v>
      </c>
      <c r="P824" s="1" t="s">
        <v>303</v>
      </c>
      <c r="Q824" s="1" t="s">
        <v>323</v>
      </c>
      <c r="R824" t="str">
        <f>IF(OR(Table_1[team1]="Mumbai Indians",Table_1[team2]="Mumbai Indians"),"YES","NO")</f>
        <v>YES</v>
      </c>
      <c r="S824" t="str">
        <f>IF(Table_1[[#This Row],[toss_winner]]="Mumbai Indians","YES","NO")</f>
        <v>NO</v>
      </c>
    </row>
    <row r="825" spans="1:19" ht="15.75" customHeight="1" x14ac:dyDescent="0.3">
      <c r="A825" s="1">
        <v>1237178</v>
      </c>
      <c r="B825" s="1" t="s">
        <v>281</v>
      </c>
      <c r="C825" s="2">
        <v>44141</v>
      </c>
      <c r="D825" s="1" t="s">
        <v>353</v>
      </c>
      <c r="E825" s="1" t="s">
        <v>282</v>
      </c>
      <c r="F825" s="1">
        <v>0</v>
      </c>
      <c r="G825" s="1" t="s">
        <v>20</v>
      </c>
      <c r="H825" s="1" t="s">
        <v>259</v>
      </c>
      <c r="I825" s="1" t="s">
        <v>259</v>
      </c>
      <c r="J825" s="1" t="s">
        <v>22</v>
      </c>
      <c r="K825" s="1" t="s">
        <v>259</v>
      </c>
      <c r="L825" s="1" t="s">
        <v>41</v>
      </c>
      <c r="M825" s="1">
        <v>6</v>
      </c>
      <c r="N825" s="1" t="s">
        <v>24</v>
      </c>
      <c r="O825" s="1" t="s">
        <v>25</v>
      </c>
      <c r="P825" s="1" t="s">
        <v>201</v>
      </c>
      <c r="Q825" s="1" t="s">
        <v>140</v>
      </c>
      <c r="R825" t="str">
        <f>IF(OR(Table_1[team1]="Mumbai Indians",Table_1[team2]="Mumbai Indians"),"YES","NO")</f>
        <v>NO</v>
      </c>
      <c r="S825" t="str">
        <f>IF(Table_1[[#This Row],[toss_winner]]="Mumbai Indians","YES","NO")</f>
        <v>NO</v>
      </c>
    </row>
    <row r="826" spans="1:19" ht="15.75" customHeight="1" x14ac:dyDescent="0.3">
      <c r="A826" s="1">
        <v>1237180</v>
      </c>
      <c r="B826" s="1" t="s">
        <v>281</v>
      </c>
      <c r="C826" s="2">
        <v>44143</v>
      </c>
      <c r="D826" s="1" t="s">
        <v>337</v>
      </c>
      <c r="E826" s="1" t="s">
        <v>282</v>
      </c>
      <c r="F826" s="1">
        <v>0</v>
      </c>
      <c r="G826" s="1" t="s">
        <v>374</v>
      </c>
      <c r="H826" s="1" t="s">
        <v>259</v>
      </c>
      <c r="I826" s="1" t="s">
        <v>374</v>
      </c>
      <c r="J826" s="1" t="s">
        <v>33</v>
      </c>
      <c r="K826" s="1" t="s">
        <v>374</v>
      </c>
      <c r="L826" s="1" t="s">
        <v>23</v>
      </c>
      <c r="M826" s="1">
        <v>17</v>
      </c>
      <c r="N826" s="1" t="s">
        <v>24</v>
      </c>
      <c r="O826" s="1" t="s">
        <v>25</v>
      </c>
      <c r="P826" s="1" t="s">
        <v>201</v>
      </c>
      <c r="Q826" s="1" t="s">
        <v>140</v>
      </c>
      <c r="R826" t="str">
        <f>IF(OR(Table_1[team1]="Mumbai Indians",Table_1[team2]="Mumbai Indians"),"YES","NO")</f>
        <v>NO</v>
      </c>
      <c r="S826" t="str">
        <f>IF(Table_1[[#This Row],[toss_winner]]="Mumbai Indians","YES","NO")</f>
        <v>NO</v>
      </c>
    </row>
    <row r="827" spans="1:19" ht="15.75" customHeight="1" x14ac:dyDescent="0.3">
      <c r="A827" s="1">
        <v>1237181</v>
      </c>
      <c r="B827" s="1" t="s">
        <v>288</v>
      </c>
      <c r="C827" s="2">
        <v>44145</v>
      </c>
      <c r="D827" s="1" t="s">
        <v>312</v>
      </c>
      <c r="E827" s="1" t="s">
        <v>289</v>
      </c>
      <c r="F827" s="1">
        <v>0</v>
      </c>
      <c r="G827" s="1" t="s">
        <v>374</v>
      </c>
      <c r="H827" s="1" t="s">
        <v>47</v>
      </c>
      <c r="I827" s="1" t="s">
        <v>374</v>
      </c>
      <c r="J827" s="1" t="s">
        <v>33</v>
      </c>
      <c r="K827" s="1" t="s">
        <v>47</v>
      </c>
      <c r="L827" s="1" t="s">
        <v>41</v>
      </c>
      <c r="M827" s="1">
        <v>5</v>
      </c>
      <c r="N827" s="1" t="s">
        <v>24</v>
      </c>
      <c r="O827" s="1" t="s">
        <v>25</v>
      </c>
      <c r="P827" s="1" t="s">
        <v>303</v>
      </c>
      <c r="Q827" s="1" t="s">
        <v>323</v>
      </c>
      <c r="R827" t="str">
        <f>IF(OR(Table_1[team1]="Mumbai Indians",Table_1[team2]="Mumbai Indians"),"YES","NO")</f>
        <v>YES</v>
      </c>
      <c r="S827" t="str">
        <f>IF(Table_1[[#This Row],[toss_winner]]="Mumbai Indians","YES","NO")</f>
        <v>NO</v>
      </c>
    </row>
    <row r="828" spans="1:19" ht="15.75" customHeight="1" x14ac:dyDescent="0.3"/>
    <row r="829" spans="1:19" ht="15.75" customHeight="1" x14ac:dyDescent="0.3"/>
    <row r="830" spans="1:19" ht="15.75" customHeight="1" x14ac:dyDescent="0.3"/>
    <row r="831" spans="1:19" ht="15.75" customHeight="1" x14ac:dyDescent="0.3"/>
    <row r="832" spans="1:19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landscape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9:S1000"/>
  <sheetViews>
    <sheetView workbookViewId="0"/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77734375" customWidth="1"/>
    <col min="19" max="19" width="10.109375" customWidth="1"/>
    <col min="20" max="26" width="8.77734375" customWidth="1"/>
  </cols>
  <sheetData>
    <row r="9" spans="1:19" ht="14.4" x14ac:dyDescent="0.3">
      <c r="C9" s="2"/>
    </row>
    <row r="10" spans="1:19" ht="14.4" x14ac:dyDescent="0.3">
      <c r="C10" s="2"/>
    </row>
    <row r="11" spans="1:19" ht="14.4" x14ac:dyDescent="0.3">
      <c r="C11" s="2"/>
      <c r="S11" s="1">
        <f t="array" aca="1" ref="S11" ca="1">COUNT(_xlws.FILTER('Question 1'!$A$12:$A$827,('Question 1'!$G$12:$G$827="Mumbai Indians")+('Question 1'!$H$12:$H$827="Mumbai Indians"),"NA"))</f>
        <v>0</v>
      </c>
    </row>
    <row r="12" spans="1:19" ht="14.4" x14ac:dyDescent="0.3">
      <c r="A12" s="3" t="e">
        <f t="array" aca="1" ref="A12" ca="1">_xlws.FILTER('Question 1'!$A$12:$Q$827,('Question 1'!$G$12:$G$827="Mumbai Indians")+('Question 1'!$H$12:$H$827="Mumbai Indians"),"NA")</f>
        <v>#NAME?</v>
      </c>
      <c r="C12" s="2"/>
    </row>
    <row r="13" spans="1:19" ht="14.4" x14ac:dyDescent="0.3">
      <c r="C13" s="2"/>
    </row>
    <row r="14" spans="1:19" ht="14.4" x14ac:dyDescent="0.3">
      <c r="C14" s="2"/>
    </row>
    <row r="15" spans="1:19" ht="14.4" x14ac:dyDescent="0.3">
      <c r="C15" s="2"/>
    </row>
    <row r="16" spans="1:19" ht="14.4" x14ac:dyDescent="0.3">
      <c r="C16" s="2"/>
    </row>
    <row r="17" spans="3:19" ht="14.4" x14ac:dyDescent="0.3">
      <c r="C17" s="2"/>
    </row>
    <row r="18" spans="3:19" ht="14.4" x14ac:dyDescent="0.3">
      <c r="C18" s="2"/>
    </row>
    <row r="19" spans="3:19" ht="14.4" x14ac:dyDescent="0.3">
      <c r="C19" s="2"/>
    </row>
    <row r="20" spans="3:19" ht="14.4" x14ac:dyDescent="0.3">
      <c r="C20" s="2"/>
      <c r="S20" s="3">
        <f t="array" aca="1" ref="S20" ca="1">COUNT(_xlws.FILTER('Question 1'!$A$12:$A$827,'Question 1'!$K$12:$K$827="Mumbai Indians"))</f>
        <v>0</v>
      </c>
    </row>
    <row r="21" spans="3:19" ht="15.75" customHeight="1" x14ac:dyDescent="0.3">
      <c r="C21" s="2"/>
    </row>
    <row r="22" spans="3:19" ht="15.75" customHeight="1" x14ac:dyDescent="0.3">
      <c r="C22" s="2"/>
    </row>
    <row r="23" spans="3:19" ht="15.75" customHeight="1" x14ac:dyDescent="0.3">
      <c r="C23" s="2"/>
    </row>
    <row r="24" spans="3:19" ht="15.75" customHeight="1" x14ac:dyDescent="0.3">
      <c r="C24" s="2"/>
    </row>
    <row r="25" spans="3:19" ht="15.75" customHeight="1" x14ac:dyDescent="0.3">
      <c r="C25" s="2"/>
    </row>
    <row r="26" spans="3:19" ht="15.75" customHeight="1" x14ac:dyDescent="0.3">
      <c r="C26" s="2"/>
    </row>
    <row r="27" spans="3:19" ht="15.75" customHeight="1" x14ac:dyDescent="0.3">
      <c r="C27" s="2"/>
    </row>
    <row r="28" spans="3:19" ht="15.75" customHeight="1" x14ac:dyDescent="0.3">
      <c r="C28" s="2"/>
    </row>
    <row r="29" spans="3:19" ht="15.75" customHeight="1" x14ac:dyDescent="0.3">
      <c r="C29" s="2"/>
      <c r="S29" s="3">
        <f t="array" aca="1" ref="S29" ca="1">COUNT(_xlws.FILTER('Question 1'!$A$12:$A$827,(('Question 1'!$K$12:$K$827="Mumbai Indians")*('Question 1'!$I$12:$I$827="Mumbai Indians")*('Question 1'!$J$12:$J$827="bat"))+(('Question 1'!$K$12:$K$827="Mumbai Indians")*('Question 1'!$I$12:$I$827&lt;&gt;"Mumbai Indians")*('Question 1'!$J$12:$J$827="field") )))</f>
        <v>0</v>
      </c>
    </row>
    <row r="30" spans="3:19" ht="15.75" customHeight="1" x14ac:dyDescent="0.3">
      <c r="C30" s="2"/>
    </row>
    <row r="31" spans="3:19" ht="15.75" customHeight="1" x14ac:dyDescent="0.3">
      <c r="C31" s="2"/>
    </row>
    <row r="32" spans="3:19" ht="15.75" customHeight="1" x14ac:dyDescent="0.3">
      <c r="C32" s="2"/>
    </row>
    <row r="33" spans="3:19" ht="15.75" customHeight="1" x14ac:dyDescent="0.3">
      <c r="C33" s="2"/>
    </row>
    <row r="34" spans="3:19" ht="15.75" customHeight="1" x14ac:dyDescent="0.3">
      <c r="C34" s="2"/>
    </row>
    <row r="35" spans="3:19" ht="15.75" customHeight="1" x14ac:dyDescent="0.3">
      <c r="C35" s="2"/>
    </row>
    <row r="36" spans="3:19" ht="15.75" customHeight="1" x14ac:dyDescent="0.3">
      <c r="C36" s="2"/>
    </row>
    <row r="37" spans="3:19" ht="15.75" customHeight="1" x14ac:dyDescent="0.3">
      <c r="C37" s="2"/>
      <c r="S37" s="1" t="e">
        <f ca="1">S29/S11</f>
        <v>#DIV/0!</v>
      </c>
    </row>
    <row r="38" spans="3:19" ht="15.75" customHeight="1" x14ac:dyDescent="0.3">
      <c r="C38" s="2"/>
    </row>
    <row r="39" spans="3:19" ht="15.75" customHeight="1" x14ac:dyDescent="0.3">
      <c r="C39" s="2"/>
      <c r="S39" s="4" t="s">
        <v>397</v>
      </c>
    </row>
    <row r="40" spans="3:19" ht="15.75" customHeight="1" x14ac:dyDescent="0.3">
      <c r="C40" s="2"/>
    </row>
    <row r="41" spans="3:19" ht="15.75" customHeight="1" x14ac:dyDescent="0.3">
      <c r="C41" s="2"/>
      <c r="S41" s="5" t="e">
        <f ca="1">S29/S11</f>
        <v>#DIV/0!</v>
      </c>
    </row>
    <row r="42" spans="3:19" ht="15.75" customHeight="1" x14ac:dyDescent="0.3">
      <c r="C42" s="2"/>
    </row>
    <row r="43" spans="3:19" ht="15.75" customHeight="1" x14ac:dyDescent="0.3">
      <c r="C43" s="2"/>
    </row>
    <row r="44" spans="3:19" ht="15.75" customHeight="1" x14ac:dyDescent="0.3">
      <c r="C44" s="2"/>
    </row>
    <row r="45" spans="3:19" ht="15.75" customHeight="1" x14ac:dyDescent="0.3">
      <c r="C45" s="2"/>
    </row>
    <row r="46" spans="3:19" ht="15.75" customHeight="1" x14ac:dyDescent="0.3">
      <c r="C46" s="2"/>
    </row>
    <row r="47" spans="3:19" ht="15.75" customHeight="1" x14ac:dyDescent="0.3">
      <c r="C47" s="2"/>
    </row>
    <row r="48" spans="3:19" ht="15.75" customHeight="1" x14ac:dyDescent="0.3">
      <c r="C48" s="2"/>
    </row>
    <row r="49" spans="3:3" ht="15.75" customHeight="1" x14ac:dyDescent="0.3">
      <c r="C49" s="2"/>
    </row>
    <row r="50" spans="3:3" ht="15.75" customHeight="1" x14ac:dyDescent="0.3">
      <c r="C50" s="2"/>
    </row>
    <row r="51" spans="3:3" ht="15.75" customHeight="1" x14ac:dyDescent="0.3">
      <c r="C51" s="2"/>
    </row>
    <row r="52" spans="3:3" ht="15.75" customHeight="1" x14ac:dyDescent="0.3">
      <c r="C52" s="2"/>
    </row>
    <row r="53" spans="3:3" ht="15.75" customHeight="1" x14ac:dyDescent="0.3">
      <c r="C53" s="2"/>
    </row>
    <row r="54" spans="3:3" ht="15.75" customHeight="1" x14ac:dyDescent="0.3">
      <c r="C54" s="2"/>
    </row>
    <row r="55" spans="3:3" ht="15.75" customHeight="1" x14ac:dyDescent="0.3">
      <c r="C55" s="2"/>
    </row>
    <row r="56" spans="3:3" ht="15.75" customHeight="1" x14ac:dyDescent="0.3">
      <c r="C56" s="2"/>
    </row>
    <row r="57" spans="3:3" ht="15.75" customHeight="1" x14ac:dyDescent="0.3">
      <c r="C57" s="2"/>
    </row>
    <row r="58" spans="3:3" ht="15.75" customHeight="1" x14ac:dyDescent="0.3">
      <c r="C58" s="2"/>
    </row>
    <row r="59" spans="3:3" ht="15.75" customHeight="1" x14ac:dyDescent="0.3">
      <c r="C59" s="2"/>
    </row>
    <row r="60" spans="3:3" ht="15.75" customHeight="1" x14ac:dyDescent="0.3">
      <c r="C60" s="2"/>
    </row>
    <row r="61" spans="3:3" ht="15.75" customHeight="1" x14ac:dyDescent="0.3">
      <c r="C61" s="2"/>
    </row>
    <row r="62" spans="3:3" ht="15.75" customHeight="1" x14ac:dyDescent="0.3">
      <c r="C62" s="2"/>
    </row>
    <row r="63" spans="3:3" ht="15.75" customHeight="1" x14ac:dyDescent="0.3">
      <c r="C63" s="2"/>
    </row>
    <row r="64" spans="3:3" ht="15.75" customHeight="1" x14ac:dyDescent="0.3">
      <c r="C64" s="2"/>
    </row>
    <row r="65" spans="3:3" ht="15.75" customHeight="1" x14ac:dyDescent="0.3">
      <c r="C65" s="2"/>
    </row>
    <row r="66" spans="3:3" ht="15.75" customHeight="1" x14ac:dyDescent="0.3">
      <c r="C66" s="2"/>
    </row>
    <row r="67" spans="3:3" ht="15.75" customHeight="1" x14ac:dyDescent="0.3">
      <c r="C67" s="2"/>
    </row>
    <row r="68" spans="3:3" ht="15.75" customHeight="1" x14ac:dyDescent="0.3">
      <c r="C68" s="2"/>
    </row>
    <row r="69" spans="3:3" ht="15.75" customHeight="1" x14ac:dyDescent="0.3">
      <c r="C69" s="2"/>
    </row>
    <row r="70" spans="3:3" ht="15.75" customHeight="1" x14ac:dyDescent="0.3">
      <c r="C70" s="2"/>
    </row>
    <row r="71" spans="3:3" ht="15.75" customHeight="1" x14ac:dyDescent="0.3">
      <c r="C71" s="2"/>
    </row>
    <row r="72" spans="3:3" ht="15.75" customHeight="1" x14ac:dyDescent="0.3">
      <c r="C72" s="2"/>
    </row>
    <row r="73" spans="3:3" ht="15.75" customHeight="1" x14ac:dyDescent="0.3">
      <c r="C73" s="2"/>
    </row>
    <row r="74" spans="3:3" ht="15.75" customHeight="1" x14ac:dyDescent="0.3">
      <c r="C74" s="2"/>
    </row>
    <row r="75" spans="3:3" ht="15.75" customHeight="1" x14ac:dyDescent="0.3">
      <c r="C75" s="2"/>
    </row>
    <row r="76" spans="3:3" ht="15.75" customHeight="1" x14ac:dyDescent="0.3">
      <c r="C76" s="2"/>
    </row>
    <row r="77" spans="3:3" ht="15.75" customHeight="1" x14ac:dyDescent="0.3">
      <c r="C77" s="2"/>
    </row>
    <row r="78" spans="3:3" ht="15.75" customHeight="1" x14ac:dyDescent="0.3">
      <c r="C78" s="2"/>
    </row>
    <row r="79" spans="3:3" ht="15.75" customHeight="1" x14ac:dyDescent="0.3">
      <c r="C79" s="2"/>
    </row>
    <row r="80" spans="3:3" ht="15.75" customHeight="1" x14ac:dyDescent="0.3">
      <c r="C80" s="2"/>
    </row>
    <row r="81" spans="3:3" ht="15.75" customHeight="1" x14ac:dyDescent="0.3">
      <c r="C81" s="2"/>
    </row>
    <row r="82" spans="3:3" ht="15.75" customHeight="1" x14ac:dyDescent="0.3">
      <c r="C82" s="2"/>
    </row>
    <row r="83" spans="3:3" ht="15.75" customHeight="1" x14ac:dyDescent="0.3">
      <c r="C83" s="2"/>
    </row>
    <row r="84" spans="3:3" ht="15.75" customHeight="1" x14ac:dyDescent="0.3">
      <c r="C84" s="2"/>
    </row>
    <row r="85" spans="3:3" ht="15.75" customHeight="1" x14ac:dyDescent="0.3">
      <c r="C85" s="2"/>
    </row>
    <row r="86" spans="3:3" ht="15.75" customHeight="1" x14ac:dyDescent="0.3">
      <c r="C86" s="2"/>
    </row>
    <row r="87" spans="3:3" ht="15.75" customHeight="1" x14ac:dyDescent="0.3">
      <c r="C87" s="2"/>
    </row>
    <row r="88" spans="3:3" ht="15.75" customHeight="1" x14ac:dyDescent="0.3">
      <c r="C88" s="2"/>
    </row>
    <row r="89" spans="3:3" ht="15.75" customHeight="1" x14ac:dyDescent="0.3">
      <c r="C89" s="2"/>
    </row>
    <row r="90" spans="3:3" ht="15.75" customHeight="1" x14ac:dyDescent="0.3">
      <c r="C90" s="2"/>
    </row>
    <row r="91" spans="3:3" ht="15.75" customHeight="1" x14ac:dyDescent="0.3">
      <c r="C91" s="2"/>
    </row>
    <row r="92" spans="3:3" ht="15.75" customHeight="1" x14ac:dyDescent="0.3">
      <c r="C92" s="2"/>
    </row>
    <row r="93" spans="3:3" ht="15.75" customHeight="1" x14ac:dyDescent="0.3">
      <c r="C93" s="2"/>
    </row>
    <row r="94" spans="3:3" ht="15.75" customHeight="1" x14ac:dyDescent="0.3">
      <c r="C94" s="2"/>
    </row>
    <row r="95" spans="3:3" ht="15.75" customHeight="1" x14ac:dyDescent="0.3">
      <c r="C95" s="2"/>
    </row>
    <row r="96" spans="3:3" ht="15.75" customHeight="1" x14ac:dyDescent="0.3">
      <c r="C96" s="2"/>
    </row>
    <row r="97" spans="3:3" ht="15.75" customHeight="1" x14ac:dyDescent="0.3">
      <c r="C97" s="2"/>
    </row>
    <row r="98" spans="3:3" ht="15.75" customHeight="1" x14ac:dyDescent="0.3">
      <c r="C98" s="2"/>
    </row>
    <row r="99" spans="3:3" ht="15.75" customHeight="1" x14ac:dyDescent="0.3">
      <c r="C99" s="2"/>
    </row>
    <row r="100" spans="3:3" ht="15.75" customHeight="1" x14ac:dyDescent="0.3">
      <c r="C100" s="2"/>
    </row>
    <row r="101" spans="3:3" ht="15.75" customHeight="1" x14ac:dyDescent="0.3">
      <c r="C101" s="2"/>
    </row>
    <row r="102" spans="3:3" ht="15.75" customHeight="1" x14ac:dyDescent="0.3">
      <c r="C102" s="2"/>
    </row>
    <row r="103" spans="3:3" ht="15.75" customHeight="1" x14ac:dyDescent="0.3">
      <c r="C103" s="2"/>
    </row>
    <row r="104" spans="3:3" ht="15.75" customHeight="1" x14ac:dyDescent="0.3">
      <c r="C104" s="2"/>
    </row>
    <row r="105" spans="3:3" ht="15.75" customHeight="1" x14ac:dyDescent="0.3">
      <c r="C105" s="2"/>
    </row>
    <row r="106" spans="3:3" ht="15.75" customHeight="1" x14ac:dyDescent="0.3">
      <c r="C106" s="2"/>
    </row>
    <row r="107" spans="3:3" ht="15.75" customHeight="1" x14ac:dyDescent="0.3">
      <c r="C107" s="2"/>
    </row>
    <row r="108" spans="3:3" ht="15.75" customHeight="1" x14ac:dyDescent="0.3">
      <c r="C108" s="2"/>
    </row>
    <row r="109" spans="3:3" ht="15.75" customHeight="1" x14ac:dyDescent="0.3">
      <c r="C109" s="2"/>
    </row>
    <row r="110" spans="3:3" ht="15.75" customHeight="1" x14ac:dyDescent="0.3">
      <c r="C110" s="2"/>
    </row>
    <row r="111" spans="3:3" ht="15.75" customHeight="1" x14ac:dyDescent="0.3">
      <c r="C111" s="2"/>
    </row>
    <row r="112" spans="3:3" ht="15.75" customHeight="1" x14ac:dyDescent="0.3">
      <c r="C112" s="2"/>
    </row>
    <row r="113" spans="3:3" ht="15.75" customHeight="1" x14ac:dyDescent="0.3">
      <c r="C113" s="2"/>
    </row>
    <row r="114" spans="3:3" ht="15.75" customHeight="1" x14ac:dyDescent="0.3">
      <c r="C114" s="2"/>
    </row>
    <row r="115" spans="3:3" ht="15.75" customHeight="1" x14ac:dyDescent="0.3">
      <c r="C115" s="2"/>
    </row>
    <row r="116" spans="3:3" ht="15.75" customHeight="1" x14ac:dyDescent="0.3">
      <c r="C116" s="2"/>
    </row>
    <row r="117" spans="3:3" ht="15.75" customHeight="1" x14ac:dyDescent="0.3">
      <c r="C117" s="2"/>
    </row>
    <row r="118" spans="3:3" ht="15.75" customHeight="1" x14ac:dyDescent="0.3">
      <c r="C118" s="2"/>
    </row>
    <row r="119" spans="3:3" ht="15.75" customHeight="1" x14ac:dyDescent="0.3">
      <c r="C119" s="2"/>
    </row>
    <row r="120" spans="3:3" ht="15.75" customHeight="1" x14ac:dyDescent="0.3">
      <c r="C120" s="2"/>
    </row>
    <row r="121" spans="3:3" ht="15.75" customHeight="1" x14ac:dyDescent="0.3">
      <c r="C121" s="2"/>
    </row>
    <row r="122" spans="3:3" ht="15.75" customHeight="1" x14ac:dyDescent="0.3">
      <c r="C122" s="2"/>
    </row>
    <row r="123" spans="3:3" ht="15.75" customHeight="1" x14ac:dyDescent="0.3">
      <c r="C123" s="2"/>
    </row>
    <row r="124" spans="3:3" ht="15.75" customHeight="1" x14ac:dyDescent="0.3">
      <c r="C124" s="2"/>
    </row>
    <row r="125" spans="3:3" ht="15.75" customHeight="1" x14ac:dyDescent="0.3">
      <c r="C125" s="2"/>
    </row>
    <row r="126" spans="3:3" ht="15.75" customHeight="1" x14ac:dyDescent="0.3">
      <c r="C126" s="2"/>
    </row>
    <row r="127" spans="3:3" ht="15.75" customHeight="1" x14ac:dyDescent="0.3">
      <c r="C127" s="2"/>
    </row>
    <row r="128" spans="3:3" ht="15.75" customHeight="1" x14ac:dyDescent="0.3">
      <c r="C128" s="2"/>
    </row>
    <row r="129" spans="3:3" ht="15.75" customHeight="1" x14ac:dyDescent="0.3">
      <c r="C129" s="2"/>
    </row>
    <row r="130" spans="3:3" ht="15.75" customHeight="1" x14ac:dyDescent="0.3">
      <c r="C130" s="2"/>
    </row>
    <row r="131" spans="3:3" ht="15.75" customHeight="1" x14ac:dyDescent="0.3">
      <c r="C131" s="2"/>
    </row>
    <row r="132" spans="3:3" ht="15.75" customHeight="1" x14ac:dyDescent="0.3">
      <c r="C132" s="2"/>
    </row>
    <row r="133" spans="3:3" ht="15.75" customHeight="1" x14ac:dyDescent="0.3">
      <c r="C133" s="2"/>
    </row>
    <row r="134" spans="3:3" ht="15.75" customHeight="1" x14ac:dyDescent="0.3">
      <c r="C134" s="2"/>
    </row>
    <row r="135" spans="3:3" ht="15.75" customHeight="1" x14ac:dyDescent="0.3">
      <c r="C135" s="2"/>
    </row>
    <row r="136" spans="3:3" ht="15.75" customHeight="1" x14ac:dyDescent="0.3">
      <c r="C136" s="2"/>
    </row>
    <row r="137" spans="3:3" ht="15.75" customHeight="1" x14ac:dyDescent="0.3">
      <c r="C137" s="2"/>
    </row>
    <row r="138" spans="3:3" ht="15.75" customHeight="1" x14ac:dyDescent="0.3">
      <c r="C138" s="2"/>
    </row>
    <row r="139" spans="3:3" ht="15.75" customHeight="1" x14ac:dyDescent="0.3">
      <c r="C139" s="2"/>
    </row>
    <row r="140" spans="3:3" ht="15.75" customHeight="1" x14ac:dyDescent="0.3">
      <c r="C140" s="2"/>
    </row>
    <row r="141" spans="3:3" ht="15.75" customHeight="1" x14ac:dyDescent="0.3">
      <c r="C141" s="2"/>
    </row>
    <row r="142" spans="3:3" ht="15.75" customHeight="1" x14ac:dyDescent="0.3">
      <c r="C142" s="2"/>
    </row>
    <row r="143" spans="3:3" ht="15.75" customHeight="1" x14ac:dyDescent="0.3">
      <c r="C143" s="2"/>
    </row>
    <row r="144" spans="3:3" ht="15.75" customHeight="1" x14ac:dyDescent="0.3">
      <c r="C144" s="2"/>
    </row>
    <row r="145" spans="3:3" ht="15.75" customHeight="1" x14ac:dyDescent="0.3">
      <c r="C145" s="2"/>
    </row>
    <row r="146" spans="3:3" ht="15.75" customHeight="1" x14ac:dyDescent="0.3">
      <c r="C146" s="2"/>
    </row>
    <row r="147" spans="3:3" ht="15.75" customHeight="1" x14ac:dyDescent="0.3">
      <c r="C147" s="2"/>
    </row>
    <row r="148" spans="3:3" ht="15.75" customHeight="1" x14ac:dyDescent="0.3">
      <c r="C148" s="2"/>
    </row>
    <row r="149" spans="3:3" ht="15.75" customHeight="1" x14ac:dyDescent="0.3">
      <c r="C149" s="2"/>
    </row>
    <row r="150" spans="3:3" ht="15.75" customHeight="1" x14ac:dyDescent="0.3">
      <c r="C150" s="2"/>
    </row>
    <row r="151" spans="3:3" ht="15.75" customHeight="1" x14ac:dyDescent="0.3">
      <c r="C151" s="2"/>
    </row>
    <row r="152" spans="3:3" ht="15.75" customHeight="1" x14ac:dyDescent="0.3">
      <c r="C152" s="2"/>
    </row>
    <row r="153" spans="3:3" ht="15.75" customHeight="1" x14ac:dyDescent="0.3">
      <c r="C153" s="2"/>
    </row>
    <row r="154" spans="3:3" ht="15.75" customHeight="1" x14ac:dyDescent="0.3">
      <c r="C154" s="2"/>
    </row>
    <row r="155" spans="3:3" ht="15.75" customHeight="1" x14ac:dyDescent="0.3">
      <c r="C155" s="2"/>
    </row>
    <row r="156" spans="3:3" ht="15.75" customHeight="1" x14ac:dyDescent="0.3">
      <c r="C156" s="2"/>
    </row>
    <row r="157" spans="3:3" ht="15.75" customHeight="1" x14ac:dyDescent="0.3">
      <c r="C157" s="2"/>
    </row>
    <row r="158" spans="3:3" ht="15.75" customHeight="1" x14ac:dyDescent="0.3">
      <c r="C158" s="2"/>
    </row>
    <row r="159" spans="3:3" ht="15.75" customHeight="1" x14ac:dyDescent="0.3">
      <c r="C159" s="2"/>
    </row>
    <row r="160" spans="3:3" ht="15.75" customHeight="1" x14ac:dyDescent="0.3">
      <c r="C160" s="2"/>
    </row>
    <row r="161" spans="3:3" ht="15.75" customHeight="1" x14ac:dyDescent="0.3">
      <c r="C161" s="2"/>
    </row>
    <row r="162" spans="3:3" ht="15.75" customHeight="1" x14ac:dyDescent="0.3">
      <c r="C162" s="2"/>
    </row>
    <row r="163" spans="3:3" ht="15.75" customHeight="1" x14ac:dyDescent="0.3">
      <c r="C163" s="2"/>
    </row>
    <row r="164" spans="3:3" ht="15.75" customHeight="1" x14ac:dyDescent="0.3">
      <c r="C164" s="2"/>
    </row>
    <row r="165" spans="3:3" ht="15.75" customHeight="1" x14ac:dyDescent="0.3">
      <c r="C165" s="2"/>
    </row>
    <row r="166" spans="3:3" ht="15.75" customHeight="1" x14ac:dyDescent="0.3">
      <c r="C166" s="2"/>
    </row>
    <row r="167" spans="3:3" ht="15.75" customHeight="1" x14ac:dyDescent="0.3">
      <c r="C167" s="2"/>
    </row>
    <row r="168" spans="3:3" ht="15.75" customHeight="1" x14ac:dyDescent="0.3">
      <c r="C168" s="2"/>
    </row>
    <row r="169" spans="3:3" ht="15.75" customHeight="1" x14ac:dyDescent="0.3">
      <c r="C169" s="2"/>
    </row>
    <row r="170" spans="3:3" ht="15.75" customHeight="1" x14ac:dyDescent="0.3">
      <c r="C170" s="2"/>
    </row>
    <row r="171" spans="3:3" ht="15.75" customHeight="1" x14ac:dyDescent="0.3">
      <c r="C171" s="2"/>
    </row>
    <row r="172" spans="3:3" ht="15.75" customHeight="1" x14ac:dyDescent="0.3">
      <c r="C172" s="2"/>
    </row>
    <row r="173" spans="3:3" ht="15.75" customHeight="1" x14ac:dyDescent="0.3">
      <c r="C173" s="2"/>
    </row>
    <row r="174" spans="3:3" ht="15.75" customHeight="1" x14ac:dyDescent="0.3">
      <c r="C174" s="2"/>
    </row>
    <row r="175" spans="3:3" ht="15.75" customHeight="1" x14ac:dyDescent="0.3">
      <c r="C175" s="2"/>
    </row>
    <row r="176" spans="3:3" ht="15.75" customHeight="1" x14ac:dyDescent="0.3">
      <c r="C176" s="2"/>
    </row>
    <row r="177" spans="3:3" ht="15.75" customHeight="1" x14ac:dyDescent="0.3">
      <c r="C177" s="2"/>
    </row>
    <row r="178" spans="3:3" ht="15.75" customHeight="1" x14ac:dyDescent="0.3">
      <c r="C178" s="2"/>
    </row>
    <row r="179" spans="3:3" ht="15.75" customHeight="1" x14ac:dyDescent="0.3">
      <c r="C179" s="2"/>
    </row>
    <row r="180" spans="3:3" ht="15.75" customHeight="1" x14ac:dyDescent="0.3">
      <c r="C180" s="2"/>
    </row>
    <row r="181" spans="3:3" ht="15.75" customHeight="1" x14ac:dyDescent="0.3">
      <c r="C181" s="2"/>
    </row>
    <row r="182" spans="3:3" ht="15.75" customHeight="1" x14ac:dyDescent="0.3">
      <c r="C182" s="2"/>
    </row>
    <row r="183" spans="3:3" ht="15.75" customHeight="1" x14ac:dyDescent="0.3">
      <c r="C183" s="2"/>
    </row>
    <row r="184" spans="3:3" ht="15.75" customHeight="1" x14ac:dyDescent="0.3">
      <c r="C184" s="2"/>
    </row>
    <row r="185" spans="3:3" ht="15.75" customHeight="1" x14ac:dyDescent="0.3">
      <c r="C185" s="2"/>
    </row>
    <row r="186" spans="3:3" ht="15.75" customHeight="1" x14ac:dyDescent="0.3">
      <c r="C186" s="2"/>
    </row>
    <row r="187" spans="3:3" ht="15.75" customHeight="1" x14ac:dyDescent="0.3">
      <c r="C187" s="2"/>
    </row>
    <row r="188" spans="3:3" ht="15.75" customHeight="1" x14ac:dyDescent="0.3">
      <c r="C188" s="2"/>
    </row>
    <row r="189" spans="3:3" ht="15.75" customHeight="1" x14ac:dyDescent="0.3">
      <c r="C189" s="2"/>
    </row>
    <row r="190" spans="3:3" ht="15.75" customHeight="1" x14ac:dyDescent="0.3">
      <c r="C190" s="2"/>
    </row>
    <row r="191" spans="3:3" ht="15.75" customHeight="1" x14ac:dyDescent="0.3">
      <c r="C191" s="2"/>
    </row>
    <row r="192" spans="3:3" ht="15.75" customHeight="1" x14ac:dyDescent="0.3">
      <c r="C192" s="2"/>
    </row>
    <row r="193" spans="3:3" ht="15.75" customHeight="1" x14ac:dyDescent="0.3">
      <c r="C193" s="2"/>
    </row>
    <row r="194" spans="3:3" ht="15.75" customHeight="1" x14ac:dyDescent="0.3">
      <c r="C194" s="2"/>
    </row>
    <row r="195" spans="3:3" ht="15.75" customHeight="1" x14ac:dyDescent="0.3">
      <c r="C195" s="2"/>
    </row>
    <row r="196" spans="3:3" ht="15.75" customHeight="1" x14ac:dyDescent="0.3">
      <c r="C196" s="2"/>
    </row>
    <row r="197" spans="3:3" ht="15.75" customHeight="1" x14ac:dyDescent="0.3">
      <c r="C197" s="2"/>
    </row>
    <row r="198" spans="3:3" ht="15.75" customHeight="1" x14ac:dyDescent="0.3">
      <c r="C198" s="2"/>
    </row>
    <row r="199" spans="3:3" ht="15.75" customHeight="1" x14ac:dyDescent="0.3">
      <c r="C199" s="2"/>
    </row>
    <row r="200" spans="3:3" ht="15.75" customHeight="1" x14ac:dyDescent="0.3">
      <c r="C200" s="2"/>
    </row>
    <row r="201" spans="3:3" ht="15.75" customHeight="1" x14ac:dyDescent="0.3">
      <c r="C201" s="2"/>
    </row>
    <row r="202" spans="3:3" ht="15.75" customHeight="1" x14ac:dyDescent="0.3">
      <c r="C202" s="2"/>
    </row>
    <row r="203" spans="3:3" ht="15.75" customHeight="1" x14ac:dyDescent="0.3">
      <c r="C203" s="2"/>
    </row>
    <row r="204" spans="3:3" ht="15.75" customHeight="1" x14ac:dyDescent="0.3">
      <c r="C204" s="2"/>
    </row>
    <row r="205" spans="3:3" ht="15.75" customHeight="1" x14ac:dyDescent="0.3">
      <c r="C205" s="2"/>
    </row>
    <row r="206" spans="3:3" ht="15.75" customHeight="1" x14ac:dyDescent="0.3">
      <c r="C206" s="2"/>
    </row>
    <row r="207" spans="3:3" ht="15.75" customHeight="1" x14ac:dyDescent="0.3">
      <c r="C207" s="2"/>
    </row>
    <row r="208" spans="3:3" ht="15.75" customHeight="1" x14ac:dyDescent="0.3">
      <c r="C208" s="2"/>
    </row>
    <row r="209" spans="3:3" ht="15.75" customHeight="1" x14ac:dyDescent="0.3">
      <c r="C209" s="2"/>
    </row>
    <row r="210" spans="3:3" ht="15.75" customHeight="1" x14ac:dyDescent="0.3">
      <c r="C210" s="2"/>
    </row>
    <row r="211" spans="3:3" ht="15.75" customHeight="1" x14ac:dyDescent="0.3">
      <c r="C211" s="2"/>
    </row>
    <row r="212" spans="3:3" ht="15.75" customHeight="1" x14ac:dyDescent="0.3">
      <c r="C212" s="2"/>
    </row>
    <row r="213" spans="3:3" ht="15.75" customHeight="1" x14ac:dyDescent="0.3">
      <c r="C213" s="2"/>
    </row>
    <row r="214" spans="3:3" ht="15.75" customHeight="1" x14ac:dyDescent="0.3">
      <c r="C214" s="2"/>
    </row>
    <row r="215" spans="3:3" ht="15.75" customHeight="1" x14ac:dyDescent="0.3">
      <c r="C215" s="2"/>
    </row>
    <row r="216" spans="3:3" ht="15.75" customHeight="1" x14ac:dyDescent="0.3">
      <c r="C216" s="2"/>
    </row>
    <row r="217" spans="3:3" ht="15.75" customHeight="1" x14ac:dyDescent="0.3">
      <c r="C217" s="2"/>
    </row>
    <row r="218" spans="3:3" ht="15.75" customHeight="1" x14ac:dyDescent="0.3">
      <c r="C218" s="2"/>
    </row>
    <row r="219" spans="3:3" ht="15.75" customHeight="1" x14ac:dyDescent="0.3">
      <c r="C219" s="2"/>
    </row>
    <row r="220" spans="3:3" ht="15.75" customHeight="1" x14ac:dyDescent="0.3">
      <c r="C220" s="2"/>
    </row>
    <row r="221" spans="3:3" ht="15.75" customHeight="1" x14ac:dyDescent="0.3">
      <c r="C221" s="2"/>
    </row>
    <row r="222" spans="3:3" ht="15.75" customHeight="1" x14ac:dyDescent="0.3">
      <c r="C222" s="2"/>
    </row>
    <row r="223" spans="3:3" ht="15.75" customHeight="1" x14ac:dyDescent="0.3">
      <c r="C223" s="2"/>
    </row>
    <row r="224" spans="3:3" ht="15.75" customHeight="1" x14ac:dyDescent="0.3">
      <c r="C224" s="2"/>
    </row>
    <row r="225" spans="3:3" ht="15.75" customHeight="1" x14ac:dyDescent="0.3">
      <c r="C225" s="2"/>
    </row>
    <row r="226" spans="3:3" ht="15.75" customHeight="1" x14ac:dyDescent="0.3">
      <c r="C226" s="2"/>
    </row>
    <row r="227" spans="3:3" ht="15.75" customHeight="1" x14ac:dyDescent="0.3">
      <c r="C227" s="2"/>
    </row>
    <row r="228" spans="3:3" ht="15.75" customHeight="1" x14ac:dyDescent="0.3">
      <c r="C228" s="2"/>
    </row>
    <row r="229" spans="3:3" ht="15.75" customHeight="1" x14ac:dyDescent="0.3">
      <c r="C229" s="2"/>
    </row>
    <row r="230" spans="3:3" ht="15.75" customHeight="1" x14ac:dyDescent="0.3">
      <c r="C230" s="2"/>
    </row>
    <row r="231" spans="3:3" ht="15.75" customHeight="1" x14ac:dyDescent="0.3">
      <c r="C231" s="2"/>
    </row>
    <row r="232" spans="3:3" ht="15.75" customHeight="1" x14ac:dyDescent="0.3">
      <c r="C232" s="2"/>
    </row>
    <row r="233" spans="3:3" ht="15.75" customHeight="1" x14ac:dyDescent="0.3">
      <c r="C233" s="2"/>
    </row>
    <row r="234" spans="3:3" ht="15.75" customHeight="1" x14ac:dyDescent="0.3">
      <c r="C234" s="2"/>
    </row>
    <row r="235" spans="3:3" ht="15.75" customHeight="1" x14ac:dyDescent="0.3">
      <c r="C235" s="2"/>
    </row>
    <row r="236" spans="3:3" ht="15.75" customHeight="1" x14ac:dyDescent="0.3">
      <c r="C236" s="2"/>
    </row>
    <row r="237" spans="3:3" ht="15.75" customHeight="1" x14ac:dyDescent="0.3">
      <c r="C237" s="2"/>
    </row>
    <row r="238" spans="3:3" ht="15.75" customHeight="1" x14ac:dyDescent="0.3">
      <c r="C238" s="2"/>
    </row>
    <row r="239" spans="3:3" ht="15.75" customHeight="1" x14ac:dyDescent="0.3">
      <c r="C239" s="2"/>
    </row>
    <row r="240" spans="3:3" ht="15.75" customHeight="1" x14ac:dyDescent="0.3">
      <c r="C240" s="2"/>
    </row>
    <row r="241" spans="3:3" ht="15.75" customHeight="1" x14ac:dyDescent="0.3">
      <c r="C241" s="2"/>
    </row>
    <row r="242" spans="3:3" ht="15.75" customHeight="1" x14ac:dyDescent="0.3">
      <c r="C242" s="2"/>
    </row>
    <row r="243" spans="3:3" ht="15.75" customHeight="1" x14ac:dyDescent="0.3">
      <c r="C243" s="2"/>
    </row>
    <row r="244" spans="3:3" ht="15.75" customHeight="1" x14ac:dyDescent="0.3">
      <c r="C244" s="2"/>
    </row>
    <row r="245" spans="3:3" ht="15.75" customHeight="1" x14ac:dyDescent="0.3">
      <c r="C245" s="2"/>
    </row>
    <row r="246" spans="3:3" ht="15.75" customHeight="1" x14ac:dyDescent="0.3">
      <c r="C246" s="2"/>
    </row>
    <row r="247" spans="3:3" ht="15.75" customHeight="1" x14ac:dyDescent="0.3">
      <c r="C247" s="2"/>
    </row>
    <row r="248" spans="3:3" ht="15.75" customHeight="1" x14ac:dyDescent="0.3">
      <c r="C248" s="2"/>
    </row>
    <row r="249" spans="3:3" ht="15.75" customHeight="1" x14ac:dyDescent="0.3">
      <c r="C249" s="2"/>
    </row>
    <row r="250" spans="3:3" ht="15.75" customHeight="1" x14ac:dyDescent="0.3">
      <c r="C250" s="2"/>
    </row>
    <row r="251" spans="3:3" ht="15.75" customHeight="1" x14ac:dyDescent="0.3">
      <c r="C251" s="2"/>
    </row>
    <row r="252" spans="3:3" ht="15.75" customHeight="1" x14ac:dyDescent="0.3">
      <c r="C252" s="2"/>
    </row>
    <row r="253" spans="3:3" ht="15.75" customHeight="1" x14ac:dyDescent="0.3">
      <c r="C253" s="2"/>
    </row>
    <row r="254" spans="3:3" ht="15.75" customHeight="1" x14ac:dyDescent="0.3">
      <c r="C254" s="2"/>
    </row>
    <row r="255" spans="3:3" ht="15.75" customHeight="1" x14ac:dyDescent="0.3">
      <c r="C255" s="2"/>
    </row>
    <row r="256" spans="3:3" ht="15.75" customHeight="1" x14ac:dyDescent="0.3">
      <c r="C256" s="2"/>
    </row>
    <row r="257" spans="3:3" ht="15.75" customHeight="1" x14ac:dyDescent="0.3">
      <c r="C257" s="2"/>
    </row>
    <row r="258" spans="3:3" ht="15.75" customHeight="1" x14ac:dyDescent="0.3">
      <c r="C258" s="2"/>
    </row>
    <row r="259" spans="3:3" ht="15.75" customHeight="1" x14ac:dyDescent="0.3">
      <c r="C259" s="2"/>
    </row>
    <row r="260" spans="3:3" ht="15.75" customHeight="1" x14ac:dyDescent="0.3">
      <c r="C260" s="2"/>
    </row>
    <row r="261" spans="3:3" ht="15.75" customHeight="1" x14ac:dyDescent="0.3">
      <c r="C261" s="2"/>
    </row>
    <row r="262" spans="3:3" ht="15.75" customHeight="1" x14ac:dyDescent="0.3">
      <c r="C262" s="2"/>
    </row>
    <row r="263" spans="3:3" ht="15.75" customHeight="1" x14ac:dyDescent="0.3">
      <c r="C263" s="2"/>
    </row>
    <row r="264" spans="3:3" ht="15.75" customHeight="1" x14ac:dyDescent="0.3">
      <c r="C264" s="2"/>
    </row>
    <row r="265" spans="3:3" ht="15.75" customHeight="1" x14ac:dyDescent="0.3">
      <c r="C265" s="2"/>
    </row>
    <row r="266" spans="3:3" ht="15.75" customHeight="1" x14ac:dyDescent="0.3">
      <c r="C266" s="2"/>
    </row>
    <row r="267" spans="3:3" ht="15.75" customHeight="1" x14ac:dyDescent="0.3">
      <c r="C267" s="2"/>
    </row>
    <row r="268" spans="3:3" ht="15.75" customHeight="1" x14ac:dyDescent="0.3">
      <c r="C268" s="2"/>
    </row>
    <row r="269" spans="3:3" ht="15.75" customHeight="1" x14ac:dyDescent="0.3">
      <c r="C269" s="2"/>
    </row>
    <row r="270" spans="3:3" ht="15.75" customHeight="1" x14ac:dyDescent="0.3">
      <c r="C270" s="2"/>
    </row>
    <row r="271" spans="3:3" ht="15.75" customHeight="1" x14ac:dyDescent="0.3">
      <c r="C271" s="2"/>
    </row>
    <row r="272" spans="3:3" ht="15.75" customHeight="1" x14ac:dyDescent="0.3">
      <c r="C272" s="2"/>
    </row>
    <row r="273" spans="3:3" ht="15.75" customHeight="1" x14ac:dyDescent="0.3">
      <c r="C273" s="2"/>
    </row>
    <row r="274" spans="3:3" ht="15.75" customHeight="1" x14ac:dyDescent="0.3">
      <c r="C274" s="2"/>
    </row>
    <row r="275" spans="3:3" ht="15.75" customHeight="1" x14ac:dyDescent="0.3">
      <c r="C275" s="2"/>
    </row>
    <row r="276" spans="3:3" ht="15.75" customHeight="1" x14ac:dyDescent="0.3">
      <c r="C276" s="2"/>
    </row>
    <row r="277" spans="3:3" ht="15.75" customHeight="1" x14ac:dyDescent="0.3">
      <c r="C277" s="2"/>
    </row>
    <row r="278" spans="3:3" ht="15.75" customHeight="1" x14ac:dyDescent="0.3">
      <c r="C278" s="2"/>
    </row>
    <row r="279" spans="3:3" ht="15.75" customHeight="1" x14ac:dyDescent="0.3">
      <c r="C279" s="2"/>
    </row>
    <row r="280" spans="3:3" ht="15.75" customHeight="1" x14ac:dyDescent="0.3">
      <c r="C280" s="2"/>
    </row>
    <row r="281" spans="3:3" ht="15.75" customHeight="1" x14ac:dyDescent="0.3">
      <c r="C281" s="2"/>
    </row>
    <row r="282" spans="3:3" ht="15.75" customHeight="1" x14ac:dyDescent="0.3">
      <c r="C282" s="2"/>
    </row>
    <row r="283" spans="3:3" ht="15.75" customHeight="1" x14ac:dyDescent="0.3">
      <c r="C283" s="2"/>
    </row>
    <row r="284" spans="3:3" ht="15.75" customHeight="1" x14ac:dyDescent="0.3">
      <c r="C284" s="2"/>
    </row>
    <row r="285" spans="3:3" ht="15.75" customHeight="1" x14ac:dyDescent="0.3">
      <c r="C285" s="2"/>
    </row>
    <row r="286" spans="3:3" ht="15.75" customHeight="1" x14ac:dyDescent="0.3">
      <c r="C286" s="2"/>
    </row>
    <row r="287" spans="3:3" ht="15.75" customHeight="1" x14ac:dyDescent="0.3">
      <c r="C287" s="2"/>
    </row>
    <row r="288" spans="3:3" ht="15.75" customHeight="1" x14ac:dyDescent="0.3">
      <c r="C288" s="2"/>
    </row>
    <row r="289" spans="3:3" ht="15.75" customHeight="1" x14ac:dyDescent="0.3">
      <c r="C289" s="2"/>
    </row>
    <row r="290" spans="3:3" ht="15.75" customHeight="1" x14ac:dyDescent="0.3">
      <c r="C290" s="2"/>
    </row>
    <row r="291" spans="3:3" ht="15.75" customHeight="1" x14ac:dyDescent="0.3">
      <c r="C291" s="2"/>
    </row>
    <row r="292" spans="3:3" ht="15.75" customHeight="1" x14ac:dyDescent="0.3">
      <c r="C292" s="2"/>
    </row>
    <row r="293" spans="3:3" ht="15.75" customHeight="1" x14ac:dyDescent="0.3">
      <c r="C293" s="2"/>
    </row>
    <row r="294" spans="3:3" ht="15.75" customHeight="1" x14ac:dyDescent="0.3">
      <c r="C294" s="2"/>
    </row>
    <row r="295" spans="3:3" ht="15.75" customHeight="1" x14ac:dyDescent="0.3">
      <c r="C295" s="2"/>
    </row>
    <row r="296" spans="3:3" ht="15.75" customHeight="1" x14ac:dyDescent="0.3">
      <c r="C296" s="2"/>
    </row>
    <row r="297" spans="3:3" ht="15.75" customHeight="1" x14ac:dyDescent="0.3">
      <c r="C297" s="2"/>
    </row>
    <row r="298" spans="3:3" ht="15.75" customHeight="1" x14ac:dyDescent="0.3">
      <c r="C298" s="2"/>
    </row>
    <row r="299" spans="3:3" ht="15.75" customHeight="1" x14ac:dyDescent="0.3">
      <c r="C299" s="2"/>
    </row>
    <row r="300" spans="3:3" ht="15.75" customHeight="1" x14ac:dyDescent="0.3">
      <c r="C300" s="2"/>
    </row>
    <row r="301" spans="3:3" ht="15.75" customHeight="1" x14ac:dyDescent="0.3">
      <c r="C301" s="2"/>
    </row>
    <row r="302" spans="3:3" ht="15.75" customHeight="1" x14ac:dyDescent="0.3">
      <c r="C302" s="2"/>
    </row>
    <row r="303" spans="3:3" ht="15.75" customHeight="1" x14ac:dyDescent="0.3">
      <c r="C303" s="2"/>
    </row>
    <row r="304" spans="3:3" ht="15.75" customHeight="1" x14ac:dyDescent="0.3">
      <c r="C304" s="2"/>
    </row>
    <row r="305" spans="3:3" ht="15.75" customHeight="1" x14ac:dyDescent="0.3">
      <c r="C305" s="2"/>
    </row>
    <row r="306" spans="3:3" ht="15.75" customHeight="1" x14ac:dyDescent="0.3">
      <c r="C306" s="2"/>
    </row>
    <row r="307" spans="3:3" ht="15.75" customHeight="1" x14ac:dyDescent="0.3">
      <c r="C307" s="2"/>
    </row>
    <row r="308" spans="3:3" ht="15.75" customHeight="1" x14ac:dyDescent="0.3">
      <c r="C308" s="2"/>
    </row>
    <row r="309" spans="3:3" ht="15.75" customHeight="1" x14ac:dyDescent="0.3">
      <c r="C309" s="2"/>
    </row>
    <row r="310" spans="3:3" ht="15.75" customHeight="1" x14ac:dyDescent="0.3">
      <c r="C310" s="2"/>
    </row>
    <row r="311" spans="3:3" ht="15.75" customHeight="1" x14ac:dyDescent="0.3">
      <c r="C311" s="2"/>
    </row>
    <row r="312" spans="3:3" ht="15.75" customHeight="1" x14ac:dyDescent="0.3">
      <c r="C312" s="2"/>
    </row>
    <row r="313" spans="3:3" ht="15.75" customHeight="1" x14ac:dyDescent="0.3">
      <c r="C313" s="2"/>
    </row>
    <row r="314" spans="3:3" ht="15.75" customHeight="1" x14ac:dyDescent="0.3">
      <c r="C314" s="2"/>
    </row>
    <row r="315" spans="3:3" ht="15.75" customHeight="1" x14ac:dyDescent="0.3">
      <c r="C315" s="2"/>
    </row>
    <row r="316" spans="3:3" ht="15.75" customHeight="1" x14ac:dyDescent="0.3">
      <c r="C316" s="2"/>
    </row>
    <row r="317" spans="3:3" ht="15.75" customHeight="1" x14ac:dyDescent="0.3">
      <c r="C317" s="2"/>
    </row>
    <row r="318" spans="3:3" ht="15.75" customHeight="1" x14ac:dyDescent="0.3">
      <c r="C318" s="2"/>
    </row>
    <row r="319" spans="3:3" ht="15.75" customHeight="1" x14ac:dyDescent="0.3">
      <c r="C319" s="2"/>
    </row>
    <row r="320" spans="3:3" ht="15.75" customHeight="1" x14ac:dyDescent="0.3">
      <c r="C320" s="2"/>
    </row>
    <row r="321" spans="3:3" ht="15.75" customHeight="1" x14ac:dyDescent="0.3">
      <c r="C321" s="2"/>
    </row>
    <row r="322" spans="3:3" ht="15.75" customHeight="1" x14ac:dyDescent="0.3">
      <c r="C322" s="2"/>
    </row>
    <row r="323" spans="3:3" ht="15.75" customHeight="1" x14ac:dyDescent="0.3">
      <c r="C323" s="2"/>
    </row>
    <row r="324" spans="3:3" ht="15.75" customHeight="1" x14ac:dyDescent="0.3">
      <c r="C324" s="2"/>
    </row>
    <row r="325" spans="3:3" ht="15.75" customHeight="1" x14ac:dyDescent="0.3">
      <c r="C325" s="2"/>
    </row>
    <row r="326" spans="3:3" ht="15.75" customHeight="1" x14ac:dyDescent="0.3">
      <c r="C326" s="2"/>
    </row>
    <row r="327" spans="3:3" ht="15.75" customHeight="1" x14ac:dyDescent="0.3">
      <c r="C327" s="2"/>
    </row>
    <row r="328" spans="3:3" ht="15.75" customHeight="1" x14ac:dyDescent="0.3">
      <c r="C328" s="2"/>
    </row>
    <row r="329" spans="3:3" ht="15.75" customHeight="1" x14ac:dyDescent="0.3">
      <c r="C329" s="2"/>
    </row>
    <row r="330" spans="3:3" ht="15.75" customHeight="1" x14ac:dyDescent="0.3">
      <c r="C330" s="2"/>
    </row>
    <row r="331" spans="3:3" ht="15.75" customHeight="1" x14ac:dyDescent="0.3">
      <c r="C331" s="2"/>
    </row>
    <row r="332" spans="3:3" ht="15.75" customHeight="1" x14ac:dyDescent="0.3">
      <c r="C332" s="2"/>
    </row>
    <row r="333" spans="3:3" ht="15.75" customHeight="1" x14ac:dyDescent="0.3">
      <c r="C333" s="2"/>
    </row>
    <row r="334" spans="3:3" ht="15.75" customHeight="1" x14ac:dyDescent="0.3">
      <c r="C334" s="2"/>
    </row>
    <row r="335" spans="3:3" ht="15.75" customHeight="1" x14ac:dyDescent="0.3">
      <c r="C335" s="2"/>
    </row>
    <row r="336" spans="3:3" ht="15.75" customHeight="1" x14ac:dyDescent="0.3">
      <c r="C336" s="2"/>
    </row>
    <row r="337" spans="3:3" ht="15.75" customHeight="1" x14ac:dyDescent="0.3">
      <c r="C337" s="2"/>
    </row>
    <row r="338" spans="3:3" ht="15.75" customHeight="1" x14ac:dyDescent="0.3">
      <c r="C338" s="2"/>
    </row>
    <row r="339" spans="3:3" ht="15.75" customHeight="1" x14ac:dyDescent="0.3">
      <c r="C339" s="2"/>
    </row>
    <row r="340" spans="3:3" ht="15.75" customHeight="1" x14ac:dyDescent="0.3">
      <c r="C340" s="2"/>
    </row>
    <row r="341" spans="3:3" ht="15.75" customHeight="1" x14ac:dyDescent="0.3">
      <c r="C341" s="2"/>
    </row>
    <row r="342" spans="3:3" ht="15.75" customHeight="1" x14ac:dyDescent="0.3">
      <c r="C342" s="2"/>
    </row>
    <row r="343" spans="3:3" ht="15.75" customHeight="1" x14ac:dyDescent="0.3">
      <c r="C343" s="2"/>
    </row>
    <row r="344" spans="3:3" ht="15.75" customHeight="1" x14ac:dyDescent="0.3">
      <c r="C344" s="2"/>
    </row>
    <row r="345" spans="3:3" ht="15.75" customHeight="1" x14ac:dyDescent="0.3">
      <c r="C345" s="2"/>
    </row>
    <row r="346" spans="3:3" ht="15.75" customHeight="1" x14ac:dyDescent="0.3">
      <c r="C346" s="2"/>
    </row>
    <row r="347" spans="3:3" ht="15.75" customHeight="1" x14ac:dyDescent="0.3">
      <c r="C347" s="2"/>
    </row>
    <row r="348" spans="3:3" ht="15.75" customHeight="1" x14ac:dyDescent="0.3">
      <c r="C348" s="2"/>
    </row>
    <row r="349" spans="3:3" ht="15.75" customHeight="1" x14ac:dyDescent="0.3">
      <c r="C349" s="2"/>
    </row>
    <row r="350" spans="3:3" ht="15.75" customHeight="1" x14ac:dyDescent="0.3">
      <c r="C350" s="2"/>
    </row>
    <row r="351" spans="3:3" ht="15.75" customHeight="1" x14ac:dyDescent="0.3">
      <c r="C351" s="2"/>
    </row>
    <row r="352" spans="3:3" ht="15.75" customHeight="1" x14ac:dyDescent="0.3">
      <c r="C352" s="2"/>
    </row>
    <row r="353" spans="3:3" ht="15.75" customHeight="1" x14ac:dyDescent="0.3">
      <c r="C353" s="2"/>
    </row>
    <row r="354" spans="3:3" ht="15.75" customHeight="1" x14ac:dyDescent="0.3">
      <c r="C354" s="2"/>
    </row>
    <row r="355" spans="3:3" ht="15.75" customHeight="1" x14ac:dyDescent="0.3">
      <c r="C355" s="2"/>
    </row>
    <row r="356" spans="3:3" ht="15.75" customHeight="1" x14ac:dyDescent="0.3">
      <c r="C356" s="2"/>
    </row>
    <row r="357" spans="3:3" ht="15.75" customHeight="1" x14ac:dyDescent="0.3">
      <c r="C357" s="2"/>
    </row>
    <row r="358" spans="3:3" ht="15.75" customHeight="1" x14ac:dyDescent="0.3">
      <c r="C358" s="2"/>
    </row>
    <row r="359" spans="3:3" ht="15.75" customHeight="1" x14ac:dyDescent="0.3">
      <c r="C359" s="2"/>
    </row>
    <row r="360" spans="3:3" ht="15.75" customHeight="1" x14ac:dyDescent="0.3">
      <c r="C360" s="2"/>
    </row>
    <row r="361" spans="3:3" ht="15.75" customHeight="1" x14ac:dyDescent="0.3">
      <c r="C361" s="2"/>
    </row>
    <row r="362" spans="3:3" ht="15.75" customHeight="1" x14ac:dyDescent="0.3">
      <c r="C362" s="2"/>
    </row>
    <row r="363" spans="3:3" ht="15.75" customHeight="1" x14ac:dyDescent="0.3">
      <c r="C363" s="2"/>
    </row>
    <row r="364" spans="3:3" ht="15.75" customHeight="1" x14ac:dyDescent="0.3">
      <c r="C364" s="2"/>
    </row>
    <row r="365" spans="3:3" ht="15.75" customHeight="1" x14ac:dyDescent="0.3">
      <c r="C365" s="2"/>
    </row>
    <row r="366" spans="3:3" ht="15.75" customHeight="1" x14ac:dyDescent="0.3">
      <c r="C366" s="2"/>
    </row>
    <row r="367" spans="3:3" ht="15.75" customHeight="1" x14ac:dyDescent="0.3">
      <c r="C367" s="2"/>
    </row>
    <row r="368" spans="3:3" ht="15.75" customHeight="1" x14ac:dyDescent="0.3">
      <c r="C368" s="2"/>
    </row>
    <row r="369" spans="3:3" ht="15.75" customHeight="1" x14ac:dyDescent="0.3">
      <c r="C369" s="2"/>
    </row>
    <row r="370" spans="3:3" ht="15.75" customHeight="1" x14ac:dyDescent="0.3">
      <c r="C370" s="2"/>
    </row>
    <row r="371" spans="3:3" ht="15.75" customHeight="1" x14ac:dyDescent="0.3">
      <c r="C371" s="2"/>
    </row>
    <row r="372" spans="3:3" ht="15.75" customHeight="1" x14ac:dyDescent="0.3">
      <c r="C372" s="2"/>
    </row>
    <row r="373" spans="3:3" ht="15.75" customHeight="1" x14ac:dyDescent="0.3">
      <c r="C373" s="2"/>
    </row>
    <row r="374" spans="3:3" ht="15.75" customHeight="1" x14ac:dyDescent="0.3">
      <c r="C374" s="2"/>
    </row>
    <row r="375" spans="3:3" ht="15.75" customHeight="1" x14ac:dyDescent="0.3">
      <c r="C375" s="2"/>
    </row>
    <row r="376" spans="3:3" ht="15.75" customHeight="1" x14ac:dyDescent="0.3">
      <c r="C376" s="2"/>
    </row>
    <row r="377" spans="3:3" ht="15.75" customHeight="1" x14ac:dyDescent="0.3">
      <c r="C377" s="2"/>
    </row>
    <row r="378" spans="3:3" ht="15.75" customHeight="1" x14ac:dyDescent="0.3">
      <c r="C378" s="2"/>
    </row>
    <row r="379" spans="3:3" ht="15.75" customHeight="1" x14ac:dyDescent="0.3">
      <c r="C379" s="2"/>
    </row>
    <row r="380" spans="3:3" ht="15.75" customHeight="1" x14ac:dyDescent="0.3">
      <c r="C380" s="2"/>
    </row>
    <row r="381" spans="3:3" ht="15.75" customHeight="1" x14ac:dyDescent="0.3">
      <c r="C381" s="2"/>
    </row>
    <row r="382" spans="3:3" ht="15.75" customHeight="1" x14ac:dyDescent="0.3">
      <c r="C382" s="2"/>
    </row>
    <row r="383" spans="3:3" ht="15.75" customHeight="1" x14ac:dyDescent="0.3">
      <c r="C383" s="2"/>
    </row>
    <row r="384" spans="3:3" ht="15.75" customHeight="1" x14ac:dyDescent="0.3">
      <c r="C384" s="2"/>
    </row>
    <row r="385" spans="3:3" ht="15.75" customHeight="1" x14ac:dyDescent="0.3">
      <c r="C385" s="2"/>
    </row>
    <row r="386" spans="3:3" ht="15.75" customHeight="1" x14ac:dyDescent="0.3">
      <c r="C386" s="2"/>
    </row>
    <row r="387" spans="3:3" ht="15.75" customHeight="1" x14ac:dyDescent="0.3">
      <c r="C387" s="2"/>
    </row>
    <row r="388" spans="3:3" ht="15.75" customHeight="1" x14ac:dyDescent="0.3">
      <c r="C388" s="2"/>
    </row>
    <row r="389" spans="3:3" ht="15.75" customHeight="1" x14ac:dyDescent="0.3">
      <c r="C389" s="2"/>
    </row>
    <row r="390" spans="3:3" ht="15.75" customHeight="1" x14ac:dyDescent="0.3">
      <c r="C390" s="2"/>
    </row>
    <row r="391" spans="3:3" ht="15.75" customHeight="1" x14ac:dyDescent="0.3">
      <c r="C391" s="2"/>
    </row>
    <row r="392" spans="3:3" ht="15.75" customHeight="1" x14ac:dyDescent="0.3">
      <c r="C392" s="2"/>
    </row>
    <row r="393" spans="3:3" ht="15.75" customHeight="1" x14ac:dyDescent="0.3">
      <c r="C393" s="2"/>
    </row>
    <row r="394" spans="3:3" ht="15.75" customHeight="1" x14ac:dyDescent="0.3">
      <c r="C394" s="2"/>
    </row>
    <row r="395" spans="3:3" ht="15.75" customHeight="1" x14ac:dyDescent="0.3">
      <c r="C395" s="2"/>
    </row>
    <row r="396" spans="3:3" ht="15.75" customHeight="1" x14ac:dyDescent="0.3">
      <c r="C396" s="2"/>
    </row>
    <row r="397" spans="3:3" ht="15.75" customHeight="1" x14ac:dyDescent="0.3">
      <c r="C397" s="2"/>
    </row>
    <row r="398" spans="3:3" ht="15.75" customHeight="1" x14ac:dyDescent="0.3">
      <c r="C398" s="2"/>
    </row>
    <row r="399" spans="3:3" ht="15.75" customHeight="1" x14ac:dyDescent="0.3">
      <c r="C399" s="2"/>
    </row>
    <row r="400" spans="3:3" ht="15.75" customHeight="1" x14ac:dyDescent="0.3">
      <c r="C400" s="2"/>
    </row>
    <row r="401" spans="3:3" ht="15.75" customHeight="1" x14ac:dyDescent="0.3">
      <c r="C401" s="2"/>
    </row>
    <row r="402" spans="3:3" ht="15.75" customHeight="1" x14ac:dyDescent="0.3">
      <c r="C402" s="2"/>
    </row>
    <row r="403" spans="3:3" ht="15.75" customHeight="1" x14ac:dyDescent="0.3">
      <c r="C403" s="2"/>
    </row>
    <row r="404" spans="3:3" ht="15.75" customHeight="1" x14ac:dyDescent="0.3">
      <c r="C404" s="2"/>
    </row>
    <row r="405" spans="3:3" ht="15.75" customHeight="1" x14ac:dyDescent="0.3">
      <c r="C405" s="2"/>
    </row>
    <row r="406" spans="3:3" ht="15.75" customHeight="1" x14ac:dyDescent="0.3">
      <c r="C406" s="2"/>
    </row>
    <row r="407" spans="3:3" ht="15.75" customHeight="1" x14ac:dyDescent="0.3">
      <c r="C407" s="2"/>
    </row>
    <row r="408" spans="3:3" ht="15.75" customHeight="1" x14ac:dyDescent="0.3">
      <c r="C408" s="2"/>
    </row>
    <row r="409" spans="3:3" ht="15.75" customHeight="1" x14ac:dyDescent="0.3">
      <c r="C409" s="2"/>
    </row>
    <row r="410" spans="3:3" ht="15.75" customHeight="1" x14ac:dyDescent="0.3">
      <c r="C410" s="2"/>
    </row>
    <row r="411" spans="3:3" ht="15.75" customHeight="1" x14ac:dyDescent="0.3">
      <c r="C411" s="2"/>
    </row>
    <row r="412" spans="3:3" ht="15.75" customHeight="1" x14ac:dyDescent="0.3">
      <c r="C412" s="2"/>
    </row>
    <row r="413" spans="3:3" ht="15.75" customHeight="1" x14ac:dyDescent="0.3">
      <c r="C413" s="2"/>
    </row>
    <row r="414" spans="3:3" ht="15.75" customHeight="1" x14ac:dyDescent="0.3">
      <c r="C414" s="2"/>
    </row>
    <row r="415" spans="3:3" ht="15.75" customHeight="1" x14ac:dyDescent="0.3"/>
    <row r="416" spans="3:3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AK824"/>
  <sheetViews>
    <sheetView workbookViewId="0"/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24.44140625" customWidth="1"/>
    <col min="22" max="22" width="12.109375" customWidth="1"/>
    <col min="23" max="23" width="8.77734375" customWidth="1"/>
    <col min="24" max="24" width="16.44140625" customWidth="1"/>
    <col min="25" max="25" width="8.77734375" customWidth="1"/>
    <col min="26" max="26" width="14.44140625" customWidth="1"/>
    <col min="27" max="28" width="8.77734375" customWidth="1"/>
    <col min="29" max="29" width="12.77734375" customWidth="1"/>
    <col min="30" max="30" width="14" customWidth="1"/>
    <col min="31" max="32" width="8.77734375" customWidth="1"/>
    <col min="33" max="33" width="14.109375" customWidth="1"/>
    <col min="34" max="34" width="11.109375" customWidth="1"/>
    <col min="35" max="35" width="9" customWidth="1"/>
    <col min="36" max="37" width="9.44140625" customWidth="1"/>
  </cols>
  <sheetData>
    <row r="5" spans="1:37" ht="14.4" x14ac:dyDescent="0.3">
      <c r="U5" s="6" t="s">
        <v>8</v>
      </c>
      <c r="V5" s="6" t="s">
        <v>9</v>
      </c>
      <c r="W5" s="6" t="s">
        <v>10</v>
      </c>
    </row>
    <row r="6" spans="1:37" ht="14.4" x14ac:dyDescent="0.3">
      <c r="U6" s="1" t="s">
        <v>47</v>
      </c>
      <c r="V6" s="1" t="s">
        <v>33</v>
      </c>
      <c r="W6" s="1" t="s">
        <v>47</v>
      </c>
    </row>
    <row r="7" spans="1:37" ht="14.4" x14ac:dyDescent="0.3">
      <c r="U7" s="1" t="s">
        <v>398</v>
      </c>
      <c r="V7" s="1" t="s">
        <v>22</v>
      </c>
      <c r="W7" s="1" t="s">
        <v>47</v>
      </c>
    </row>
    <row r="8" spans="1:37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</row>
    <row r="9" spans="1:37" ht="14.4" x14ac:dyDescent="0.3">
      <c r="A9" s="1">
        <v>335982</v>
      </c>
      <c r="B9" s="1" t="s">
        <v>17</v>
      </c>
      <c r="C9" s="2">
        <v>39556</v>
      </c>
      <c r="D9" s="1" t="s">
        <v>18</v>
      </c>
      <c r="E9" s="1" t="s">
        <v>19</v>
      </c>
      <c r="F9" s="1">
        <v>0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21</v>
      </c>
      <c r="L9" s="1" t="s">
        <v>23</v>
      </c>
      <c r="M9" s="1">
        <v>140</v>
      </c>
      <c r="N9" s="1" t="s">
        <v>24</v>
      </c>
      <c r="O9" s="1" t="s">
        <v>25</v>
      </c>
      <c r="P9" s="1" t="s">
        <v>26</v>
      </c>
      <c r="Q9" s="1" t="s">
        <v>27</v>
      </c>
      <c r="U9" s="1" t="s">
        <v>0</v>
      </c>
      <c r="V9" s="1" t="s">
        <v>1</v>
      </c>
      <c r="W9" s="1" t="s">
        <v>2</v>
      </c>
      <c r="X9" s="1" t="s">
        <v>3</v>
      </c>
      <c r="Y9" s="1" t="s">
        <v>4</v>
      </c>
      <c r="Z9" s="1" t="s">
        <v>5</v>
      </c>
      <c r="AA9" s="1" t="s">
        <v>6</v>
      </c>
      <c r="AB9" s="1" t="s">
        <v>7</v>
      </c>
      <c r="AC9" s="1" t="s">
        <v>8</v>
      </c>
      <c r="AD9" s="1" t="s">
        <v>9</v>
      </c>
      <c r="AE9" s="1" t="s">
        <v>10</v>
      </c>
      <c r="AF9" s="1" t="s">
        <v>11</v>
      </c>
      <c r="AG9" s="1" t="s">
        <v>12</v>
      </c>
      <c r="AH9" s="1" t="s">
        <v>13</v>
      </c>
      <c r="AI9" s="1" t="s">
        <v>14</v>
      </c>
      <c r="AJ9" s="1" t="s">
        <v>15</v>
      </c>
      <c r="AK9" s="1" t="s">
        <v>16</v>
      </c>
    </row>
    <row r="10" spans="1:37" ht="14.4" x14ac:dyDescent="0.3">
      <c r="A10" s="1">
        <v>335983</v>
      </c>
      <c r="B10" s="1" t="s">
        <v>28</v>
      </c>
      <c r="C10" s="2">
        <v>39557</v>
      </c>
      <c r="D10" s="1" t="s">
        <v>29</v>
      </c>
      <c r="E10" s="1" t="s">
        <v>30</v>
      </c>
      <c r="F10" s="1">
        <v>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32</v>
      </c>
      <c r="L10" s="1" t="s">
        <v>23</v>
      </c>
      <c r="M10" s="1">
        <v>33</v>
      </c>
      <c r="N10" s="1" t="s">
        <v>24</v>
      </c>
      <c r="O10" s="1" t="s">
        <v>25</v>
      </c>
      <c r="P10" s="1" t="s">
        <v>34</v>
      </c>
      <c r="Q10" s="1" t="s">
        <v>35</v>
      </c>
      <c r="U10" s="1">
        <v>336004</v>
      </c>
      <c r="V10" s="1" t="s">
        <v>44</v>
      </c>
      <c r="W10" s="2">
        <v>39572</v>
      </c>
      <c r="X10" s="1" t="s">
        <v>84</v>
      </c>
      <c r="Y10" s="1" t="s">
        <v>73</v>
      </c>
      <c r="Z10" s="1">
        <v>0</v>
      </c>
      <c r="AA10" s="1" t="s">
        <v>47</v>
      </c>
      <c r="AB10" s="1" t="s">
        <v>39</v>
      </c>
      <c r="AC10" s="1" t="s">
        <v>39</v>
      </c>
      <c r="AD10" s="1" t="s">
        <v>22</v>
      </c>
      <c r="AE10" s="1" t="s">
        <v>47</v>
      </c>
      <c r="AF10" s="1" t="s">
        <v>23</v>
      </c>
      <c r="AG10" s="1">
        <v>29</v>
      </c>
      <c r="AH10" s="1" t="s">
        <v>24</v>
      </c>
      <c r="AI10" s="1" t="s">
        <v>25</v>
      </c>
      <c r="AJ10" s="1" t="s">
        <v>63</v>
      </c>
      <c r="AK10" s="1" t="s">
        <v>27</v>
      </c>
    </row>
    <row r="11" spans="1:37" ht="14.4" x14ac:dyDescent="0.3">
      <c r="A11" s="1">
        <v>335984</v>
      </c>
      <c r="B11" s="1" t="s">
        <v>36</v>
      </c>
      <c r="C11" s="2">
        <v>39557</v>
      </c>
      <c r="D11" s="1" t="s">
        <v>37</v>
      </c>
      <c r="E11" s="1" t="s">
        <v>38</v>
      </c>
      <c r="F11" s="1">
        <v>0</v>
      </c>
      <c r="G11" s="1" t="s">
        <v>39</v>
      </c>
      <c r="H11" s="1" t="s">
        <v>40</v>
      </c>
      <c r="I11" s="1" t="s">
        <v>40</v>
      </c>
      <c r="J11" s="1" t="s">
        <v>33</v>
      </c>
      <c r="K11" s="1" t="s">
        <v>39</v>
      </c>
      <c r="L11" s="1" t="s">
        <v>41</v>
      </c>
      <c r="M11" s="1">
        <v>9</v>
      </c>
      <c r="N11" s="1" t="s">
        <v>24</v>
      </c>
      <c r="O11" s="1" t="s">
        <v>25</v>
      </c>
      <c r="P11" s="1" t="s">
        <v>42</v>
      </c>
      <c r="Q11" s="1" t="s">
        <v>43</v>
      </c>
      <c r="U11" s="1">
        <v>336024</v>
      </c>
      <c r="V11" s="1" t="s">
        <v>60</v>
      </c>
      <c r="W11" s="2">
        <v>39586</v>
      </c>
      <c r="X11" s="1" t="s">
        <v>97</v>
      </c>
      <c r="Y11" s="1" t="s">
        <v>62</v>
      </c>
      <c r="Z11" s="1">
        <v>0</v>
      </c>
      <c r="AA11" s="1" t="s">
        <v>53</v>
      </c>
      <c r="AB11" s="1" t="s">
        <v>47</v>
      </c>
      <c r="AC11" s="1" t="s">
        <v>53</v>
      </c>
      <c r="AD11" s="1" t="s">
        <v>22</v>
      </c>
      <c r="AE11" s="1" t="s">
        <v>47</v>
      </c>
      <c r="AF11" s="1" t="s">
        <v>23</v>
      </c>
      <c r="AG11" s="1">
        <v>25</v>
      </c>
      <c r="AH11" s="1" t="s">
        <v>24</v>
      </c>
      <c r="AI11" s="1" t="s">
        <v>25</v>
      </c>
      <c r="AJ11" s="1" t="s">
        <v>77</v>
      </c>
      <c r="AK11" s="1" t="s">
        <v>49</v>
      </c>
    </row>
    <row r="12" spans="1:37" ht="14.4" x14ac:dyDescent="0.3">
      <c r="A12" s="1">
        <v>335985</v>
      </c>
      <c r="B12" s="1" t="s">
        <v>44</v>
      </c>
      <c r="C12" s="2">
        <v>39558</v>
      </c>
      <c r="D12" s="1" t="s">
        <v>45</v>
      </c>
      <c r="E12" s="1" t="s">
        <v>46</v>
      </c>
      <c r="F12" s="1">
        <v>0</v>
      </c>
      <c r="G12" s="1" t="s">
        <v>47</v>
      </c>
      <c r="H12" s="1" t="s">
        <v>20</v>
      </c>
      <c r="I12" s="1" t="s">
        <v>47</v>
      </c>
      <c r="J12" s="1" t="s">
        <v>33</v>
      </c>
      <c r="K12" s="1" t="s">
        <v>20</v>
      </c>
      <c r="L12" s="1" t="s">
        <v>41</v>
      </c>
      <c r="M12" s="1">
        <v>5</v>
      </c>
      <c r="N12" s="1" t="s">
        <v>24</v>
      </c>
      <c r="O12" s="1" t="s">
        <v>25</v>
      </c>
      <c r="P12" s="1" t="s">
        <v>48</v>
      </c>
      <c r="Q12" s="1" t="s">
        <v>49</v>
      </c>
      <c r="U12" s="1">
        <v>392181</v>
      </c>
      <c r="V12" s="1" t="s">
        <v>106</v>
      </c>
      <c r="W12" s="2">
        <v>39921</v>
      </c>
      <c r="X12" s="1" t="s">
        <v>107</v>
      </c>
      <c r="Y12" s="1" t="s">
        <v>108</v>
      </c>
      <c r="Z12" s="1">
        <v>1</v>
      </c>
      <c r="AA12" s="1" t="s">
        <v>32</v>
      </c>
      <c r="AB12" s="1" t="s">
        <v>47</v>
      </c>
      <c r="AC12" s="1" t="s">
        <v>32</v>
      </c>
      <c r="AD12" s="1" t="s">
        <v>22</v>
      </c>
      <c r="AE12" s="1" t="s">
        <v>47</v>
      </c>
      <c r="AF12" s="1" t="s">
        <v>23</v>
      </c>
      <c r="AG12" s="1">
        <v>19</v>
      </c>
      <c r="AH12" s="1" t="s">
        <v>24</v>
      </c>
      <c r="AI12" s="1" t="s">
        <v>25</v>
      </c>
      <c r="AJ12" s="1" t="s">
        <v>77</v>
      </c>
      <c r="AK12" s="1" t="s">
        <v>55</v>
      </c>
    </row>
    <row r="13" spans="1:37" ht="14.4" x14ac:dyDescent="0.3">
      <c r="A13" s="1">
        <v>335986</v>
      </c>
      <c r="B13" s="1" t="s">
        <v>50</v>
      </c>
      <c r="C13" s="2">
        <v>39558</v>
      </c>
      <c r="D13" s="1" t="s">
        <v>51</v>
      </c>
      <c r="E13" s="1" t="s">
        <v>52</v>
      </c>
      <c r="F13" s="1">
        <v>0</v>
      </c>
      <c r="G13" s="1" t="s">
        <v>21</v>
      </c>
      <c r="H13" s="1" t="s">
        <v>53</v>
      </c>
      <c r="I13" s="1" t="s">
        <v>53</v>
      </c>
      <c r="J13" s="1" t="s">
        <v>33</v>
      </c>
      <c r="K13" s="1" t="s">
        <v>21</v>
      </c>
      <c r="L13" s="1" t="s">
        <v>41</v>
      </c>
      <c r="M13" s="1">
        <v>5</v>
      </c>
      <c r="N13" s="1" t="s">
        <v>24</v>
      </c>
      <c r="O13" s="1" t="s">
        <v>25</v>
      </c>
      <c r="P13" s="1" t="s">
        <v>54</v>
      </c>
      <c r="Q13" s="1" t="s">
        <v>55</v>
      </c>
      <c r="U13" s="1">
        <v>392197</v>
      </c>
      <c r="V13" s="1" t="s">
        <v>113</v>
      </c>
      <c r="W13" s="2">
        <v>39930</v>
      </c>
      <c r="X13" s="1" t="s">
        <v>107</v>
      </c>
      <c r="Y13" s="1" t="s">
        <v>115</v>
      </c>
      <c r="Z13" s="1">
        <v>1</v>
      </c>
      <c r="AA13" s="1" t="s">
        <v>21</v>
      </c>
      <c r="AB13" s="1" t="s">
        <v>47</v>
      </c>
      <c r="AC13" s="1" t="s">
        <v>47</v>
      </c>
      <c r="AD13" s="1" t="s">
        <v>33</v>
      </c>
      <c r="AE13" s="1" t="s">
        <v>47</v>
      </c>
      <c r="AF13" s="1" t="s">
        <v>23</v>
      </c>
      <c r="AG13" s="1">
        <v>92</v>
      </c>
      <c r="AH13" s="1" t="s">
        <v>24</v>
      </c>
      <c r="AI13" s="1" t="s">
        <v>25</v>
      </c>
      <c r="AJ13" s="1" t="s">
        <v>91</v>
      </c>
      <c r="AK13" s="1" t="s">
        <v>59</v>
      </c>
    </row>
    <row r="14" spans="1:37" ht="14.4" x14ac:dyDescent="0.3">
      <c r="A14" s="1">
        <v>335987</v>
      </c>
      <c r="B14" s="1" t="s">
        <v>56</v>
      </c>
      <c r="C14" s="2">
        <v>39559</v>
      </c>
      <c r="D14" s="1" t="s">
        <v>57</v>
      </c>
      <c r="E14" s="1" t="s">
        <v>58</v>
      </c>
      <c r="F14" s="1">
        <v>0</v>
      </c>
      <c r="G14" s="1" t="s">
        <v>40</v>
      </c>
      <c r="H14" s="1" t="s">
        <v>31</v>
      </c>
      <c r="I14" s="1" t="s">
        <v>31</v>
      </c>
      <c r="J14" s="1" t="s">
        <v>33</v>
      </c>
      <c r="K14" s="1" t="s">
        <v>40</v>
      </c>
      <c r="L14" s="1" t="s">
        <v>41</v>
      </c>
      <c r="M14" s="1">
        <v>6</v>
      </c>
      <c r="N14" s="1" t="s">
        <v>24</v>
      </c>
      <c r="O14" s="1" t="s">
        <v>25</v>
      </c>
      <c r="P14" s="1" t="s">
        <v>42</v>
      </c>
      <c r="Q14" s="1" t="s">
        <v>59</v>
      </c>
      <c r="U14" s="1">
        <v>392203</v>
      </c>
      <c r="V14" s="1" t="s">
        <v>135</v>
      </c>
      <c r="W14" s="2">
        <v>39934</v>
      </c>
      <c r="X14" s="1" t="s">
        <v>136</v>
      </c>
      <c r="Y14" s="1" t="s">
        <v>137</v>
      </c>
      <c r="Z14" s="1">
        <v>1</v>
      </c>
      <c r="AA14" s="1" t="s">
        <v>21</v>
      </c>
      <c r="AB14" s="1" t="s">
        <v>47</v>
      </c>
      <c r="AC14" s="1" t="s">
        <v>47</v>
      </c>
      <c r="AD14" s="1" t="s">
        <v>33</v>
      </c>
      <c r="AE14" s="1" t="s">
        <v>47</v>
      </c>
      <c r="AF14" s="1" t="s">
        <v>23</v>
      </c>
      <c r="AG14" s="1">
        <v>9</v>
      </c>
      <c r="AH14" s="1" t="s">
        <v>24</v>
      </c>
      <c r="AI14" s="1" t="s">
        <v>25</v>
      </c>
      <c r="AJ14" s="1" t="s">
        <v>120</v>
      </c>
      <c r="AK14" s="1" t="s">
        <v>138</v>
      </c>
    </row>
    <row r="15" spans="1:37" ht="14.4" x14ac:dyDescent="0.3">
      <c r="A15" s="1">
        <v>335988</v>
      </c>
      <c r="B15" s="1" t="s">
        <v>60</v>
      </c>
      <c r="C15" s="2">
        <v>39560</v>
      </c>
      <c r="D15" s="1" t="s">
        <v>61</v>
      </c>
      <c r="E15" s="1" t="s">
        <v>62</v>
      </c>
      <c r="F15" s="1">
        <v>0</v>
      </c>
      <c r="G15" s="1" t="s">
        <v>53</v>
      </c>
      <c r="H15" s="1" t="s">
        <v>39</v>
      </c>
      <c r="I15" s="1" t="s">
        <v>53</v>
      </c>
      <c r="J15" s="1" t="s">
        <v>33</v>
      </c>
      <c r="K15" s="1" t="s">
        <v>39</v>
      </c>
      <c r="L15" s="1" t="s">
        <v>41</v>
      </c>
      <c r="M15" s="1">
        <v>9</v>
      </c>
      <c r="N15" s="1" t="s">
        <v>24</v>
      </c>
      <c r="O15" s="1" t="s">
        <v>25</v>
      </c>
      <c r="P15" s="1" t="s">
        <v>63</v>
      </c>
      <c r="Q15" s="1" t="s">
        <v>64</v>
      </c>
      <c r="U15" s="1">
        <v>392218</v>
      </c>
      <c r="V15" s="1" t="s">
        <v>113</v>
      </c>
      <c r="W15" s="2">
        <v>39943</v>
      </c>
      <c r="X15" s="1" t="s">
        <v>136</v>
      </c>
      <c r="Y15" s="1" t="s">
        <v>115</v>
      </c>
      <c r="Z15" s="1">
        <v>1</v>
      </c>
      <c r="AA15" s="1" t="s">
        <v>20</v>
      </c>
      <c r="AB15" s="1" t="s">
        <v>47</v>
      </c>
      <c r="AC15" s="1" t="s">
        <v>47</v>
      </c>
      <c r="AD15" s="1" t="s">
        <v>33</v>
      </c>
      <c r="AE15" s="1" t="s">
        <v>47</v>
      </c>
      <c r="AF15" s="1" t="s">
        <v>23</v>
      </c>
      <c r="AG15" s="1">
        <v>16</v>
      </c>
      <c r="AH15" s="1" t="s">
        <v>24</v>
      </c>
      <c r="AI15" s="1" t="s">
        <v>25</v>
      </c>
      <c r="AJ15" s="1" t="s">
        <v>77</v>
      </c>
      <c r="AK15" s="1" t="s">
        <v>91</v>
      </c>
    </row>
    <row r="16" spans="1:37" ht="14.4" x14ac:dyDescent="0.3">
      <c r="A16" s="1">
        <v>335989</v>
      </c>
      <c r="B16" s="1" t="s">
        <v>65</v>
      </c>
      <c r="C16" s="2">
        <v>39561</v>
      </c>
      <c r="D16" s="1" t="s">
        <v>66</v>
      </c>
      <c r="E16" s="1" t="s">
        <v>67</v>
      </c>
      <c r="F16" s="1">
        <v>0</v>
      </c>
      <c r="G16" s="1" t="s">
        <v>32</v>
      </c>
      <c r="H16" s="1" t="s">
        <v>47</v>
      </c>
      <c r="I16" s="1" t="s">
        <v>47</v>
      </c>
      <c r="J16" s="1" t="s">
        <v>22</v>
      </c>
      <c r="K16" s="1" t="s">
        <v>32</v>
      </c>
      <c r="L16" s="1" t="s">
        <v>23</v>
      </c>
      <c r="M16" s="1">
        <v>6</v>
      </c>
      <c r="N16" s="1" t="s">
        <v>24</v>
      </c>
      <c r="O16" s="1" t="s">
        <v>25</v>
      </c>
      <c r="P16" s="1" t="s">
        <v>49</v>
      </c>
      <c r="Q16" s="1" t="s">
        <v>43</v>
      </c>
      <c r="U16" s="1">
        <v>419107</v>
      </c>
      <c r="V16" s="1" t="s">
        <v>44</v>
      </c>
      <c r="W16" s="2">
        <v>40250</v>
      </c>
      <c r="X16" s="1" t="s">
        <v>68</v>
      </c>
      <c r="Y16" s="1" t="s">
        <v>164</v>
      </c>
      <c r="Z16" s="1">
        <v>0</v>
      </c>
      <c r="AA16" s="1" t="s">
        <v>47</v>
      </c>
      <c r="AB16" s="1" t="s">
        <v>40</v>
      </c>
      <c r="AC16" s="1" t="s">
        <v>47</v>
      </c>
      <c r="AD16" s="1" t="s">
        <v>33</v>
      </c>
      <c r="AE16" s="1" t="s">
        <v>47</v>
      </c>
      <c r="AF16" s="1" t="s">
        <v>23</v>
      </c>
      <c r="AG16" s="1">
        <v>4</v>
      </c>
      <c r="AH16" s="1" t="s">
        <v>24</v>
      </c>
      <c r="AI16" s="1" t="s">
        <v>25</v>
      </c>
      <c r="AJ16" s="1" t="s">
        <v>27</v>
      </c>
      <c r="AK16" s="1" t="s">
        <v>59</v>
      </c>
    </row>
    <row r="17" spans="1:37" ht="14.4" x14ac:dyDescent="0.3">
      <c r="A17" s="1">
        <v>335990</v>
      </c>
      <c r="B17" s="1" t="s">
        <v>60</v>
      </c>
      <c r="C17" s="2">
        <v>39562</v>
      </c>
      <c r="D17" s="1" t="s">
        <v>68</v>
      </c>
      <c r="E17" s="1" t="s">
        <v>62</v>
      </c>
      <c r="F17" s="1">
        <v>0</v>
      </c>
      <c r="G17" s="1" t="s">
        <v>53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3</v>
      </c>
      <c r="N17" s="1" t="s">
        <v>24</v>
      </c>
      <c r="O17" s="1" t="s">
        <v>25</v>
      </c>
      <c r="P17" s="1" t="s">
        <v>26</v>
      </c>
      <c r="Q17" s="1" t="s">
        <v>34</v>
      </c>
      <c r="U17" s="1">
        <v>419114</v>
      </c>
      <c r="V17" s="1" t="s">
        <v>36</v>
      </c>
      <c r="W17" s="2">
        <v>40254</v>
      </c>
      <c r="X17" s="1" t="s">
        <v>107</v>
      </c>
      <c r="Y17" s="1" t="s">
        <v>38</v>
      </c>
      <c r="Z17" s="1">
        <v>0</v>
      </c>
      <c r="AA17" s="1" t="s">
        <v>39</v>
      </c>
      <c r="AB17" s="1" t="s">
        <v>47</v>
      </c>
      <c r="AC17" s="1" t="s">
        <v>39</v>
      </c>
      <c r="AD17" s="1" t="s">
        <v>22</v>
      </c>
      <c r="AE17" s="1" t="s">
        <v>47</v>
      </c>
      <c r="AF17" s="1" t="s">
        <v>23</v>
      </c>
      <c r="AG17" s="1">
        <v>98</v>
      </c>
      <c r="AH17" s="1" t="s">
        <v>24</v>
      </c>
      <c r="AI17" s="1" t="s">
        <v>25</v>
      </c>
      <c r="AJ17" s="1" t="s">
        <v>77</v>
      </c>
      <c r="AK17" s="1" t="s">
        <v>138</v>
      </c>
    </row>
    <row r="18" spans="1:37" ht="14.4" x14ac:dyDescent="0.3">
      <c r="A18" s="1">
        <v>335991</v>
      </c>
      <c r="B18" s="1" t="s">
        <v>28</v>
      </c>
      <c r="C18" s="2">
        <v>39563</v>
      </c>
      <c r="D18" s="1" t="s">
        <v>69</v>
      </c>
      <c r="E18" s="1" t="s">
        <v>30</v>
      </c>
      <c r="F18" s="1">
        <v>0</v>
      </c>
      <c r="G18" s="1" t="s">
        <v>31</v>
      </c>
      <c r="H18" s="1" t="s">
        <v>47</v>
      </c>
      <c r="I18" s="1" t="s">
        <v>47</v>
      </c>
      <c r="J18" s="1" t="s">
        <v>22</v>
      </c>
      <c r="K18" s="1" t="s">
        <v>31</v>
      </c>
      <c r="L18" s="1" t="s">
        <v>23</v>
      </c>
      <c r="M18" s="1">
        <v>66</v>
      </c>
      <c r="N18" s="1" t="s">
        <v>24</v>
      </c>
      <c r="O18" s="1" t="s">
        <v>25</v>
      </c>
      <c r="P18" s="1" t="s">
        <v>42</v>
      </c>
      <c r="Q18" s="1" t="s">
        <v>64</v>
      </c>
      <c r="U18" s="1">
        <v>419130</v>
      </c>
      <c r="V18" s="1" t="s">
        <v>44</v>
      </c>
      <c r="W18" s="2">
        <v>40265</v>
      </c>
      <c r="X18" s="1" t="s">
        <v>154</v>
      </c>
      <c r="Y18" s="1" t="s">
        <v>73</v>
      </c>
      <c r="Z18" s="1">
        <v>0</v>
      </c>
      <c r="AA18" s="1" t="s">
        <v>53</v>
      </c>
      <c r="AB18" s="1" t="s">
        <v>47</v>
      </c>
      <c r="AC18" s="1" t="s">
        <v>53</v>
      </c>
      <c r="AD18" s="1" t="s">
        <v>22</v>
      </c>
      <c r="AE18" s="1" t="s">
        <v>47</v>
      </c>
      <c r="AF18" s="1" t="s">
        <v>23</v>
      </c>
      <c r="AG18" s="1">
        <v>41</v>
      </c>
      <c r="AH18" s="1" t="s">
        <v>24</v>
      </c>
      <c r="AI18" s="1" t="s">
        <v>25</v>
      </c>
      <c r="AJ18" s="1" t="s">
        <v>169</v>
      </c>
      <c r="AK18" s="1" t="s">
        <v>55</v>
      </c>
    </row>
    <row r="19" spans="1:37" ht="14.4" x14ac:dyDescent="0.3">
      <c r="A19" s="1">
        <v>335992</v>
      </c>
      <c r="B19" s="1" t="s">
        <v>17</v>
      </c>
      <c r="C19" s="2">
        <v>39564</v>
      </c>
      <c r="D19" s="1" t="s">
        <v>57</v>
      </c>
      <c r="E19" s="1" t="s">
        <v>19</v>
      </c>
      <c r="F19" s="1">
        <v>0</v>
      </c>
      <c r="G19" s="1" t="s">
        <v>20</v>
      </c>
      <c r="H19" s="1" t="s">
        <v>40</v>
      </c>
      <c r="I19" s="1" t="s">
        <v>40</v>
      </c>
      <c r="J19" s="1" t="s">
        <v>22</v>
      </c>
      <c r="K19" s="1" t="s">
        <v>40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34</v>
      </c>
      <c r="Q19" s="1" t="s">
        <v>63</v>
      </c>
      <c r="U19" s="1">
        <v>419138</v>
      </c>
      <c r="V19" s="1" t="s">
        <v>44</v>
      </c>
      <c r="W19" s="2">
        <v>40271</v>
      </c>
      <c r="X19" s="1" t="s">
        <v>183</v>
      </c>
      <c r="Y19" s="1" t="s">
        <v>164</v>
      </c>
      <c r="Z19" s="1">
        <v>0</v>
      </c>
      <c r="AA19" s="1" t="s">
        <v>47</v>
      </c>
      <c r="AB19" s="1" t="s">
        <v>53</v>
      </c>
      <c r="AC19" s="1" t="s">
        <v>47</v>
      </c>
      <c r="AD19" s="1" t="s">
        <v>33</v>
      </c>
      <c r="AE19" s="1" t="s">
        <v>47</v>
      </c>
      <c r="AF19" s="1" t="s">
        <v>23</v>
      </c>
      <c r="AG19" s="1">
        <v>63</v>
      </c>
      <c r="AH19" s="1" t="s">
        <v>24</v>
      </c>
      <c r="AI19" s="1" t="s">
        <v>25</v>
      </c>
      <c r="AJ19" s="1" t="s">
        <v>77</v>
      </c>
      <c r="AK19" s="1" t="s">
        <v>140</v>
      </c>
    </row>
    <row r="20" spans="1:37" ht="14.4" x14ac:dyDescent="0.3">
      <c r="A20" s="1">
        <v>335993</v>
      </c>
      <c r="B20" s="1" t="s">
        <v>65</v>
      </c>
      <c r="C20" s="2">
        <v>39564</v>
      </c>
      <c r="D20" s="1" t="s">
        <v>70</v>
      </c>
      <c r="E20" s="1" t="s">
        <v>67</v>
      </c>
      <c r="F20" s="1">
        <v>0</v>
      </c>
      <c r="G20" s="1" t="s">
        <v>32</v>
      </c>
      <c r="H20" s="1" t="s">
        <v>21</v>
      </c>
      <c r="I20" s="1" t="s">
        <v>21</v>
      </c>
      <c r="J20" s="1" t="s">
        <v>33</v>
      </c>
      <c r="K20" s="1" t="s">
        <v>32</v>
      </c>
      <c r="L20" s="1" t="s">
        <v>41</v>
      </c>
      <c r="M20" s="1">
        <v>9</v>
      </c>
      <c r="N20" s="1" t="s">
        <v>24</v>
      </c>
      <c r="O20" s="1" t="s">
        <v>25</v>
      </c>
      <c r="P20" s="1" t="s">
        <v>54</v>
      </c>
      <c r="Q20" s="1" t="s">
        <v>71</v>
      </c>
      <c r="U20" s="1">
        <v>419150</v>
      </c>
      <c r="V20" s="1" t="s">
        <v>56</v>
      </c>
      <c r="W20" s="2">
        <v>40279</v>
      </c>
      <c r="X20" s="1" t="s">
        <v>107</v>
      </c>
      <c r="Y20" s="1" t="s">
        <v>58</v>
      </c>
      <c r="Z20" s="1">
        <v>0</v>
      </c>
      <c r="AA20" s="1" t="s">
        <v>40</v>
      </c>
      <c r="AB20" s="1" t="s">
        <v>47</v>
      </c>
      <c r="AC20" s="1" t="s">
        <v>40</v>
      </c>
      <c r="AD20" s="1" t="s">
        <v>22</v>
      </c>
      <c r="AE20" s="1" t="s">
        <v>47</v>
      </c>
      <c r="AF20" s="1" t="s">
        <v>23</v>
      </c>
      <c r="AG20" s="1">
        <v>37</v>
      </c>
      <c r="AH20" s="1" t="s">
        <v>24</v>
      </c>
      <c r="AI20" s="1" t="s">
        <v>25</v>
      </c>
      <c r="AJ20" s="1" t="s">
        <v>77</v>
      </c>
      <c r="AK20" s="1" t="s">
        <v>138</v>
      </c>
    </row>
    <row r="21" spans="1:37" ht="15.75" customHeight="1" x14ac:dyDescent="0.3">
      <c r="A21" s="1">
        <v>335994</v>
      </c>
      <c r="B21" s="1" t="s">
        <v>44</v>
      </c>
      <c r="C21" s="2">
        <v>39565</v>
      </c>
      <c r="D21" s="1" t="s">
        <v>72</v>
      </c>
      <c r="E21" s="1" t="s">
        <v>73</v>
      </c>
      <c r="F21" s="1">
        <v>0</v>
      </c>
      <c r="G21" s="1" t="s">
        <v>47</v>
      </c>
      <c r="H21" s="1" t="s">
        <v>53</v>
      </c>
      <c r="I21" s="1" t="s">
        <v>53</v>
      </c>
      <c r="J21" s="1" t="s">
        <v>22</v>
      </c>
      <c r="K21" s="1" t="s">
        <v>53</v>
      </c>
      <c r="L21" s="1" t="s">
        <v>41</v>
      </c>
      <c r="M21" s="1">
        <v>10</v>
      </c>
      <c r="N21" s="1" t="s">
        <v>24</v>
      </c>
      <c r="O21" s="1" t="s">
        <v>25</v>
      </c>
      <c r="P21" s="1" t="s">
        <v>26</v>
      </c>
      <c r="Q21" s="1" t="s">
        <v>35</v>
      </c>
      <c r="U21" s="1">
        <v>419152</v>
      </c>
      <c r="V21" s="1" t="s">
        <v>44</v>
      </c>
      <c r="W21" s="2">
        <v>40281</v>
      </c>
      <c r="X21" s="1" t="s">
        <v>192</v>
      </c>
      <c r="Y21" s="1" t="s">
        <v>164</v>
      </c>
      <c r="Z21" s="1">
        <v>0</v>
      </c>
      <c r="AA21" s="1" t="s">
        <v>47</v>
      </c>
      <c r="AB21" s="1" t="s">
        <v>39</v>
      </c>
      <c r="AC21" s="1" t="s">
        <v>47</v>
      </c>
      <c r="AD21" s="1" t="s">
        <v>33</v>
      </c>
      <c r="AE21" s="1" t="s">
        <v>47</v>
      </c>
      <c r="AF21" s="1" t="s">
        <v>23</v>
      </c>
      <c r="AG21" s="1">
        <v>39</v>
      </c>
      <c r="AH21" s="1" t="s">
        <v>24</v>
      </c>
      <c r="AI21" s="1" t="s">
        <v>25</v>
      </c>
      <c r="AJ21" s="1" t="s">
        <v>129</v>
      </c>
      <c r="AK21" s="1" t="s">
        <v>49</v>
      </c>
    </row>
    <row r="22" spans="1:37" ht="15.75" customHeight="1" x14ac:dyDescent="0.3">
      <c r="A22" s="1">
        <v>335995</v>
      </c>
      <c r="B22" s="1" t="s">
        <v>28</v>
      </c>
      <c r="C22" s="2">
        <v>39565</v>
      </c>
      <c r="D22" s="1" t="s">
        <v>74</v>
      </c>
      <c r="E22" s="1" t="s">
        <v>30</v>
      </c>
      <c r="F22" s="1">
        <v>0</v>
      </c>
      <c r="G22" s="1" t="s">
        <v>31</v>
      </c>
      <c r="H22" s="1" t="s">
        <v>39</v>
      </c>
      <c r="I22" s="1" t="s">
        <v>39</v>
      </c>
      <c r="J22" s="1" t="s">
        <v>33</v>
      </c>
      <c r="K22" s="1" t="s">
        <v>31</v>
      </c>
      <c r="L22" s="1" t="s">
        <v>41</v>
      </c>
      <c r="M22" s="1">
        <v>4</v>
      </c>
      <c r="N22" s="1" t="s">
        <v>24</v>
      </c>
      <c r="O22" s="1" t="s">
        <v>25</v>
      </c>
      <c r="P22" s="1" t="s">
        <v>27</v>
      </c>
      <c r="Q22" s="1" t="s">
        <v>75</v>
      </c>
      <c r="U22" s="1">
        <v>419157</v>
      </c>
      <c r="V22" s="1" t="s">
        <v>17</v>
      </c>
      <c r="W22" s="2">
        <v>40285</v>
      </c>
      <c r="X22" s="1" t="s">
        <v>196</v>
      </c>
      <c r="Y22" s="1" t="s">
        <v>19</v>
      </c>
      <c r="Z22" s="1">
        <v>0</v>
      </c>
      <c r="AA22" s="1" t="s">
        <v>20</v>
      </c>
      <c r="AB22" s="1" t="s">
        <v>47</v>
      </c>
      <c r="AC22" s="1" t="s">
        <v>20</v>
      </c>
      <c r="AD22" s="1" t="s">
        <v>22</v>
      </c>
      <c r="AE22" s="1" t="s">
        <v>47</v>
      </c>
      <c r="AF22" s="1" t="s">
        <v>23</v>
      </c>
      <c r="AG22" s="1">
        <v>57</v>
      </c>
      <c r="AH22" s="1" t="s">
        <v>24</v>
      </c>
      <c r="AI22" s="1" t="s">
        <v>25</v>
      </c>
      <c r="AJ22" s="1" t="s">
        <v>127</v>
      </c>
      <c r="AK22" s="1" t="s">
        <v>116</v>
      </c>
    </row>
    <row r="23" spans="1:37" ht="15.75" customHeight="1" x14ac:dyDescent="0.3">
      <c r="A23" s="1">
        <v>335996</v>
      </c>
      <c r="B23" s="1" t="s">
        <v>17</v>
      </c>
      <c r="C23" s="2">
        <v>39566</v>
      </c>
      <c r="D23" s="1" t="s">
        <v>76</v>
      </c>
      <c r="E23" s="1" t="s">
        <v>19</v>
      </c>
      <c r="F23" s="1">
        <v>0</v>
      </c>
      <c r="G23" s="1" t="s">
        <v>20</v>
      </c>
      <c r="H23" s="1" t="s">
        <v>32</v>
      </c>
      <c r="I23" s="1" t="s">
        <v>32</v>
      </c>
      <c r="J23" s="1" t="s">
        <v>33</v>
      </c>
      <c r="K23" s="1" t="s">
        <v>32</v>
      </c>
      <c r="L23" s="1" t="s">
        <v>23</v>
      </c>
      <c r="M23" s="1">
        <v>13</v>
      </c>
      <c r="N23" s="1" t="s">
        <v>24</v>
      </c>
      <c r="O23" s="1" t="s">
        <v>25</v>
      </c>
      <c r="P23" s="1" t="s">
        <v>77</v>
      </c>
      <c r="Q23" s="1" t="s">
        <v>59</v>
      </c>
      <c r="U23" s="1">
        <v>419162</v>
      </c>
      <c r="V23" s="1" t="s">
        <v>44</v>
      </c>
      <c r="W23" s="2">
        <v>40289</v>
      </c>
      <c r="X23" s="1" t="s">
        <v>192</v>
      </c>
      <c r="Y23" s="1" t="s">
        <v>73</v>
      </c>
      <c r="Z23" s="1">
        <v>0</v>
      </c>
      <c r="AA23" s="1" t="s">
        <v>20</v>
      </c>
      <c r="AB23" s="1" t="s">
        <v>47</v>
      </c>
      <c r="AC23" s="1" t="s">
        <v>47</v>
      </c>
      <c r="AD23" s="1" t="s">
        <v>33</v>
      </c>
      <c r="AE23" s="1" t="s">
        <v>47</v>
      </c>
      <c r="AF23" s="1" t="s">
        <v>23</v>
      </c>
      <c r="AG23" s="1">
        <v>35</v>
      </c>
      <c r="AH23" s="1" t="s">
        <v>24</v>
      </c>
      <c r="AI23" s="1" t="s">
        <v>25</v>
      </c>
      <c r="AJ23" s="1" t="s">
        <v>77</v>
      </c>
      <c r="AK23" s="1" t="s">
        <v>59</v>
      </c>
    </row>
    <row r="24" spans="1:37" ht="15.75" customHeight="1" x14ac:dyDescent="0.3">
      <c r="A24" s="1">
        <v>335997</v>
      </c>
      <c r="B24" s="1" t="s">
        <v>50</v>
      </c>
      <c r="C24" s="2">
        <v>39567</v>
      </c>
      <c r="D24" s="1" t="s">
        <v>78</v>
      </c>
      <c r="E24" s="1" t="s">
        <v>52</v>
      </c>
      <c r="F24" s="1">
        <v>0</v>
      </c>
      <c r="G24" s="1" t="s">
        <v>21</v>
      </c>
      <c r="H24" s="1" t="s">
        <v>47</v>
      </c>
      <c r="I24" s="1" t="s">
        <v>21</v>
      </c>
      <c r="J24" s="1" t="s">
        <v>33</v>
      </c>
      <c r="K24" s="1" t="s">
        <v>47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54</v>
      </c>
      <c r="Q24" s="1" t="s">
        <v>71</v>
      </c>
      <c r="U24" s="1">
        <v>501221</v>
      </c>
      <c r="V24" s="1" t="s">
        <v>44</v>
      </c>
      <c r="W24" s="2">
        <v>40655</v>
      </c>
      <c r="X24" s="1" t="s">
        <v>154</v>
      </c>
      <c r="Y24" s="1" t="s">
        <v>46</v>
      </c>
      <c r="Z24" s="1">
        <v>0</v>
      </c>
      <c r="AA24" s="1" t="s">
        <v>47</v>
      </c>
      <c r="AB24" s="1" t="s">
        <v>32</v>
      </c>
      <c r="AC24" s="1" t="s">
        <v>32</v>
      </c>
      <c r="AD24" s="1" t="s">
        <v>22</v>
      </c>
      <c r="AE24" s="1" t="s">
        <v>47</v>
      </c>
      <c r="AF24" s="1" t="s">
        <v>23</v>
      </c>
      <c r="AG24" s="1">
        <v>8</v>
      </c>
      <c r="AH24" s="1" t="s">
        <v>24</v>
      </c>
      <c r="AI24" s="1" t="s">
        <v>25</v>
      </c>
      <c r="AJ24" s="1" t="s">
        <v>26</v>
      </c>
      <c r="AK24" s="1" t="s">
        <v>64</v>
      </c>
    </row>
    <row r="25" spans="1:37" ht="15.75" customHeight="1" x14ac:dyDescent="0.3">
      <c r="A25" s="1">
        <v>335998</v>
      </c>
      <c r="B25" s="1" t="s">
        <v>36</v>
      </c>
      <c r="C25" s="2">
        <v>39568</v>
      </c>
      <c r="D25" s="1" t="s">
        <v>79</v>
      </c>
      <c r="E25" s="1" t="s">
        <v>38</v>
      </c>
      <c r="F25" s="1">
        <v>0</v>
      </c>
      <c r="G25" s="1" t="s">
        <v>39</v>
      </c>
      <c r="H25" s="1" t="s">
        <v>20</v>
      </c>
      <c r="I25" s="1" t="s">
        <v>20</v>
      </c>
      <c r="J25" s="1" t="s">
        <v>22</v>
      </c>
      <c r="K25" s="1" t="s">
        <v>39</v>
      </c>
      <c r="L25" s="1" t="s">
        <v>23</v>
      </c>
      <c r="M25" s="1">
        <v>10</v>
      </c>
      <c r="N25" s="1" t="s">
        <v>24</v>
      </c>
      <c r="O25" s="1" t="s">
        <v>25</v>
      </c>
      <c r="P25" s="1" t="s">
        <v>42</v>
      </c>
      <c r="Q25" s="1" t="s">
        <v>75</v>
      </c>
      <c r="U25" s="1">
        <v>501224</v>
      </c>
      <c r="V25" s="1" t="s">
        <v>60</v>
      </c>
      <c r="W25" s="2">
        <v>40657</v>
      </c>
      <c r="X25" s="1" t="s">
        <v>180</v>
      </c>
      <c r="Y25" s="1" t="s">
        <v>62</v>
      </c>
      <c r="Z25" s="1">
        <v>0</v>
      </c>
      <c r="AA25" s="1" t="s">
        <v>53</v>
      </c>
      <c r="AB25" s="1" t="s">
        <v>47</v>
      </c>
      <c r="AC25" s="1" t="s">
        <v>53</v>
      </c>
      <c r="AD25" s="1" t="s">
        <v>22</v>
      </c>
      <c r="AE25" s="1" t="s">
        <v>47</v>
      </c>
      <c r="AF25" s="1" t="s">
        <v>23</v>
      </c>
      <c r="AG25" s="1">
        <v>37</v>
      </c>
      <c r="AH25" s="1" t="s">
        <v>24</v>
      </c>
      <c r="AI25" s="1" t="s">
        <v>25</v>
      </c>
      <c r="AJ25" s="1" t="s">
        <v>127</v>
      </c>
      <c r="AK25" s="1" t="s">
        <v>208</v>
      </c>
    </row>
    <row r="26" spans="1:37" ht="15.75" customHeight="1" x14ac:dyDescent="0.3">
      <c r="A26" s="1">
        <v>335999</v>
      </c>
      <c r="B26" s="1" t="s">
        <v>60</v>
      </c>
      <c r="C26" s="2">
        <v>39569</v>
      </c>
      <c r="D26" s="1" t="s">
        <v>80</v>
      </c>
      <c r="E26" s="1" t="s">
        <v>62</v>
      </c>
      <c r="F26" s="1">
        <v>0</v>
      </c>
      <c r="G26" s="1" t="s">
        <v>53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7</v>
      </c>
      <c r="N26" s="1" t="s">
        <v>24</v>
      </c>
      <c r="O26" s="1" t="s">
        <v>25</v>
      </c>
      <c r="P26" s="1" t="s">
        <v>77</v>
      </c>
      <c r="Q26" s="1" t="s">
        <v>59</v>
      </c>
      <c r="U26" s="1">
        <v>501237</v>
      </c>
      <c r="V26" s="1" t="s">
        <v>44</v>
      </c>
      <c r="W26" s="2">
        <v>40665</v>
      </c>
      <c r="X26" s="1" t="s">
        <v>192</v>
      </c>
      <c r="Y26" s="1" t="s">
        <v>46</v>
      </c>
      <c r="Z26" s="1">
        <v>0</v>
      </c>
      <c r="AA26" s="1" t="s">
        <v>47</v>
      </c>
      <c r="AB26" s="1" t="s">
        <v>31</v>
      </c>
      <c r="AC26" s="1" t="s">
        <v>31</v>
      </c>
      <c r="AD26" s="1" t="s">
        <v>22</v>
      </c>
      <c r="AE26" s="1" t="s">
        <v>47</v>
      </c>
      <c r="AF26" s="1" t="s">
        <v>23</v>
      </c>
      <c r="AG26" s="1">
        <v>23</v>
      </c>
      <c r="AH26" s="1" t="s">
        <v>24</v>
      </c>
      <c r="AI26" s="1" t="s">
        <v>25</v>
      </c>
      <c r="AJ26" s="1" t="s">
        <v>127</v>
      </c>
      <c r="AK26" s="1" t="s">
        <v>201</v>
      </c>
    </row>
    <row r="27" spans="1:37" ht="15.75" customHeight="1" x14ac:dyDescent="0.3">
      <c r="A27" s="1">
        <v>336000</v>
      </c>
      <c r="B27" s="1" t="s">
        <v>56</v>
      </c>
      <c r="C27" s="2">
        <v>39569</v>
      </c>
      <c r="D27" s="1" t="s">
        <v>81</v>
      </c>
      <c r="E27" s="1" t="s">
        <v>58</v>
      </c>
      <c r="F27" s="1">
        <v>0</v>
      </c>
      <c r="G27" s="1" t="s">
        <v>40</v>
      </c>
      <c r="H27" s="1" t="s">
        <v>21</v>
      </c>
      <c r="I27" s="1" t="s">
        <v>40</v>
      </c>
      <c r="J27" s="1" t="s">
        <v>33</v>
      </c>
      <c r="K27" s="1" t="s">
        <v>40</v>
      </c>
      <c r="L27" s="1" t="s">
        <v>23</v>
      </c>
      <c r="M27" s="1">
        <v>45</v>
      </c>
      <c r="N27" s="1" t="s">
        <v>24</v>
      </c>
      <c r="O27" s="1" t="s">
        <v>25</v>
      </c>
      <c r="P27" s="1" t="s">
        <v>27</v>
      </c>
      <c r="Q27" s="1" t="s">
        <v>43</v>
      </c>
      <c r="U27" s="1">
        <v>501241</v>
      </c>
      <c r="V27" s="1" t="s">
        <v>44</v>
      </c>
      <c r="W27" s="2">
        <v>40667</v>
      </c>
      <c r="X27" s="1" t="s">
        <v>220</v>
      </c>
      <c r="Y27" s="1" t="s">
        <v>73</v>
      </c>
      <c r="Z27" s="1">
        <v>0</v>
      </c>
      <c r="AA27" s="1" t="s">
        <v>207</v>
      </c>
      <c r="AB27" s="1" t="s">
        <v>47</v>
      </c>
      <c r="AC27" s="1" t="s">
        <v>207</v>
      </c>
      <c r="AD27" s="1" t="s">
        <v>22</v>
      </c>
      <c r="AE27" s="1" t="s">
        <v>47</v>
      </c>
      <c r="AF27" s="1" t="s">
        <v>23</v>
      </c>
      <c r="AG27" s="1">
        <v>21</v>
      </c>
      <c r="AH27" s="1" t="s">
        <v>24</v>
      </c>
      <c r="AI27" s="1" t="s">
        <v>25</v>
      </c>
      <c r="AJ27" s="1" t="s">
        <v>127</v>
      </c>
      <c r="AK27" s="1" t="s">
        <v>116</v>
      </c>
    </row>
    <row r="28" spans="1:37" ht="15.75" customHeight="1" x14ac:dyDescent="0.3">
      <c r="A28" s="1">
        <v>336001</v>
      </c>
      <c r="B28" s="1" t="s">
        <v>65</v>
      </c>
      <c r="C28" s="2">
        <v>39570</v>
      </c>
      <c r="D28" s="1" t="s">
        <v>61</v>
      </c>
      <c r="E28" s="1" t="s">
        <v>67</v>
      </c>
      <c r="F28" s="1">
        <v>0</v>
      </c>
      <c r="G28" s="1" t="s">
        <v>32</v>
      </c>
      <c r="H28" s="1" t="s">
        <v>39</v>
      </c>
      <c r="I28" s="1" t="s">
        <v>32</v>
      </c>
      <c r="J28" s="1" t="s">
        <v>33</v>
      </c>
      <c r="K28" s="1" t="s">
        <v>39</v>
      </c>
      <c r="L28" s="1" t="s">
        <v>41</v>
      </c>
      <c r="M28" s="1">
        <v>8</v>
      </c>
      <c r="N28" s="1" t="s">
        <v>24</v>
      </c>
      <c r="O28" s="1" t="s">
        <v>25</v>
      </c>
      <c r="P28" s="1" t="s">
        <v>54</v>
      </c>
      <c r="Q28" s="1" t="s">
        <v>55</v>
      </c>
      <c r="U28" s="1">
        <v>501246</v>
      </c>
      <c r="V28" s="1" t="s">
        <v>44</v>
      </c>
      <c r="W28" s="2">
        <v>40670</v>
      </c>
      <c r="X28" s="1" t="s">
        <v>183</v>
      </c>
      <c r="Y28" s="1" t="s">
        <v>46</v>
      </c>
      <c r="Z28" s="1">
        <v>0</v>
      </c>
      <c r="AA28" s="1" t="s">
        <v>47</v>
      </c>
      <c r="AB28" s="1" t="s">
        <v>39</v>
      </c>
      <c r="AC28" s="1" t="s">
        <v>39</v>
      </c>
      <c r="AD28" s="1" t="s">
        <v>22</v>
      </c>
      <c r="AE28" s="1" t="s">
        <v>47</v>
      </c>
      <c r="AF28" s="1" t="s">
        <v>23</v>
      </c>
      <c r="AG28" s="1">
        <v>32</v>
      </c>
      <c r="AH28" s="1" t="s">
        <v>24</v>
      </c>
      <c r="AI28" s="1" t="s">
        <v>25</v>
      </c>
      <c r="AJ28" s="1" t="s">
        <v>55</v>
      </c>
      <c r="AK28" s="1" t="s">
        <v>116</v>
      </c>
    </row>
    <row r="29" spans="1:37" ht="15.75" customHeight="1" x14ac:dyDescent="0.3">
      <c r="A29" s="1">
        <v>336002</v>
      </c>
      <c r="B29" s="1" t="s">
        <v>60</v>
      </c>
      <c r="C29" s="2">
        <v>39593</v>
      </c>
      <c r="D29" s="1" t="s">
        <v>82</v>
      </c>
      <c r="E29" s="1" t="s">
        <v>62</v>
      </c>
      <c r="F29" s="1">
        <v>0</v>
      </c>
      <c r="G29" s="1" t="s">
        <v>53</v>
      </c>
      <c r="H29" s="1" t="s">
        <v>20</v>
      </c>
      <c r="I29" s="1" t="s">
        <v>53</v>
      </c>
      <c r="J29" s="1" t="s">
        <v>33</v>
      </c>
      <c r="K29" s="1" t="s">
        <v>20</v>
      </c>
      <c r="L29" s="1" t="s">
        <v>41</v>
      </c>
      <c r="M29" s="1">
        <v>5</v>
      </c>
      <c r="N29" s="1" t="s">
        <v>24</v>
      </c>
      <c r="O29" s="1" t="s">
        <v>25</v>
      </c>
      <c r="P29" s="1" t="s">
        <v>26</v>
      </c>
      <c r="Q29" s="1" t="s">
        <v>27</v>
      </c>
      <c r="U29" s="1">
        <v>548317</v>
      </c>
      <c r="V29" s="1" t="s">
        <v>44</v>
      </c>
      <c r="W29" s="2">
        <v>41010</v>
      </c>
      <c r="X29" s="1" t="s">
        <v>192</v>
      </c>
      <c r="Y29" s="1" t="s">
        <v>46</v>
      </c>
      <c r="Z29" s="1">
        <v>0</v>
      </c>
      <c r="AA29" s="1" t="s">
        <v>47</v>
      </c>
      <c r="AB29" s="1" t="s">
        <v>40</v>
      </c>
      <c r="AC29" s="1" t="s">
        <v>40</v>
      </c>
      <c r="AD29" s="1" t="s">
        <v>22</v>
      </c>
      <c r="AE29" s="1" t="s">
        <v>47</v>
      </c>
      <c r="AF29" s="1" t="s">
        <v>23</v>
      </c>
      <c r="AG29" s="1">
        <v>27</v>
      </c>
      <c r="AH29" s="1" t="s">
        <v>24</v>
      </c>
      <c r="AI29" s="1" t="s">
        <v>25</v>
      </c>
      <c r="AJ29" s="1" t="s">
        <v>42</v>
      </c>
      <c r="AK29" s="1" t="s">
        <v>242</v>
      </c>
    </row>
    <row r="30" spans="1:37" ht="15.75" customHeight="1" x14ac:dyDescent="0.3">
      <c r="A30" s="1">
        <v>336003</v>
      </c>
      <c r="B30" s="1" t="s">
        <v>28</v>
      </c>
      <c r="C30" s="2">
        <v>39571</v>
      </c>
      <c r="D30" s="1" t="s">
        <v>83</v>
      </c>
      <c r="E30" s="1" t="s">
        <v>30</v>
      </c>
      <c r="F30" s="1">
        <v>0</v>
      </c>
      <c r="G30" s="1" t="s">
        <v>31</v>
      </c>
      <c r="H30" s="1" t="s">
        <v>21</v>
      </c>
      <c r="I30" s="1" t="s">
        <v>31</v>
      </c>
      <c r="J30" s="1" t="s">
        <v>33</v>
      </c>
      <c r="K30" s="1" t="s">
        <v>31</v>
      </c>
      <c r="L30" s="1" t="s">
        <v>23</v>
      </c>
      <c r="M30" s="1">
        <v>9</v>
      </c>
      <c r="N30" s="1" t="s">
        <v>24</v>
      </c>
      <c r="O30" s="1" t="s">
        <v>25</v>
      </c>
      <c r="P30" s="1" t="s">
        <v>49</v>
      </c>
      <c r="Q30" s="1" t="s">
        <v>75</v>
      </c>
      <c r="U30" s="1">
        <v>548351</v>
      </c>
      <c r="V30" s="1" t="s">
        <v>238</v>
      </c>
      <c r="W30" s="2">
        <v>41032</v>
      </c>
      <c r="X30" s="1" t="s">
        <v>180</v>
      </c>
      <c r="Y30" s="1" t="s">
        <v>240</v>
      </c>
      <c r="Z30" s="1">
        <v>0</v>
      </c>
      <c r="AA30" s="1" t="s">
        <v>207</v>
      </c>
      <c r="AB30" s="1" t="s">
        <v>47</v>
      </c>
      <c r="AC30" s="1" t="s">
        <v>47</v>
      </c>
      <c r="AD30" s="1" t="s">
        <v>33</v>
      </c>
      <c r="AE30" s="1" t="s">
        <v>47</v>
      </c>
      <c r="AF30" s="1" t="s">
        <v>23</v>
      </c>
      <c r="AG30" s="1">
        <v>1</v>
      </c>
      <c r="AH30" s="1" t="s">
        <v>24</v>
      </c>
      <c r="AI30" s="1" t="s">
        <v>25</v>
      </c>
      <c r="AJ30" s="1" t="s">
        <v>26</v>
      </c>
      <c r="AK30" s="1" t="s">
        <v>129</v>
      </c>
    </row>
    <row r="31" spans="1:37" ht="15.75" customHeight="1" x14ac:dyDescent="0.3">
      <c r="A31" s="1">
        <v>336004</v>
      </c>
      <c r="B31" s="1" t="s">
        <v>44</v>
      </c>
      <c r="C31" s="2">
        <v>39572</v>
      </c>
      <c r="D31" s="1" t="s">
        <v>84</v>
      </c>
      <c r="E31" s="1" t="s">
        <v>73</v>
      </c>
      <c r="F31" s="1">
        <v>0</v>
      </c>
      <c r="G31" s="1" t="s">
        <v>47</v>
      </c>
      <c r="H31" s="1" t="s">
        <v>39</v>
      </c>
      <c r="I31" s="1" t="s">
        <v>39</v>
      </c>
      <c r="J31" s="1" t="s">
        <v>22</v>
      </c>
      <c r="K31" s="1" t="s">
        <v>47</v>
      </c>
      <c r="L31" s="1" t="s">
        <v>23</v>
      </c>
      <c r="M31" s="1">
        <v>29</v>
      </c>
      <c r="N31" s="1" t="s">
        <v>24</v>
      </c>
      <c r="O31" s="1" t="s">
        <v>25</v>
      </c>
      <c r="P31" s="1" t="s">
        <v>63</v>
      </c>
      <c r="Q31" s="1" t="s">
        <v>27</v>
      </c>
      <c r="U31" s="1">
        <v>548363</v>
      </c>
      <c r="V31" s="1" t="s">
        <v>50</v>
      </c>
      <c r="W31" s="2">
        <v>41041</v>
      </c>
      <c r="X31" s="1" t="s">
        <v>147</v>
      </c>
      <c r="Y31" s="1" t="s">
        <v>52</v>
      </c>
      <c r="Z31" s="1">
        <v>0</v>
      </c>
      <c r="AA31" s="1" t="s">
        <v>21</v>
      </c>
      <c r="AB31" s="1" t="s">
        <v>47</v>
      </c>
      <c r="AC31" s="1" t="s">
        <v>47</v>
      </c>
      <c r="AD31" s="1" t="s">
        <v>33</v>
      </c>
      <c r="AE31" s="1" t="s">
        <v>47</v>
      </c>
      <c r="AF31" s="1" t="s">
        <v>23</v>
      </c>
      <c r="AG31" s="1">
        <v>27</v>
      </c>
      <c r="AH31" s="1" t="s">
        <v>24</v>
      </c>
      <c r="AI31" s="1" t="s">
        <v>25</v>
      </c>
      <c r="AJ31" s="1" t="s">
        <v>140</v>
      </c>
      <c r="AK31" s="1" t="s">
        <v>116</v>
      </c>
    </row>
    <row r="32" spans="1:37" ht="15.75" customHeight="1" x14ac:dyDescent="0.3">
      <c r="A32" s="1">
        <v>336005</v>
      </c>
      <c r="B32" s="1" t="s">
        <v>56</v>
      </c>
      <c r="C32" s="2">
        <v>39572</v>
      </c>
      <c r="D32" s="1" t="s">
        <v>85</v>
      </c>
      <c r="E32" s="1" t="s">
        <v>58</v>
      </c>
      <c r="F32" s="1">
        <v>0</v>
      </c>
      <c r="G32" s="1" t="s">
        <v>40</v>
      </c>
      <c r="H32" s="1" t="s">
        <v>32</v>
      </c>
      <c r="I32" s="1" t="s">
        <v>32</v>
      </c>
      <c r="J32" s="1" t="s">
        <v>33</v>
      </c>
      <c r="K32" s="1" t="s">
        <v>40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26</v>
      </c>
      <c r="Q32" s="1" t="s">
        <v>71</v>
      </c>
      <c r="U32" s="1">
        <v>598002</v>
      </c>
      <c r="V32" s="1" t="s">
        <v>65</v>
      </c>
      <c r="W32" s="2">
        <v>41370</v>
      </c>
      <c r="X32" s="1" t="s">
        <v>192</v>
      </c>
      <c r="Y32" s="1" t="s">
        <v>67</v>
      </c>
      <c r="Z32" s="1">
        <v>0</v>
      </c>
      <c r="AA32" s="1" t="s">
        <v>32</v>
      </c>
      <c r="AB32" s="1" t="s">
        <v>47</v>
      </c>
      <c r="AC32" s="1" t="s">
        <v>47</v>
      </c>
      <c r="AD32" s="1" t="s">
        <v>33</v>
      </c>
      <c r="AE32" s="1" t="s">
        <v>47</v>
      </c>
      <c r="AF32" s="1" t="s">
        <v>23</v>
      </c>
      <c r="AG32" s="1">
        <v>9</v>
      </c>
      <c r="AH32" s="1" t="s">
        <v>24</v>
      </c>
      <c r="AI32" s="1" t="s">
        <v>25</v>
      </c>
      <c r="AJ32" s="1" t="s">
        <v>120</v>
      </c>
      <c r="AK32" s="1" t="s">
        <v>237</v>
      </c>
    </row>
    <row r="33" spans="1:37" ht="15.75" customHeight="1" x14ac:dyDescent="0.3">
      <c r="A33" s="1">
        <v>336006</v>
      </c>
      <c r="B33" s="1" t="s">
        <v>17</v>
      </c>
      <c r="C33" s="2">
        <v>39573</v>
      </c>
      <c r="D33" s="1" t="s">
        <v>86</v>
      </c>
      <c r="E33" s="1" t="s">
        <v>19</v>
      </c>
      <c r="F33" s="1">
        <v>0</v>
      </c>
      <c r="G33" s="1" t="s">
        <v>20</v>
      </c>
      <c r="H33" s="1" t="s">
        <v>31</v>
      </c>
      <c r="I33" s="1" t="s">
        <v>31</v>
      </c>
      <c r="J33" s="1" t="s">
        <v>22</v>
      </c>
      <c r="K33" s="1" t="s">
        <v>31</v>
      </c>
      <c r="L33" s="1" t="s">
        <v>41</v>
      </c>
      <c r="M33" s="1">
        <v>6</v>
      </c>
      <c r="N33" s="1" t="s">
        <v>24</v>
      </c>
      <c r="O33" s="1" t="s">
        <v>25</v>
      </c>
      <c r="P33" s="1" t="s">
        <v>48</v>
      </c>
      <c r="Q33" s="1" t="s">
        <v>77</v>
      </c>
      <c r="U33" s="1">
        <v>598006</v>
      </c>
      <c r="V33" s="1" t="s">
        <v>44</v>
      </c>
      <c r="W33" s="2">
        <v>41373</v>
      </c>
      <c r="X33" s="1" t="s">
        <v>101</v>
      </c>
      <c r="Y33" s="1" t="s">
        <v>46</v>
      </c>
      <c r="Z33" s="1">
        <v>0</v>
      </c>
      <c r="AA33" s="1" t="s">
        <v>47</v>
      </c>
      <c r="AB33" s="1" t="s">
        <v>39</v>
      </c>
      <c r="AC33" s="1" t="s">
        <v>47</v>
      </c>
      <c r="AD33" s="1" t="s">
        <v>33</v>
      </c>
      <c r="AE33" s="1" t="s">
        <v>47</v>
      </c>
      <c r="AF33" s="1" t="s">
        <v>23</v>
      </c>
      <c r="AG33" s="1">
        <v>44</v>
      </c>
      <c r="AH33" s="1" t="s">
        <v>24</v>
      </c>
      <c r="AI33" s="1" t="s">
        <v>25</v>
      </c>
      <c r="AJ33" s="1" t="s">
        <v>120</v>
      </c>
      <c r="AK33" s="1" t="s">
        <v>237</v>
      </c>
    </row>
    <row r="34" spans="1:37" ht="15.75" customHeight="1" x14ac:dyDescent="0.3">
      <c r="A34" s="1">
        <v>336007</v>
      </c>
      <c r="B34" s="1" t="s">
        <v>65</v>
      </c>
      <c r="C34" s="2">
        <v>39574</v>
      </c>
      <c r="D34" s="1" t="s">
        <v>72</v>
      </c>
      <c r="E34" s="1" t="s">
        <v>67</v>
      </c>
      <c r="F34" s="1">
        <v>0</v>
      </c>
      <c r="G34" s="1" t="s">
        <v>32</v>
      </c>
      <c r="H34" s="1" t="s">
        <v>53</v>
      </c>
      <c r="I34" s="1" t="s">
        <v>53</v>
      </c>
      <c r="J34" s="1" t="s">
        <v>22</v>
      </c>
      <c r="K34" s="1" t="s">
        <v>53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34</v>
      </c>
      <c r="Q34" s="1" t="s">
        <v>59</v>
      </c>
      <c r="U34" s="1">
        <v>598011</v>
      </c>
      <c r="V34" s="1" t="s">
        <v>44</v>
      </c>
      <c r="W34" s="2">
        <v>41377</v>
      </c>
      <c r="X34" s="1" t="s">
        <v>147</v>
      </c>
      <c r="Y34" s="1" t="s">
        <v>46</v>
      </c>
      <c r="Z34" s="1">
        <v>0</v>
      </c>
      <c r="AA34" s="1" t="s">
        <v>47</v>
      </c>
      <c r="AB34" s="1" t="s">
        <v>207</v>
      </c>
      <c r="AC34" s="1" t="s">
        <v>47</v>
      </c>
      <c r="AD34" s="1" t="s">
        <v>33</v>
      </c>
      <c r="AE34" s="1" t="s">
        <v>47</v>
      </c>
      <c r="AF34" s="1" t="s">
        <v>23</v>
      </c>
      <c r="AG34" s="1">
        <v>41</v>
      </c>
      <c r="AH34" s="1" t="s">
        <v>24</v>
      </c>
      <c r="AI34" s="1" t="s">
        <v>25</v>
      </c>
      <c r="AJ34" s="1" t="s">
        <v>140</v>
      </c>
      <c r="AK34" s="1" t="s">
        <v>116</v>
      </c>
    </row>
    <row r="35" spans="1:37" ht="15.75" customHeight="1" x14ac:dyDescent="0.3">
      <c r="A35" s="1">
        <v>336008</v>
      </c>
      <c r="B35" s="1" t="s">
        <v>44</v>
      </c>
      <c r="C35" s="2">
        <v>39575</v>
      </c>
      <c r="D35" s="1" t="s">
        <v>87</v>
      </c>
      <c r="E35" s="1" t="s">
        <v>73</v>
      </c>
      <c r="F35" s="1">
        <v>0</v>
      </c>
      <c r="G35" s="1" t="s">
        <v>47</v>
      </c>
      <c r="H35" s="1" t="s">
        <v>40</v>
      </c>
      <c r="I35" s="1" t="s">
        <v>47</v>
      </c>
      <c r="J35" s="1" t="s">
        <v>22</v>
      </c>
      <c r="K35" s="1" t="s">
        <v>47</v>
      </c>
      <c r="L35" s="1" t="s">
        <v>41</v>
      </c>
      <c r="M35" s="1">
        <v>7</v>
      </c>
      <c r="N35" s="1" t="s">
        <v>24</v>
      </c>
      <c r="O35" s="1" t="s">
        <v>25</v>
      </c>
      <c r="P35" s="1" t="s">
        <v>49</v>
      </c>
      <c r="Q35" s="1" t="s">
        <v>27</v>
      </c>
      <c r="U35" s="1">
        <v>598033</v>
      </c>
      <c r="V35" s="1" t="s">
        <v>44</v>
      </c>
      <c r="W35" s="2">
        <v>41391</v>
      </c>
      <c r="X35" s="1" t="s">
        <v>152</v>
      </c>
      <c r="Y35" s="1" t="s">
        <v>46</v>
      </c>
      <c r="Z35" s="1">
        <v>0</v>
      </c>
      <c r="AA35" s="1" t="s">
        <v>47</v>
      </c>
      <c r="AB35" s="1" t="s">
        <v>20</v>
      </c>
      <c r="AC35" s="1" t="s">
        <v>47</v>
      </c>
      <c r="AD35" s="1" t="s">
        <v>33</v>
      </c>
      <c r="AE35" s="1" t="s">
        <v>47</v>
      </c>
      <c r="AF35" s="1" t="s">
        <v>23</v>
      </c>
      <c r="AG35" s="1">
        <v>58</v>
      </c>
      <c r="AH35" s="1" t="s">
        <v>24</v>
      </c>
      <c r="AI35" s="1" t="s">
        <v>25</v>
      </c>
      <c r="AJ35" s="1" t="s">
        <v>26</v>
      </c>
      <c r="AK35" s="1" t="s">
        <v>129</v>
      </c>
    </row>
    <row r="36" spans="1:37" ht="15.75" customHeight="1" x14ac:dyDescent="0.3">
      <c r="A36" s="1">
        <v>336009</v>
      </c>
      <c r="B36" s="1" t="s">
        <v>36</v>
      </c>
      <c r="C36" s="2">
        <v>39576</v>
      </c>
      <c r="D36" s="1" t="s">
        <v>76</v>
      </c>
      <c r="E36" s="1" t="s">
        <v>38</v>
      </c>
      <c r="F36" s="1">
        <v>0</v>
      </c>
      <c r="G36" s="1" t="s">
        <v>39</v>
      </c>
      <c r="H36" s="1" t="s">
        <v>32</v>
      </c>
      <c r="I36" s="1" t="s">
        <v>32</v>
      </c>
      <c r="J36" s="1" t="s">
        <v>22</v>
      </c>
      <c r="K36" s="1" t="s">
        <v>32</v>
      </c>
      <c r="L36" s="1" t="s">
        <v>41</v>
      </c>
      <c r="M36" s="1">
        <v>4</v>
      </c>
      <c r="N36" s="1" t="s">
        <v>24</v>
      </c>
      <c r="O36" s="1" t="s">
        <v>25</v>
      </c>
      <c r="P36" s="1" t="s">
        <v>42</v>
      </c>
      <c r="Q36" s="1" t="s">
        <v>59</v>
      </c>
      <c r="U36" s="1">
        <v>598037</v>
      </c>
      <c r="V36" s="1" t="s">
        <v>44</v>
      </c>
      <c r="W36" s="2">
        <v>41393</v>
      </c>
      <c r="X36" s="1" t="s">
        <v>147</v>
      </c>
      <c r="Y36" s="1" t="s">
        <v>46</v>
      </c>
      <c r="Z36" s="1">
        <v>0</v>
      </c>
      <c r="AA36" s="1" t="s">
        <v>47</v>
      </c>
      <c r="AB36" s="1" t="s">
        <v>31</v>
      </c>
      <c r="AC36" s="1" t="s">
        <v>47</v>
      </c>
      <c r="AD36" s="1" t="s">
        <v>33</v>
      </c>
      <c r="AE36" s="1" t="s">
        <v>47</v>
      </c>
      <c r="AF36" s="1" t="s">
        <v>23</v>
      </c>
      <c r="AG36" s="1">
        <v>4</v>
      </c>
      <c r="AH36" s="1" t="s">
        <v>24</v>
      </c>
      <c r="AI36" s="1" t="s">
        <v>25</v>
      </c>
      <c r="AJ36" s="1" t="s">
        <v>26</v>
      </c>
      <c r="AK36" s="1" t="s">
        <v>232</v>
      </c>
    </row>
    <row r="37" spans="1:37" ht="15.75" customHeight="1" x14ac:dyDescent="0.3">
      <c r="A37" s="1">
        <v>336010</v>
      </c>
      <c r="B37" s="1" t="s">
        <v>50</v>
      </c>
      <c r="C37" s="2">
        <v>39576</v>
      </c>
      <c r="D37" s="1" t="s">
        <v>88</v>
      </c>
      <c r="E37" s="1" t="s">
        <v>52</v>
      </c>
      <c r="F37" s="1">
        <v>0</v>
      </c>
      <c r="G37" s="1" t="s">
        <v>21</v>
      </c>
      <c r="H37" s="1" t="s">
        <v>20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5</v>
      </c>
      <c r="N37" s="1" t="s">
        <v>24</v>
      </c>
      <c r="O37" s="1" t="s">
        <v>25</v>
      </c>
      <c r="P37" s="1" t="s">
        <v>26</v>
      </c>
      <c r="Q37" s="1" t="s">
        <v>63</v>
      </c>
      <c r="U37" s="1">
        <v>598046</v>
      </c>
      <c r="V37" s="1" t="s">
        <v>44</v>
      </c>
      <c r="W37" s="2">
        <v>41399</v>
      </c>
      <c r="X37" s="1" t="s">
        <v>273</v>
      </c>
      <c r="Y37" s="1" t="s">
        <v>46</v>
      </c>
      <c r="Z37" s="1">
        <v>0</v>
      </c>
      <c r="AA37" s="1" t="s">
        <v>47</v>
      </c>
      <c r="AB37" s="1" t="s">
        <v>32</v>
      </c>
      <c r="AC37" s="1" t="s">
        <v>47</v>
      </c>
      <c r="AD37" s="1" t="s">
        <v>33</v>
      </c>
      <c r="AE37" s="1" t="s">
        <v>47</v>
      </c>
      <c r="AF37" s="1" t="s">
        <v>23</v>
      </c>
      <c r="AG37" s="1">
        <v>60</v>
      </c>
      <c r="AH37" s="1" t="s">
        <v>24</v>
      </c>
      <c r="AI37" s="1" t="s">
        <v>25</v>
      </c>
      <c r="AJ37" s="1" t="s">
        <v>127</v>
      </c>
      <c r="AK37" s="1" t="s">
        <v>267</v>
      </c>
    </row>
    <row r="38" spans="1:37" ht="15.75" customHeight="1" x14ac:dyDescent="0.3">
      <c r="A38" s="1">
        <v>336011</v>
      </c>
      <c r="B38" s="1" t="s">
        <v>56</v>
      </c>
      <c r="C38" s="2">
        <v>39577</v>
      </c>
      <c r="D38" s="1" t="s">
        <v>68</v>
      </c>
      <c r="E38" s="1" t="s">
        <v>58</v>
      </c>
      <c r="F38" s="1">
        <v>0</v>
      </c>
      <c r="G38" s="1" t="s">
        <v>40</v>
      </c>
      <c r="H38" s="1" t="s">
        <v>53</v>
      </c>
      <c r="I38" s="1" t="s">
        <v>40</v>
      </c>
      <c r="J38" s="1" t="s">
        <v>22</v>
      </c>
      <c r="K38" s="1" t="s">
        <v>40</v>
      </c>
      <c r="L38" s="1" t="s">
        <v>41</v>
      </c>
      <c r="M38" s="1">
        <v>8</v>
      </c>
      <c r="N38" s="1" t="s">
        <v>24</v>
      </c>
      <c r="O38" s="1" t="s">
        <v>25</v>
      </c>
      <c r="P38" s="1" t="s">
        <v>34</v>
      </c>
      <c r="Q38" s="1" t="s">
        <v>64</v>
      </c>
      <c r="U38" s="1">
        <v>598050</v>
      </c>
      <c r="V38" s="1" t="s">
        <v>44</v>
      </c>
      <c r="W38" s="2">
        <v>41401</v>
      </c>
      <c r="X38" s="1" t="s">
        <v>107</v>
      </c>
      <c r="Y38" s="1" t="s">
        <v>46</v>
      </c>
      <c r="Z38" s="1">
        <v>0</v>
      </c>
      <c r="AA38" s="1" t="s">
        <v>47</v>
      </c>
      <c r="AB38" s="1" t="s">
        <v>21</v>
      </c>
      <c r="AC38" s="1" t="s">
        <v>47</v>
      </c>
      <c r="AD38" s="1" t="s">
        <v>33</v>
      </c>
      <c r="AE38" s="1" t="s">
        <v>47</v>
      </c>
      <c r="AF38" s="1" t="s">
        <v>23</v>
      </c>
      <c r="AG38" s="1">
        <v>65</v>
      </c>
      <c r="AH38" s="1" t="s">
        <v>24</v>
      </c>
      <c r="AI38" s="1" t="s">
        <v>25</v>
      </c>
      <c r="AJ38" s="1" t="s">
        <v>127</v>
      </c>
      <c r="AK38" s="1" t="s">
        <v>140</v>
      </c>
    </row>
    <row r="39" spans="1:37" ht="15.75" customHeight="1" x14ac:dyDescent="0.3">
      <c r="A39" s="1">
        <v>336012</v>
      </c>
      <c r="B39" s="1" t="s">
        <v>17</v>
      </c>
      <c r="C39" s="2">
        <v>39596</v>
      </c>
      <c r="D39" s="1" t="s">
        <v>89</v>
      </c>
      <c r="E39" s="1" t="s">
        <v>19</v>
      </c>
      <c r="F39" s="1">
        <v>0</v>
      </c>
      <c r="G39" s="1" t="s">
        <v>20</v>
      </c>
      <c r="H39" s="1" t="s">
        <v>47</v>
      </c>
      <c r="I39" s="1" t="s">
        <v>47</v>
      </c>
      <c r="J39" s="1" t="s">
        <v>22</v>
      </c>
      <c r="K39" s="1" t="s">
        <v>47</v>
      </c>
      <c r="L39" s="1" t="s">
        <v>41</v>
      </c>
      <c r="M39" s="1">
        <v>9</v>
      </c>
      <c r="N39" s="1" t="s">
        <v>24</v>
      </c>
      <c r="O39" s="1" t="s">
        <v>25</v>
      </c>
      <c r="P39" s="1" t="s">
        <v>54</v>
      </c>
      <c r="Q39" s="1" t="s">
        <v>71</v>
      </c>
      <c r="U39" s="1">
        <v>598063</v>
      </c>
      <c r="V39" s="1" t="s">
        <v>44</v>
      </c>
      <c r="W39" s="2">
        <v>41409</v>
      </c>
      <c r="X39" s="1" t="s">
        <v>279</v>
      </c>
      <c r="Y39" s="1" t="s">
        <v>46</v>
      </c>
      <c r="Z39" s="1">
        <v>0</v>
      </c>
      <c r="AA39" s="1" t="s">
        <v>47</v>
      </c>
      <c r="AB39" s="1" t="s">
        <v>40</v>
      </c>
      <c r="AC39" s="1" t="s">
        <v>40</v>
      </c>
      <c r="AD39" s="1" t="s">
        <v>22</v>
      </c>
      <c r="AE39" s="1" t="s">
        <v>47</v>
      </c>
      <c r="AF39" s="1" t="s">
        <v>23</v>
      </c>
      <c r="AG39" s="1">
        <v>14</v>
      </c>
      <c r="AH39" s="1" t="s">
        <v>24</v>
      </c>
      <c r="AI39" s="1" t="s">
        <v>25</v>
      </c>
      <c r="AJ39" s="1" t="s">
        <v>26</v>
      </c>
      <c r="AK39" s="1" t="s">
        <v>129</v>
      </c>
    </row>
    <row r="40" spans="1:37" ht="15.75" customHeight="1" x14ac:dyDescent="0.3">
      <c r="A40" s="1">
        <v>336013</v>
      </c>
      <c r="B40" s="1" t="s">
        <v>65</v>
      </c>
      <c r="C40" s="2">
        <v>39578</v>
      </c>
      <c r="D40" s="1" t="s">
        <v>90</v>
      </c>
      <c r="E40" s="1" t="s">
        <v>67</v>
      </c>
      <c r="F40" s="1">
        <v>0</v>
      </c>
      <c r="G40" s="1" t="s">
        <v>32</v>
      </c>
      <c r="H40" s="1" t="s">
        <v>31</v>
      </c>
      <c r="I40" s="1" t="s">
        <v>31</v>
      </c>
      <c r="J40" s="1" t="s">
        <v>22</v>
      </c>
      <c r="K40" s="1" t="s">
        <v>32</v>
      </c>
      <c r="L40" s="1" t="s">
        <v>23</v>
      </c>
      <c r="M40" s="1">
        <v>18</v>
      </c>
      <c r="N40" s="1" t="s">
        <v>24</v>
      </c>
      <c r="O40" s="1" t="s">
        <v>25</v>
      </c>
      <c r="P40" s="1" t="s">
        <v>71</v>
      </c>
      <c r="Q40" s="1" t="s">
        <v>91</v>
      </c>
      <c r="U40" s="1">
        <v>598073</v>
      </c>
      <c r="V40" s="1" t="s">
        <v>50</v>
      </c>
      <c r="W40" s="2">
        <v>41420</v>
      </c>
      <c r="X40" s="1" t="s">
        <v>192</v>
      </c>
      <c r="Y40" s="1" t="s">
        <v>52</v>
      </c>
      <c r="Z40" s="1">
        <v>0</v>
      </c>
      <c r="AA40" s="1" t="s">
        <v>32</v>
      </c>
      <c r="AB40" s="1" t="s">
        <v>47</v>
      </c>
      <c r="AC40" s="1" t="s">
        <v>47</v>
      </c>
      <c r="AD40" s="1" t="s">
        <v>33</v>
      </c>
      <c r="AE40" s="1" t="s">
        <v>47</v>
      </c>
      <c r="AF40" s="1" t="s">
        <v>23</v>
      </c>
      <c r="AG40" s="1">
        <v>23</v>
      </c>
      <c r="AH40" s="1" t="s">
        <v>24</v>
      </c>
      <c r="AI40" s="1" t="s">
        <v>25</v>
      </c>
      <c r="AJ40" s="1" t="s">
        <v>127</v>
      </c>
      <c r="AK40" s="1" t="s">
        <v>116</v>
      </c>
    </row>
    <row r="41" spans="1:37" ht="15.75" customHeight="1" x14ac:dyDescent="0.3">
      <c r="A41" s="1">
        <v>336014</v>
      </c>
      <c r="B41" s="1" t="s">
        <v>60</v>
      </c>
      <c r="C41" s="2">
        <v>39579</v>
      </c>
      <c r="D41" s="1" t="s">
        <v>88</v>
      </c>
      <c r="E41" s="1" t="s">
        <v>62</v>
      </c>
      <c r="F41" s="1">
        <v>0</v>
      </c>
      <c r="G41" s="1" t="s">
        <v>53</v>
      </c>
      <c r="H41" s="1" t="s">
        <v>21</v>
      </c>
      <c r="I41" s="1" t="s">
        <v>21</v>
      </c>
      <c r="J41" s="1" t="s">
        <v>33</v>
      </c>
      <c r="K41" s="1" t="s">
        <v>21</v>
      </c>
      <c r="L41" s="1" t="s">
        <v>23</v>
      </c>
      <c r="M41" s="1">
        <v>23</v>
      </c>
      <c r="N41" s="1" t="s">
        <v>24</v>
      </c>
      <c r="O41" s="1" t="s">
        <v>25</v>
      </c>
      <c r="P41" s="1" t="s">
        <v>63</v>
      </c>
      <c r="Q41" s="1" t="s">
        <v>64</v>
      </c>
      <c r="U41" s="1">
        <v>733983</v>
      </c>
      <c r="V41" s="1" t="s">
        <v>44</v>
      </c>
      <c r="W41" s="2">
        <v>41765</v>
      </c>
      <c r="X41" s="1" t="s">
        <v>147</v>
      </c>
      <c r="Y41" s="1" t="s">
        <v>46</v>
      </c>
      <c r="Z41" s="1">
        <v>0</v>
      </c>
      <c r="AA41" s="1" t="s">
        <v>47</v>
      </c>
      <c r="AB41" s="1" t="s">
        <v>20</v>
      </c>
      <c r="AC41" s="1" t="s">
        <v>20</v>
      </c>
      <c r="AD41" s="1" t="s">
        <v>22</v>
      </c>
      <c r="AE41" s="1" t="s">
        <v>47</v>
      </c>
      <c r="AF41" s="1" t="s">
        <v>23</v>
      </c>
      <c r="AG41" s="1">
        <v>19</v>
      </c>
      <c r="AH41" s="1" t="s">
        <v>24</v>
      </c>
      <c r="AI41" s="1" t="s">
        <v>25</v>
      </c>
      <c r="AJ41" s="1" t="s">
        <v>140</v>
      </c>
      <c r="AK41" s="1" t="s">
        <v>263</v>
      </c>
    </row>
    <row r="42" spans="1:37" ht="15.75" customHeight="1" x14ac:dyDescent="0.3">
      <c r="A42" s="1">
        <v>336015</v>
      </c>
      <c r="B42" s="1" t="s">
        <v>56</v>
      </c>
      <c r="C42" s="2">
        <v>39579</v>
      </c>
      <c r="D42" s="1" t="s">
        <v>57</v>
      </c>
      <c r="E42" s="1" t="s">
        <v>58</v>
      </c>
      <c r="F42" s="1">
        <v>0</v>
      </c>
      <c r="G42" s="1" t="s">
        <v>40</v>
      </c>
      <c r="H42" s="1" t="s">
        <v>39</v>
      </c>
      <c r="I42" s="1" t="s">
        <v>40</v>
      </c>
      <c r="J42" s="1" t="s">
        <v>22</v>
      </c>
      <c r="K42" s="1" t="s">
        <v>40</v>
      </c>
      <c r="L42" s="1" t="s">
        <v>41</v>
      </c>
      <c r="M42" s="1">
        <v>3</v>
      </c>
      <c r="N42" s="1" t="s">
        <v>24</v>
      </c>
      <c r="O42" s="1" t="s">
        <v>25</v>
      </c>
      <c r="P42" s="1" t="s">
        <v>48</v>
      </c>
      <c r="Q42" s="1" t="s">
        <v>27</v>
      </c>
      <c r="U42" s="1">
        <v>734017</v>
      </c>
      <c r="V42" s="1" t="s">
        <v>167</v>
      </c>
      <c r="W42" s="2">
        <v>41778</v>
      </c>
      <c r="X42" s="1" t="s">
        <v>29</v>
      </c>
      <c r="Y42" s="1" t="s">
        <v>168</v>
      </c>
      <c r="Z42" s="1">
        <v>0</v>
      </c>
      <c r="AA42" s="1" t="s">
        <v>40</v>
      </c>
      <c r="AB42" s="1" t="s">
        <v>47</v>
      </c>
      <c r="AC42" s="1" t="s">
        <v>47</v>
      </c>
      <c r="AD42" s="1" t="s">
        <v>33</v>
      </c>
      <c r="AE42" s="1" t="s">
        <v>47</v>
      </c>
      <c r="AF42" s="1" t="s">
        <v>23</v>
      </c>
      <c r="AG42" s="1">
        <v>25</v>
      </c>
      <c r="AH42" s="1" t="s">
        <v>24</v>
      </c>
      <c r="AI42" s="1" t="s">
        <v>25</v>
      </c>
      <c r="AJ42" s="1" t="s">
        <v>140</v>
      </c>
      <c r="AK42" s="1" t="s">
        <v>213</v>
      </c>
    </row>
    <row r="43" spans="1:37" ht="15.75" customHeight="1" x14ac:dyDescent="0.3">
      <c r="A43" s="1">
        <v>336016</v>
      </c>
      <c r="B43" s="1" t="s">
        <v>28</v>
      </c>
      <c r="C43" s="2">
        <v>39580</v>
      </c>
      <c r="D43" s="1" t="s">
        <v>80</v>
      </c>
      <c r="E43" s="1" t="s">
        <v>30</v>
      </c>
      <c r="F43" s="1">
        <v>0</v>
      </c>
      <c r="G43" s="1" t="s">
        <v>31</v>
      </c>
      <c r="H43" s="1" t="s">
        <v>20</v>
      </c>
      <c r="I43" s="1" t="s">
        <v>20</v>
      </c>
      <c r="J43" s="1" t="s">
        <v>33</v>
      </c>
      <c r="K43" s="1" t="s">
        <v>31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75</v>
      </c>
      <c r="U43" s="1">
        <v>734031</v>
      </c>
      <c r="V43" s="1" t="s">
        <v>44</v>
      </c>
      <c r="W43" s="2">
        <v>41782</v>
      </c>
      <c r="X43" s="1" t="s">
        <v>29</v>
      </c>
      <c r="Y43" s="1" t="s">
        <v>46</v>
      </c>
      <c r="Z43" s="1">
        <v>0</v>
      </c>
      <c r="AA43" s="1" t="s">
        <v>47</v>
      </c>
      <c r="AB43" s="1" t="s">
        <v>39</v>
      </c>
      <c r="AC43" s="1" t="s">
        <v>39</v>
      </c>
      <c r="AD43" s="1" t="s">
        <v>22</v>
      </c>
      <c r="AE43" s="1" t="s">
        <v>47</v>
      </c>
      <c r="AF43" s="1" t="s">
        <v>23</v>
      </c>
      <c r="AG43" s="1">
        <v>15</v>
      </c>
      <c r="AH43" s="1" t="s">
        <v>24</v>
      </c>
      <c r="AI43" s="1" t="s">
        <v>25</v>
      </c>
      <c r="AJ43" s="1" t="s">
        <v>140</v>
      </c>
      <c r="AK43" s="1" t="s">
        <v>213</v>
      </c>
    </row>
    <row r="44" spans="1:37" ht="15.75" customHeight="1" x14ac:dyDescent="0.3">
      <c r="A44" s="1">
        <v>336017</v>
      </c>
      <c r="B44" s="1" t="s">
        <v>50</v>
      </c>
      <c r="C44" s="2">
        <v>39581</v>
      </c>
      <c r="D44" s="1" t="s">
        <v>92</v>
      </c>
      <c r="E44" s="1" t="s">
        <v>52</v>
      </c>
      <c r="F44" s="1">
        <v>0</v>
      </c>
      <c r="G44" s="1" t="s">
        <v>21</v>
      </c>
      <c r="H44" s="1" t="s">
        <v>39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26</v>
      </c>
      <c r="Q44" s="1" t="s">
        <v>63</v>
      </c>
      <c r="U44" s="1">
        <v>829737</v>
      </c>
      <c r="V44" s="1" t="s">
        <v>17</v>
      </c>
      <c r="W44" s="2">
        <v>42113</v>
      </c>
      <c r="X44" s="1" t="s">
        <v>154</v>
      </c>
      <c r="Y44" s="1" t="s">
        <v>19</v>
      </c>
      <c r="Z44" s="1">
        <v>0</v>
      </c>
      <c r="AA44" s="1" t="s">
        <v>20</v>
      </c>
      <c r="AB44" s="1" t="s">
        <v>47</v>
      </c>
      <c r="AC44" s="1" t="s">
        <v>20</v>
      </c>
      <c r="AD44" s="1" t="s">
        <v>22</v>
      </c>
      <c r="AE44" s="1" t="s">
        <v>47</v>
      </c>
      <c r="AF44" s="1" t="s">
        <v>23</v>
      </c>
      <c r="AG44" s="1">
        <v>18</v>
      </c>
      <c r="AH44" s="1" t="s">
        <v>24</v>
      </c>
      <c r="AI44" s="1" t="s">
        <v>25</v>
      </c>
      <c r="AJ44" s="1" t="s">
        <v>283</v>
      </c>
      <c r="AK44" s="1" t="s">
        <v>237</v>
      </c>
    </row>
    <row r="45" spans="1:37" ht="15.75" customHeight="1" x14ac:dyDescent="0.3">
      <c r="A45" s="1">
        <v>336018</v>
      </c>
      <c r="B45" s="1" t="s">
        <v>44</v>
      </c>
      <c r="C45" s="2">
        <v>39582</v>
      </c>
      <c r="D45" s="1" t="s">
        <v>78</v>
      </c>
      <c r="E45" s="1" t="s">
        <v>46</v>
      </c>
      <c r="F45" s="1">
        <v>0</v>
      </c>
      <c r="G45" s="1" t="s">
        <v>47</v>
      </c>
      <c r="H45" s="1" t="s">
        <v>32</v>
      </c>
      <c r="I45" s="1" t="s">
        <v>47</v>
      </c>
      <c r="J45" s="1" t="s">
        <v>22</v>
      </c>
      <c r="K45" s="1" t="s">
        <v>47</v>
      </c>
      <c r="L45" s="1" t="s">
        <v>41</v>
      </c>
      <c r="M45" s="1">
        <v>9</v>
      </c>
      <c r="N45" s="1" t="s">
        <v>24</v>
      </c>
      <c r="O45" s="1" t="s">
        <v>25</v>
      </c>
      <c r="P45" s="1" t="s">
        <v>77</v>
      </c>
      <c r="Q45" s="1" t="s">
        <v>64</v>
      </c>
      <c r="U45" s="1">
        <v>829751</v>
      </c>
      <c r="V45" s="1" t="s">
        <v>44</v>
      </c>
      <c r="W45" s="2">
        <v>42119</v>
      </c>
      <c r="X45" s="1" t="s">
        <v>180</v>
      </c>
      <c r="Y45" s="1" t="s">
        <v>46</v>
      </c>
      <c r="Z45" s="1">
        <v>0</v>
      </c>
      <c r="AA45" s="1" t="s">
        <v>47</v>
      </c>
      <c r="AB45" s="1" t="s">
        <v>259</v>
      </c>
      <c r="AC45" s="1" t="s">
        <v>47</v>
      </c>
      <c r="AD45" s="1" t="s">
        <v>33</v>
      </c>
      <c r="AE45" s="1" t="s">
        <v>47</v>
      </c>
      <c r="AF45" s="1" t="s">
        <v>23</v>
      </c>
      <c r="AG45" s="1">
        <v>20</v>
      </c>
      <c r="AH45" s="1" t="s">
        <v>24</v>
      </c>
      <c r="AI45" s="1" t="s">
        <v>25</v>
      </c>
      <c r="AJ45" s="1" t="s">
        <v>127</v>
      </c>
      <c r="AK45" s="1" t="s">
        <v>303</v>
      </c>
    </row>
    <row r="46" spans="1:37" ht="15.75" customHeight="1" x14ac:dyDescent="0.3">
      <c r="A46" s="1">
        <v>336019</v>
      </c>
      <c r="B46" s="1" t="s">
        <v>28</v>
      </c>
      <c r="C46" s="2">
        <v>39596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40</v>
      </c>
      <c r="I46" s="1" t="s">
        <v>40</v>
      </c>
      <c r="J46" s="1" t="s">
        <v>22</v>
      </c>
      <c r="K46" s="1" t="s">
        <v>31</v>
      </c>
      <c r="L46" s="1" t="s">
        <v>23</v>
      </c>
      <c r="M46" s="1">
        <v>41</v>
      </c>
      <c r="N46" s="1" t="s">
        <v>24</v>
      </c>
      <c r="O46" s="1" t="s">
        <v>25</v>
      </c>
      <c r="P46" s="1" t="s">
        <v>48</v>
      </c>
      <c r="Q46" s="1" t="s">
        <v>55</v>
      </c>
      <c r="U46" s="1">
        <v>829769</v>
      </c>
      <c r="V46" s="1" t="s">
        <v>44</v>
      </c>
      <c r="W46" s="2">
        <v>42125</v>
      </c>
      <c r="X46" s="1" t="s">
        <v>183</v>
      </c>
      <c r="Y46" s="1" t="s">
        <v>46</v>
      </c>
      <c r="Z46" s="1">
        <v>0</v>
      </c>
      <c r="AA46" s="1" t="s">
        <v>47</v>
      </c>
      <c r="AB46" s="1" t="s">
        <v>40</v>
      </c>
      <c r="AC46" s="1" t="s">
        <v>40</v>
      </c>
      <c r="AD46" s="1" t="s">
        <v>22</v>
      </c>
      <c r="AE46" s="1" t="s">
        <v>47</v>
      </c>
      <c r="AF46" s="1" t="s">
        <v>23</v>
      </c>
      <c r="AG46" s="1">
        <v>8</v>
      </c>
      <c r="AH46" s="1" t="s">
        <v>24</v>
      </c>
      <c r="AI46" s="1" t="s">
        <v>25</v>
      </c>
      <c r="AJ46" s="1" t="s">
        <v>127</v>
      </c>
      <c r="AK46" s="1" t="s">
        <v>267</v>
      </c>
    </row>
    <row r="47" spans="1:37" ht="15.75" customHeight="1" x14ac:dyDescent="0.3">
      <c r="A47" s="1">
        <v>336020</v>
      </c>
      <c r="B47" s="1" t="s">
        <v>36</v>
      </c>
      <c r="C47" s="2">
        <v>39583</v>
      </c>
      <c r="D47" s="1" t="s">
        <v>93</v>
      </c>
      <c r="E47" s="1" t="s">
        <v>38</v>
      </c>
      <c r="F47" s="1">
        <v>0</v>
      </c>
      <c r="G47" s="1" t="s">
        <v>39</v>
      </c>
      <c r="H47" s="1" t="s">
        <v>53</v>
      </c>
      <c r="I47" s="1" t="s">
        <v>53</v>
      </c>
      <c r="J47" s="1" t="s">
        <v>22</v>
      </c>
      <c r="K47" s="1" t="s">
        <v>39</v>
      </c>
      <c r="L47" s="1" t="s">
        <v>23</v>
      </c>
      <c r="M47" s="1">
        <v>12</v>
      </c>
      <c r="N47" s="1" t="s">
        <v>24</v>
      </c>
      <c r="O47" s="1" t="s">
        <v>25</v>
      </c>
      <c r="P47" s="1" t="s">
        <v>91</v>
      </c>
      <c r="Q47" s="1" t="s">
        <v>43</v>
      </c>
      <c r="U47" s="1">
        <v>829775</v>
      </c>
      <c r="V47" s="1" t="s">
        <v>28</v>
      </c>
      <c r="W47" s="2">
        <v>42127</v>
      </c>
      <c r="X47" s="1" t="s">
        <v>300</v>
      </c>
      <c r="Y47" s="1" t="s">
        <v>30</v>
      </c>
      <c r="Z47" s="1">
        <v>0</v>
      </c>
      <c r="AA47" s="1" t="s">
        <v>31</v>
      </c>
      <c r="AB47" s="1" t="s">
        <v>47</v>
      </c>
      <c r="AC47" s="1" t="s">
        <v>47</v>
      </c>
      <c r="AD47" s="1" t="s">
        <v>33</v>
      </c>
      <c r="AE47" s="1" t="s">
        <v>47</v>
      </c>
      <c r="AF47" s="1" t="s">
        <v>23</v>
      </c>
      <c r="AG47" s="1">
        <v>23</v>
      </c>
      <c r="AH47" s="1" t="s">
        <v>24</v>
      </c>
      <c r="AI47" s="1" t="s">
        <v>25</v>
      </c>
      <c r="AJ47" s="1" t="s">
        <v>283</v>
      </c>
      <c r="AK47" s="1" t="s">
        <v>237</v>
      </c>
    </row>
    <row r="48" spans="1:37" ht="15.75" customHeight="1" x14ac:dyDescent="0.3">
      <c r="A48" s="1">
        <v>336021</v>
      </c>
      <c r="B48" s="1" t="s">
        <v>44</v>
      </c>
      <c r="C48" s="2">
        <v>39584</v>
      </c>
      <c r="D48" s="1" t="s">
        <v>84</v>
      </c>
      <c r="E48" s="1" t="s">
        <v>46</v>
      </c>
      <c r="F48" s="1">
        <v>0</v>
      </c>
      <c r="G48" s="1" t="s">
        <v>47</v>
      </c>
      <c r="H48" s="1" t="s">
        <v>21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8</v>
      </c>
      <c r="N48" s="1" t="s">
        <v>24</v>
      </c>
      <c r="O48" s="1" t="s">
        <v>25</v>
      </c>
      <c r="P48" s="1" t="s">
        <v>77</v>
      </c>
      <c r="Q48" s="1" t="s">
        <v>49</v>
      </c>
      <c r="U48" s="1">
        <v>829805</v>
      </c>
      <c r="V48" s="1" t="s">
        <v>44</v>
      </c>
      <c r="W48" s="2">
        <v>42138</v>
      </c>
      <c r="X48" s="1" t="s">
        <v>315</v>
      </c>
      <c r="Y48" s="1" t="s">
        <v>46</v>
      </c>
      <c r="Z48" s="1">
        <v>0</v>
      </c>
      <c r="AA48" s="1" t="s">
        <v>47</v>
      </c>
      <c r="AB48" s="1" t="s">
        <v>21</v>
      </c>
      <c r="AC48" s="1" t="s">
        <v>21</v>
      </c>
      <c r="AD48" s="1" t="s">
        <v>22</v>
      </c>
      <c r="AE48" s="1" t="s">
        <v>47</v>
      </c>
      <c r="AF48" s="1" t="s">
        <v>23</v>
      </c>
      <c r="AG48" s="1">
        <v>5</v>
      </c>
      <c r="AH48" s="1" t="s">
        <v>24</v>
      </c>
      <c r="AI48" s="1" t="s">
        <v>25</v>
      </c>
      <c r="AJ48" s="1" t="s">
        <v>283</v>
      </c>
      <c r="AK48" s="1" t="s">
        <v>237</v>
      </c>
    </row>
    <row r="49" spans="1:37" ht="15.75" customHeight="1" x14ac:dyDescent="0.3">
      <c r="A49" s="1">
        <v>336022</v>
      </c>
      <c r="B49" s="1" t="s">
        <v>36</v>
      </c>
      <c r="C49" s="2">
        <v>39585</v>
      </c>
      <c r="D49" s="1" t="s">
        <v>94</v>
      </c>
      <c r="E49" s="1" t="s">
        <v>38</v>
      </c>
      <c r="F49" s="1">
        <v>0</v>
      </c>
      <c r="G49" s="1" t="s">
        <v>39</v>
      </c>
      <c r="H49" s="1" t="s">
        <v>31</v>
      </c>
      <c r="I49" s="1" t="s">
        <v>39</v>
      </c>
      <c r="J49" s="1" t="s">
        <v>33</v>
      </c>
      <c r="K49" s="1" t="s">
        <v>31</v>
      </c>
      <c r="L49" s="1" t="s">
        <v>23</v>
      </c>
      <c r="M49" s="1">
        <v>6</v>
      </c>
      <c r="N49" s="1" t="s">
        <v>24</v>
      </c>
      <c r="O49" s="1" t="s">
        <v>95</v>
      </c>
      <c r="P49" s="1" t="s">
        <v>71</v>
      </c>
      <c r="Q49" s="1" t="s">
        <v>27</v>
      </c>
      <c r="U49" s="1">
        <v>829817</v>
      </c>
      <c r="V49" s="1" t="s">
        <v>44</v>
      </c>
      <c r="W49" s="2">
        <v>42143</v>
      </c>
      <c r="X49" s="1" t="s">
        <v>192</v>
      </c>
      <c r="Y49" s="1" t="s">
        <v>46</v>
      </c>
      <c r="Z49" s="1">
        <v>0</v>
      </c>
      <c r="AA49" s="1" t="s">
        <v>32</v>
      </c>
      <c r="AB49" s="1" t="s">
        <v>47</v>
      </c>
      <c r="AC49" s="1" t="s">
        <v>47</v>
      </c>
      <c r="AD49" s="1" t="s">
        <v>33</v>
      </c>
      <c r="AE49" s="1" t="s">
        <v>47</v>
      </c>
      <c r="AF49" s="1" t="s">
        <v>23</v>
      </c>
      <c r="AG49" s="1">
        <v>25</v>
      </c>
      <c r="AH49" s="1" t="s">
        <v>24</v>
      </c>
      <c r="AI49" s="1" t="s">
        <v>25</v>
      </c>
      <c r="AJ49" s="1" t="s">
        <v>127</v>
      </c>
      <c r="AK49" s="1" t="s">
        <v>283</v>
      </c>
    </row>
    <row r="50" spans="1:37" ht="15.75" customHeight="1" x14ac:dyDescent="0.3">
      <c r="A50" s="1">
        <v>336023</v>
      </c>
      <c r="B50" s="1" t="s">
        <v>56</v>
      </c>
      <c r="C50" s="2">
        <v>39585</v>
      </c>
      <c r="D50" s="1" t="s">
        <v>96</v>
      </c>
      <c r="E50" s="1" t="s">
        <v>58</v>
      </c>
      <c r="F50" s="1">
        <v>0</v>
      </c>
      <c r="G50" s="1" t="s">
        <v>40</v>
      </c>
      <c r="H50" s="1" t="s">
        <v>20</v>
      </c>
      <c r="I50" s="1" t="s">
        <v>20</v>
      </c>
      <c r="J50" s="1" t="s">
        <v>22</v>
      </c>
      <c r="K50" s="1" t="s">
        <v>40</v>
      </c>
      <c r="L50" s="1" t="s">
        <v>23</v>
      </c>
      <c r="M50" s="1">
        <v>65</v>
      </c>
      <c r="N50" s="1" t="s">
        <v>24</v>
      </c>
      <c r="O50" s="1" t="s">
        <v>25</v>
      </c>
      <c r="P50" s="1" t="s">
        <v>54</v>
      </c>
      <c r="Q50" s="1" t="s">
        <v>35</v>
      </c>
      <c r="U50" s="1">
        <v>829823</v>
      </c>
      <c r="V50" s="1" t="s">
        <v>50</v>
      </c>
      <c r="W50" s="2">
        <v>42148</v>
      </c>
      <c r="X50" s="1" t="s">
        <v>147</v>
      </c>
      <c r="Y50" s="1" t="s">
        <v>52</v>
      </c>
      <c r="Z50" s="1">
        <v>0</v>
      </c>
      <c r="AA50" s="1" t="s">
        <v>47</v>
      </c>
      <c r="AB50" s="1" t="s">
        <v>32</v>
      </c>
      <c r="AC50" s="1" t="s">
        <v>32</v>
      </c>
      <c r="AD50" s="1" t="s">
        <v>22</v>
      </c>
      <c r="AE50" s="1" t="s">
        <v>47</v>
      </c>
      <c r="AF50" s="1" t="s">
        <v>23</v>
      </c>
      <c r="AG50" s="1">
        <v>41</v>
      </c>
      <c r="AH50" s="1" t="s">
        <v>24</v>
      </c>
      <c r="AI50" s="1" t="s">
        <v>25</v>
      </c>
      <c r="AJ50" s="1" t="s">
        <v>127</v>
      </c>
      <c r="AK50" s="1" t="s">
        <v>283</v>
      </c>
    </row>
    <row r="51" spans="1:37" ht="15.75" customHeight="1" x14ac:dyDescent="0.3">
      <c r="A51" s="1">
        <v>336024</v>
      </c>
      <c r="B51" s="1" t="s">
        <v>60</v>
      </c>
      <c r="C51" s="2">
        <v>39586</v>
      </c>
      <c r="D51" s="1" t="s">
        <v>97</v>
      </c>
      <c r="E51" s="1" t="s">
        <v>62</v>
      </c>
      <c r="F51" s="1">
        <v>0</v>
      </c>
      <c r="G51" s="1" t="s">
        <v>53</v>
      </c>
      <c r="H51" s="1" t="s">
        <v>47</v>
      </c>
      <c r="I51" s="1" t="s">
        <v>53</v>
      </c>
      <c r="J51" s="1" t="s">
        <v>22</v>
      </c>
      <c r="K51" s="1" t="s">
        <v>47</v>
      </c>
      <c r="L51" s="1" t="s">
        <v>23</v>
      </c>
      <c r="M51" s="1">
        <v>25</v>
      </c>
      <c r="N51" s="1" t="s">
        <v>24</v>
      </c>
      <c r="O51" s="1" t="s">
        <v>25</v>
      </c>
      <c r="P51" s="1" t="s">
        <v>77</v>
      </c>
      <c r="Q51" s="1" t="s">
        <v>49</v>
      </c>
      <c r="U51" s="1">
        <v>980941</v>
      </c>
      <c r="V51" s="1" t="s">
        <v>28</v>
      </c>
      <c r="W51" s="2">
        <v>42485</v>
      </c>
      <c r="X51" s="1" t="s">
        <v>276</v>
      </c>
      <c r="Y51" s="1" t="s">
        <v>320</v>
      </c>
      <c r="Z51" s="1">
        <v>0</v>
      </c>
      <c r="AA51" s="1" t="s">
        <v>31</v>
      </c>
      <c r="AB51" s="1" t="s">
        <v>47</v>
      </c>
      <c r="AC51" s="1" t="s">
        <v>31</v>
      </c>
      <c r="AD51" s="1" t="s">
        <v>22</v>
      </c>
      <c r="AE51" s="1" t="s">
        <v>47</v>
      </c>
      <c r="AF51" s="1" t="s">
        <v>23</v>
      </c>
      <c r="AG51" s="1">
        <v>25</v>
      </c>
      <c r="AH51" s="1" t="s">
        <v>24</v>
      </c>
      <c r="AI51" s="1" t="s">
        <v>25</v>
      </c>
      <c r="AJ51" s="1" t="s">
        <v>323</v>
      </c>
      <c r="AK51" s="1" t="s">
        <v>213</v>
      </c>
    </row>
    <row r="52" spans="1:37" ht="15.75" customHeight="1" x14ac:dyDescent="0.3">
      <c r="A52" s="1">
        <v>336025</v>
      </c>
      <c r="B52" s="1" t="s">
        <v>50</v>
      </c>
      <c r="C52" s="2">
        <v>39586</v>
      </c>
      <c r="D52" s="1" t="s">
        <v>98</v>
      </c>
      <c r="E52" s="1" t="s">
        <v>52</v>
      </c>
      <c r="F52" s="1">
        <v>0</v>
      </c>
      <c r="G52" s="1" t="s">
        <v>21</v>
      </c>
      <c r="H52" s="1" t="s">
        <v>32</v>
      </c>
      <c r="I52" s="1" t="s">
        <v>21</v>
      </c>
      <c r="J52" s="1" t="s">
        <v>33</v>
      </c>
      <c r="K52" s="1" t="s">
        <v>32</v>
      </c>
      <c r="L52" s="1" t="s">
        <v>23</v>
      </c>
      <c r="M52" s="1">
        <v>3</v>
      </c>
      <c r="N52" s="1" t="s">
        <v>24</v>
      </c>
      <c r="O52" s="1" t="s">
        <v>95</v>
      </c>
      <c r="P52" s="1" t="s">
        <v>26</v>
      </c>
      <c r="Q52" s="1" t="s">
        <v>55</v>
      </c>
      <c r="U52" s="1">
        <v>980993</v>
      </c>
      <c r="V52" s="1" t="s">
        <v>234</v>
      </c>
      <c r="W52" s="2">
        <v>42505</v>
      </c>
      <c r="X52" s="1" t="s">
        <v>339</v>
      </c>
      <c r="Y52" s="1" t="s">
        <v>236</v>
      </c>
      <c r="Z52" s="1">
        <v>0</v>
      </c>
      <c r="AA52" s="1" t="s">
        <v>47</v>
      </c>
      <c r="AB52" s="1" t="s">
        <v>39</v>
      </c>
      <c r="AC52" s="1" t="s">
        <v>39</v>
      </c>
      <c r="AD52" s="1" t="s">
        <v>22</v>
      </c>
      <c r="AE52" s="1" t="s">
        <v>47</v>
      </c>
      <c r="AF52" s="1" t="s">
        <v>23</v>
      </c>
      <c r="AG52" s="1">
        <v>80</v>
      </c>
      <c r="AH52" s="1" t="s">
        <v>24</v>
      </c>
      <c r="AI52" s="1" t="s">
        <v>25</v>
      </c>
      <c r="AJ52" s="1" t="s">
        <v>323</v>
      </c>
      <c r="AK52" s="1" t="s">
        <v>267</v>
      </c>
    </row>
    <row r="53" spans="1:37" ht="15.75" customHeight="1" x14ac:dyDescent="0.3">
      <c r="A53" s="1">
        <v>336026</v>
      </c>
      <c r="B53" s="1" t="s">
        <v>17</v>
      </c>
      <c r="C53" s="2">
        <v>39587</v>
      </c>
      <c r="D53" s="1" t="s">
        <v>99</v>
      </c>
      <c r="E53" s="1" t="s">
        <v>19</v>
      </c>
      <c r="F53" s="1">
        <v>0</v>
      </c>
      <c r="G53" s="1" t="s">
        <v>20</v>
      </c>
      <c r="H53" s="1" t="s">
        <v>39</v>
      </c>
      <c r="I53" s="1" t="s">
        <v>39</v>
      </c>
      <c r="J53" s="1" t="s">
        <v>22</v>
      </c>
      <c r="K53" s="1" t="s">
        <v>39</v>
      </c>
      <c r="L53" s="1" t="s">
        <v>41</v>
      </c>
      <c r="M53" s="1">
        <v>5</v>
      </c>
      <c r="N53" s="1" t="s">
        <v>24</v>
      </c>
      <c r="O53" s="1" t="s">
        <v>25</v>
      </c>
      <c r="P53" s="1" t="s">
        <v>48</v>
      </c>
      <c r="Q53" s="1" t="s">
        <v>43</v>
      </c>
      <c r="U53" s="1">
        <v>1082614</v>
      </c>
      <c r="V53" s="1" t="s">
        <v>44</v>
      </c>
      <c r="W53" s="2">
        <v>42847</v>
      </c>
      <c r="X53" s="1" t="s">
        <v>318</v>
      </c>
      <c r="Y53" s="1" t="s">
        <v>46</v>
      </c>
      <c r="Z53" s="1">
        <v>0</v>
      </c>
      <c r="AA53" s="1" t="s">
        <v>47</v>
      </c>
      <c r="AB53" s="1" t="s">
        <v>39</v>
      </c>
      <c r="AC53" s="1" t="s">
        <v>39</v>
      </c>
      <c r="AD53" s="1" t="s">
        <v>22</v>
      </c>
      <c r="AE53" s="1" t="s">
        <v>47</v>
      </c>
      <c r="AF53" s="1" t="s">
        <v>23</v>
      </c>
      <c r="AG53" s="1">
        <v>14</v>
      </c>
      <c r="AH53" s="1" t="s">
        <v>24</v>
      </c>
      <c r="AI53" s="1" t="s">
        <v>25</v>
      </c>
      <c r="AJ53" s="1" t="s">
        <v>327</v>
      </c>
      <c r="AK53" s="1" t="s">
        <v>140</v>
      </c>
    </row>
    <row r="54" spans="1:37" ht="15.75" customHeight="1" x14ac:dyDescent="0.3">
      <c r="A54" s="1">
        <v>336027</v>
      </c>
      <c r="B54" s="1" t="s">
        <v>50</v>
      </c>
      <c r="C54" s="2">
        <v>39588</v>
      </c>
      <c r="D54" s="1" t="s">
        <v>68</v>
      </c>
      <c r="E54" s="1" t="s">
        <v>52</v>
      </c>
      <c r="F54" s="1">
        <v>0</v>
      </c>
      <c r="G54" s="1" t="s">
        <v>21</v>
      </c>
      <c r="H54" s="1" t="s">
        <v>40</v>
      </c>
      <c r="I54" s="1" t="s">
        <v>40</v>
      </c>
      <c r="J54" s="1" t="s">
        <v>22</v>
      </c>
      <c r="K54" s="1" t="s">
        <v>40</v>
      </c>
      <c r="L54" s="1" t="s">
        <v>41</v>
      </c>
      <c r="M54" s="1">
        <v>6</v>
      </c>
      <c r="N54" s="1" t="s">
        <v>24</v>
      </c>
      <c r="O54" s="1" t="s">
        <v>25</v>
      </c>
      <c r="P54" s="1" t="s">
        <v>91</v>
      </c>
      <c r="Q54" s="1" t="s">
        <v>27</v>
      </c>
      <c r="U54" s="1">
        <v>1082635</v>
      </c>
      <c r="V54" s="1" t="s">
        <v>36</v>
      </c>
      <c r="W54" s="2">
        <v>42861</v>
      </c>
      <c r="X54" s="1" t="s">
        <v>300</v>
      </c>
      <c r="Y54" s="1" t="s">
        <v>38</v>
      </c>
      <c r="Z54" s="1">
        <v>0</v>
      </c>
      <c r="AA54" s="1" t="s">
        <v>39</v>
      </c>
      <c r="AB54" s="1" t="s">
        <v>47</v>
      </c>
      <c r="AC54" s="1" t="s">
        <v>39</v>
      </c>
      <c r="AD54" s="1" t="s">
        <v>22</v>
      </c>
      <c r="AE54" s="1" t="s">
        <v>47</v>
      </c>
      <c r="AF54" s="1" t="s">
        <v>23</v>
      </c>
      <c r="AG54" s="1">
        <v>146</v>
      </c>
      <c r="AH54" s="1" t="s">
        <v>24</v>
      </c>
      <c r="AI54" s="1" t="s">
        <v>25</v>
      </c>
      <c r="AJ54" s="1" t="s">
        <v>323</v>
      </c>
      <c r="AK54" s="1" t="s">
        <v>267</v>
      </c>
    </row>
    <row r="55" spans="1:37" ht="15.75" customHeight="1" x14ac:dyDescent="0.3">
      <c r="A55" s="1">
        <v>336028</v>
      </c>
      <c r="B55" s="1" t="s">
        <v>44</v>
      </c>
      <c r="C55" s="2">
        <v>39589</v>
      </c>
      <c r="D55" s="1" t="s">
        <v>80</v>
      </c>
      <c r="E55" s="1" t="s">
        <v>46</v>
      </c>
      <c r="F55" s="1">
        <v>0</v>
      </c>
      <c r="G55" s="1" t="s">
        <v>47</v>
      </c>
      <c r="H55" s="1" t="s">
        <v>31</v>
      </c>
      <c r="I55" s="1" t="s">
        <v>47</v>
      </c>
      <c r="J55" s="1" t="s">
        <v>22</v>
      </c>
      <c r="K55" s="1" t="s">
        <v>31</v>
      </c>
      <c r="L55" s="1" t="s">
        <v>23</v>
      </c>
      <c r="M55" s="1">
        <v>1</v>
      </c>
      <c r="N55" s="1" t="s">
        <v>24</v>
      </c>
      <c r="O55" s="1" t="s">
        <v>25</v>
      </c>
      <c r="P55" s="1" t="s">
        <v>54</v>
      </c>
      <c r="Q55" s="1" t="s">
        <v>43</v>
      </c>
      <c r="U55" s="1">
        <v>1082644</v>
      </c>
      <c r="V55" s="1" t="s">
        <v>50</v>
      </c>
      <c r="W55" s="2">
        <v>42868</v>
      </c>
      <c r="X55" s="1" t="s">
        <v>183</v>
      </c>
      <c r="Y55" s="1" t="s">
        <v>52</v>
      </c>
      <c r="Z55" s="1">
        <v>0</v>
      </c>
      <c r="AA55" s="1" t="s">
        <v>21</v>
      </c>
      <c r="AB55" s="1" t="s">
        <v>47</v>
      </c>
      <c r="AC55" s="1" t="s">
        <v>21</v>
      </c>
      <c r="AD55" s="1" t="s">
        <v>22</v>
      </c>
      <c r="AE55" s="1" t="s">
        <v>47</v>
      </c>
      <c r="AF55" s="1" t="s">
        <v>23</v>
      </c>
      <c r="AG55" s="1">
        <v>9</v>
      </c>
      <c r="AH55" s="1" t="s">
        <v>24</v>
      </c>
      <c r="AI55" s="1" t="s">
        <v>25</v>
      </c>
      <c r="AJ55" s="1" t="s">
        <v>327</v>
      </c>
      <c r="AK55" s="1" t="s">
        <v>140</v>
      </c>
    </row>
    <row r="56" spans="1:37" ht="15.75" customHeight="1" x14ac:dyDescent="0.3">
      <c r="A56" s="1">
        <v>336029</v>
      </c>
      <c r="B56" s="1" t="s">
        <v>65</v>
      </c>
      <c r="C56" s="2">
        <v>39589</v>
      </c>
      <c r="D56" s="1" t="s">
        <v>100</v>
      </c>
      <c r="E56" s="1" t="s">
        <v>67</v>
      </c>
      <c r="F56" s="1">
        <v>0</v>
      </c>
      <c r="G56" s="1" t="s">
        <v>32</v>
      </c>
      <c r="H56" s="1" t="s">
        <v>20</v>
      </c>
      <c r="I56" s="1" t="s">
        <v>20</v>
      </c>
      <c r="J56" s="1" t="s">
        <v>33</v>
      </c>
      <c r="K56" s="1" t="s">
        <v>20</v>
      </c>
      <c r="L56" s="1" t="s">
        <v>23</v>
      </c>
      <c r="M56" s="1">
        <v>14</v>
      </c>
      <c r="N56" s="1" t="s">
        <v>24</v>
      </c>
      <c r="O56" s="1" t="s">
        <v>25</v>
      </c>
      <c r="P56" s="1" t="s">
        <v>49</v>
      </c>
      <c r="Q56" s="1" t="s">
        <v>75</v>
      </c>
      <c r="U56" s="1">
        <v>1082650</v>
      </c>
      <c r="V56" s="1" t="s">
        <v>60</v>
      </c>
      <c r="W56" s="2">
        <v>42876</v>
      </c>
      <c r="X56" s="1" t="s">
        <v>339</v>
      </c>
      <c r="Y56" s="1" t="s">
        <v>62</v>
      </c>
      <c r="Z56" s="1">
        <v>0</v>
      </c>
      <c r="AA56" s="1" t="s">
        <v>47</v>
      </c>
      <c r="AB56" s="1" t="s">
        <v>344</v>
      </c>
      <c r="AC56" s="1" t="s">
        <v>47</v>
      </c>
      <c r="AD56" s="1" t="s">
        <v>33</v>
      </c>
      <c r="AE56" s="1" t="s">
        <v>47</v>
      </c>
      <c r="AF56" s="1" t="s">
        <v>23</v>
      </c>
      <c r="AG56" s="1">
        <v>1</v>
      </c>
      <c r="AH56" s="1" t="s">
        <v>24</v>
      </c>
      <c r="AI56" s="1" t="s">
        <v>25</v>
      </c>
      <c r="AJ56" s="1" t="s">
        <v>274</v>
      </c>
      <c r="AK56" s="1" t="s">
        <v>140</v>
      </c>
    </row>
    <row r="57" spans="1:37" ht="15.75" customHeight="1" x14ac:dyDescent="0.3">
      <c r="A57" s="1">
        <v>336031</v>
      </c>
      <c r="B57" s="1" t="s">
        <v>28</v>
      </c>
      <c r="C57" s="2">
        <v>39591</v>
      </c>
      <c r="D57" s="1" t="s">
        <v>80</v>
      </c>
      <c r="E57" s="1" t="s">
        <v>30</v>
      </c>
      <c r="F57" s="1">
        <v>0</v>
      </c>
      <c r="G57" s="1" t="s">
        <v>31</v>
      </c>
      <c r="H57" s="1" t="s">
        <v>53</v>
      </c>
      <c r="I57" s="1" t="s">
        <v>31</v>
      </c>
      <c r="J57" s="1" t="s">
        <v>22</v>
      </c>
      <c r="K57" s="1" t="s">
        <v>31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26</v>
      </c>
      <c r="Q57" s="1" t="s">
        <v>48</v>
      </c>
      <c r="U57" s="1">
        <v>1136574</v>
      </c>
      <c r="V57" s="1" t="s">
        <v>44</v>
      </c>
      <c r="W57" s="2">
        <v>43207</v>
      </c>
      <c r="X57" s="1" t="s">
        <v>147</v>
      </c>
      <c r="Y57" s="1" t="s">
        <v>46</v>
      </c>
      <c r="Z57" s="1">
        <v>0</v>
      </c>
      <c r="AA57" s="1" t="s">
        <v>47</v>
      </c>
      <c r="AB57" s="1" t="s">
        <v>20</v>
      </c>
      <c r="AC57" s="1" t="s">
        <v>20</v>
      </c>
      <c r="AD57" s="1" t="s">
        <v>22</v>
      </c>
      <c r="AE57" s="1" t="s">
        <v>47</v>
      </c>
      <c r="AF57" s="1" t="s">
        <v>23</v>
      </c>
      <c r="AG57" s="1">
        <v>46</v>
      </c>
      <c r="AH57" s="1" t="s">
        <v>24</v>
      </c>
      <c r="AI57" s="1" t="s">
        <v>25</v>
      </c>
      <c r="AJ57" s="1" t="s">
        <v>213</v>
      </c>
      <c r="AK57" s="1" t="s">
        <v>323</v>
      </c>
    </row>
    <row r="58" spans="1:37" ht="15.75" customHeight="1" x14ac:dyDescent="0.3">
      <c r="A58" s="1">
        <v>336032</v>
      </c>
      <c r="B58" s="1" t="s">
        <v>36</v>
      </c>
      <c r="C58" s="2">
        <v>39592</v>
      </c>
      <c r="D58" s="1" t="s">
        <v>101</v>
      </c>
      <c r="E58" s="1" t="s">
        <v>38</v>
      </c>
      <c r="F58" s="1">
        <v>0</v>
      </c>
      <c r="G58" s="1" t="s">
        <v>39</v>
      </c>
      <c r="H58" s="1" t="s">
        <v>47</v>
      </c>
      <c r="I58" s="1" t="s">
        <v>39</v>
      </c>
      <c r="J58" s="1" t="s">
        <v>22</v>
      </c>
      <c r="K58" s="1" t="s">
        <v>39</v>
      </c>
      <c r="L58" s="1" t="s">
        <v>41</v>
      </c>
      <c r="M58" s="1">
        <v>5</v>
      </c>
      <c r="N58" s="1" t="s">
        <v>24</v>
      </c>
      <c r="O58" s="1" t="s">
        <v>25</v>
      </c>
      <c r="P58" s="1" t="s">
        <v>54</v>
      </c>
      <c r="Q58" s="1" t="s">
        <v>55</v>
      </c>
      <c r="U58" s="1">
        <v>1136597</v>
      </c>
      <c r="V58" s="1" t="s">
        <v>44</v>
      </c>
      <c r="W58" s="2">
        <v>43226</v>
      </c>
      <c r="X58" s="1" t="s">
        <v>315</v>
      </c>
      <c r="Y58" s="1" t="s">
        <v>46</v>
      </c>
      <c r="Z58" s="1">
        <v>0</v>
      </c>
      <c r="AA58" s="1" t="s">
        <v>47</v>
      </c>
      <c r="AB58" s="1" t="s">
        <v>21</v>
      </c>
      <c r="AC58" s="1" t="s">
        <v>21</v>
      </c>
      <c r="AD58" s="1" t="s">
        <v>22</v>
      </c>
      <c r="AE58" s="1" t="s">
        <v>47</v>
      </c>
      <c r="AF58" s="1" t="s">
        <v>23</v>
      </c>
      <c r="AG58" s="1">
        <v>13</v>
      </c>
      <c r="AH58" s="1" t="s">
        <v>24</v>
      </c>
      <c r="AI58" s="1" t="s">
        <v>25</v>
      </c>
      <c r="AJ58" s="1" t="s">
        <v>127</v>
      </c>
      <c r="AK58" s="1" t="s">
        <v>347</v>
      </c>
    </row>
    <row r="59" spans="1:37" ht="15.75" customHeight="1" x14ac:dyDescent="0.3">
      <c r="A59" s="1">
        <v>336033</v>
      </c>
      <c r="B59" s="1" t="s">
        <v>65</v>
      </c>
      <c r="C59" s="2">
        <v>39592</v>
      </c>
      <c r="D59" s="1" t="s">
        <v>102</v>
      </c>
      <c r="E59" s="1" t="s">
        <v>67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33</v>
      </c>
      <c r="K59" s="1" t="s">
        <v>40</v>
      </c>
      <c r="L59" s="1" t="s">
        <v>23</v>
      </c>
      <c r="M59" s="1">
        <v>10</v>
      </c>
      <c r="N59" s="1" t="s">
        <v>24</v>
      </c>
      <c r="O59" s="1" t="s">
        <v>25</v>
      </c>
      <c r="P59" s="1" t="s">
        <v>49</v>
      </c>
      <c r="Q59" s="1" t="s">
        <v>35</v>
      </c>
      <c r="U59" s="1">
        <v>1136601</v>
      </c>
      <c r="V59" s="1" t="s">
        <v>50</v>
      </c>
      <c r="W59" s="2">
        <v>43229</v>
      </c>
      <c r="X59" s="1" t="s">
        <v>370</v>
      </c>
      <c r="Y59" s="1" t="s">
        <v>52</v>
      </c>
      <c r="Z59" s="1">
        <v>0</v>
      </c>
      <c r="AA59" s="1" t="s">
        <v>21</v>
      </c>
      <c r="AB59" s="1" t="s">
        <v>47</v>
      </c>
      <c r="AC59" s="1" t="s">
        <v>21</v>
      </c>
      <c r="AD59" s="1" t="s">
        <v>22</v>
      </c>
      <c r="AE59" s="1" t="s">
        <v>47</v>
      </c>
      <c r="AF59" s="1" t="s">
        <v>23</v>
      </c>
      <c r="AG59" s="1">
        <v>102</v>
      </c>
      <c r="AH59" s="1" t="s">
        <v>24</v>
      </c>
      <c r="AI59" s="1" t="s">
        <v>25</v>
      </c>
      <c r="AJ59" s="1" t="s">
        <v>335</v>
      </c>
      <c r="AK59" s="1" t="s">
        <v>232</v>
      </c>
    </row>
    <row r="60" spans="1:37" ht="15.75" customHeight="1" x14ac:dyDescent="0.3">
      <c r="A60" s="1">
        <v>336034</v>
      </c>
      <c r="B60" s="1" t="s">
        <v>17</v>
      </c>
      <c r="C60" s="2">
        <v>39571</v>
      </c>
      <c r="D60" s="1" t="s">
        <v>103</v>
      </c>
      <c r="E60" s="1" t="s">
        <v>19</v>
      </c>
      <c r="F60" s="1">
        <v>0</v>
      </c>
      <c r="G60" s="1" t="s">
        <v>20</v>
      </c>
      <c r="H60" s="1" t="s">
        <v>53</v>
      </c>
      <c r="I60" s="1" t="s">
        <v>53</v>
      </c>
      <c r="J60" s="1" t="s">
        <v>22</v>
      </c>
      <c r="K60" s="1" t="s">
        <v>20</v>
      </c>
      <c r="L60" s="1" t="s">
        <v>23</v>
      </c>
      <c r="M60" s="1">
        <v>3</v>
      </c>
      <c r="N60" s="1" t="s">
        <v>24</v>
      </c>
      <c r="O60" s="1" t="s">
        <v>25</v>
      </c>
      <c r="P60" s="1" t="s">
        <v>77</v>
      </c>
      <c r="Q60" s="1" t="s">
        <v>35</v>
      </c>
      <c r="U60" s="1">
        <v>1136610</v>
      </c>
      <c r="V60" s="1" t="s">
        <v>44</v>
      </c>
      <c r="W60" s="2">
        <v>43236</v>
      </c>
      <c r="X60" s="1" t="s">
        <v>349</v>
      </c>
      <c r="Y60" s="1" t="s">
        <v>46</v>
      </c>
      <c r="Z60" s="1">
        <v>0</v>
      </c>
      <c r="AA60" s="1" t="s">
        <v>47</v>
      </c>
      <c r="AB60" s="1" t="s">
        <v>31</v>
      </c>
      <c r="AC60" s="1" t="s">
        <v>31</v>
      </c>
      <c r="AD60" s="1" t="s">
        <v>22</v>
      </c>
      <c r="AE60" s="1" t="s">
        <v>47</v>
      </c>
      <c r="AF60" s="1" t="s">
        <v>23</v>
      </c>
      <c r="AG60" s="1">
        <v>3</v>
      </c>
      <c r="AH60" s="1" t="s">
        <v>24</v>
      </c>
      <c r="AI60" s="1" t="s">
        <v>25</v>
      </c>
      <c r="AJ60" s="1" t="s">
        <v>120</v>
      </c>
      <c r="AK60" s="1" t="s">
        <v>323</v>
      </c>
    </row>
    <row r="61" spans="1:37" ht="15.75" customHeight="1" x14ac:dyDescent="0.3">
      <c r="A61" s="1">
        <v>336035</v>
      </c>
      <c r="B61" s="1" t="s">
        <v>50</v>
      </c>
      <c r="C61" s="2">
        <v>39593</v>
      </c>
      <c r="D61" s="1" t="s">
        <v>104</v>
      </c>
      <c r="E61" s="1" t="s">
        <v>52</v>
      </c>
      <c r="F61" s="1">
        <v>0</v>
      </c>
      <c r="G61" s="1" t="s">
        <v>21</v>
      </c>
      <c r="H61" s="1" t="s">
        <v>31</v>
      </c>
      <c r="I61" s="1" t="s">
        <v>31</v>
      </c>
      <c r="J61" s="1" t="s">
        <v>33</v>
      </c>
      <c r="K61" s="1" t="s">
        <v>21</v>
      </c>
      <c r="L61" s="1" t="s">
        <v>41</v>
      </c>
      <c r="M61" s="1">
        <v>3</v>
      </c>
      <c r="N61" s="1" t="s">
        <v>24</v>
      </c>
      <c r="O61" s="1" t="s">
        <v>25</v>
      </c>
      <c r="P61" s="1" t="s">
        <v>48</v>
      </c>
      <c r="Q61" s="1" t="s">
        <v>75</v>
      </c>
      <c r="U61" s="1">
        <v>1175362</v>
      </c>
      <c r="V61" s="1" t="s">
        <v>17</v>
      </c>
      <c r="W61" s="2">
        <v>43552</v>
      </c>
      <c r="X61" s="1" t="s">
        <v>349</v>
      </c>
      <c r="Y61" s="1" t="s">
        <v>345</v>
      </c>
      <c r="Z61" s="1">
        <v>0</v>
      </c>
      <c r="AA61" s="1" t="s">
        <v>20</v>
      </c>
      <c r="AB61" s="1" t="s">
        <v>47</v>
      </c>
      <c r="AC61" s="1" t="s">
        <v>20</v>
      </c>
      <c r="AD61" s="1" t="s">
        <v>22</v>
      </c>
      <c r="AE61" s="1" t="s">
        <v>47</v>
      </c>
      <c r="AF61" s="1" t="s">
        <v>23</v>
      </c>
      <c r="AG61" s="1">
        <v>6</v>
      </c>
      <c r="AH61" s="1" t="s">
        <v>24</v>
      </c>
      <c r="AI61" s="1" t="s">
        <v>25</v>
      </c>
      <c r="AJ61" s="1" t="s">
        <v>267</v>
      </c>
      <c r="AK61" s="1" t="s">
        <v>140</v>
      </c>
    </row>
    <row r="62" spans="1:37" ht="15.75" customHeight="1" x14ac:dyDescent="0.3">
      <c r="A62" s="1">
        <v>336036</v>
      </c>
      <c r="B62" s="1" t="s">
        <v>56</v>
      </c>
      <c r="C62" s="2">
        <v>39594</v>
      </c>
      <c r="D62" s="1" t="s">
        <v>85</v>
      </c>
      <c r="E62" s="1" t="s">
        <v>58</v>
      </c>
      <c r="F62" s="1">
        <v>0</v>
      </c>
      <c r="G62" s="1" t="s">
        <v>40</v>
      </c>
      <c r="H62" s="1" t="s">
        <v>47</v>
      </c>
      <c r="I62" s="1" t="s">
        <v>40</v>
      </c>
      <c r="J62" s="1" t="s">
        <v>22</v>
      </c>
      <c r="K62" s="1" t="s">
        <v>40</v>
      </c>
      <c r="L62" s="1" t="s">
        <v>41</v>
      </c>
      <c r="M62" s="1">
        <v>5</v>
      </c>
      <c r="N62" s="1" t="s">
        <v>24</v>
      </c>
      <c r="O62" s="1" t="s">
        <v>25</v>
      </c>
      <c r="P62" s="1" t="s">
        <v>54</v>
      </c>
      <c r="Q62" s="1" t="s">
        <v>55</v>
      </c>
      <c r="U62" s="1">
        <v>1175370</v>
      </c>
      <c r="V62" s="1" t="s">
        <v>44</v>
      </c>
      <c r="W62" s="2">
        <v>43558</v>
      </c>
      <c r="X62" s="1" t="s">
        <v>315</v>
      </c>
      <c r="Y62" s="1" t="s">
        <v>46</v>
      </c>
      <c r="Z62" s="1">
        <v>0</v>
      </c>
      <c r="AA62" s="1" t="s">
        <v>47</v>
      </c>
      <c r="AB62" s="1" t="s">
        <v>32</v>
      </c>
      <c r="AC62" s="1" t="s">
        <v>32</v>
      </c>
      <c r="AD62" s="1" t="s">
        <v>22</v>
      </c>
      <c r="AE62" s="1" t="s">
        <v>47</v>
      </c>
      <c r="AF62" s="1" t="s">
        <v>23</v>
      </c>
      <c r="AG62" s="1">
        <v>37</v>
      </c>
      <c r="AH62" s="1" t="s">
        <v>24</v>
      </c>
      <c r="AI62" s="1" t="s">
        <v>25</v>
      </c>
      <c r="AJ62" s="1" t="s">
        <v>213</v>
      </c>
      <c r="AK62" s="1" t="s">
        <v>242</v>
      </c>
    </row>
    <row r="63" spans="1:37" ht="15.75" customHeight="1" x14ac:dyDescent="0.3">
      <c r="A63" s="1">
        <v>336037</v>
      </c>
      <c r="B63" s="1" t="s">
        <v>60</v>
      </c>
      <c r="C63" s="2">
        <v>39595</v>
      </c>
      <c r="D63" s="1" t="s">
        <v>105</v>
      </c>
      <c r="E63" s="1" t="s">
        <v>62</v>
      </c>
      <c r="F63" s="1">
        <v>0</v>
      </c>
      <c r="G63" s="1" t="s">
        <v>53</v>
      </c>
      <c r="H63" s="1" t="s">
        <v>32</v>
      </c>
      <c r="I63" s="1" t="s">
        <v>53</v>
      </c>
      <c r="J63" s="1" t="s">
        <v>33</v>
      </c>
      <c r="K63" s="1" t="s">
        <v>32</v>
      </c>
      <c r="L63" s="1" t="s">
        <v>41</v>
      </c>
      <c r="M63" s="1">
        <v>7</v>
      </c>
      <c r="N63" s="1" t="s">
        <v>24</v>
      </c>
      <c r="O63" s="1" t="s">
        <v>25</v>
      </c>
      <c r="P63" s="1" t="s">
        <v>91</v>
      </c>
      <c r="Q63" s="1" t="s">
        <v>64</v>
      </c>
      <c r="U63" s="1">
        <v>1178394</v>
      </c>
      <c r="V63" s="1" t="s">
        <v>60</v>
      </c>
      <c r="W63" s="2">
        <v>43561</v>
      </c>
      <c r="X63" s="1" t="s">
        <v>378</v>
      </c>
      <c r="Y63" s="1" t="s">
        <v>62</v>
      </c>
      <c r="Z63" s="1">
        <v>0</v>
      </c>
      <c r="AA63" s="1" t="s">
        <v>259</v>
      </c>
      <c r="AB63" s="1" t="s">
        <v>47</v>
      </c>
      <c r="AC63" s="1" t="s">
        <v>259</v>
      </c>
      <c r="AD63" s="1" t="s">
        <v>22</v>
      </c>
      <c r="AE63" s="1" t="s">
        <v>47</v>
      </c>
      <c r="AF63" s="1" t="s">
        <v>23</v>
      </c>
      <c r="AG63" s="1">
        <v>40</v>
      </c>
      <c r="AH63" s="1" t="s">
        <v>24</v>
      </c>
      <c r="AI63" s="1" t="s">
        <v>25</v>
      </c>
      <c r="AJ63" s="1" t="s">
        <v>332</v>
      </c>
      <c r="AK63" s="1" t="s">
        <v>323</v>
      </c>
    </row>
    <row r="64" spans="1:37" ht="15.75" customHeight="1" x14ac:dyDescent="0.3">
      <c r="A64" s="1">
        <v>336038</v>
      </c>
      <c r="B64" s="1" t="s">
        <v>44</v>
      </c>
      <c r="C64" s="2">
        <v>39598</v>
      </c>
      <c r="D64" s="1" t="s">
        <v>57</v>
      </c>
      <c r="E64" s="1" t="s">
        <v>46</v>
      </c>
      <c r="F64" s="1">
        <v>0</v>
      </c>
      <c r="G64" s="1" t="s">
        <v>39</v>
      </c>
      <c r="H64" s="1" t="s">
        <v>40</v>
      </c>
      <c r="I64" s="1" t="s">
        <v>39</v>
      </c>
      <c r="J64" s="1" t="s">
        <v>22</v>
      </c>
      <c r="K64" s="1" t="s">
        <v>40</v>
      </c>
      <c r="L64" s="1" t="s">
        <v>23</v>
      </c>
      <c r="M64" s="1">
        <v>105</v>
      </c>
      <c r="N64" s="1" t="s">
        <v>24</v>
      </c>
      <c r="O64" s="1" t="s">
        <v>25</v>
      </c>
      <c r="P64" s="1" t="s">
        <v>54</v>
      </c>
      <c r="Q64" s="1" t="s">
        <v>27</v>
      </c>
      <c r="U64" s="1">
        <v>1178409</v>
      </c>
      <c r="V64" s="1" t="s">
        <v>36</v>
      </c>
      <c r="W64" s="2">
        <v>43573</v>
      </c>
      <c r="X64" s="1" t="s">
        <v>315</v>
      </c>
      <c r="Y64" s="1" t="s">
        <v>38</v>
      </c>
      <c r="Z64" s="1">
        <v>0</v>
      </c>
      <c r="AA64" s="1" t="s">
        <v>374</v>
      </c>
      <c r="AB64" s="1" t="s">
        <v>47</v>
      </c>
      <c r="AC64" s="1" t="s">
        <v>47</v>
      </c>
      <c r="AD64" s="1" t="s">
        <v>33</v>
      </c>
      <c r="AE64" s="1" t="s">
        <v>47</v>
      </c>
      <c r="AF64" s="1" t="s">
        <v>23</v>
      </c>
      <c r="AG64" s="1">
        <v>40</v>
      </c>
      <c r="AH64" s="1" t="s">
        <v>24</v>
      </c>
      <c r="AI64" s="1" t="s">
        <v>25</v>
      </c>
      <c r="AJ64" s="1" t="s">
        <v>242</v>
      </c>
      <c r="AK64" s="1" t="s">
        <v>274</v>
      </c>
    </row>
    <row r="65" spans="1:37" ht="15.75" customHeight="1" x14ac:dyDescent="0.3">
      <c r="A65" s="1">
        <v>336039</v>
      </c>
      <c r="B65" s="1" t="s">
        <v>44</v>
      </c>
      <c r="C65" s="2">
        <v>39599</v>
      </c>
      <c r="D65" s="1" t="s">
        <v>98</v>
      </c>
      <c r="E65" s="1" t="s">
        <v>46</v>
      </c>
      <c r="F65" s="1">
        <v>0</v>
      </c>
      <c r="G65" s="1" t="s">
        <v>32</v>
      </c>
      <c r="H65" s="1" t="s">
        <v>31</v>
      </c>
      <c r="I65" s="1" t="s">
        <v>31</v>
      </c>
      <c r="J65" s="1" t="s">
        <v>33</v>
      </c>
      <c r="K65" s="1" t="s">
        <v>32</v>
      </c>
      <c r="L65" s="1" t="s">
        <v>41</v>
      </c>
      <c r="M65" s="1">
        <v>9</v>
      </c>
      <c r="N65" s="1" t="s">
        <v>24</v>
      </c>
      <c r="O65" s="1" t="s">
        <v>25</v>
      </c>
      <c r="P65" s="1" t="s">
        <v>26</v>
      </c>
      <c r="Q65" s="1" t="s">
        <v>49</v>
      </c>
      <c r="U65" s="1">
        <v>1178419</v>
      </c>
      <c r="V65" s="1" t="s">
        <v>65</v>
      </c>
      <c r="W65" s="2">
        <v>43581</v>
      </c>
      <c r="X65" s="1" t="s">
        <v>147</v>
      </c>
      <c r="Y65" s="1" t="s">
        <v>67</v>
      </c>
      <c r="Z65" s="1">
        <v>0</v>
      </c>
      <c r="AA65" s="1" t="s">
        <v>32</v>
      </c>
      <c r="AB65" s="1" t="s">
        <v>47</v>
      </c>
      <c r="AC65" s="1" t="s">
        <v>32</v>
      </c>
      <c r="AD65" s="1" t="s">
        <v>22</v>
      </c>
      <c r="AE65" s="1" t="s">
        <v>47</v>
      </c>
      <c r="AF65" s="1" t="s">
        <v>23</v>
      </c>
      <c r="AG65" s="1">
        <v>46</v>
      </c>
      <c r="AH65" s="1" t="s">
        <v>24</v>
      </c>
      <c r="AI65" s="1" t="s">
        <v>25</v>
      </c>
      <c r="AJ65" s="1" t="s">
        <v>274</v>
      </c>
      <c r="AK65" s="1" t="s">
        <v>232</v>
      </c>
    </row>
    <row r="66" spans="1:37" ht="15.75" customHeight="1" x14ac:dyDescent="0.3">
      <c r="A66" s="1">
        <v>336040</v>
      </c>
      <c r="B66" s="1" t="s">
        <v>44</v>
      </c>
      <c r="C66" s="2">
        <v>39600</v>
      </c>
      <c r="D66" s="1" t="s">
        <v>68</v>
      </c>
      <c r="E66" s="1" t="s">
        <v>73</v>
      </c>
      <c r="F66" s="1">
        <v>0</v>
      </c>
      <c r="G66" s="1" t="s">
        <v>32</v>
      </c>
      <c r="H66" s="1" t="s">
        <v>40</v>
      </c>
      <c r="I66" s="1" t="s">
        <v>40</v>
      </c>
      <c r="J66" s="1" t="s">
        <v>22</v>
      </c>
      <c r="K66" s="1" t="s">
        <v>40</v>
      </c>
      <c r="L66" s="1" t="s">
        <v>41</v>
      </c>
      <c r="M66" s="1">
        <v>3</v>
      </c>
      <c r="N66" s="1" t="s">
        <v>24</v>
      </c>
      <c r="O66" s="1" t="s">
        <v>25</v>
      </c>
      <c r="P66" s="1" t="s">
        <v>54</v>
      </c>
      <c r="Q66" s="1" t="s">
        <v>27</v>
      </c>
      <c r="U66" s="1">
        <v>1178426</v>
      </c>
      <c r="V66" s="1" t="s">
        <v>44</v>
      </c>
      <c r="W66" s="2">
        <v>43587</v>
      </c>
      <c r="X66" s="1" t="s">
        <v>349</v>
      </c>
      <c r="Y66" s="1" t="s">
        <v>46</v>
      </c>
      <c r="Z66" s="1">
        <v>0</v>
      </c>
      <c r="AA66" s="1" t="s">
        <v>47</v>
      </c>
      <c r="AB66" s="1" t="s">
        <v>259</v>
      </c>
      <c r="AC66" s="1" t="s">
        <v>47</v>
      </c>
      <c r="AD66" s="1" t="s">
        <v>33</v>
      </c>
      <c r="AE66" s="1" t="s">
        <v>47</v>
      </c>
      <c r="AF66" s="1" t="s">
        <v>122</v>
      </c>
      <c r="AG66" s="1" t="s">
        <v>25</v>
      </c>
      <c r="AH66" s="1" t="s">
        <v>123</v>
      </c>
      <c r="AI66" s="1" t="s">
        <v>25</v>
      </c>
      <c r="AJ66" s="1" t="s">
        <v>267</v>
      </c>
      <c r="AK66" s="1" t="s">
        <v>140</v>
      </c>
    </row>
    <row r="67" spans="1:37" ht="15.75" customHeight="1" x14ac:dyDescent="0.3">
      <c r="A67" s="1">
        <v>392181</v>
      </c>
      <c r="B67" s="1" t="s">
        <v>106</v>
      </c>
      <c r="C67" s="2">
        <v>39921</v>
      </c>
      <c r="D67" s="1" t="s">
        <v>107</v>
      </c>
      <c r="E67" s="1" t="s">
        <v>108</v>
      </c>
      <c r="F67" s="1">
        <v>1</v>
      </c>
      <c r="G67" s="1" t="s">
        <v>32</v>
      </c>
      <c r="H67" s="1" t="s">
        <v>47</v>
      </c>
      <c r="I67" s="1" t="s">
        <v>32</v>
      </c>
      <c r="J67" s="1" t="s">
        <v>22</v>
      </c>
      <c r="K67" s="1" t="s">
        <v>47</v>
      </c>
      <c r="L67" s="1" t="s">
        <v>23</v>
      </c>
      <c r="M67" s="1">
        <v>19</v>
      </c>
      <c r="N67" s="1" t="s">
        <v>24</v>
      </c>
      <c r="O67" s="1" t="s">
        <v>25</v>
      </c>
      <c r="P67" s="1" t="s">
        <v>77</v>
      </c>
      <c r="Q67" s="1" t="s">
        <v>55</v>
      </c>
      <c r="U67" s="1">
        <v>1181768</v>
      </c>
      <c r="V67" s="1" t="s">
        <v>60</v>
      </c>
      <c r="W67" s="2">
        <v>43597</v>
      </c>
      <c r="X67" s="1" t="s">
        <v>349</v>
      </c>
      <c r="Y67" s="1" t="s">
        <v>62</v>
      </c>
      <c r="Z67" s="1">
        <v>0</v>
      </c>
      <c r="AA67" s="1" t="s">
        <v>47</v>
      </c>
      <c r="AB67" s="1" t="s">
        <v>32</v>
      </c>
      <c r="AC67" s="1" t="s">
        <v>47</v>
      </c>
      <c r="AD67" s="1" t="s">
        <v>33</v>
      </c>
      <c r="AE67" s="1" t="s">
        <v>47</v>
      </c>
      <c r="AF67" s="1" t="s">
        <v>23</v>
      </c>
      <c r="AG67" s="1">
        <v>1</v>
      </c>
      <c r="AH67" s="1" t="s">
        <v>24</v>
      </c>
      <c r="AI67" s="1" t="s">
        <v>25</v>
      </c>
      <c r="AJ67" s="1" t="s">
        <v>385</v>
      </c>
      <c r="AK67" s="1" t="s">
        <v>323</v>
      </c>
    </row>
    <row r="68" spans="1:37" ht="15.75" customHeight="1" x14ac:dyDescent="0.3">
      <c r="A68" s="1">
        <v>392182</v>
      </c>
      <c r="B68" s="1" t="s">
        <v>106</v>
      </c>
      <c r="C68" s="2">
        <v>39921</v>
      </c>
      <c r="D68" s="1" t="s">
        <v>109</v>
      </c>
      <c r="E68" s="1" t="s">
        <v>108</v>
      </c>
      <c r="F68" s="1">
        <v>1</v>
      </c>
      <c r="G68" s="1" t="s">
        <v>20</v>
      </c>
      <c r="H68" s="1" t="s">
        <v>40</v>
      </c>
      <c r="I68" s="1" t="s">
        <v>20</v>
      </c>
      <c r="J68" s="1" t="s">
        <v>33</v>
      </c>
      <c r="K68" s="1" t="s">
        <v>20</v>
      </c>
      <c r="L68" s="1" t="s">
        <v>23</v>
      </c>
      <c r="M68" s="1">
        <v>75</v>
      </c>
      <c r="N68" s="1" t="s">
        <v>24</v>
      </c>
      <c r="O68" s="1" t="s">
        <v>25</v>
      </c>
      <c r="P68" s="1" t="s">
        <v>77</v>
      </c>
      <c r="Q68" s="1" t="s">
        <v>59</v>
      </c>
      <c r="U68" s="1">
        <v>1216503</v>
      </c>
      <c r="V68" s="1" t="s">
        <v>281</v>
      </c>
      <c r="W68" s="2">
        <v>44105</v>
      </c>
      <c r="X68" s="1" t="s">
        <v>192</v>
      </c>
      <c r="Y68" s="1" t="s">
        <v>282</v>
      </c>
      <c r="Z68" s="1">
        <v>0</v>
      </c>
      <c r="AA68" s="1" t="s">
        <v>47</v>
      </c>
      <c r="AB68" s="1" t="s">
        <v>31</v>
      </c>
      <c r="AC68" s="1" t="s">
        <v>31</v>
      </c>
      <c r="AD68" s="1" t="s">
        <v>22</v>
      </c>
      <c r="AE68" s="1" t="s">
        <v>47</v>
      </c>
      <c r="AF68" s="1" t="s">
        <v>23</v>
      </c>
      <c r="AG68" s="1">
        <v>48</v>
      </c>
      <c r="AH68" s="1" t="s">
        <v>24</v>
      </c>
      <c r="AI68" s="1" t="s">
        <v>25</v>
      </c>
      <c r="AJ68" s="1" t="s">
        <v>322</v>
      </c>
      <c r="AK68" s="1" t="s">
        <v>140</v>
      </c>
    </row>
    <row r="69" spans="1:37" ht="15.75" customHeight="1" x14ac:dyDescent="0.3">
      <c r="A69" s="1">
        <v>392183</v>
      </c>
      <c r="B69" s="1" t="s">
        <v>106</v>
      </c>
      <c r="C69" s="2">
        <v>39922</v>
      </c>
      <c r="D69" s="1" t="s">
        <v>110</v>
      </c>
      <c r="E69" s="1" t="s">
        <v>108</v>
      </c>
      <c r="F69" s="1">
        <v>1</v>
      </c>
      <c r="G69" s="1" t="s">
        <v>39</v>
      </c>
      <c r="H69" s="1" t="s">
        <v>31</v>
      </c>
      <c r="I69" s="1" t="s">
        <v>39</v>
      </c>
      <c r="J69" s="1" t="s">
        <v>22</v>
      </c>
      <c r="K69" s="1" t="s">
        <v>39</v>
      </c>
      <c r="L69" s="1" t="s">
        <v>41</v>
      </c>
      <c r="M69" s="1">
        <v>10</v>
      </c>
      <c r="N69" s="1" t="s">
        <v>24</v>
      </c>
      <c r="O69" s="1" t="s">
        <v>95</v>
      </c>
      <c r="P69" s="1" t="s">
        <v>34</v>
      </c>
      <c r="Q69" s="1" t="s">
        <v>111</v>
      </c>
      <c r="U69" s="1">
        <v>1216508</v>
      </c>
      <c r="V69" s="1" t="s">
        <v>281</v>
      </c>
      <c r="W69" s="2">
        <v>44097</v>
      </c>
      <c r="X69" s="1" t="s">
        <v>147</v>
      </c>
      <c r="Y69" s="1" t="s">
        <v>282</v>
      </c>
      <c r="Z69" s="1">
        <v>0</v>
      </c>
      <c r="AA69" s="1" t="s">
        <v>47</v>
      </c>
      <c r="AB69" s="1" t="s">
        <v>21</v>
      </c>
      <c r="AC69" s="1" t="s">
        <v>21</v>
      </c>
      <c r="AD69" s="1" t="s">
        <v>22</v>
      </c>
      <c r="AE69" s="1" t="s">
        <v>47</v>
      </c>
      <c r="AF69" s="1" t="s">
        <v>23</v>
      </c>
      <c r="AG69" s="1">
        <v>49</v>
      </c>
      <c r="AH69" s="1" t="s">
        <v>24</v>
      </c>
      <c r="AI69" s="1" t="s">
        <v>25</v>
      </c>
      <c r="AJ69" s="1" t="s">
        <v>303</v>
      </c>
      <c r="AK69" s="1" t="s">
        <v>140</v>
      </c>
    </row>
    <row r="70" spans="1:37" ht="15.75" customHeight="1" x14ac:dyDescent="0.3">
      <c r="A70" s="1">
        <v>392184</v>
      </c>
      <c r="B70" s="1" t="s">
        <v>106</v>
      </c>
      <c r="C70" s="2">
        <v>39922</v>
      </c>
      <c r="D70" s="1" t="s">
        <v>112</v>
      </c>
      <c r="E70" s="1" t="s">
        <v>108</v>
      </c>
      <c r="F70" s="1">
        <v>1</v>
      </c>
      <c r="G70" s="1" t="s">
        <v>53</v>
      </c>
      <c r="H70" s="1" t="s">
        <v>21</v>
      </c>
      <c r="I70" s="1" t="s">
        <v>21</v>
      </c>
      <c r="J70" s="1" t="s">
        <v>33</v>
      </c>
      <c r="K70" s="1" t="s">
        <v>53</v>
      </c>
      <c r="L70" s="1" t="s">
        <v>41</v>
      </c>
      <c r="M70" s="1">
        <v>8</v>
      </c>
      <c r="N70" s="1" t="s">
        <v>24</v>
      </c>
      <c r="O70" s="1" t="s">
        <v>25</v>
      </c>
      <c r="P70" s="1" t="s">
        <v>34</v>
      </c>
      <c r="Q70" s="1" t="s">
        <v>77</v>
      </c>
      <c r="U70" s="1">
        <v>1216511</v>
      </c>
      <c r="V70" s="1" t="s">
        <v>281</v>
      </c>
      <c r="W70" s="2">
        <v>44110</v>
      </c>
      <c r="X70" s="1" t="s">
        <v>330</v>
      </c>
      <c r="Y70" s="1" t="s">
        <v>282</v>
      </c>
      <c r="Z70" s="1">
        <v>0</v>
      </c>
      <c r="AA70" s="1" t="s">
        <v>47</v>
      </c>
      <c r="AB70" s="1" t="s">
        <v>40</v>
      </c>
      <c r="AC70" s="1" t="s">
        <v>47</v>
      </c>
      <c r="AD70" s="1" t="s">
        <v>33</v>
      </c>
      <c r="AE70" s="1" t="s">
        <v>47</v>
      </c>
      <c r="AF70" s="1" t="s">
        <v>23</v>
      </c>
      <c r="AG70" s="1">
        <v>57</v>
      </c>
      <c r="AH70" s="1" t="s">
        <v>24</v>
      </c>
      <c r="AI70" s="1" t="s">
        <v>25</v>
      </c>
      <c r="AJ70" s="1" t="s">
        <v>322</v>
      </c>
      <c r="AK70" s="1" t="s">
        <v>140</v>
      </c>
    </row>
    <row r="71" spans="1:37" ht="15.75" customHeight="1" x14ac:dyDescent="0.3">
      <c r="A71" s="1">
        <v>392185</v>
      </c>
      <c r="B71" s="1" t="s">
        <v>113</v>
      </c>
      <c r="C71" s="2">
        <v>39923</v>
      </c>
      <c r="D71" s="1" t="s">
        <v>114</v>
      </c>
      <c r="E71" s="1" t="s">
        <v>115</v>
      </c>
      <c r="F71" s="1">
        <v>1</v>
      </c>
      <c r="G71" s="1" t="s">
        <v>20</v>
      </c>
      <c r="H71" s="1" t="s">
        <v>32</v>
      </c>
      <c r="I71" s="1" t="s">
        <v>32</v>
      </c>
      <c r="J71" s="1" t="s">
        <v>33</v>
      </c>
      <c r="K71" s="1" t="s">
        <v>32</v>
      </c>
      <c r="L71" s="1" t="s">
        <v>23</v>
      </c>
      <c r="M71" s="1">
        <v>92</v>
      </c>
      <c r="N71" s="1" t="s">
        <v>24</v>
      </c>
      <c r="O71" s="1" t="s">
        <v>25</v>
      </c>
      <c r="P71" s="1" t="s">
        <v>91</v>
      </c>
      <c r="Q71" s="1" t="s">
        <v>116</v>
      </c>
      <c r="U71" s="1">
        <v>1216538</v>
      </c>
      <c r="V71" s="1" t="s">
        <v>284</v>
      </c>
      <c r="W71" s="2">
        <v>44108</v>
      </c>
      <c r="X71" s="1" t="s">
        <v>312</v>
      </c>
      <c r="Y71" s="1" t="s">
        <v>286</v>
      </c>
      <c r="Z71" s="1">
        <v>0</v>
      </c>
      <c r="AA71" s="1" t="s">
        <v>47</v>
      </c>
      <c r="AB71" s="1" t="s">
        <v>259</v>
      </c>
      <c r="AC71" s="1" t="s">
        <v>47</v>
      </c>
      <c r="AD71" s="1" t="s">
        <v>33</v>
      </c>
      <c r="AE71" s="1" t="s">
        <v>47</v>
      </c>
      <c r="AF71" s="1" t="s">
        <v>23</v>
      </c>
      <c r="AG71" s="1">
        <v>34</v>
      </c>
      <c r="AH71" s="1" t="s">
        <v>24</v>
      </c>
      <c r="AI71" s="1" t="s">
        <v>25</v>
      </c>
      <c r="AJ71" s="1" t="s">
        <v>335</v>
      </c>
      <c r="AK71" s="1" t="s">
        <v>283</v>
      </c>
    </row>
    <row r="72" spans="1:37" ht="15.75" customHeight="1" x14ac:dyDescent="0.3">
      <c r="A72" s="1">
        <v>392186</v>
      </c>
      <c r="B72" s="1" t="s">
        <v>117</v>
      </c>
      <c r="C72" s="2">
        <v>39924</v>
      </c>
      <c r="D72" s="1" t="s">
        <v>118</v>
      </c>
      <c r="E72" s="1" t="s">
        <v>119</v>
      </c>
      <c r="F72" s="1">
        <v>1</v>
      </c>
      <c r="G72" s="1" t="s">
        <v>31</v>
      </c>
      <c r="H72" s="1" t="s">
        <v>21</v>
      </c>
      <c r="I72" s="1" t="s">
        <v>21</v>
      </c>
      <c r="J72" s="1" t="s">
        <v>22</v>
      </c>
      <c r="K72" s="1" t="s">
        <v>21</v>
      </c>
      <c r="L72" s="1" t="s">
        <v>23</v>
      </c>
      <c r="M72" s="1">
        <v>11</v>
      </c>
      <c r="N72" s="1" t="s">
        <v>24</v>
      </c>
      <c r="O72" s="1" t="s">
        <v>95</v>
      </c>
      <c r="P72" s="1" t="s">
        <v>49</v>
      </c>
      <c r="Q72" s="1" t="s">
        <v>111</v>
      </c>
      <c r="U72" s="1">
        <v>1237177</v>
      </c>
      <c r="V72" s="1" t="s">
        <v>288</v>
      </c>
      <c r="W72" s="2">
        <v>44140</v>
      </c>
      <c r="X72" s="1" t="s">
        <v>349</v>
      </c>
      <c r="Y72" s="1" t="s">
        <v>289</v>
      </c>
      <c r="Z72" s="1">
        <v>0</v>
      </c>
      <c r="AA72" s="1" t="s">
        <v>47</v>
      </c>
      <c r="AB72" s="1" t="s">
        <v>374</v>
      </c>
      <c r="AC72" s="1" t="s">
        <v>374</v>
      </c>
      <c r="AD72" s="1" t="s">
        <v>22</v>
      </c>
      <c r="AE72" s="1" t="s">
        <v>47</v>
      </c>
      <c r="AF72" s="1" t="s">
        <v>23</v>
      </c>
      <c r="AG72" s="1">
        <v>57</v>
      </c>
      <c r="AH72" s="1" t="s">
        <v>24</v>
      </c>
      <c r="AI72" s="1" t="s">
        <v>25</v>
      </c>
      <c r="AJ72" s="1" t="s">
        <v>303</v>
      </c>
      <c r="AK72" s="1" t="s">
        <v>323</v>
      </c>
    </row>
    <row r="73" spans="1:37" ht="15.75" customHeight="1" x14ac:dyDescent="0.3">
      <c r="A73" s="1">
        <v>392188</v>
      </c>
      <c r="B73" s="1" t="s">
        <v>106</v>
      </c>
      <c r="C73" s="2">
        <v>39925</v>
      </c>
      <c r="D73" s="1" t="s">
        <v>72</v>
      </c>
      <c r="E73" s="1" t="s">
        <v>108</v>
      </c>
      <c r="F73" s="1">
        <v>1</v>
      </c>
      <c r="G73" s="1" t="s">
        <v>20</v>
      </c>
      <c r="H73" s="1" t="s">
        <v>53</v>
      </c>
      <c r="I73" s="1" t="s">
        <v>53</v>
      </c>
      <c r="J73" s="1" t="s">
        <v>33</v>
      </c>
      <c r="K73" s="1" t="s">
        <v>53</v>
      </c>
      <c r="L73" s="1" t="s">
        <v>23</v>
      </c>
      <c r="M73" s="1">
        <v>24</v>
      </c>
      <c r="N73" s="1" t="s">
        <v>24</v>
      </c>
      <c r="O73" s="1" t="s">
        <v>25</v>
      </c>
      <c r="P73" s="1" t="s">
        <v>120</v>
      </c>
      <c r="Q73" s="1" t="s">
        <v>64</v>
      </c>
    </row>
    <row r="74" spans="1:37" ht="15.75" customHeight="1" x14ac:dyDescent="0.3">
      <c r="A74" s="1">
        <v>392189</v>
      </c>
      <c r="B74" s="1" t="s">
        <v>117</v>
      </c>
      <c r="C74" s="2">
        <v>39926</v>
      </c>
      <c r="D74" s="1" t="s">
        <v>121</v>
      </c>
      <c r="E74" s="1" t="s">
        <v>119</v>
      </c>
      <c r="F74" s="1">
        <v>1</v>
      </c>
      <c r="G74" s="1" t="s">
        <v>32</v>
      </c>
      <c r="H74" s="1" t="s">
        <v>39</v>
      </c>
      <c r="I74" s="1" t="s">
        <v>39</v>
      </c>
      <c r="J74" s="1" t="s">
        <v>33</v>
      </c>
      <c r="K74" s="1" t="s">
        <v>39</v>
      </c>
      <c r="L74" s="1" t="s">
        <v>23</v>
      </c>
      <c r="M74" s="1">
        <v>9</v>
      </c>
      <c r="N74" s="1" t="s">
        <v>24</v>
      </c>
      <c r="O74" s="1" t="s">
        <v>25</v>
      </c>
      <c r="P74" s="1" t="s">
        <v>77</v>
      </c>
      <c r="Q74" s="1" t="s">
        <v>116</v>
      </c>
    </row>
    <row r="75" spans="1:37" ht="15.75" customHeight="1" x14ac:dyDescent="0.3">
      <c r="A75" s="1">
        <v>392190</v>
      </c>
      <c r="B75" s="1" t="s">
        <v>106</v>
      </c>
      <c r="C75" s="2">
        <v>39926</v>
      </c>
      <c r="D75" s="1" t="s">
        <v>68</v>
      </c>
      <c r="E75" s="1" t="s">
        <v>108</v>
      </c>
      <c r="F75" s="1">
        <v>1</v>
      </c>
      <c r="G75" s="1" t="s">
        <v>21</v>
      </c>
      <c r="H75" s="1" t="s">
        <v>40</v>
      </c>
      <c r="I75" s="1" t="s">
        <v>21</v>
      </c>
      <c r="J75" s="1" t="s">
        <v>22</v>
      </c>
      <c r="K75" s="1" t="s">
        <v>40</v>
      </c>
      <c r="L75" s="1" t="s">
        <v>122</v>
      </c>
      <c r="M75" s="1" t="s">
        <v>25</v>
      </c>
      <c r="N75" s="1" t="s">
        <v>123</v>
      </c>
      <c r="O75" s="1" t="s">
        <v>25</v>
      </c>
      <c r="P75" s="1" t="s">
        <v>34</v>
      </c>
      <c r="Q75" s="1" t="s">
        <v>120</v>
      </c>
    </row>
    <row r="76" spans="1:37" ht="15.75" customHeight="1" x14ac:dyDescent="0.3">
      <c r="A76" s="1">
        <v>392191</v>
      </c>
      <c r="B76" s="1" t="s">
        <v>117</v>
      </c>
      <c r="C76" s="2">
        <v>39927</v>
      </c>
      <c r="D76" s="1" t="s">
        <v>124</v>
      </c>
      <c r="E76" s="1" t="s">
        <v>119</v>
      </c>
      <c r="F76" s="1">
        <v>1</v>
      </c>
      <c r="G76" s="1" t="s">
        <v>20</v>
      </c>
      <c r="H76" s="1" t="s">
        <v>31</v>
      </c>
      <c r="I76" s="1" t="s">
        <v>20</v>
      </c>
      <c r="J76" s="1" t="s">
        <v>33</v>
      </c>
      <c r="K76" s="1" t="s">
        <v>31</v>
      </c>
      <c r="L76" s="1" t="s">
        <v>41</v>
      </c>
      <c r="M76" s="1">
        <v>7</v>
      </c>
      <c r="N76" s="1" t="s">
        <v>24</v>
      </c>
      <c r="O76" s="1" t="s">
        <v>25</v>
      </c>
      <c r="P76" s="1" t="s">
        <v>77</v>
      </c>
      <c r="Q76" s="1" t="s">
        <v>125</v>
      </c>
    </row>
    <row r="77" spans="1:37" ht="15.75" customHeight="1" x14ac:dyDescent="0.3">
      <c r="A77" s="1">
        <v>392192</v>
      </c>
      <c r="B77" s="1" t="s">
        <v>117</v>
      </c>
      <c r="C77" s="2">
        <v>39928</v>
      </c>
      <c r="D77" s="1" t="s">
        <v>126</v>
      </c>
      <c r="E77" s="1" t="s">
        <v>119</v>
      </c>
      <c r="F77" s="1">
        <v>1</v>
      </c>
      <c r="G77" s="1" t="s">
        <v>53</v>
      </c>
      <c r="H77" s="1" t="s">
        <v>47</v>
      </c>
      <c r="I77" s="1" t="s">
        <v>53</v>
      </c>
      <c r="J77" s="1" t="s">
        <v>33</v>
      </c>
      <c r="K77" s="1" t="s">
        <v>53</v>
      </c>
      <c r="L77" s="1" t="s">
        <v>23</v>
      </c>
      <c r="M77" s="1">
        <v>12</v>
      </c>
      <c r="N77" s="1" t="s">
        <v>24</v>
      </c>
      <c r="O77" s="1" t="s">
        <v>25</v>
      </c>
      <c r="P77" s="1" t="s">
        <v>127</v>
      </c>
      <c r="Q77" s="1" t="s">
        <v>116</v>
      </c>
    </row>
    <row r="78" spans="1:37" ht="15.75" customHeight="1" x14ac:dyDescent="0.3">
      <c r="A78" s="1">
        <v>392194</v>
      </c>
      <c r="B78" s="1" t="s">
        <v>113</v>
      </c>
      <c r="C78" s="2">
        <v>39929</v>
      </c>
      <c r="D78" s="1" t="s">
        <v>128</v>
      </c>
      <c r="E78" s="1" t="s">
        <v>115</v>
      </c>
      <c r="F78" s="1">
        <v>1</v>
      </c>
      <c r="G78" s="1" t="s">
        <v>20</v>
      </c>
      <c r="H78" s="1" t="s">
        <v>39</v>
      </c>
      <c r="I78" s="1" t="s">
        <v>20</v>
      </c>
      <c r="J78" s="1" t="s">
        <v>33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129</v>
      </c>
      <c r="Q78" s="1" t="s">
        <v>91</v>
      </c>
    </row>
    <row r="79" spans="1:37" ht="15.75" customHeight="1" x14ac:dyDescent="0.3">
      <c r="A79" s="1">
        <v>392195</v>
      </c>
      <c r="B79" s="1" t="s">
        <v>106</v>
      </c>
      <c r="C79" s="2">
        <v>39929</v>
      </c>
      <c r="D79" s="1" t="s">
        <v>69</v>
      </c>
      <c r="E79" s="1" t="s">
        <v>108</v>
      </c>
      <c r="F79" s="1">
        <v>1</v>
      </c>
      <c r="G79" s="1" t="s">
        <v>31</v>
      </c>
      <c r="H79" s="1" t="s">
        <v>40</v>
      </c>
      <c r="I79" s="1" t="s">
        <v>31</v>
      </c>
      <c r="J79" s="1" t="s">
        <v>33</v>
      </c>
      <c r="K79" s="1" t="s">
        <v>31</v>
      </c>
      <c r="L79" s="1" t="s">
        <v>23</v>
      </c>
      <c r="M79" s="1">
        <v>27</v>
      </c>
      <c r="N79" s="1" t="s">
        <v>24</v>
      </c>
      <c r="O79" s="1" t="s">
        <v>25</v>
      </c>
      <c r="P79" s="1" t="s">
        <v>120</v>
      </c>
      <c r="Q79" s="1" t="s">
        <v>55</v>
      </c>
    </row>
    <row r="80" spans="1:37" ht="15.75" customHeight="1" x14ac:dyDescent="0.3">
      <c r="A80" s="1">
        <v>392196</v>
      </c>
      <c r="B80" s="1" t="s">
        <v>117</v>
      </c>
      <c r="C80" s="2">
        <v>39930</v>
      </c>
      <c r="D80" s="1" t="s">
        <v>130</v>
      </c>
      <c r="E80" s="1" t="s">
        <v>119</v>
      </c>
      <c r="F80" s="1">
        <v>1</v>
      </c>
      <c r="G80" s="1" t="s">
        <v>32</v>
      </c>
      <c r="H80" s="1" t="s">
        <v>53</v>
      </c>
      <c r="I80" s="1" t="s">
        <v>53</v>
      </c>
      <c r="J80" s="1" t="s">
        <v>22</v>
      </c>
      <c r="K80" s="1" t="s">
        <v>53</v>
      </c>
      <c r="L80" s="1" t="s">
        <v>41</v>
      </c>
      <c r="M80" s="1">
        <v>6</v>
      </c>
      <c r="N80" s="1" t="s">
        <v>24</v>
      </c>
      <c r="O80" s="1" t="s">
        <v>25</v>
      </c>
      <c r="P80" s="1" t="s">
        <v>63</v>
      </c>
      <c r="Q80" s="1" t="s">
        <v>125</v>
      </c>
    </row>
    <row r="81" spans="1:17" ht="15.75" customHeight="1" x14ac:dyDescent="0.3">
      <c r="A81" s="1">
        <v>392197</v>
      </c>
      <c r="B81" s="1" t="s">
        <v>113</v>
      </c>
      <c r="C81" s="2">
        <v>39930</v>
      </c>
      <c r="D81" s="1" t="s">
        <v>107</v>
      </c>
      <c r="E81" s="1" t="s">
        <v>115</v>
      </c>
      <c r="F81" s="1">
        <v>1</v>
      </c>
      <c r="G81" s="1" t="s">
        <v>21</v>
      </c>
      <c r="H81" s="1" t="s">
        <v>47</v>
      </c>
      <c r="I81" s="1" t="s">
        <v>47</v>
      </c>
      <c r="J81" s="1" t="s">
        <v>33</v>
      </c>
      <c r="K81" s="1" t="s">
        <v>47</v>
      </c>
      <c r="L81" s="1" t="s">
        <v>23</v>
      </c>
      <c r="M81" s="1">
        <v>92</v>
      </c>
      <c r="N81" s="1" t="s">
        <v>24</v>
      </c>
      <c r="O81" s="1" t="s">
        <v>25</v>
      </c>
      <c r="P81" s="1" t="s">
        <v>91</v>
      </c>
      <c r="Q81" s="1" t="s">
        <v>59</v>
      </c>
    </row>
    <row r="82" spans="1:17" ht="15.75" customHeight="1" x14ac:dyDescent="0.3">
      <c r="A82" s="1">
        <v>392198</v>
      </c>
      <c r="B82" s="1" t="s">
        <v>131</v>
      </c>
      <c r="C82" s="2">
        <v>39931</v>
      </c>
      <c r="D82" s="1" t="s">
        <v>68</v>
      </c>
      <c r="E82" s="1" t="s">
        <v>132</v>
      </c>
      <c r="F82" s="1">
        <v>1</v>
      </c>
      <c r="G82" s="1" t="s">
        <v>39</v>
      </c>
      <c r="H82" s="1" t="s">
        <v>40</v>
      </c>
      <c r="I82" s="1" t="s">
        <v>39</v>
      </c>
      <c r="J82" s="1" t="s">
        <v>33</v>
      </c>
      <c r="K82" s="1" t="s">
        <v>40</v>
      </c>
      <c r="L82" s="1" t="s">
        <v>41</v>
      </c>
      <c r="M82" s="1">
        <v>5</v>
      </c>
      <c r="N82" s="1" t="s">
        <v>24</v>
      </c>
      <c r="O82" s="1" t="s">
        <v>25</v>
      </c>
      <c r="P82" s="1" t="s">
        <v>133</v>
      </c>
      <c r="Q82" s="1" t="s">
        <v>27</v>
      </c>
    </row>
    <row r="83" spans="1:17" ht="15.75" customHeight="1" x14ac:dyDescent="0.3">
      <c r="A83" s="1">
        <v>392199</v>
      </c>
      <c r="B83" s="1" t="s">
        <v>117</v>
      </c>
      <c r="C83" s="2">
        <v>39932</v>
      </c>
      <c r="D83" s="1" t="s">
        <v>45</v>
      </c>
      <c r="E83" s="1" t="s">
        <v>119</v>
      </c>
      <c r="F83" s="1">
        <v>1</v>
      </c>
      <c r="G83" s="1" t="s">
        <v>20</v>
      </c>
      <c r="H83" s="1" t="s">
        <v>21</v>
      </c>
      <c r="I83" s="1" t="s">
        <v>21</v>
      </c>
      <c r="J83" s="1" t="s">
        <v>33</v>
      </c>
      <c r="K83" s="1" t="s">
        <v>20</v>
      </c>
      <c r="L83" s="1" t="s">
        <v>41</v>
      </c>
      <c r="M83" s="1">
        <v>5</v>
      </c>
      <c r="N83" s="1" t="s">
        <v>24</v>
      </c>
      <c r="O83" s="1" t="s">
        <v>25</v>
      </c>
      <c r="P83" s="1" t="s">
        <v>34</v>
      </c>
      <c r="Q83" s="1" t="s">
        <v>125</v>
      </c>
    </row>
    <row r="84" spans="1:17" ht="15.75" customHeight="1" x14ac:dyDescent="0.3">
      <c r="A84" s="1">
        <v>392200</v>
      </c>
      <c r="B84" s="1" t="s">
        <v>117</v>
      </c>
      <c r="C84" s="2">
        <v>39932</v>
      </c>
      <c r="D84" s="1" t="s">
        <v>69</v>
      </c>
      <c r="E84" s="1" t="s">
        <v>119</v>
      </c>
      <c r="F84" s="1">
        <v>1</v>
      </c>
      <c r="G84" s="1" t="s">
        <v>31</v>
      </c>
      <c r="H84" s="1" t="s">
        <v>47</v>
      </c>
      <c r="I84" s="1" t="s">
        <v>31</v>
      </c>
      <c r="J84" s="1" t="s">
        <v>33</v>
      </c>
      <c r="K84" s="1" t="s">
        <v>31</v>
      </c>
      <c r="L84" s="1" t="s">
        <v>23</v>
      </c>
      <c r="M84" s="1">
        <v>3</v>
      </c>
      <c r="N84" s="1" t="s">
        <v>24</v>
      </c>
      <c r="O84" s="1" t="s">
        <v>25</v>
      </c>
      <c r="P84" s="1" t="s">
        <v>34</v>
      </c>
      <c r="Q84" s="1" t="s">
        <v>35</v>
      </c>
    </row>
    <row r="85" spans="1:17" ht="15.75" customHeight="1" x14ac:dyDescent="0.3">
      <c r="A85" s="1">
        <v>392201</v>
      </c>
      <c r="B85" s="1" t="s">
        <v>131</v>
      </c>
      <c r="C85" s="2">
        <v>39933</v>
      </c>
      <c r="D85" s="1" t="s">
        <v>134</v>
      </c>
      <c r="E85" s="1" t="s">
        <v>132</v>
      </c>
      <c r="F85" s="1">
        <v>1</v>
      </c>
      <c r="G85" s="1" t="s">
        <v>53</v>
      </c>
      <c r="H85" s="1" t="s">
        <v>39</v>
      </c>
      <c r="I85" s="1" t="s">
        <v>39</v>
      </c>
      <c r="J85" s="1" t="s">
        <v>22</v>
      </c>
      <c r="K85" s="1" t="s">
        <v>39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133</v>
      </c>
      <c r="Q85" s="1" t="s">
        <v>64</v>
      </c>
    </row>
    <row r="86" spans="1:17" ht="15.75" customHeight="1" x14ac:dyDescent="0.3">
      <c r="A86" s="1">
        <v>392202</v>
      </c>
      <c r="B86" s="1" t="s">
        <v>131</v>
      </c>
      <c r="C86" s="2">
        <v>39933</v>
      </c>
      <c r="D86" s="1" t="s">
        <v>105</v>
      </c>
      <c r="E86" s="1" t="s">
        <v>132</v>
      </c>
      <c r="F86" s="1">
        <v>1</v>
      </c>
      <c r="G86" s="1" t="s">
        <v>32</v>
      </c>
      <c r="H86" s="1" t="s">
        <v>40</v>
      </c>
      <c r="I86" s="1" t="s">
        <v>40</v>
      </c>
      <c r="J86" s="1" t="s">
        <v>22</v>
      </c>
      <c r="K86" s="1" t="s">
        <v>32</v>
      </c>
      <c r="L86" s="1" t="s">
        <v>23</v>
      </c>
      <c r="M86" s="1">
        <v>38</v>
      </c>
      <c r="N86" s="1" t="s">
        <v>24</v>
      </c>
      <c r="O86" s="1" t="s">
        <v>25</v>
      </c>
      <c r="P86" s="1" t="s">
        <v>133</v>
      </c>
      <c r="Q86" s="1" t="s">
        <v>27</v>
      </c>
    </row>
    <row r="87" spans="1:17" ht="15.75" customHeight="1" x14ac:dyDescent="0.3">
      <c r="A87" s="1">
        <v>392203</v>
      </c>
      <c r="B87" s="1" t="s">
        <v>135</v>
      </c>
      <c r="C87" s="2">
        <v>39934</v>
      </c>
      <c r="D87" s="1" t="s">
        <v>136</v>
      </c>
      <c r="E87" s="1" t="s">
        <v>137</v>
      </c>
      <c r="F87" s="1">
        <v>1</v>
      </c>
      <c r="G87" s="1" t="s">
        <v>21</v>
      </c>
      <c r="H87" s="1" t="s">
        <v>47</v>
      </c>
      <c r="I87" s="1" t="s">
        <v>47</v>
      </c>
      <c r="J87" s="1" t="s">
        <v>33</v>
      </c>
      <c r="K87" s="1" t="s">
        <v>47</v>
      </c>
      <c r="L87" s="1" t="s">
        <v>23</v>
      </c>
      <c r="M87" s="1">
        <v>9</v>
      </c>
      <c r="N87" s="1" t="s">
        <v>24</v>
      </c>
      <c r="O87" s="1" t="s">
        <v>25</v>
      </c>
      <c r="P87" s="1" t="s">
        <v>120</v>
      </c>
      <c r="Q87" s="1" t="s">
        <v>138</v>
      </c>
    </row>
    <row r="88" spans="1:17" ht="15.75" customHeight="1" x14ac:dyDescent="0.3">
      <c r="A88" s="1">
        <v>392204</v>
      </c>
      <c r="B88" s="1" t="s">
        <v>117</v>
      </c>
      <c r="C88" s="2">
        <v>39934</v>
      </c>
      <c r="D88" s="1" t="s">
        <v>139</v>
      </c>
      <c r="E88" s="1" t="s">
        <v>119</v>
      </c>
      <c r="F88" s="1">
        <v>1</v>
      </c>
      <c r="G88" s="1" t="s">
        <v>20</v>
      </c>
      <c r="H88" s="1" t="s">
        <v>31</v>
      </c>
      <c r="I88" s="1" t="s">
        <v>20</v>
      </c>
      <c r="J88" s="1" t="s">
        <v>33</v>
      </c>
      <c r="K88" s="1" t="s">
        <v>20</v>
      </c>
      <c r="L88" s="1" t="s">
        <v>23</v>
      </c>
      <c r="M88" s="1">
        <v>8</v>
      </c>
      <c r="N88" s="1" t="s">
        <v>24</v>
      </c>
      <c r="O88" s="1" t="s">
        <v>25</v>
      </c>
      <c r="P88" s="1" t="s">
        <v>127</v>
      </c>
      <c r="Q88" s="1" t="s">
        <v>140</v>
      </c>
    </row>
    <row r="89" spans="1:17" ht="15.75" customHeight="1" x14ac:dyDescent="0.3">
      <c r="A89" s="1">
        <v>392205</v>
      </c>
      <c r="B89" s="1" t="s">
        <v>113</v>
      </c>
      <c r="C89" s="2">
        <v>39935</v>
      </c>
      <c r="D89" s="1" t="s">
        <v>68</v>
      </c>
      <c r="E89" s="1" t="s">
        <v>115</v>
      </c>
      <c r="F89" s="1">
        <v>1</v>
      </c>
      <c r="G89" s="1" t="s">
        <v>53</v>
      </c>
      <c r="H89" s="1" t="s">
        <v>40</v>
      </c>
      <c r="I89" s="1" t="s">
        <v>53</v>
      </c>
      <c r="J89" s="1" t="s">
        <v>33</v>
      </c>
      <c r="K89" s="1" t="s">
        <v>40</v>
      </c>
      <c r="L89" s="1" t="s">
        <v>41</v>
      </c>
      <c r="M89" s="1">
        <v>3</v>
      </c>
      <c r="N89" s="1" t="s">
        <v>24</v>
      </c>
      <c r="O89" s="1" t="s">
        <v>25</v>
      </c>
      <c r="P89" s="1" t="s">
        <v>129</v>
      </c>
      <c r="Q89" s="1" t="s">
        <v>91</v>
      </c>
    </row>
    <row r="90" spans="1:17" ht="15.75" customHeight="1" x14ac:dyDescent="0.3">
      <c r="A90" s="1">
        <v>392206</v>
      </c>
      <c r="B90" s="1" t="s">
        <v>141</v>
      </c>
      <c r="C90" s="2">
        <v>39935</v>
      </c>
      <c r="D90" s="1" t="s">
        <v>142</v>
      </c>
      <c r="E90" s="1" t="s">
        <v>143</v>
      </c>
      <c r="F90" s="1">
        <v>1</v>
      </c>
      <c r="G90" s="1" t="s">
        <v>32</v>
      </c>
      <c r="H90" s="1" t="s">
        <v>39</v>
      </c>
      <c r="I90" s="1" t="s">
        <v>39</v>
      </c>
      <c r="J90" s="1" t="s">
        <v>22</v>
      </c>
      <c r="K90" s="1" t="s">
        <v>32</v>
      </c>
      <c r="L90" s="1" t="s">
        <v>23</v>
      </c>
      <c r="M90" s="1">
        <v>18</v>
      </c>
      <c r="N90" s="1" t="s">
        <v>24</v>
      </c>
      <c r="O90" s="1" t="s">
        <v>25</v>
      </c>
      <c r="P90" s="1" t="s">
        <v>49</v>
      </c>
      <c r="Q90" s="1" t="s">
        <v>27</v>
      </c>
    </row>
    <row r="91" spans="1:17" ht="15.75" customHeight="1" x14ac:dyDescent="0.3">
      <c r="A91" s="1">
        <v>392207</v>
      </c>
      <c r="B91" s="1" t="s">
        <v>113</v>
      </c>
      <c r="C91" s="2">
        <v>39936</v>
      </c>
      <c r="D91" s="1" t="s">
        <v>94</v>
      </c>
      <c r="E91" s="1" t="s">
        <v>115</v>
      </c>
      <c r="F91" s="1">
        <v>1</v>
      </c>
      <c r="G91" s="1" t="s">
        <v>31</v>
      </c>
      <c r="H91" s="1" t="s">
        <v>21</v>
      </c>
      <c r="I91" s="1" t="s">
        <v>21</v>
      </c>
      <c r="J91" s="1" t="s">
        <v>33</v>
      </c>
      <c r="K91" s="1" t="s">
        <v>31</v>
      </c>
      <c r="L91" s="1" t="s">
        <v>41</v>
      </c>
      <c r="M91" s="1">
        <v>6</v>
      </c>
      <c r="N91" s="1" t="s">
        <v>24</v>
      </c>
      <c r="O91" s="1" t="s">
        <v>25</v>
      </c>
      <c r="P91" s="1" t="s">
        <v>129</v>
      </c>
      <c r="Q91" s="1" t="s">
        <v>34</v>
      </c>
    </row>
    <row r="92" spans="1:17" ht="15.75" customHeight="1" x14ac:dyDescent="0.3">
      <c r="A92" s="1">
        <v>392208</v>
      </c>
      <c r="B92" s="1" t="s">
        <v>141</v>
      </c>
      <c r="C92" s="2">
        <v>39936</v>
      </c>
      <c r="D92" s="1" t="s">
        <v>144</v>
      </c>
      <c r="E92" s="1" t="s">
        <v>143</v>
      </c>
      <c r="F92" s="1">
        <v>1</v>
      </c>
      <c r="G92" s="1" t="s">
        <v>20</v>
      </c>
      <c r="H92" s="1" t="s">
        <v>47</v>
      </c>
      <c r="I92" s="1" t="s">
        <v>47</v>
      </c>
      <c r="J92" s="1" t="s">
        <v>33</v>
      </c>
      <c r="K92" s="1" t="s">
        <v>20</v>
      </c>
      <c r="L92" s="1" t="s">
        <v>41</v>
      </c>
      <c r="M92" s="1">
        <v>9</v>
      </c>
      <c r="N92" s="1" t="s">
        <v>24</v>
      </c>
      <c r="O92" s="1" t="s">
        <v>25</v>
      </c>
      <c r="P92" s="1" t="s">
        <v>27</v>
      </c>
      <c r="Q92" s="1" t="s">
        <v>125</v>
      </c>
    </row>
    <row r="93" spans="1:17" ht="15.75" customHeight="1" x14ac:dyDescent="0.3">
      <c r="A93" s="1">
        <v>392209</v>
      </c>
      <c r="B93" s="1" t="s">
        <v>135</v>
      </c>
      <c r="C93" s="2">
        <v>39937</v>
      </c>
      <c r="D93" s="1" t="s">
        <v>76</v>
      </c>
      <c r="E93" s="1" t="s">
        <v>137</v>
      </c>
      <c r="F93" s="1">
        <v>1</v>
      </c>
      <c r="G93" s="1" t="s">
        <v>32</v>
      </c>
      <c r="H93" s="1" t="s">
        <v>53</v>
      </c>
      <c r="I93" s="1" t="s">
        <v>32</v>
      </c>
      <c r="J93" s="1" t="s">
        <v>33</v>
      </c>
      <c r="K93" s="1" t="s">
        <v>32</v>
      </c>
      <c r="L93" s="1" t="s">
        <v>23</v>
      </c>
      <c r="M93" s="1">
        <v>78</v>
      </c>
      <c r="N93" s="1" t="s">
        <v>24</v>
      </c>
      <c r="O93" s="1" t="s">
        <v>25</v>
      </c>
      <c r="P93" s="1" t="s">
        <v>77</v>
      </c>
      <c r="Q93" s="1" t="s">
        <v>120</v>
      </c>
    </row>
    <row r="94" spans="1:17" ht="15.75" customHeight="1" x14ac:dyDescent="0.3">
      <c r="A94" s="1">
        <v>392210</v>
      </c>
      <c r="B94" s="1" t="s">
        <v>117</v>
      </c>
      <c r="C94" s="2">
        <v>39938</v>
      </c>
      <c r="D94" s="1" t="s">
        <v>96</v>
      </c>
      <c r="E94" s="1" t="s">
        <v>119</v>
      </c>
      <c r="F94" s="1">
        <v>1</v>
      </c>
      <c r="G94" s="1" t="s">
        <v>31</v>
      </c>
      <c r="H94" s="1" t="s">
        <v>40</v>
      </c>
      <c r="I94" s="1" t="s">
        <v>31</v>
      </c>
      <c r="J94" s="1" t="s">
        <v>22</v>
      </c>
      <c r="K94" s="1" t="s">
        <v>40</v>
      </c>
      <c r="L94" s="1" t="s">
        <v>23</v>
      </c>
      <c r="M94" s="1">
        <v>78</v>
      </c>
      <c r="N94" s="1" t="s">
        <v>24</v>
      </c>
      <c r="O94" s="1" t="s">
        <v>25</v>
      </c>
      <c r="P94" s="1" t="s">
        <v>145</v>
      </c>
      <c r="Q94" s="1" t="s">
        <v>63</v>
      </c>
    </row>
    <row r="95" spans="1:17" ht="15.75" customHeight="1" x14ac:dyDescent="0.3">
      <c r="A95" s="1">
        <v>392211</v>
      </c>
      <c r="B95" s="1" t="s">
        <v>117</v>
      </c>
      <c r="C95" s="2">
        <v>39938</v>
      </c>
      <c r="D95" s="1" t="s">
        <v>146</v>
      </c>
      <c r="E95" s="1" t="s">
        <v>119</v>
      </c>
      <c r="F95" s="1">
        <v>1</v>
      </c>
      <c r="G95" s="1" t="s">
        <v>39</v>
      </c>
      <c r="H95" s="1" t="s">
        <v>21</v>
      </c>
      <c r="I95" s="1" t="s">
        <v>21</v>
      </c>
      <c r="J95" s="1" t="s">
        <v>33</v>
      </c>
      <c r="K95" s="1" t="s">
        <v>39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133</v>
      </c>
      <c r="Q95" s="1" t="s">
        <v>63</v>
      </c>
    </row>
    <row r="96" spans="1:17" ht="15.75" customHeight="1" x14ac:dyDescent="0.3">
      <c r="A96" s="1">
        <v>392212</v>
      </c>
      <c r="B96" s="1" t="s">
        <v>131</v>
      </c>
      <c r="C96" s="2">
        <v>39939</v>
      </c>
      <c r="D96" s="1" t="s">
        <v>147</v>
      </c>
      <c r="E96" s="1" t="s">
        <v>132</v>
      </c>
      <c r="F96" s="1">
        <v>1</v>
      </c>
      <c r="G96" s="1" t="s">
        <v>53</v>
      </c>
      <c r="H96" s="1" t="s">
        <v>47</v>
      </c>
      <c r="I96" s="1" t="s">
        <v>53</v>
      </c>
      <c r="J96" s="1" t="s">
        <v>33</v>
      </c>
      <c r="K96" s="1" t="s">
        <v>53</v>
      </c>
      <c r="L96" s="1" t="s">
        <v>23</v>
      </c>
      <c r="M96" s="1">
        <v>19</v>
      </c>
      <c r="N96" s="1" t="s">
        <v>24</v>
      </c>
      <c r="O96" s="1" t="s">
        <v>25</v>
      </c>
      <c r="P96" s="1" t="s">
        <v>34</v>
      </c>
      <c r="Q96" s="1" t="s">
        <v>127</v>
      </c>
    </row>
    <row r="97" spans="1:17" ht="15.75" customHeight="1" x14ac:dyDescent="0.3">
      <c r="A97" s="1">
        <v>392213</v>
      </c>
      <c r="B97" s="1" t="s">
        <v>131</v>
      </c>
      <c r="C97" s="2">
        <v>39940</v>
      </c>
      <c r="D97" s="1" t="s">
        <v>148</v>
      </c>
      <c r="E97" s="1" t="s">
        <v>132</v>
      </c>
      <c r="F97" s="1">
        <v>1</v>
      </c>
      <c r="G97" s="1" t="s">
        <v>20</v>
      </c>
      <c r="H97" s="1" t="s">
        <v>40</v>
      </c>
      <c r="I97" s="1" t="s">
        <v>40</v>
      </c>
      <c r="J97" s="1" t="s">
        <v>22</v>
      </c>
      <c r="K97" s="1" t="s">
        <v>40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55</v>
      </c>
      <c r="Q97" s="1" t="s">
        <v>49</v>
      </c>
    </row>
    <row r="98" spans="1:17" ht="15.75" customHeight="1" x14ac:dyDescent="0.3">
      <c r="A98" s="1">
        <v>392214</v>
      </c>
      <c r="B98" s="1" t="s">
        <v>131</v>
      </c>
      <c r="C98" s="2">
        <v>39940</v>
      </c>
      <c r="D98" s="1" t="s">
        <v>66</v>
      </c>
      <c r="E98" s="1" t="s">
        <v>132</v>
      </c>
      <c r="F98" s="1">
        <v>1</v>
      </c>
      <c r="G98" s="1" t="s">
        <v>32</v>
      </c>
      <c r="H98" s="1" t="s">
        <v>31</v>
      </c>
      <c r="I98" s="1" t="s">
        <v>32</v>
      </c>
      <c r="J98" s="1" t="s">
        <v>33</v>
      </c>
      <c r="K98" s="1" t="s">
        <v>32</v>
      </c>
      <c r="L98" s="1" t="s">
        <v>23</v>
      </c>
      <c r="M98" s="1">
        <v>12</v>
      </c>
      <c r="N98" s="1" t="s">
        <v>24</v>
      </c>
      <c r="O98" s="1" t="s">
        <v>95</v>
      </c>
      <c r="P98" s="1" t="s">
        <v>49</v>
      </c>
      <c r="Q98" s="1" t="s">
        <v>125</v>
      </c>
    </row>
    <row r="99" spans="1:17" ht="15.75" customHeight="1" x14ac:dyDescent="0.3">
      <c r="A99" s="1">
        <v>392215</v>
      </c>
      <c r="B99" s="1" t="s">
        <v>135</v>
      </c>
      <c r="C99" s="2">
        <v>39941</v>
      </c>
      <c r="D99" s="1" t="s">
        <v>87</v>
      </c>
      <c r="E99" s="1" t="s">
        <v>137</v>
      </c>
      <c r="F99" s="1">
        <v>1</v>
      </c>
      <c r="G99" s="1" t="s">
        <v>39</v>
      </c>
      <c r="H99" s="1" t="s">
        <v>47</v>
      </c>
      <c r="I99" s="1" t="s">
        <v>47</v>
      </c>
      <c r="J99" s="1" t="s">
        <v>33</v>
      </c>
      <c r="K99" s="1" t="s">
        <v>39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120</v>
      </c>
      <c r="Q99" s="1" t="s">
        <v>138</v>
      </c>
    </row>
    <row r="100" spans="1:17" ht="15.75" customHeight="1" x14ac:dyDescent="0.3">
      <c r="A100" s="1">
        <v>392216</v>
      </c>
      <c r="B100" s="1" t="s">
        <v>149</v>
      </c>
      <c r="C100" s="2">
        <v>39942</v>
      </c>
      <c r="D100" s="1" t="s">
        <v>94</v>
      </c>
      <c r="E100" s="1" t="s">
        <v>150</v>
      </c>
      <c r="F100" s="1">
        <v>1</v>
      </c>
      <c r="G100" s="1" t="s">
        <v>53</v>
      </c>
      <c r="H100" s="1" t="s">
        <v>31</v>
      </c>
      <c r="I100" s="1" t="s">
        <v>31</v>
      </c>
      <c r="J100" s="1" t="s">
        <v>22</v>
      </c>
      <c r="K100" s="1" t="s">
        <v>31</v>
      </c>
      <c r="L100" s="1" t="s">
        <v>41</v>
      </c>
      <c r="M100" s="1">
        <v>3</v>
      </c>
      <c r="N100" s="1" t="s">
        <v>24</v>
      </c>
      <c r="O100" s="1" t="s">
        <v>25</v>
      </c>
      <c r="P100" s="1" t="s">
        <v>133</v>
      </c>
      <c r="Q100" s="1" t="s">
        <v>64</v>
      </c>
    </row>
    <row r="101" spans="1:17" ht="15.75" customHeight="1" x14ac:dyDescent="0.3">
      <c r="A101" s="1">
        <v>392217</v>
      </c>
      <c r="B101" s="1" t="s">
        <v>149</v>
      </c>
      <c r="C101" s="2">
        <v>39942</v>
      </c>
      <c r="D101" s="1" t="s">
        <v>151</v>
      </c>
      <c r="E101" s="1" t="s">
        <v>150</v>
      </c>
      <c r="F101" s="1">
        <v>1</v>
      </c>
      <c r="G101" s="1" t="s">
        <v>32</v>
      </c>
      <c r="H101" s="1" t="s">
        <v>40</v>
      </c>
      <c r="I101" s="1" t="s">
        <v>40</v>
      </c>
      <c r="J101" s="1" t="s">
        <v>33</v>
      </c>
      <c r="K101" s="1" t="s">
        <v>32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133</v>
      </c>
      <c r="Q101" s="1" t="s">
        <v>127</v>
      </c>
    </row>
    <row r="102" spans="1:17" ht="15.75" customHeight="1" x14ac:dyDescent="0.3">
      <c r="A102" s="1">
        <v>392218</v>
      </c>
      <c r="B102" s="1" t="s">
        <v>113</v>
      </c>
      <c r="C102" s="2">
        <v>39943</v>
      </c>
      <c r="D102" s="1" t="s">
        <v>136</v>
      </c>
      <c r="E102" s="1" t="s">
        <v>115</v>
      </c>
      <c r="F102" s="1">
        <v>1</v>
      </c>
      <c r="G102" s="1" t="s">
        <v>20</v>
      </c>
      <c r="H102" s="1" t="s">
        <v>47</v>
      </c>
      <c r="I102" s="1" t="s">
        <v>47</v>
      </c>
      <c r="J102" s="1" t="s">
        <v>33</v>
      </c>
      <c r="K102" s="1" t="s">
        <v>47</v>
      </c>
      <c r="L102" s="1" t="s">
        <v>23</v>
      </c>
      <c r="M102" s="1">
        <v>16</v>
      </c>
      <c r="N102" s="1" t="s">
        <v>24</v>
      </c>
      <c r="O102" s="1" t="s">
        <v>25</v>
      </c>
      <c r="P102" s="1" t="s">
        <v>77</v>
      </c>
      <c r="Q102" s="1" t="s">
        <v>91</v>
      </c>
    </row>
    <row r="103" spans="1:17" ht="15.75" customHeight="1" x14ac:dyDescent="0.3">
      <c r="A103" s="1">
        <v>392219</v>
      </c>
      <c r="B103" s="1" t="s">
        <v>141</v>
      </c>
      <c r="C103" s="2">
        <v>39943</v>
      </c>
      <c r="D103" s="1" t="s">
        <v>93</v>
      </c>
      <c r="E103" s="1" t="s">
        <v>143</v>
      </c>
      <c r="F103" s="1">
        <v>1</v>
      </c>
      <c r="G103" s="1" t="s">
        <v>39</v>
      </c>
      <c r="H103" s="1" t="s">
        <v>21</v>
      </c>
      <c r="I103" s="1" t="s">
        <v>39</v>
      </c>
      <c r="J103" s="1" t="s">
        <v>22</v>
      </c>
      <c r="K103" s="1" t="s">
        <v>39</v>
      </c>
      <c r="L103" s="1" t="s">
        <v>41</v>
      </c>
      <c r="M103" s="1">
        <v>7</v>
      </c>
      <c r="N103" s="1" t="s">
        <v>24</v>
      </c>
      <c r="O103" s="1" t="s">
        <v>25</v>
      </c>
      <c r="P103" s="1" t="s">
        <v>35</v>
      </c>
      <c r="Q103" s="1" t="s">
        <v>59</v>
      </c>
    </row>
    <row r="104" spans="1:17" ht="15.75" customHeight="1" x14ac:dyDescent="0.3">
      <c r="A104" s="1">
        <v>392220</v>
      </c>
      <c r="B104" s="1" t="s">
        <v>149</v>
      </c>
      <c r="C104" s="2">
        <v>39944</v>
      </c>
      <c r="D104" s="1" t="s">
        <v>152</v>
      </c>
      <c r="E104" s="1" t="s">
        <v>150</v>
      </c>
      <c r="F104" s="1">
        <v>1</v>
      </c>
      <c r="G104" s="1" t="s">
        <v>53</v>
      </c>
      <c r="H104" s="1" t="s">
        <v>40</v>
      </c>
      <c r="I104" s="1" t="s">
        <v>53</v>
      </c>
      <c r="J104" s="1" t="s">
        <v>33</v>
      </c>
      <c r="K104" s="1" t="s">
        <v>53</v>
      </c>
      <c r="L104" s="1" t="s">
        <v>23</v>
      </c>
      <c r="M104" s="1">
        <v>53</v>
      </c>
      <c r="N104" s="1" t="s">
        <v>24</v>
      </c>
      <c r="O104" s="1" t="s">
        <v>25</v>
      </c>
      <c r="P104" s="1" t="s">
        <v>133</v>
      </c>
      <c r="Q104" s="1" t="s">
        <v>127</v>
      </c>
    </row>
    <row r="105" spans="1:17" ht="15.75" customHeight="1" x14ac:dyDescent="0.3">
      <c r="A105" s="1">
        <v>392221</v>
      </c>
      <c r="B105" s="1" t="s">
        <v>131</v>
      </c>
      <c r="C105" s="2">
        <v>39945</v>
      </c>
      <c r="D105" s="1" t="s">
        <v>153</v>
      </c>
      <c r="E105" s="1" t="s">
        <v>132</v>
      </c>
      <c r="F105" s="1">
        <v>1</v>
      </c>
      <c r="G105" s="1" t="s">
        <v>20</v>
      </c>
      <c r="H105" s="1" t="s">
        <v>21</v>
      </c>
      <c r="I105" s="1" t="s">
        <v>20</v>
      </c>
      <c r="J105" s="1" t="s">
        <v>22</v>
      </c>
      <c r="K105" s="1" t="s">
        <v>20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120</v>
      </c>
      <c r="Q105" s="1" t="s">
        <v>145</v>
      </c>
    </row>
    <row r="106" spans="1:17" ht="15.75" customHeight="1" x14ac:dyDescent="0.3">
      <c r="A106" s="1">
        <v>392222</v>
      </c>
      <c r="B106" s="1" t="s">
        <v>131</v>
      </c>
      <c r="C106" s="2">
        <v>39945</v>
      </c>
      <c r="D106" s="1" t="s">
        <v>154</v>
      </c>
      <c r="E106" s="1" t="s">
        <v>132</v>
      </c>
      <c r="F106" s="1">
        <v>1</v>
      </c>
      <c r="G106" s="1" t="s">
        <v>31</v>
      </c>
      <c r="H106" s="1" t="s">
        <v>47</v>
      </c>
      <c r="I106" s="1" t="s">
        <v>31</v>
      </c>
      <c r="J106" s="1" t="s">
        <v>33</v>
      </c>
      <c r="K106" s="1" t="s">
        <v>47</v>
      </c>
      <c r="L106" s="1" t="s">
        <v>41</v>
      </c>
      <c r="M106" s="1">
        <v>8</v>
      </c>
      <c r="N106" s="1" t="s">
        <v>24</v>
      </c>
      <c r="O106" s="1" t="s">
        <v>25</v>
      </c>
      <c r="P106" s="1" t="s">
        <v>145</v>
      </c>
      <c r="Q106" s="1" t="s">
        <v>27</v>
      </c>
    </row>
    <row r="107" spans="1:17" ht="15.75" customHeight="1" x14ac:dyDescent="0.3">
      <c r="A107" s="1">
        <v>392223</v>
      </c>
      <c r="B107" s="1" t="s">
        <v>117</v>
      </c>
      <c r="C107" s="2">
        <v>39946</v>
      </c>
      <c r="D107" s="1" t="s">
        <v>155</v>
      </c>
      <c r="E107" s="1" t="s">
        <v>119</v>
      </c>
      <c r="F107" s="1">
        <v>1</v>
      </c>
      <c r="G107" s="1" t="s">
        <v>53</v>
      </c>
      <c r="H107" s="1" t="s">
        <v>39</v>
      </c>
      <c r="I107" s="1" t="s">
        <v>53</v>
      </c>
      <c r="J107" s="1" t="s">
        <v>22</v>
      </c>
      <c r="K107" s="1" t="s">
        <v>39</v>
      </c>
      <c r="L107" s="1" t="s">
        <v>23</v>
      </c>
      <c r="M107" s="1">
        <v>12</v>
      </c>
      <c r="N107" s="1" t="s">
        <v>24</v>
      </c>
      <c r="O107" s="1" t="s">
        <v>25</v>
      </c>
      <c r="P107" s="1" t="s">
        <v>49</v>
      </c>
      <c r="Q107" s="1" t="s">
        <v>35</v>
      </c>
    </row>
    <row r="108" spans="1:17" ht="15.75" customHeight="1" x14ac:dyDescent="0.3">
      <c r="A108" s="1">
        <v>392224</v>
      </c>
      <c r="B108" s="1" t="s">
        <v>117</v>
      </c>
      <c r="C108" s="2">
        <v>39947</v>
      </c>
      <c r="D108" s="1" t="s">
        <v>153</v>
      </c>
      <c r="E108" s="1" t="s">
        <v>119</v>
      </c>
      <c r="F108" s="1">
        <v>1</v>
      </c>
      <c r="G108" s="1" t="s">
        <v>20</v>
      </c>
      <c r="H108" s="1" t="s">
        <v>32</v>
      </c>
      <c r="I108" s="1" t="s">
        <v>32</v>
      </c>
      <c r="J108" s="1" t="s">
        <v>33</v>
      </c>
      <c r="K108" s="1" t="s">
        <v>20</v>
      </c>
      <c r="L108" s="1" t="s">
        <v>41</v>
      </c>
      <c r="M108" s="1">
        <v>2</v>
      </c>
      <c r="N108" s="1" t="s">
        <v>24</v>
      </c>
      <c r="O108" s="1" t="s">
        <v>25</v>
      </c>
      <c r="P108" s="1" t="s">
        <v>77</v>
      </c>
      <c r="Q108" s="1" t="s">
        <v>49</v>
      </c>
    </row>
    <row r="109" spans="1:17" ht="15.75" customHeight="1" x14ac:dyDescent="0.3">
      <c r="A109" s="1">
        <v>392225</v>
      </c>
      <c r="B109" s="1" t="s">
        <v>117</v>
      </c>
      <c r="C109" s="2">
        <v>39947</v>
      </c>
      <c r="D109" s="1" t="s">
        <v>156</v>
      </c>
      <c r="E109" s="1" t="s">
        <v>119</v>
      </c>
      <c r="F109" s="1">
        <v>1</v>
      </c>
      <c r="G109" s="1" t="s">
        <v>47</v>
      </c>
      <c r="H109" s="1" t="s">
        <v>40</v>
      </c>
      <c r="I109" s="1" t="s">
        <v>40</v>
      </c>
      <c r="J109" s="1" t="s">
        <v>33</v>
      </c>
      <c r="K109" s="1" t="s">
        <v>40</v>
      </c>
      <c r="L109" s="1" t="s">
        <v>23</v>
      </c>
      <c r="M109" s="1">
        <v>2</v>
      </c>
      <c r="N109" s="1" t="s">
        <v>24</v>
      </c>
      <c r="O109" s="1" t="s">
        <v>25</v>
      </c>
      <c r="P109" s="1" t="s">
        <v>77</v>
      </c>
      <c r="Q109" s="1" t="s">
        <v>49</v>
      </c>
    </row>
    <row r="110" spans="1:17" ht="15.75" customHeight="1" x14ac:dyDescent="0.3">
      <c r="A110" s="1">
        <v>392226</v>
      </c>
      <c r="B110" s="1" t="s">
        <v>157</v>
      </c>
      <c r="C110" s="2">
        <v>39948</v>
      </c>
      <c r="D110" s="1" t="s">
        <v>158</v>
      </c>
      <c r="E110" s="1" t="s">
        <v>159</v>
      </c>
      <c r="F110" s="1">
        <v>1</v>
      </c>
      <c r="G110" s="1" t="s">
        <v>39</v>
      </c>
      <c r="H110" s="1" t="s">
        <v>31</v>
      </c>
      <c r="I110" s="1" t="s">
        <v>31</v>
      </c>
      <c r="J110" s="1" t="s">
        <v>22</v>
      </c>
      <c r="K110" s="1" t="s">
        <v>31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127</v>
      </c>
      <c r="Q110" s="1" t="s">
        <v>63</v>
      </c>
    </row>
    <row r="111" spans="1:17" ht="15.75" customHeight="1" x14ac:dyDescent="0.3">
      <c r="A111" s="1">
        <v>392227</v>
      </c>
      <c r="B111" s="1" t="s">
        <v>113</v>
      </c>
      <c r="C111" s="2">
        <v>39949</v>
      </c>
      <c r="D111" s="1" t="s">
        <v>66</v>
      </c>
      <c r="E111" s="1" t="s">
        <v>115</v>
      </c>
      <c r="F111" s="1">
        <v>1</v>
      </c>
      <c r="G111" s="1" t="s">
        <v>32</v>
      </c>
      <c r="H111" s="1" t="s">
        <v>47</v>
      </c>
      <c r="I111" s="1" t="s">
        <v>47</v>
      </c>
      <c r="J111" s="1" t="s">
        <v>33</v>
      </c>
      <c r="K111" s="1" t="s">
        <v>32</v>
      </c>
      <c r="L111" s="1" t="s">
        <v>41</v>
      </c>
      <c r="M111" s="1">
        <v>7</v>
      </c>
      <c r="N111" s="1" t="s">
        <v>24</v>
      </c>
      <c r="O111" s="1" t="s">
        <v>25</v>
      </c>
      <c r="P111" s="1" t="s">
        <v>138</v>
      </c>
      <c r="Q111" s="1" t="s">
        <v>116</v>
      </c>
    </row>
    <row r="112" spans="1:17" ht="15.75" customHeight="1" x14ac:dyDescent="0.3">
      <c r="A112" s="1">
        <v>392228</v>
      </c>
      <c r="B112" s="1" t="s">
        <v>141</v>
      </c>
      <c r="C112" s="2">
        <v>39949</v>
      </c>
      <c r="D112" s="1" t="s">
        <v>147</v>
      </c>
      <c r="E112" s="1" t="s">
        <v>143</v>
      </c>
      <c r="F112" s="1">
        <v>1</v>
      </c>
      <c r="G112" s="1" t="s">
        <v>53</v>
      </c>
      <c r="H112" s="1" t="s">
        <v>21</v>
      </c>
      <c r="I112" s="1" t="s">
        <v>53</v>
      </c>
      <c r="J112" s="1" t="s">
        <v>22</v>
      </c>
      <c r="K112" s="1" t="s">
        <v>53</v>
      </c>
      <c r="L112" s="1" t="s">
        <v>41</v>
      </c>
      <c r="M112" s="1">
        <v>6</v>
      </c>
      <c r="N112" s="1" t="s">
        <v>24</v>
      </c>
      <c r="O112" s="1" t="s">
        <v>25</v>
      </c>
      <c r="P112" s="1" t="s">
        <v>27</v>
      </c>
      <c r="Q112" s="1" t="s">
        <v>140</v>
      </c>
    </row>
    <row r="113" spans="1:17" ht="15.75" customHeight="1" x14ac:dyDescent="0.3">
      <c r="A113" s="1">
        <v>392229</v>
      </c>
      <c r="B113" s="1" t="s">
        <v>141</v>
      </c>
      <c r="C113" s="2">
        <v>39950</v>
      </c>
      <c r="D113" s="1" t="s">
        <v>139</v>
      </c>
      <c r="E113" s="1" t="s">
        <v>143</v>
      </c>
      <c r="F113" s="1">
        <v>1</v>
      </c>
      <c r="G113" s="1" t="s">
        <v>53</v>
      </c>
      <c r="H113" s="1" t="s">
        <v>31</v>
      </c>
      <c r="I113" s="1" t="s">
        <v>53</v>
      </c>
      <c r="J113" s="1" t="s">
        <v>22</v>
      </c>
      <c r="K113" s="1" t="s">
        <v>31</v>
      </c>
      <c r="L113" s="1" t="s">
        <v>23</v>
      </c>
      <c r="M113" s="1">
        <v>1</v>
      </c>
      <c r="N113" s="1" t="s">
        <v>24</v>
      </c>
      <c r="O113" s="1" t="s">
        <v>25</v>
      </c>
      <c r="P113" s="1" t="s">
        <v>140</v>
      </c>
      <c r="Q113" s="1" t="s">
        <v>59</v>
      </c>
    </row>
    <row r="114" spans="1:17" ht="15.75" customHeight="1" x14ac:dyDescent="0.3">
      <c r="A114" s="1">
        <v>392230</v>
      </c>
      <c r="B114" s="1" t="s">
        <v>157</v>
      </c>
      <c r="C114" s="2">
        <v>39950</v>
      </c>
      <c r="D114" s="1" t="s">
        <v>121</v>
      </c>
      <c r="E114" s="1" t="s">
        <v>159</v>
      </c>
      <c r="F114" s="1">
        <v>1</v>
      </c>
      <c r="G114" s="1" t="s">
        <v>39</v>
      </c>
      <c r="H114" s="1" t="s">
        <v>40</v>
      </c>
      <c r="I114" s="1" t="s">
        <v>39</v>
      </c>
      <c r="J114" s="1" t="s">
        <v>33</v>
      </c>
      <c r="K114" s="1" t="s">
        <v>39</v>
      </c>
      <c r="L114" s="1" t="s">
        <v>23</v>
      </c>
      <c r="M114" s="1">
        <v>14</v>
      </c>
      <c r="N114" s="1" t="s">
        <v>24</v>
      </c>
      <c r="O114" s="1" t="s">
        <v>25</v>
      </c>
      <c r="P114" s="1" t="s">
        <v>145</v>
      </c>
      <c r="Q114" s="1" t="s">
        <v>63</v>
      </c>
    </row>
    <row r="115" spans="1:17" ht="15.75" customHeight="1" x14ac:dyDescent="0.3">
      <c r="A115" s="1">
        <v>392231</v>
      </c>
      <c r="B115" s="1" t="s">
        <v>131</v>
      </c>
      <c r="C115" s="2">
        <v>39951</v>
      </c>
      <c r="D115" s="1" t="s">
        <v>160</v>
      </c>
      <c r="E115" s="1" t="s">
        <v>132</v>
      </c>
      <c r="F115" s="1">
        <v>1</v>
      </c>
      <c r="G115" s="1" t="s">
        <v>32</v>
      </c>
      <c r="H115" s="1" t="s">
        <v>21</v>
      </c>
      <c r="I115" s="1" t="s">
        <v>32</v>
      </c>
      <c r="J115" s="1" t="s">
        <v>33</v>
      </c>
      <c r="K115" s="1" t="s">
        <v>21</v>
      </c>
      <c r="L115" s="1" t="s">
        <v>41</v>
      </c>
      <c r="M115" s="1">
        <v>7</v>
      </c>
      <c r="N115" s="1" t="s">
        <v>24</v>
      </c>
      <c r="O115" s="1" t="s">
        <v>25</v>
      </c>
      <c r="P115" s="1" t="s">
        <v>116</v>
      </c>
      <c r="Q115" s="1" t="s">
        <v>59</v>
      </c>
    </row>
    <row r="116" spans="1:17" ht="15.75" customHeight="1" x14ac:dyDescent="0.3">
      <c r="A116" s="1">
        <v>392232</v>
      </c>
      <c r="B116" s="1" t="s">
        <v>141</v>
      </c>
      <c r="C116" s="2">
        <v>39952</v>
      </c>
      <c r="D116" s="1" t="s">
        <v>144</v>
      </c>
      <c r="E116" s="1" t="s">
        <v>143</v>
      </c>
      <c r="F116" s="1">
        <v>1</v>
      </c>
      <c r="G116" s="1" t="s">
        <v>20</v>
      </c>
      <c r="H116" s="1" t="s">
        <v>39</v>
      </c>
      <c r="I116" s="1" t="s">
        <v>39</v>
      </c>
      <c r="J116" s="1" t="s">
        <v>33</v>
      </c>
      <c r="K116" s="1" t="s">
        <v>20</v>
      </c>
      <c r="L116" s="1" t="s">
        <v>41</v>
      </c>
      <c r="M116" s="1">
        <v>7</v>
      </c>
      <c r="N116" s="1" t="s">
        <v>24</v>
      </c>
      <c r="O116" s="1" t="s">
        <v>25</v>
      </c>
      <c r="P116" s="1" t="s">
        <v>63</v>
      </c>
      <c r="Q116" s="1" t="s">
        <v>59</v>
      </c>
    </row>
    <row r="117" spans="1:17" ht="15.75" customHeight="1" x14ac:dyDescent="0.3">
      <c r="A117" s="1">
        <v>392233</v>
      </c>
      <c r="B117" s="1" t="s">
        <v>117</v>
      </c>
      <c r="C117" s="2">
        <v>39953</v>
      </c>
      <c r="D117" s="1" t="s">
        <v>161</v>
      </c>
      <c r="E117" s="1" t="s">
        <v>119</v>
      </c>
      <c r="F117" s="1">
        <v>1</v>
      </c>
      <c r="G117" s="1" t="s">
        <v>21</v>
      </c>
      <c r="H117" s="1" t="s">
        <v>40</v>
      </c>
      <c r="I117" s="1" t="s">
        <v>21</v>
      </c>
      <c r="J117" s="1" t="s">
        <v>22</v>
      </c>
      <c r="K117" s="1" t="s">
        <v>21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91</v>
      </c>
      <c r="Q117" s="1" t="s">
        <v>116</v>
      </c>
    </row>
    <row r="118" spans="1:17" ht="15.75" customHeight="1" x14ac:dyDescent="0.3">
      <c r="A118" s="1">
        <v>392234</v>
      </c>
      <c r="B118" s="1" t="s">
        <v>117</v>
      </c>
      <c r="C118" s="2">
        <v>39953</v>
      </c>
      <c r="D118" s="1" t="s">
        <v>114</v>
      </c>
      <c r="E118" s="1" t="s">
        <v>119</v>
      </c>
      <c r="F118" s="1">
        <v>1</v>
      </c>
      <c r="G118" s="1" t="s">
        <v>32</v>
      </c>
      <c r="H118" s="1" t="s">
        <v>31</v>
      </c>
      <c r="I118" s="1" t="s">
        <v>32</v>
      </c>
      <c r="J118" s="1" t="s">
        <v>33</v>
      </c>
      <c r="K118" s="1" t="s">
        <v>32</v>
      </c>
      <c r="L118" s="1" t="s">
        <v>23</v>
      </c>
      <c r="M118" s="1">
        <v>24</v>
      </c>
      <c r="N118" s="1" t="s">
        <v>24</v>
      </c>
      <c r="O118" s="1" t="s">
        <v>25</v>
      </c>
      <c r="P118" s="1" t="s">
        <v>91</v>
      </c>
      <c r="Q118" s="1" t="s">
        <v>116</v>
      </c>
    </row>
    <row r="119" spans="1:17" ht="15.75" customHeight="1" x14ac:dyDescent="0.3">
      <c r="A119" s="1">
        <v>392235</v>
      </c>
      <c r="B119" s="1" t="s">
        <v>131</v>
      </c>
      <c r="C119" s="2">
        <v>39954</v>
      </c>
      <c r="D119" s="1" t="s">
        <v>61</v>
      </c>
      <c r="E119" s="1" t="s">
        <v>132</v>
      </c>
      <c r="F119" s="1">
        <v>1</v>
      </c>
      <c r="G119" s="1" t="s">
        <v>39</v>
      </c>
      <c r="H119" s="1" t="s">
        <v>47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4</v>
      </c>
      <c r="N119" s="1" t="s">
        <v>24</v>
      </c>
      <c r="O119" s="1" t="s">
        <v>25</v>
      </c>
      <c r="P119" s="1" t="s">
        <v>63</v>
      </c>
      <c r="Q119" s="1" t="s">
        <v>140</v>
      </c>
    </row>
    <row r="120" spans="1:17" ht="15.75" customHeight="1" x14ac:dyDescent="0.3">
      <c r="A120" s="1">
        <v>392236</v>
      </c>
      <c r="B120" s="1" t="s">
        <v>131</v>
      </c>
      <c r="C120" s="2">
        <v>39954</v>
      </c>
      <c r="D120" s="1" t="s">
        <v>162</v>
      </c>
      <c r="E120" s="1" t="s">
        <v>132</v>
      </c>
      <c r="F120" s="1">
        <v>1</v>
      </c>
      <c r="G120" s="1" t="s">
        <v>20</v>
      </c>
      <c r="H120" s="1" t="s">
        <v>53</v>
      </c>
      <c r="I120" s="1" t="s">
        <v>20</v>
      </c>
      <c r="J120" s="1" t="s">
        <v>33</v>
      </c>
      <c r="K120" s="1" t="s">
        <v>20</v>
      </c>
      <c r="L120" s="1" t="s">
        <v>23</v>
      </c>
      <c r="M120" s="1">
        <v>12</v>
      </c>
      <c r="N120" s="1" t="s">
        <v>24</v>
      </c>
      <c r="O120" s="1" t="s">
        <v>25</v>
      </c>
      <c r="P120" s="1" t="s">
        <v>63</v>
      </c>
      <c r="Q120" s="1" t="s">
        <v>140</v>
      </c>
    </row>
    <row r="121" spans="1:17" ht="15.75" customHeight="1" x14ac:dyDescent="0.3">
      <c r="A121" s="1">
        <v>392237</v>
      </c>
      <c r="B121" s="1" t="s">
        <v>131</v>
      </c>
      <c r="C121" s="2">
        <v>39955</v>
      </c>
      <c r="D121" s="1" t="s">
        <v>72</v>
      </c>
      <c r="E121" s="1" t="s">
        <v>132</v>
      </c>
      <c r="F121" s="1">
        <v>1</v>
      </c>
      <c r="G121" s="1" t="s">
        <v>39</v>
      </c>
      <c r="H121" s="1" t="s">
        <v>53</v>
      </c>
      <c r="I121" s="1" t="s">
        <v>53</v>
      </c>
      <c r="J121" s="1" t="s">
        <v>22</v>
      </c>
      <c r="K121" s="1" t="s">
        <v>53</v>
      </c>
      <c r="L121" s="1" t="s">
        <v>41</v>
      </c>
      <c r="M121" s="1">
        <v>6</v>
      </c>
      <c r="N121" s="1" t="s">
        <v>24</v>
      </c>
      <c r="O121" s="1" t="s">
        <v>25</v>
      </c>
      <c r="P121" s="1" t="s">
        <v>77</v>
      </c>
      <c r="Q121" s="1" t="s">
        <v>49</v>
      </c>
    </row>
    <row r="122" spans="1:17" ht="15.75" customHeight="1" x14ac:dyDescent="0.3">
      <c r="A122" s="1">
        <v>392238</v>
      </c>
      <c r="B122" s="1" t="s">
        <v>141</v>
      </c>
      <c r="C122" s="2">
        <v>39956</v>
      </c>
      <c r="D122" s="1" t="s">
        <v>162</v>
      </c>
      <c r="E122" s="1" t="s">
        <v>143</v>
      </c>
      <c r="F122" s="1">
        <v>1</v>
      </c>
      <c r="G122" s="1" t="s">
        <v>20</v>
      </c>
      <c r="H122" s="1" t="s">
        <v>32</v>
      </c>
      <c r="I122" s="1" t="s">
        <v>20</v>
      </c>
      <c r="J122" s="1" t="s">
        <v>22</v>
      </c>
      <c r="K122" s="1" t="s">
        <v>20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27</v>
      </c>
      <c r="Q122" s="1" t="s">
        <v>116</v>
      </c>
    </row>
    <row r="123" spans="1:17" ht="15.75" customHeight="1" x14ac:dyDescent="0.3">
      <c r="A123" s="1">
        <v>392239</v>
      </c>
      <c r="B123" s="1" t="s">
        <v>141</v>
      </c>
      <c r="C123" s="2">
        <v>39957</v>
      </c>
      <c r="D123" s="1" t="s">
        <v>100</v>
      </c>
      <c r="E123" s="1" t="s">
        <v>143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22</v>
      </c>
      <c r="K123" s="1" t="s">
        <v>53</v>
      </c>
      <c r="L123" s="1" t="s">
        <v>23</v>
      </c>
      <c r="M123" s="1">
        <v>6</v>
      </c>
      <c r="N123" s="1" t="s">
        <v>24</v>
      </c>
      <c r="O123" s="1" t="s">
        <v>25</v>
      </c>
      <c r="P123" s="1" t="s">
        <v>27</v>
      </c>
      <c r="Q123" s="1" t="s">
        <v>116</v>
      </c>
    </row>
    <row r="124" spans="1:17" ht="15.75" customHeight="1" x14ac:dyDescent="0.3">
      <c r="A124" s="1">
        <v>419106</v>
      </c>
      <c r="B124" s="1" t="s">
        <v>44</v>
      </c>
      <c r="C124" s="2">
        <v>40249</v>
      </c>
      <c r="D124" s="1" t="s">
        <v>163</v>
      </c>
      <c r="E124" s="1" t="s">
        <v>73</v>
      </c>
      <c r="F124" s="1">
        <v>0</v>
      </c>
      <c r="G124" s="1" t="s">
        <v>53</v>
      </c>
      <c r="H124" s="1" t="s">
        <v>21</v>
      </c>
      <c r="I124" s="1" t="s">
        <v>53</v>
      </c>
      <c r="J124" s="1" t="s">
        <v>22</v>
      </c>
      <c r="K124" s="1" t="s">
        <v>21</v>
      </c>
      <c r="L124" s="1" t="s">
        <v>23</v>
      </c>
      <c r="M124" s="1">
        <v>11</v>
      </c>
      <c r="N124" s="1" t="s">
        <v>24</v>
      </c>
      <c r="O124" s="1" t="s">
        <v>25</v>
      </c>
      <c r="P124" s="1" t="s">
        <v>27</v>
      </c>
      <c r="Q124" s="1" t="s">
        <v>59</v>
      </c>
    </row>
    <row r="125" spans="1:17" ht="15.75" customHeight="1" x14ac:dyDescent="0.3">
      <c r="A125" s="1">
        <v>419107</v>
      </c>
      <c r="B125" s="1" t="s">
        <v>44</v>
      </c>
      <c r="C125" s="2">
        <v>40250</v>
      </c>
      <c r="D125" s="1" t="s">
        <v>68</v>
      </c>
      <c r="E125" s="1" t="s">
        <v>164</v>
      </c>
      <c r="F125" s="1">
        <v>0</v>
      </c>
      <c r="G125" s="1" t="s">
        <v>47</v>
      </c>
      <c r="H125" s="1" t="s">
        <v>40</v>
      </c>
      <c r="I125" s="1" t="s">
        <v>47</v>
      </c>
      <c r="J125" s="1" t="s">
        <v>33</v>
      </c>
      <c r="K125" s="1" t="s">
        <v>47</v>
      </c>
      <c r="L125" s="1" t="s">
        <v>23</v>
      </c>
      <c r="M125" s="1">
        <v>4</v>
      </c>
      <c r="N125" s="1" t="s">
        <v>24</v>
      </c>
      <c r="O125" s="1" t="s">
        <v>25</v>
      </c>
      <c r="P125" s="1" t="s">
        <v>27</v>
      </c>
      <c r="Q125" s="1" t="s">
        <v>59</v>
      </c>
    </row>
    <row r="126" spans="1:17" ht="15.75" customHeight="1" x14ac:dyDescent="0.3">
      <c r="A126" s="1">
        <v>419108</v>
      </c>
      <c r="B126" s="1" t="s">
        <v>28</v>
      </c>
      <c r="C126" s="2">
        <v>40250</v>
      </c>
      <c r="D126" s="1" t="s">
        <v>146</v>
      </c>
      <c r="E126" s="1" t="s">
        <v>30</v>
      </c>
      <c r="F126" s="1">
        <v>0</v>
      </c>
      <c r="G126" s="1" t="s">
        <v>31</v>
      </c>
      <c r="H126" s="1" t="s">
        <v>39</v>
      </c>
      <c r="I126" s="1" t="s">
        <v>39</v>
      </c>
      <c r="J126" s="1" t="s">
        <v>22</v>
      </c>
      <c r="K126" s="1" t="s">
        <v>39</v>
      </c>
      <c r="L126" s="1" t="s">
        <v>41</v>
      </c>
      <c r="M126" s="1">
        <v>5</v>
      </c>
      <c r="N126" s="1" t="s">
        <v>24</v>
      </c>
      <c r="O126" s="1" t="s">
        <v>25</v>
      </c>
      <c r="P126" s="1" t="s">
        <v>77</v>
      </c>
      <c r="Q126" s="1" t="s">
        <v>140</v>
      </c>
    </row>
    <row r="127" spans="1:17" ht="15.75" customHeight="1" x14ac:dyDescent="0.3">
      <c r="A127" s="1">
        <v>419109</v>
      </c>
      <c r="B127" s="1" t="s">
        <v>50</v>
      </c>
      <c r="C127" s="2">
        <v>40251</v>
      </c>
      <c r="D127" s="1" t="s">
        <v>165</v>
      </c>
      <c r="E127" s="1" t="s">
        <v>52</v>
      </c>
      <c r="F127" s="1">
        <v>0</v>
      </c>
      <c r="G127" s="1" t="s">
        <v>21</v>
      </c>
      <c r="H127" s="1" t="s">
        <v>20</v>
      </c>
      <c r="I127" s="1" t="s">
        <v>21</v>
      </c>
      <c r="J127" s="1" t="s">
        <v>22</v>
      </c>
      <c r="K127" s="1" t="s">
        <v>21</v>
      </c>
      <c r="L127" s="1" t="s">
        <v>41</v>
      </c>
      <c r="M127" s="1">
        <v>7</v>
      </c>
      <c r="N127" s="1" t="s">
        <v>24</v>
      </c>
      <c r="O127" s="1" t="s">
        <v>25</v>
      </c>
      <c r="P127" s="1" t="s">
        <v>127</v>
      </c>
      <c r="Q127" s="1" t="s">
        <v>64</v>
      </c>
    </row>
    <row r="128" spans="1:17" ht="15.75" customHeight="1" x14ac:dyDescent="0.3">
      <c r="A128" s="1">
        <v>419110</v>
      </c>
      <c r="B128" s="1" t="s">
        <v>65</v>
      </c>
      <c r="C128" s="2">
        <v>40251</v>
      </c>
      <c r="D128" s="1" t="s">
        <v>166</v>
      </c>
      <c r="E128" s="1" t="s">
        <v>67</v>
      </c>
      <c r="F128" s="1">
        <v>0</v>
      </c>
      <c r="G128" s="1" t="s">
        <v>32</v>
      </c>
      <c r="H128" s="1" t="s">
        <v>53</v>
      </c>
      <c r="I128" s="1" t="s">
        <v>53</v>
      </c>
      <c r="J128" s="1" t="s">
        <v>33</v>
      </c>
      <c r="K128" s="1" t="s">
        <v>53</v>
      </c>
      <c r="L128" s="1" t="s">
        <v>23</v>
      </c>
      <c r="M128" s="1">
        <v>31</v>
      </c>
      <c r="N128" s="1" t="s">
        <v>24</v>
      </c>
      <c r="O128" s="1" t="s">
        <v>25</v>
      </c>
      <c r="P128" s="1" t="s">
        <v>55</v>
      </c>
      <c r="Q128" s="1" t="s">
        <v>49</v>
      </c>
    </row>
    <row r="129" spans="1:17" ht="15.75" customHeight="1" x14ac:dyDescent="0.3">
      <c r="A129" s="1">
        <v>419111</v>
      </c>
      <c r="B129" s="1" t="s">
        <v>167</v>
      </c>
      <c r="C129" s="2">
        <v>40252</v>
      </c>
      <c r="D129" s="1" t="s">
        <v>61</v>
      </c>
      <c r="E129" s="1" t="s">
        <v>168</v>
      </c>
      <c r="F129" s="1">
        <v>0</v>
      </c>
      <c r="G129" s="1" t="s">
        <v>40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6</v>
      </c>
      <c r="N129" s="1" t="s">
        <v>24</v>
      </c>
      <c r="O129" s="1" t="s">
        <v>25</v>
      </c>
      <c r="P129" s="1" t="s">
        <v>91</v>
      </c>
      <c r="Q129" s="1" t="s">
        <v>27</v>
      </c>
    </row>
    <row r="130" spans="1:17" ht="15.75" customHeight="1" x14ac:dyDescent="0.3">
      <c r="A130" s="1">
        <v>419112</v>
      </c>
      <c r="B130" s="1" t="s">
        <v>17</v>
      </c>
      <c r="C130" s="2">
        <v>40253</v>
      </c>
      <c r="D130" s="1" t="s">
        <v>144</v>
      </c>
      <c r="E130" s="1" t="s">
        <v>19</v>
      </c>
      <c r="F130" s="1">
        <v>0</v>
      </c>
      <c r="G130" s="1" t="s">
        <v>20</v>
      </c>
      <c r="H130" s="1" t="s">
        <v>31</v>
      </c>
      <c r="I130" s="1" t="s">
        <v>31</v>
      </c>
      <c r="J130" s="1" t="s">
        <v>33</v>
      </c>
      <c r="K130" s="1" t="s">
        <v>20</v>
      </c>
      <c r="L130" s="1" t="s">
        <v>41</v>
      </c>
      <c r="M130" s="1">
        <v>8</v>
      </c>
      <c r="N130" s="1" t="s">
        <v>24</v>
      </c>
      <c r="O130" s="1" t="s">
        <v>25</v>
      </c>
      <c r="P130" s="1" t="s">
        <v>169</v>
      </c>
      <c r="Q130" s="1" t="s">
        <v>49</v>
      </c>
    </row>
    <row r="131" spans="1:17" ht="15.75" customHeight="1" x14ac:dyDescent="0.3">
      <c r="A131" s="1">
        <v>419113</v>
      </c>
      <c r="B131" s="1" t="s">
        <v>50</v>
      </c>
      <c r="C131" s="2">
        <v>40253</v>
      </c>
      <c r="D131" s="1" t="s">
        <v>76</v>
      </c>
      <c r="E131" s="1" t="s">
        <v>52</v>
      </c>
      <c r="F131" s="1">
        <v>0</v>
      </c>
      <c r="G131" s="1" t="s">
        <v>21</v>
      </c>
      <c r="H131" s="1" t="s">
        <v>32</v>
      </c>
      <c r="I131" s="1" t="s">
        <v>32</v>
      </c>
      <c r="J131" s="1" t="s">
        <v>33</v>
      </c>
      <c r="K131" s="1" t="s">
        <v>32</v>
      </c>
      <c r="L131" s="1" t="s">
        <v>23</v>
      </c>
      <c r="M131" s="1">
        <v>55</v>
      </c>
      <c r="N131" s="1" t="s">
        <v>24</v>
      </c>
      <c r="O131" s="1" t="s">
        <v>25</v>
      </c>
      <c r="P131" s="1" t="s">
        <v>127</v>
      </c>
      <c r="Q131" s="1" t="s">
        <v>64</v>
      </c>
    </row>
    <row r="132" spans="1:17" ht="15.75" customHeight="1" x14ac:dyDescent="0.3">
      <c r="A132" s="1">
        <v>419114</v>
      </c>
      <c r="B132" s="1" t="s">
        <v>36</v>
      </c>
      <c r="C132" s="2">
        <v>40254</v>
      </c>
      <c r="D132" s="1" t="s">
        <v>107</v>
      </c>
      <c r="E132" s="1" t="s">
        <v>38</v>
      </c>
      <c r="F132" s="1">
        <v>0</v>
      </c>
      <c r="G132" s="1" t="s">
        <v>39</v>
      </c>
      <c r="H132" s="1" t="s">
        <v>47</v>
      </c>
      <c r="I132" s="1" t="s">
        <v>39</v>
      </c>
      <c r="J132" s="1" t="s">
        <v>22</v>
      </c>
      <c r="K132" s="1" t="s">
        <v>47</v>
      </c>
      <c r="L132" s="1" t="s">
        <v>23</v>
      </c>
      <c r="M132" s="1">
        <v>98</v>
      </c>
      <c r="N132" s="1" t="s">
        <v>24</v>
      </c>
      <c r="O132" s="1" t="s">
        <v>25</v>
      </c>
      <c r="P132" s="1" t="s">
        <v>77</v>
      </c>
      <c r="Q132" s="1" t="s">
        <v>138</v>
      </c>
    </row>
    <row r="133" spans="1:17" ht="15.75" customHeight="1" x14ac:dyDescent="0.3">
      <c r="A133" s="1">
        <v>419115</v>
      </c>
      <c r="B133" s="1" t="s">
        <v>17</v>
      </c>
      <c r="C133" s="2">
        <v>40255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40</v>
      </c>
      <c r="I133" s="1" t="s">
        <v>20</v>
      </c>
      <c r="J133" s="1" t="s">
        <v>22</v>
      </c>
      <c r="K133" s="1" t="s">
        <v>20</v>
      </c>
      <c r="L133" s="1" t="s">
        <v>41</v>
      </c>
      <c r="M133" s="1">
        <v>10</v>
      </c>
      <c r="N133" s="1" t="s">
        <v>24</v>
      </c>
      <c r="O133" s="1" t="s">
        <v>25</v>
      </c>
      <c r="P133" s="1" t="s">
        <v>55</v>
      </c>
      <c r="Q133" s="1" t="s">
        <v>49</v>
      </c>
    </row>
    <row r="134" spans="1:17" ht="15.75" customHeight="1" x14ac:dyDescent="0.3">
      <c r="A134" s="1">
        <v>419116</v>
      </c>
      <c r="B134" s="1" t="s">
        <v>36</v>
      </c>
      <c r="C134" s="2">
        <v>40256</v>
      </c>
      <c r="D134" s="1" t="s">
        <v>66</v>
      </c>
      <c r="E134" s="1" t="s">
        <v>38</v>
      </c>
      <c r="F134" s="1">
        <v>0</v>
      </c>
      <c r="G134" s="1" t="s">
        <v>39</v>
      </c>
      <c r="H134" s="1" t="s">
        <v>32</v>
      </c>
      <c r="I134" s="1" t="s">
        <v>39</v>
      </c>
      <c r="J134" s="1" t="s">
        <v>33</v>
      </c>
      <c r="K134" s="1" t="s">
        <v>32</v>
      </c>
      <c r="L134" s="1" t="s">
        <v>41</v>
      </c>
      <c r="M134" s="1">
        <v>5</v>
      </c>
      <c r="N134" s="1" t="s">
        <v>24</v>
      </c>
      <c r="O134" s="1" t="s">
        <v>25</v>
      </c>
      <c r="P134" s="1" t="s">
        <v>77</v>
      </c>
      <c r="Q134" s="1" t="s">
        <v>138</v>
      </c>
    </row>
    <row r="135" spans="1:17" ht="15.75" customHeight="1" x14ac:dyDescent="0.3">
      <c r="A135" s="1">
        <v>419117</v>
      </c>
      <c r="B135" s="1" t="s">
        <v>170</v>
      </c>
      <c r="C135" s="2">
        <v>40256</v>
      </c>
      <c r="D135" s="1" t="s">
        <v>171</v>
      </c>
      <c r="E135" s="1" t="s">
        <v>172</v>
      </c>
      <c r="F135" s="1">
        <v>0</v>
      </c>
      <c r="G135" s="1" t="s">
        <v>53</v>
      </c>
      <c r="H135" s="1" t="s">
        <v>31</v>
      </c>
      <c r="I135" s="1" t="s">
        <v>31</v>
      </c>
      <c r="J135" s="1" t="s">
        <v>22</v>
      </c>
      <c r="K135" s="1" t="s">
        <v>53</v>
      </c>
      <c r="L135" s="1" t="s">
        <v>23</v>
      </c>
      <c r="M135" s="1">
        <v>6</v>
      </c>
      <c r="N135" s="1" t="s">
        <v>24</v>
      </c>
      <c r="O135" s="1" t="s">
        <v>25</v>
      </c>
      <c r="P135" s="1" t="s">
        <v>54</v>
      </c>
      <c r="Q135" s="1" t="s">
        <v>120</v>
      </c>
    </row>
    <row r="136" spans="1:17" ht="15.75" customHeight="1" x14ac:dyDescent="0.3">
      <c r="A136" s="1">
        <v>419118</v>
      </c>
      <c r="B136" s="1" t="s">
        <v>167</v>
      </c>
      <c r="C136" s="2">
        <v>40257</v>
      </c>
      <c r="D136" s="1" t="s">
        <v>173</v>
      </c>
      <c r="E136" s="1" t="s">
        <v>168</v>
      </c>
      <c r="F136" s="1">
        <v>0</v>
      </c>
      <c r="G136" s="1" t="s">
        <v>40</v>
      </c>
      <c r="H136" s="1" t="s">
        <v>21</v>
      </c>
      <c r="I136" s="1" t="s">
        <v>40</v>
      </c>
      <c r="J136" s="1" t="s">
        <v>33</v>
      </c>
      <c r="K136" s="1" t="s">
        <v>40</v>
      </c>
      <c r="L136" s="1" t="s">
        <v>23</v>
      </c>
      <c r="M136" s="1">
        <v>34</v>
      </c>
      <c r="N136" s="1" t="s">
        <v>24</v>
      </c>
      <c r="O136" s="1" t="s">
        <v>25</v>
      </c>
      <c r="P136" s="1" t="s">
        <v>27</v>
      </c>
      <c r="Q136" s="1" t="s">
        <v>59</v>
      </c>
    </row>
    <row r="137" spans="1:17" ht="15.75" customHeight="1" x14ac:dyDescent="0.3">
      <c r="A137" s="1">
        <v>419119</v>
      </c>
      <c r="B137" s="1" t="s">
        <v>44</v>
      </c>
      <c r="C137" s="2">
        <v>40257</v>
      </c>
      <c r="D137" s="1" t="s">
        <v>144</v>
      </c>
      <c r="E137" s="1" t="s">
        <v>164</v>
      </c>
      <c r="F137" s="1">
        <v>0</v>
      </c>
      <c r="G137" s="1" t="s">
        <v>47</v>
      </c>
      <c r="H137" s="1" t="s">
        <v>20</v>
      </c>
      <c r="I137" s="1" t="s">
        <v>47</v>
      </c>
      <c r="J137" s="1" t="s">
        <v>33</v>
      </c>
      <c r="K137" s="1" t="s">
        <v>20</v>
      </c>
      <c r="L137" s="1" t="s">
        <v>41</v>
      </c>
      <c r="M137" s="1">
        <v>7</v>
      </c>
      <c r="N137" s="1" t="s">
        <v>24</v>
      </c>
      <c r="O137" s="1" t="s">
        <v>25</v>
      </c>
      <c r="P137" s="1" t="s">
        <v>127</v>
      </c>
      <c r="Q137" s="1" t="s">
        <v>145</v>
      </c>
    </row>
    <row r="138" spans="1:17" ht="15.75" customHeight="1" x14ac:dyDescent="0.3">
      <c r="A138" s="1">
        <v>419120</v>
      </c>
      <c r="B138" s="1" t="s">
        <v>170</v>
      </c>
      <c r="C138" s="2">
        <v>40258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39</v>
      </c>
      <c r="I138" s="1" t="s">
        <v>53</v>
      </c>
      <c r="J138" s="1" t="s">
        <v>33</v>
      </c>
      <c r="K138" s="1" t="s">
        <v>53</v>
      </c>
      <c r="L138" s="1" t="s">
        <v>23</v>
      </c>
      <c r="M138" s="1">
        <v>10</v>
      </c>
      <c r="N138" s="1" t="s">
        <v>24</v>
      </c>
      <c r="O138" s="1" t="s">
        <v>25</v>
      </c>
      <c r="P138" s="1" t="s">
        <v>54</v>
      </c>
      <c r="Q138" s="1" t="s">
        <v>120</v>
      </c>
    </row>
    <row r="139" spans="1:17" ht="15.75" customHeight="1" x14ac:dyDescent="0.3">
      <c r="A139" s="1">
        <v>419121</v>
      </c>
      <c r="B139" s="1" t="s">
        <v>65</v>
      </c>
      <c r="C139" s="2">
        <v>40258</v>
      </c>
      <c r="D139" s="1" t="s">
        <v>174</v>
      </c>
      <c r="E139" s="1" t="s">
        <v>67</v>
      </c>
      <c r="F139" s="1">
        <v>0</v>
      </c>
      <c r="G139" s="1" t="s">
        <v>32</v>
      </c>
      <c r="H139" s="1" t="s">
        <v>31</v>
      </c>
      <c r="I139" s="1" t="s">
        <v>32</v>
      </c>
      <c r="J139" s="1" t="s">
        <v>22</v>
      </c>
      <c r="K139" s="1" t="s">
        <v>31</v>
      </c>
      <c r="L139" s="1" t="s">
        <v>122</v>
      </c>
      <c r="M139" s="1" t="s">
        <v>25</v>
      </c>
      <c r="N139" s="1" t="s">
        <v>123</v>
      </c>
      <c r="O139" s="1" t="s">
        <v>25</v>
      </c>
      <c r="P139" s="1" t="s">
        <v>55</v>
      </c>
      <c r="Q139" s="1" t="s">
        <v>49</v>
      </c>
    </row>
    <row r="140" spans="1:17" ht="15.75" customHeight="1" x14ac:dyDescent="0.3">
      <c r="A140" s="1">
        <v>419122</v>
      </c>
      <c r="B140" s="1" t="s">
        <v>44</v>
      </c>
      <c r="C140" s="2">
        <v>40259</v>
      </c>
      <c r="D140" s="1" t="s">
        <v>107</v>
      </c>
      <c r="E140" s="1" t="s">
        <v>164</v>
      </c>
      <c r="F140" s="1">
        <v>0</v>
      </c>
      <c r="G140" s="1" t="s">
        <v>47</v>
      </c>
      <c r="H140" s="1" t="s">
        <v>21</v>
      </c>
      <c r="I140" s="1" t="s">
        <v>21</v>
      </c>
      <c r="J140" s="1" t="s">
        <v>33</v>
      </c>
      <c r="K140" s="1" t="s">
        <v>47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145</v>
      </c>
      <c r="Q140" s="1" t="s">
        <v>116</v>
      </c>
    </row>
    <row r="141" spans="1:17" ht="15.75" customHeight="1" x14ac:dyDescent="0.3">
      <c r="A141" s="1">
        <v>419123</v>
      </c>
      <c r="B141" s="1" t="s">
        <v>17</v>
      </c>
      <c r="C141" s="2">
        <v>40260</v>
      </c>
      <c r="D141" s="1" t="s">
        <v>175</v>
      </c>
      <c r="E141" s="1" t="s">
        <v>19</v>
      </c>
      <c r="F141" s="1">
        <v>0</v>
      </c>
      <c r="G141" s="1" t="s">
        <v>20</v>
      </c>
      <c r="H141" s="1" t="s">
        <v>32</v>
      </c>
      <c r="I141" s="1" t="s">
        <v>32</v>
      </c>
      <c r="J141" s="1" t="s">
        <v>22</v>
      </c>
      <c r="K141" s="1" t="s">
        <v>20</v>
      </c>
      <c r="L141" s="1" t="s">
        <v>23</v>
      </c>
      <c r="M141" s="1">
        <v>36</v>
      </c>
      <c r="N141" s="1" t="s">
        <v>24</v>
      </c>
      <c r="O141" s="1" t="s">
        <v>25</v>
      </c>
      <c r="P141" s="1" t="s">
        <v>27</v>
      </c>
      <c r="Q141" s="1" t="s">
        <v>59</v>
      </c>
    </row>
    <row r="142" spans="1:17" ht="15.75" customHeight="1" x14ac:dyDescent="0.3">
      <c r="A142" s="1">
        <v>419124</v>
      </c>
      <c r="B142" s="1" t="s">
        <v>28</v>
      </c>
      <c r="C142" s="2">
        <v>40261</v>
      </c>
      <c r="D142" s="1" t="s">
        <v>176</v>
      </c>
      <c r="E142" s="1" t="s">
        <v>30</v>
      </c>
      <c r="F142" s="1">
        <v>0</v>
      </c>
      <c r="G142" s="1" t="s">
        <v>31</v>
      </c>
      <c r="H142" s="1" t="s">
        <v>40</v>
      </c>
      <c r="I142" s="1" t="s">
        <v>31</v>
      </c>
      <c r="J142" s="1" t="s">
        <v>22</v>
      </c>
      <c r="K142" s="1" t="s">
        <v>40</v>
      </c>
      <c r="L142" s="1" t="s">
        <v>23</v>
      </c>
      <c r="M142" s="1">
        <v>31</v>
      </c>
      <c r="N142" s="1" t="s">
        <v>24</v>
      </c>
      <c r="O142" s="1" t="s">
        <v>25</v>
      </c>
      <c r="P142" s="1" t="s">
        <v>77</v>
      </c>
      <c r="Q142" s="1" t="s">
        <v>138</v>
      </c>
    </row>
    <row r="143" spans="1:17" ht="15.75" customHeight="1" x14ac:dyDescent="0.3">
      <c r="A143" s="1">
        <v>419125</v>
      </c>
      <c r="B143" s="1" t="s">
        <v>44</v>
      </c>
      <c r="C143" s="2">
        <v>40262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32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5</v>
      </c>
      <c r="N143" s="1" t="s">
        <v>24</v>
      </c>
      <c r="O143" s="1" t="s">
        <v>25</v>
      </c>
      <c r="P143" s="1" t="s">
        <v>54</v>
      </c>
      <c r="Q143" s="1" t="s">
        <v>64</v>
      </c>
    </row>
    <row r="144" spans="1:17" ht="15.75" customHeight="1" x14ac:dyDescent="0.3">
      <c r="A144" s="1">
        <v>419126</v>
      </c>
      <c r="B144" s="1" t="s">
        <v>167</v>
      </c>
      <c r="C144" s="2">
        <v>40263</v>
      </c>
      <c r="D144" s="1" t="s">
        <v>68</v>
      </c>
      <c r="E144" s="1" t="s">
        <v>168</v>
      </c>
      <c r="F144" s="1">
        <v>0</v>
      </c>
      <c r="G144" s="1" t="s">
        <v>40</v>
      </c>
      <c r="H144" s="1" t="s">
        <v>53</v>
      </c>
      <c r="I144" s="1" t="s">
        <v>53</v>
      </c>
      <c r="J144" s="1" t="s">
        <v>33</v>
      </c>
      <c r="K144" s="1" t="s">
        <v>40</v>
      </c>
      <c r="L144" s="1" t="s">
        <v>41</v>
      </c>
      <c r="M144" s="1">
        <v>8</v>
      </c>
      <c r="N144" s="1" t="s">
        <v>24</v>
      </c>
      <c r="O144" s="1" t="s">
        <v>25</v>
      </c>
      <c r="P144" s="1" t="s">
        <v>127</v>
      </c>
      <c r="Q144" s="1" t="s">
        <v>116</v>
      </c>
    </row>
    <row r="145" spans="1:17" ht="15.75" customHeight="1" x14ac:dyDescent="0.3">
      <c r="A145" s="1">
        <v>419127</v>
      </c>
      <c r="B145" s="1" t="s">
        <v>28</v>
      </c>
      <c r="C145" s="2">
        <v>40264</v>
      </c>
      <c r="D145" s="1" t="s">
        <v>165</v>
      </c>
      <c r="E145" s="1" t="s">
        <v>30</v>
      </c>
      <c r="F145" s="1">
        <v>0</v>
      </c>
      <c r="G145" s="1" t="s">
        <v>31</v>
      </c>
      <c r="H145" s="1" t="s">
        <v>21</v>
      </c>
      <c r="I145" s="1" t="s">
        <v>21</v>
      </c>
      <c r="J145" s="1" t="s">
        <v>33</v>
      </c>
      <c r="K145" s="1" t="s">
        <v>21</v>
      </c>
      <c r="L145" s="1" t="s">
        <v>23</v>
      </c>
      <c r="M145" s="1">
        <v>39</v>
      </c>
      <c r="N145" s="1" t="s">
        <v>24</v>
      </c>
      <c r="O145" s="1" t="s">
        <v>25</v>
      </c>
      <c r="P145" s="1" t="s">
        <v>77</v>
      </c>
      <c r="Q145" s="1" t="s">
        <v>140</v>
      </c>
    </row>
    <row r="146" spans="1:17" ht="15.75" customHeight="1" x14ac:dyDescent="0.3">
      <c r="A146" s="1">
        <v>419128</v>
      </c>
      <c r="B146" s="1" t="s">
        <v>17</v>
      </c>
      <c r="C146" s="2">
        <v>40262</v>
      </c>
      <c r="D146" s="1" t="s">
        <v>177</v>
      </c>
      <c r="E146" s="1" t="s">
        <v>19</v>
      </c>
      <c r="F146" s="1">
        <v>0</v>
      </c>
      <c r="G146" s="1" t="s">
        <v>20</v>
      </c>
      <c r="H146" s="1" t="s">
        <v>39</v>
      </c>
      <c r="I146" s="1" t="s">
        <v>20</v>
      </c>
      <c r="J146" s="1" t="s">
        <v>22</v>
      </c>
      <c r="K146" s="1" t="s">
        <v>39</v>
      </c>
      <c r="L146" s="1" t="s">
        <v>23</v>
      </c>
      <c r="M146" s="1">
        <v>17</v>
      </c>
      <c r="N146" s="1" t="s">
        <v>24</v>
      </c>
      <c r="O146" s="1" t="s">
        <v>25</v>
      </c>
      <c r="P146" s="1" t="s">
        <v>91</v>
      </c>
      <c r="Q146" s="1" t="s">
        <v>27</v>
      </c>
    </row>
    <row r="147" spans="1:17" ht="15.75" customHeight="1" x14ac:dyDescent="0.3">
      <c r="A147" s="1">
        <v>419129</v>
      </c>
      <c r="B147" s="1" t="s">
        <v>167</v>
      </c>
      <c r="C147" s="2">
        <v>40265</v>
      </c>
      <c r="D147" s="1" t="s">
        <v>178</v>
      </c>
      <c r="E147" s="1" t="s">
        <v>168</v>
      </c>
      <c r="F147" s="1">
        <v>0</v>
      </c>
      <c r="G147" s="1" t="s">
        <v>40</v>
      </c>
      <c r="H147" s="1" t="s">
        <v>32</v>
      </c>
      <c r="I147" s="1" t="s">
        <v>40</v>
      </c>
      <c r="J147" s="1" t="s">
        <v>33</v>
      </c>
      <c r="K147" s="1" t="s">
        <v>40</v>
      </c>
      <c r="L147" s="1" t="s">
        <v>23</v>
      </c>
      <c r="M147" s="1">
        <v>17</v>
      </c>
      <c r="N147" s="1" t="s">
        <v>24</v>
      </c>
      <c r="O147" s="1" t="s">
        <v>25</v>
      </c>
      <c r="P147" s="1" t="s">
        <v>145</v>
      </c>
      <c r="Q147" s="1" t="s">
        <v>116</v>
      </c>
    </row>
    <row r="148" spans="1:17" ht="15.75" customHeight="1" x14ac:dyDescent="0.3">
      <c r="A148" s="1">
        <v>419130</v>
      </c>
      <c r="B148" s="1" t="s">
        <v>44</v>
      </c>
      <c r="C148" s="2">
        <v>40265</v>
      </c>
      <c r="D148" s="1" t="s">
        <v>154</v>
      </c>
      <c r="E148" s="1" t="s">
        <v>73</v>
      </c>
      <c r="F148" s="1">
        <v>0</v>
      </c>
      <c r="G148" s="1" t="s">
        <v>53</v>
      </c>
      <c r="H148" s="1" t="s">
        <v>47</v>
      </c>
      <c r="I148" s="1" t="s">
        <v>53</v>
      </c>
      <c r="J148" s="1" t="s">
        <v>22</v>
      </c>
      <c r="K148" s="1" t="s">
        <v>47</v>
      </c>
      <c r="L148" s="1" t="s">
        <v>23</v>
      </c>
      <c r="M148" s="1">
        <v>41</v>
      </c>
      <c r="N148" s="1" t="s">
        <v>24</v>
      </c>
      <c r="O148" s="1" t="s">
        <v>25</v>
      </c>
      <c r="P148" s="1" t="s">
        <v>169</v>
      </c>
      <c r="Q148" s="1" t="s">
        <v>55</v>
      </c>
    </row>
    <row r="149" spans="1:17" ht="15.75" customHeight="1" x14ac:dyDescent="0.3">
      <c r="A149" s="1">
        <v>419131</v>
      </c>
      <c r="B149" s="1" t="s">
        <v>36</v>
      </c>
      <c r="C149" s="2">
        <v>40266</v>
      </c>
      <c r="D149" s="1" t="s">
        <v>179</v>
      </c>
      <c r="E149" s="1" t="s">
        <v>38</v>
      </c>
      <c r="F149" s="1">
        <v>0</v>
      </c>
      <c r="G149" s="1" t="s">
        <v>39</v>
      </c>
      <c r="H149" s="1" t="s">
        <v>21</v>
      </c>
      <c r="I149" s="1" t="s">
        <v>39</v>
      </c>
      <c r="J149" s="1" t="s">
        <v>33</v>
      </c>
      <c r="K149" s="1" t="s">
        <v>39</v>
      </c>
      <c r="L149" s="1" t="s">
        <v>23</v>
      </c>
      <c r="M149" s="1">
        <v>40</v>
      </c>
      <c r="N149" s="1" t="s">
        <v>24</v>
      </c>
      <c r="O149" s="1" t="s">
        <v>25</v>
      </c>
      <c r="P149" s="1" t="s">
        <v>145</v>
      </c>
      <c r="Q149" s="1" t="s">
        <v>116</v>
      </c>
    </row>
    <row r="150" spans="1:17" ht="15.75" customHeight="1" x14ac:dyDescent="0.3">
      <c r="A150" s="1">
        <v>419132</v>
      </c>
      <c r="B150" s="1" t="s">
        <v>44</v>
      </c>
      <c r="C150" s="2">
        <v>40267</v>
      </c>
      <c r="D150" s="1" t="s">
        <v>180</v>
      </c>
      <c r="E150" s="1" t="s">
        <v>164</v>
      </c>
      <c r="F150" s="1">
        <v>0</v>
      </c>
      <c r="G150" s="1" t="s">
        <v>47</v>
      </c>
      <c r="H150" s="1" t="s">
        <v>31</v>
      </c>
      <c r="I150" s="1" t="s">
        <v>47</v>
      </c>
      <c r="J150" s="1" t="s">
        <v>22</v>
      </c>
      <c r="K150" s="1" t="s">
        <v>47</v>
      </c>
      <c r="L150" s="1" t="s">
        <v>41</v>
      </c>
      <c r="M150" s="1">
        <v>4</v>
      </c>
      <c r="N150" s="1" t="s">
        <v>24</v>
      </c>
      <c r="O150" s="1" t="s">
        <v>25</v>
      </c>
      <c r="P150" s="1" t="s">
        <v>77</v>
      </c>
      <c r="Q150" s="1" t="s">
        <v>138</v>
      </c>
    </row>
    <row r="151" spans="1:17" ht="15.75" customHeight="1" x14ac:dyDescent="0.3">
      <c r="A151" s="1">
        <v>419133</v>
      </c>
      <c r="B151" s="1" t="s">
        <v>65</v>
      </c>
      <c r="C151" s="2">
        <v>40268</v>
      </c>
      <c r="D151" s="1" t="s">
        <v>181</v>
      </c>
      <c r="E151" s="1" t="s">
        <v>67</v>
      </c>
      <c r="F151" s="1">
        <v>0</v>
      </c>
      <c r="G151" s="1" t="s">
        <v>32</v>
      </c>
      <c r="H151" s="1" t="s">
        <v>20</v>
      </c>
      <c r="I151" s="1" t="s">
        <v>20</v>
      </c>
      <c r="J151" s="1" t="s">
        <v>33</v>
      </c>
      <c r="K151" s="1" t="s">
        <v>32</v>
      </c>
      <c r="L151" s="1" t="s">
        <v>41</v>
      </c>
      <c r="M151" s="1">
        <v>5</v>
      </c>
      <c r="N151" s="1" t="s">
        <v>24</v>
      </c>
      <c r="O151" s="1" t="s">
        <v>25</v>
      </c>
      <c r="P151" s="1" t="s">
        <v>91</v>
      </c>
      <c r="Q151" s="1" t="s">
        <v>27</v>
      </c>
    </row>
    <row r="152" spans="1:17" ht="15.75" customHeight="1" x14ac:dyDescent="0.3">
      <c r="A152" s="1">
        <v>419134</v>
      </c>
      <c r="B152" s="1" t="s">
        <v>36</v>
      </c>
      <c r="C152" s="2">
        <v>40268</v>
      </c>
      <c r="D152" s="1" t="s">
        <v>101</v>
      </c>
      <c r="E152" s="1" t="s">
        <v>38</v>
      </c>
      <c r="F152" s="1">
        <v>0</v>
      </c>
      <c r="G152" s="1" t="s">
        <v>39</v>
      </c>
      <c r="H152" s="1" t="s">
        <v>40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67</v>
      </c>
      <c r="N152" s="1" t="s">
        <v>24</v>
      </c>
      <c r="O152" s="1" t="s">
        <v>25</v>
      </c>
      <c r="P152" s="1" t="s">
        <v>127</v>
      </c>
      <c r="Q152" s="1" t="s">
        <v>116</v>
      </c>
    </row>
    <row r="153" spans="1:17" ht="15.75" customHeight="1" x14ac:dyDescent="0.3">
      <c r="A153" s="1">
        <v>419135</v>
      </c>
      <c r="B153" s="1" t="s">
        <v>50</v>
      </c>
      <c r="C153" s="2">
        <v>40269</v>
      </c>
      <c r="D153" s="1" t="s">
        <v>88</v>
      </c>
      <c r="E153" s="1" t="s">
        <v>52</v>
      </c>
      <c r="F153" s="1">
        <v>0</v>
      </c>
      <c r="G153" s="1" t="s">
        <v>21</v>
      </c>
      <c r="H153" s="1" t="s">
        <v>53</v>
      </c>
      <c r="I153" s="1" t="s">
        <v>21</v>
      </c>
      <c r="J153" s="1" t="s">
        <v>33</v>
      </c>
      <c r="K153" s="1" t="s">
        <v>21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55</v>
      </c>
      <c r="Q153" s="1" t="s">
        <v>49</v>
      </c>
    </row>
    <row r="154" spans="1:17" ht="15.75" customHeight="1" x14ac:dyDescent="0.3">
      <c r="A154" s="1">
        <v>419136</v>
      </c>
      <c r="B154" s="1" t="s">
        <v>28</v>
      </c>
      <c r="C154" s="2">
        <v>40270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20</v>
      </c>
      <c r="I154" s="1" t="s">
        <v>31</v>
      </c>
      <c r="J154" s="1" t="s">
        <v>33</v>
      </c>
      <c r="K154" s="1" t="s">
        <v>20</v>
      </c>
      <c r="L154" s="1" t="s">
        <v>41</v>
      </c>
      <c r="M154" s="1">
        <v>6</v>
      </c>
      <c r="N154" s="1" t="s">
        <v>24</v>
      </c>
      <c r="O154" s="1" t="s">
        <v>25</v>
      </c>
      <c r="P154" s="1" t="s">
        <v>54</v>
      </c>
      <c r="Q154" s="1" t="s">
        <v>120</v>
      </c>
    </row>
    <row r="155" spans="1:17" ht="15.75" customHeight="1" x14ac:dyDescent="0.3">
      <c r="A155" s="1">
        <v>419137</v>
      </c>
      <c r="B155" s="1" t="s">
        <v>65</v>
      </c>
      <c r="C155" s="2">
        <v>40271</v>
      </c>
      <c r="D155" s="1" t="s">
        <v>181</v>
      </c>
      <c r="E155" s="1" t="s">
        <v>67</v>
      </c>
      <c r="F155" s="1">
        <v>0</v>
      </c>
      <c r="G155" s="1" t="s">
        <v>32</v>
      </c>
      <c r="H155" s="1" t="s">
        <v>40</v>
      </c>
      <c r="I155" s="1" t="s">
        <v>32</v>
      </c>
      <c r="J155" s="1" t="s">
        <v>33</v>
      </c>
      <c r="K155" s="1" t="s">
        <v>32</v>
      </c>
      <c r="L155" s="1" t="s">
        <v>23</v>
      </c>
      <c r="M155" s="1">
        <v>23</v>
      </c>
      <c r="N155" s="1" t="s">
        <v>24</v>
      </c>
      <c r="O155" s="1" t="s">
        <v>25</v>
      </c>
      <c r="P155" s="1" t="s">
        <v>27</v>
      </c>
      <c r="Q155" s="1" t="s">
        <v>59</v>
      </c>
    </row>
    <row r="156" spans="1:17" ht="15.75" customHeight="1" x14ac:dyDescent="0.3">
      <c r="A156" s="1">
        <v>419138</v>
      </c>
      <c r="B156" s="1" t="s">
        <v>44</v>
      </c>
      <c r="C156" s="2">
        <v>40271</v>
      </c>
      <c r="D156" s="1" t="s">
        <v>183</v>
      </c>
      <c r="E156" s="1" t="s">
        <v>164</v>
      </c>
      <c r="F156" s="1">
        <v>0</v>
      </c>
      <c r="G156" s="1" t="s">
        <v>47</v>
      </c>
      <c r="H156" s="1" t="s">
        <v>53</v>
      </c>
      <c r="I156" s="1" t="s">
        <v>47</v>
      </c>
      <c r="J156" s="1" t="s">
        <v>33</v>
      </c>
      <c r="K156" s="1" t="s">
        <v>47</v>
      </c>
      <c r="L156" s="1" t="s">
        <v>23</v>
      </c>
      <c r="M156" s="1">
        <v>63</v>
      </c>
      <c r="N156" s="1" t="s">
        <v>24</v>
      </c>
      <c r="O156" s="1" t="s">
        <v>25</v>
      </c>
      <c r="P156" s="1" t="s">
        <v>77</v>
      </c>
      <c r="Q156" s="1" t="s">
        <v>140</v>
      </c>
    </row>
    <row r="157" spans="1:17" ht="15.75" customHeight="1" x14ac:dyDescent="0.3">
      <c r="A157" s="1">
        <v>419139</v>
      </c>
      <c r="B157" s="1" t="s">
        <v>50</v>
      </c>
      <c r="C157" s="2">
        <v>40272</v>
      </c>
      <c r="D157" s="1" t="s">
        <v>94</v>
      </c>
      <c r="E157" s="1" t="s">
        <v>52</v>
      </c>
      <c r="F157" s="1">
        <v>0</v>
      </c>
      <c r="G157" s="1" t="s">
        <v>21</v>
      </c>
      <c r="H157" s="1" t="s">
        <v>31</v>
      </c>
      <c r="I157" s="1" t="s">
        <v>21</v>
      </c>
      <c r="J157" s="1" t="s">
        <v>33</v>
      </c>
      <c r="K157" s="1" t="s">
        <v>31</v>
      </c>
      <c r="L157" s="1" t="s">
        <v>41</v>
      </c>
      <c r="M157" s="1">
        <v>8</v>
      </c>
      <c r="N157" s="1" t="s">
        <v>24</v>
      </c>
      <c r="O157" s="1" t="s">
        <v>25</v>
      </c>
      <c r="P157" s="1" t="s">
        <v>129</v>
      </c>
      <c r="Q157" s="1" t="s">
        <v>49</v>
      </c>
    </row>
    <row r="158" spans="1:17" ht="15.75" customHeight="1" x14ac:dyDescent="0.3">
      <c r="A158" s="1">
        <v>419140</v>
      </c>
      <c r="B158" s="1" t="s">
        <v>36</v>
      </c>
      <c r="C158" s="2">
        <v>40272</v>
      </c>
      <c r="D158" s="1" t="s">
        <v>184</v>
      </c>
      <c r="E158" s="1" t="s">
        <v>38</v>
      </c>
      <c r="F158" s="1">
        <v>0</v>
      </c>
      <c r="G158" s="1" t="s">
        <v>39</v>
      </c>
      <c r="H158" s="1" t="s">
        <v>20</v>
      </c>
      <c r="I158" s="1" t="s">
        <v>39</v>
      </c>
      <c r="J158" s="1" t="s">
        <v>33</v>
      </c>
      <c r="K158" s="1" t="s">
        <v>39</v>
      </c>
      <c r="L158" s="1" t="s">
        <v>23</v>
      </c>
      <c r="M158" s="1">
        <v>37</v>
      </c>
      <c r="N158" s="1" t="s">
        <v>24</v>
      </c>
      <c r="O158" s="1" t="s">
        <v>25</v>
      </c>
      <c r="P158" s="1" t="s">
        <v>54</v>
      </c>
      <c r="Q158" s="1" t="s">
        <v>120</v>
      </c>
    </row>
    <row r="159" spans="1:17" ht="15.75" customHeight="1" x14ac:dyDescent="0.3">
      <c r="A159" s="1">
        <v>419141</v>
      </c>
      <c r="B159" s="1" t="s">
        <v>185</v>
      </c>
      <c r="C159" s="2">
        <v>40273</v>
      </c>
      <c r="D159" s="1" t="s">
        <v>156</v>
      </c>
      <c r="E159" s="1" t="s">
        <v>186</v>
      </c>
      <c r="F159" s="1">
        <v>0</v>
      </c>
      <c r="G159" s="1" t="s">
        <v>53</v>
      </c>
      <c r="H159" s="1" t="s">
        <v>40</v>
      </c>
      <c r="I159" s="1" t="s">
        <v>40</v>
      </c>
      <c r="J159" s="1" t="s">
        <v>33</v>
      </c>
      <c r="K159" s="1" t="s">
        <v>40</v>
      </c>
      <c r="L159" s="1" t="s">
        <v>23</v>
      </c>
      <c r="M159" s="1">
        <v>2</v>
      </c>
      <c r="N159" s="1" t="s">
        <v>24</v>
      </c>
      <c r="O159" s="1" t="s">
        <v>25</v>
      </c>
      <c r="P159" s="1" t="s">
        <v>127</v>
      </c>
      <c r="Q159" s="1" t="s">
        <v>116</v>
      </c>
    </row>
    <row r="160" spans="1:17" ht="15.75" customHeight="1" x14ac:dyDescent="0.3">
      <c r="A160" s="1">
        <v>419142</v>
      </c>
      <c r="B160" s="1" t="s">
        <v>65</v>
      </c>
      <c r="C160" s="2">
        <v>40274</v>
      </c>
      <c r="D160" s="1" t="s">
        <v>105</v>
      </c>
      <c r="E160" s="1" t="s">
        <v>67</v>
      </c>
      <c r="F160" s="1">
        <v>0</v>
      </c>
      <c r="G160" s="1" t="s">
        <v>32</v>
      </c>
      <c r="H160" s="1" t="s">
        <v>47</v>
      </c>
      <c r="I160" s="1" t="s">
        <v>32</v>
      </c>
      <c r="J160" s="1" t="s">
        <v>33</v>
      </c>
      <c r="K160" s="1" t="s">
        <v>32</v>
      </c>
      <c r="L160" s="1" t="s">
        <v>23</v>
      </c>
      <c r="M160" s="1">
        <v>24</v>
      </c>
      <c r="N160" s="1" t="s">
        <v>24</v>
      </c>
      <c r="O160" s="1" t="s">
        <v>25</v>
      </c>
      <c r="P160" s="1" t="s">
        <v>129</v>
      </c>
      <c r="Q160" s="1" t="s">
        <v>49</v>
      </c>
    </row>
    <row r="161" spans="1:17" ht="15.75" customHeight="1" x14ac:dyDescent="0.3">
      <c r="A161" s="1">
        <v>419143</v>
      </c>
      <c r="B161" s="1" t="s">
        <v>56</v>
      </c>
      <c r="C161" s="2">
        <v>40275</v>
      </c>
      <c r="D161" s="1" t="s">
        <v>187</v>
      </c>
      <c r="E161" s="1" t="s">
        <v>58</v>
      </c>
      <c r="F161" s="1">
        <v>0</v>
      </c>
      <c r="G161" s="1" t="s">
        <v>40</v>
      </c>
      <c r="H161" s="1" t="s">
        <v>31</v>
      </c>
      <c r="I161" s="1" t="s">
        <v>31</v>
      </c>
      <c r="J161" s="1" t="s">
        <v>33</v>
      </c>
      <c r="K161" s="1" t="s">
        <v>40</v>
      </c>
      <c r="L161" s="1" t="s">
        <v>41</v>
      </c>
      <c r="M161" s="1">
        <v>9</v>
      </c>
      <c r="N161" s="1" t="s">
        <v>24</v>
      </c>
      <c r="O161" s="1" t="s">
        <v>25</v>
      </c>
      <c r="P161" s="1" t="s">
        <v>140</v>
      </c>
      <c r="Q161" s="1" t="s">
        <v>138</v>
      </c>
    </row>
    <row r="162" spans="1:17" ht="15.75" customHeight="1" x14ac:dyDescent="0.3">
      <c r="A162" s="1">
        <v>419144</v>
      </c>
      <c r="B162" s="1" t="s">
        <v>50</v>
      </c>
      <c r="C162" s="2">
        <v>40275</v>
      </c>
      <c r="D162" s="1" t="s">
        <v>88</v>
      </c>
      <c r="E162" s="1" t="s">
        <v>52</v>
      </c>
      <c r="F162" s="1">
        <v>0</v>
      </c>
      <c r="G162" s="1" t="s">
        <v>21</v>
      </c>
      <c r="H162" s="1" t="s">
        <v>39</v>
      </c>
      <c r="I162" s="1" t="s">
        <v>21</v>
      </c>
      <c r="J162" s="1" t="s">
        <v>33</v>
      </c>
      <c r="K162" s="1" t="s">
        <v>21</v>
      </c>
      <c r="L162" s="1" t="s">
        <v>23</v>
      </c>
      <c r="M162" s="1">
        <v>14</v>
      </c>
      <c r="N162" s="1" t="s">
        <v>24</v>
      </c>
      <c r="O162" s="1" t="s">
        <v>25</v>
      </c>
      <c r="P162" s="1" t="s">
        <v>91</v>
      </c>
      <c r="Q162" s="1" t="s">
        <v>27</v>
      </c>
    </row>
    <row r="163" spans="1:17" ht="15.75" customHeight="1" x14ac:dyDescent="0.3">
      <c r="A163" s="1">
        <v>419145</v>
      </c>
      <c r="B163" s="1" t="s">
        <v>17</v>
      </c>
      <c r="C163" s="2">
        <v>40276</v>
      </c>
      <c r="D163" s="1" t="s">
        <v>188</v>
      </c>
      <c r="E163" s="1" t="s">
        <v>19</v>
      </c>
      <c r="F163" s="1">
        <v>0</v>
      </c>
      <c r="G163" s="1" t="s">
        <v>20</v>
      </c>
      <c r="H163" s="1" t="s">
        <v>53</v>
      </c>
      <c r="I163" s="1" t="s">
        <v>53</v>
      </c>
      <c r="J163" s="1" t="s">
        <v>22</v>
      </c>
      <c r="K163" s="1" t="s">
        <v>53</v>
      </c>
      <c r="L163" s="1" t="s">
        <v>41</v>
      </c>
      <c r="M163" s="1">
        <v>7</v>
      </c>
      <c r="N163" s="1" t="s">
        <v>24</v>
      </c>
      <c r="O163" s="1" t="s">
        <v>25</v>
      </c>
      <c r="P163" s="1" t="s">
        <v>129</v>
      </c>
      <c r="Q163" s="1" t="s">
        <v>49</v>
      </c>
    </row>
    <row r="164" spans="1:17" ht="15.75" customHeight="1" x14ac:dyDescent="0.3">
      <c r="A164" s="1">
        <v>419146</v>
      </c>
      <c r="B164" s="1" t="s">
        <v>28</v>
      </c>
      <c r="C164" s="2">
        <v>40277</v>
      </c>
      <c r="D164" s="1" t="s">
        <v>69</v>
      </c>
      <c r="E164" s="1" t="s">
        <v>30</v>
      </c>
      <c r="F164" s="1">
        <v>0</v>
      </c>
      <c r="G164" s="1" t="s">
        <v>31</v>
      </c>
      <c r="H164" s="1" t="s">
        <v>47</v>
      </c>
      <c r="I164" s="1" t="s">
        <v>47</v>
      </c>
      <c r="J164" s="1" t="s">
        <v>33</v>
      </c>
      <c r="K164" s="1" t="s">
        <v>31</v>
      </c>
      <c r="L164" s="1" t="s">
        <v>41</v>
      </c>
      <c r="M164" s="1">
        <v>6</v>
      </c>
      <c r="N164" s="1" t="s">
        <v>24</v>
      </c>
      <c r="O164" s="1" t="s">
        <v>25</v>
      </c>
      <c r="P164" s="1" t="s">
        <v>120</v>
      </c>
      <c r="Q164" s="1" t="s">
        <v>64</v>
      </c>
    </row>
    <row r="165" spans="1:17" ht="15.75" customHeight="1" x14ac:dyDescent="0.3">
      <c r="A165" s="1">
        <v>419147</v>
      </c>
      <c r="B165" s="1" t="s">
        <v>185</v>
      </c>
      <c r="C165" s="2">
        <v>40278</v>
      </c>
      <c r="D165" s="1" t="s">
        <v>189</v>
      </c>
      <c r="E165" s="1" t="s">
        <v>186</v>
      </c>
      <c r="F165" s="1">
        <v>0</v>
      </c>
      <c r="G165" s="1" t="s">
        <v>53</v>
      </c>
      <c r="H165" s="1" t="s">
        <v>32</v>
      </c>
      <c r="I165" s="1" t="s">
        <v>32</v>
      </c>
      <c r="J165" s="1" t="s">
        <v>33</v>
      </c>
      <c r="K165" s="1" t="s">
        <v>53</v>
      </c>
      <c r="L165" s="1" t="s">
        <v>41</v>
      </c>
      <c r="M165" s="1">
        <v>6</v>
      </c>
      <c r="N165" s="1" t="s">
        <v>24</v>
      </c>
      <c r="O165" s="1" t="s">
        <v>25</v>
      </c>
      <c r="P165" s="1" t="s">
        <v>127</v>
      </c>
      <c r="Q165" s="1" t="s">
        <v>116</v>
      </c>
    </row>
    <row r="166" spans="1:17" ht="15.75" customHeight="1" x14ac:dyDescent="0.3">
      <c r="A166" s="1">
        <v>419148</v>
      </c>
      <c r="B166" s="1" t="s">
        <v>17</v>
      </c>
      <c r="C166" s="2">
        <v>40278</v>
      </c>
      <c r="D166" s="1" t="s">
        <v>82</v>
      </c>
      <c r="E166" s="1" t="s">
        <v>19</v>
      </c>
      <c r="F166" s="1">
        <v>0</v>
      </c>
      <c r="G166" s="1" t="s">
        <v>20</v>
      </c>
      <c r="H166" s="1" t="s">
        <v>21</v>
      </c>
      <c r="I166" s="1" t="s">
        <v>20</v>
      </c>
      <c r="J166" s="1" t="s">
        <v>22</v>
      </c>
      <c r="K166" s="1" t="s">
        <v>20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55</v>
      </c>
      <c r="Q166" s="1" t="s">
        <v>49</v>
      </c>
    </row>
    <row r="167" spans="1:17" ht="15.75" customHeight="1" x14ac:dyDescent="0.3">
      <c r="A167" s="1">
        <v>419149</v>
      </c>
      <c r="B167" s="1" t="s">
        <v>36</v>
      </c>
      <c r="C167" s="2">
        <v>40279</v>
      </c>
      <c r="D167" s="1" t="s">
        <v>190</v>
      </c>
      <c r="E167" s="1" t="s">
        <v>38</v>
      </c>
      <c r="F167" s="1">
        <v>0</v>
      </c>
      <c r="G167" s="1" t="s">
        <v>39</v>
      </c>
      <c r="H167" s="1" t="s">
        <v>31</v>
      </c>
      <c r="I167" s="1" t="s">
        <v>39</v>
      </c>
      <c r="J167" s="1" t="s">
        <v>33</v>
      </c>
      <c r="K167" s="1" t="s">
        <v>31</v>
      </c>
      <c r="L167" s="1" t="s">
        <v>41</v>
      </c>
      <c r="M167" s="1">
        <v>7</v>
      </c>
      <c r="N167" s="1" t="s">
        <v>24</v>
      </c>
      <c r="O167" s="1" t="s">
        <v>25</v>
      </c>
      <c r="P167" s="1" t="s">
        <v>54</v>
      </c>
      <c r="Q167" s="1" t="s">
        <v>64</v>
      </c>
    </row>
    <row r="168" spans="1:17" ht="15.75" customHeight="1" x14ac:dyDescent="0.3">
      <c r="A168" s="1">
        <v>419150</v>
      </c>
      <c r="B168" s="1" t="s">
        <v>56</v>
      </c>
      <c r="C168" s="2">
        <v>40279</v>
      </c>
      <c r="D168" s="1" t="s">
        <v>107</v>
      </c>
      <c r="E168" s="1" t="s">
        <v>58</v>
      </c>
      <c r="F168" s="1">
        <v>0</v>
      </c>
      <c r="G168" s="1" t="s">
        <v>40</v>
      </c>
      <c r="H168" s="1" t="s">
        <v>47</v>
      </c>
      <c r="I168" s="1" t="s">
        <v>40</v>
      </c>
      <c r="J168" s="1" t="s">
        <v>22</v>
      </c>
      <c r="K168" s="1" t="s">
        <v>47</v>
      </c>
      <c r="L168" s="1" t="s">
        <v>23</v>
      </c>
      <c r="M168" s="1">
        <v>37</v>
      </c>
      <c r="N168" s="1" t="s">
        <v>24</v>
      </c>
      <c r="O168" s="1" t="s">
        <v>25</v>
      </c>
      <c r="P168" s="1" t="s">
        <v>77</v>
      </c>
      <c r="Q168" s="1" t="s">
        <v>138</v>
      </c>
    </row>
    <row r="169" spans="1:17" ht="15.75" customHeight="1" x14ac:dyDescent="0.3">
      <c r="A169" s="1">
        <v>419151</v>
      </c>
      <c r="B169" s="1" t="s">
        <v>185</v>
      </c>
      <c r="C169" s="2">
        <v>40280</v>
      </c>
      <c r="D169" s="1" t="s">
        <v>191</v>
      </c>
      <c r="E169" s="1" t="s">
        <v>186</v>
      </c>
      <c r="F169" s="1">
        <v>0</v>
      </c>
      <c r="G169" s="1" t="s">
        <v>53</v>
      </c>
      <c r="H169" s="1" t="s">
        <v>20</v>
      </c>
      <c r="I169" s="1" t="s">
        <v>20</v>
      </c>
      <c r="J169" s="1" t="s">
        <v>22</v>
      </c>
      <c r="K169" s="1" t="s">
        <v>53</v>
      </c>
      <c r="L169" s="1" t="s">
        <v>23</v>
      </c>
      <c r="M169" s="1">
        <v>13</v>
      </c>
      <c r="N169" s="1" t="s">
        <v>24</v>
      </c>
      <c r="O169" s="1" t="s">
        <v>25</v>
      </c>
      <c r="P169" s="1" t="s">
        <v>27</v>
      </c>
      <c r="Q169" s="1" t="s">
        <v>59</v>
      </c>
    </row>
    <row r="170" spans="1:17" ht="15.75" customHeight="1" x14ac:dyDescent="0.3">
      <c r="A170" s="1">
        <v>419152</v>
      </c>
      <c r="B170" s="1" t="s">
        <v>44</v>
      </c>
      <c r="C170" s="2">
        <v>40281</v>
      </c>
      <c r="D170" s="1" t="s">
        <v>192</v>
      </c>
      <c r="E170" s="1" t="s">
        <v>164</v>
      </c>
      <c r="F170" s="1">
        <v>0</v>
      </c>
      <c r="G170" s="1" t="s">
        <v>47</v>
      </c>
      <c r="H170" s="1" t="s">
        <v>39</v>
      </c>
      <c r="I170" s="1" t="s">
        <v>47</v>
      </c>
      <c r="J170" s="1" t="s">
        <v>33</v>
      </c>
      <c r="K170" s="1" t="s">
        <v>47</v>
      </c>
      <c r="L170" s="1" t="s">
        <v>23</v>
      </c>
      <c r="M170" s="1">
        <v>39</v>
      </c>
      <c r="N170" s="1" t="s">
        <v>24</v>
      </c>
      <c r="O170" s="1" t="s">
        <v>25</v>
      </c>
      <c r="P170" s="1" t="s">
        <v>129</v>
      </c>
      <c r="Q170" s="1" t="s">
        <v>49</v>
      </c>
    </row>
    <row r="171" spans="1:17" ht="15.75" customHeight="1" x14ac:dyDescent="0.3">
      <c r="A171" s="1">
        <v>419153</v>
      </c>
      <c r="B171" s="1" t="s">
        <v>65</v>
      </c>
      <c r="C171" s="2">
        <v>40281</v>
      </c>
      <c r="D171" s="1" t="s">
        <v>193</v>
      </c>
      <c r="E171" s="1" t="s">
        <v>67</v>
      </c>
      <c r="F171" s="1">
        <v>0</v>
      </c>
      <c r="G171" s="1" t="s">
        <v>32</v>
      </c>
      <c r="H171" s="1" t="s">
        <v>21</v>
      </c>
      <c r="I171" s="1" t="s">
        <v>21</v>
      </c>
      <c r="J171" s="1" t="s">
        <v>33</v>
      </c>
      <c r="K171" s="1" t="s">
        <v>32</v>
      </c>
      <c r="L171" s="1" t="s">
        <v>41</v>
      </c>
      <c r="M171" s="1">
        <v>9</v>
      </c>
      <c r="N171" s="1" t="s">
        <v>24</v>
      </c>
      <c r="O171" s="1" t="s">
        <v>25</v>
      </c>
      <c r="P171" s="1" t="s">
        <v>145</v>
      </c>
      <c r="Q171" s="1" t="s">
        <v>116</v>
      </c>
    </row>
    <row r="172" spans="1:17" ht="15.75" customHeight="1" x14ac:dyDescent="0.3">
      <c r="A172" s="1">
        <v>419154</v>
      </c>
      <c r="B172" s="1" t="s">
        <v>56</v>
      </c>
      <c r="C172" s="2">
        <v>40282</v>
      </c>
      <c r="D172" s="1" t="s">
        <v>182</v>
      </c>
      <c r="E172" s="1" t="s">
        <v>58</v>
      </c>
      <c r="F172" s="1">
        <v>0</v>
      </c>
      <c r="G172" s="1" t="s">
        <v>40</v>
      </c>
      <c r="H172" s="1" t="s">
        <v>20</v>
      </c>
      <c r="I172" s="1" t="s">
        <v>40</v>
      </c>
      <c r="J172" s="1" t="s">
        <v>33</v>
      </c>
      <c r="K172" s="1" t="s">
        <v>20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77</v>
      </c>
      <c r="Q172" s="1" t="s">
        <v>140</v>
      </c>
    </row>
    <row r="173" spans="1:17" ht="15.75" customHeight="1" x14ac:dyDescent="0.3">
      <c r="A173" s="1">
        <v>419155</v>
      </c>
      <c r="B173" s="1" t="s">
        <v>65</v>
      </c>
      <c r="C173" s="2">
        <v>40283</v>
      </c>
      <c r="D173" s="1" t="s">
        <v>146</v>
      </c>
      <c r="E173" s="1" t="s">
        <v>67</v>
      </c>
      <c r="F173" s="1">
        <v>0</v>
      </c>
      <c r="G173" s="1" t="s">
        <v>32</v>
      </c>
      <c r="H173" s="1" t="s">
        <v>39</v>
      </c>
      <c r="I173" s="1" t="s">
        <v>32</v>
      </c>
      <c r="J173" s="1" t="s">
        <v>33</v>
      </c>
      <c r="K173" s="1" t="s">
        <v>39</v>
      </c>
      <c r="L173" s="1" t="s">
        <v>41</v>
      </c>
      <c r="M173" s="1">
        <v>6</v>
      </c>
      <c r="N173" s="1" t="s">
        <v>24</v>
      </c>
      <c r="O173" s="1" t="s">
        <v>25</v>
      </c>
      <c r="P173" s="1" t="s">
        <v>127</v>
      </c>
      <c r="Q173" s="1" t="s">
        <v>145</v>
      </c>
    </row>
    <row r="174" spans="1:17" ht="15.75" customHeight="1" x14ac:dyDescent="0.3">
      <c r="A174" s="1">
        <v>419156</v>
      </c>
      <c r="B174" s="1" t="s">
        <v>194</v>
      </c>
      <c r="C174" s="2">
        <v>40284</v>
      </c>
      <c r="D174" s="1" t="s">
        <v>147</v>
      </c>
      <c r="E174" s="1" t="s">
        <v>195</v>
      </c>
      <c r="F174" s="1">
        <v>0</v>
      </c>
      <c r="G174" s="1" t="s">
        <v>31</v>
      </c>
      <c r="H174" s="1" t="s">
        <v>53</v>
      </c>
      <c r="I174" s="1" t="s">
        <v>53</v>
      </c>
      <c r="J174" s="1" t="s">
        <v>22</v>
      </c>
      <c r="K174" s="1" t="s">
        <v>53</v>
      </c>
      <c r="L174" s="1" t="s">
        <v>41</v>
      </c>
      <c r="M174" s="1">
        <v>5</v>
      </c>
      <c r="N174" s="1" t="s">
        <v>24</v>
      </c>
      <c r="O174" s="1" t="s">
        <v>25</v>
      </c>
      <c r="P174" s="1" t="s">
        <v>120</v>
      </c>
      <c r="Q174" s="1" t="s">
        <v>64</v>
      </c>
    </row>
    <row r="175" spans="1:17" ht="15.75" customHeight="1" x14ac:dyDescent="0.3">
      <c r="A175" s="1">
        <v>419157</v>
      </c>
      <c r="B175" s="1" t="s">
        <v>17</v>
      </c>
      <c r="C175" s="2">
        <v>40285</v>
      </c>
      <c r="D175" s="1" t="s">
        <v>196</v>
      </c>
      <c r="E175" s="1" t="s">
        <v>19</v>
      </c>
      <c r="F175" s="1">
        <v>0</v>
      </c>
      <c r="G175" s="1" t="s">
        <v>20</v>
      </c>
      <c r="H175" s="1" t="s">
        <v>47</v>
      </c>
      <c r="I175" s="1" t="s">
        <v>20</v>
      </c>
      <c r="J175" s="1" t="s">
        <v>22</v>
      </c>
      <c r="K175" s="1" t="s">
        <v>47</v>
      </c>
      <c r="L175" s="1" t="s">
        <v>23</v>
      </c>
      <c r="M175" s="1">
        <v>57</v>
      </c>
      <c r="N175" s="1" t="s">
        <v>24</v>
      </c>
      <c r="O175" s="1" t="s">
        <v>25</v>
      </c>
      <c r="P175" s="1" t="s">
        <v>127</v>
      </c>
      <c r="Q175" s="1" t="s">
        <v>116</v>
      </c>
    </row>
    <row r="176" spans="1:17" ht="15.75" customHeight="1" x14ac:dyDescent="0.3">
      <c r="A176" s="1">
        <v>419158</v>
      </c>
      <c r="B176" s="1" t="s">
        <v>50</v>
      </c>
      <c r="C176" s="2">
        <v>40285</v>
      </c>
      <c r="D176" s="1" t="s">
        <v>197</v>
      </c>
      <c r="E176" s="1" t="s">
        <v>52</v>
      </c>
      <c r="F176" s="1">
        <v>0</v>
      </c>
      <c r="G176" s="1" t="s">
        <v>21</v>
      </c>
      <c r="H176" s="1" t="s">
        <v>40</v>
      </c>
      <c r="I176" s="1" t="s">
        <v>40</v>
      </c>
      <c r="J176" s="1" t="s">
        <v>33</v>
      </c>
      <c r="K176" s="1" t="s">
        <v>21</v>
      </c>
      <c r="L176" s="1" t="s">
        <v>41</v>
      </c>
      <c r="M176" s="1">
        <v>8</v>
      </c>
      <c r="N176" s="1" t="s">
        <v>24</v>
      </c>
      <c r="O176" s="1" t="s">
        <v>25</v>
      </c>
      <c r="P176" s="1" t="s">
        <v>91</v>
      </c>
      <c r="Q176" s="1" t="s">
        <v>59</v>
      </c>
    </row>
    <row r="177" spans="1:17" ht="15.75" customHeight="1" x14ac:dyDescent="0.3">
      <c r="A177" s="1">
        <v>419159</v>
      </c>
      <c r="B177" s="1" t="s">
        <v>194</v>
      </c>
      <c r="C177" s="2">
        <v>40286</v>
      </c>
      <c r="D177" s="1" t="s">
        <v>76</v>
      </c>
      <c r="E177" s="1" t="s">
        <v>195</v>
      </c>
      <c r="F177" s="1">
        <v>0</v>
      </c>
      <c r="G177" s="1" t="s">
        <v>31</v>
      </c>
      <c r="H177" s="1" t="s">
        <v>32</v>
      </c>
      <c r="I177" s="1" t="s">
        <v>32</v>
      </c>
      <c r="J177" s="1" t="s">
        <v>22</v>
      </c>
      <c r="K177" s="1" t="s">
        <v>32</v>
      </c>
      <c r="L177" s="1" t="s">
        <v>41</v>
      </c>
      <c r="M177" s="1">
        <v>6</v>
      </c>
      <c r="N177" s="1" t="s">
        <v>24</v>
      </c>
      <c r="O177" s="1" t="s">
        <v>25</v>
      </c>
      <c r="P177" s="1" t="s">
        <v>54</v>
      </c>
      <c r="Q177" s="1" t="s">
        <v>64</v>
      </c>
    </row>
    <row r="178" spans="1:17" ht="15.75" customHeight="1" x14ac:dyDescent="0.3">
      <c r="A178" s="1">
        <v>419160</v>
      </c>
      <c r="B178" s="1" t="s">
        <v>36</v>
      </c>
      <c r="C178" s="2">
        <v>40286</v>
      </c>
      <c r="D178" s="1" t="s">
        <v>171</v>
      </c>
      <c r="E178" s="1" t="s">
        <v>38</v>
      </c>
      <c r="F178" s="1">
        <v>0</v>
      </c>
      <c r="G178" s="1" t="s">
        <v>39</v>
      </c>
      <c r="H178" s="1" t="s">
        <v>53</v>
      </c>
      <c r="I178" s="1" t="s">
        <v>53</v>
      </c>
      <c r="J178" s="1" t="s">
        <v>33</v>
      </c>
      <c r="K178" s="1" t="s">
        <v>53</v>
      </c>
      <c r="L178" s="1" t="s">
        <v>23</v>
      </c>
      <c r="M178" s="1">
        <v>11</v>
      </c>
      <c r="N178" s="1" t="s">
        <v>24</v>
      </c>
      <c r="O178" s="1" t="s">
        <v>25</v>
      </c>
      <c r="P178" s="1" t="s">
        <v>77</v>
      </c>
      <c r="Q178" s="1" t="s">
        <v>138</v>
      </c>
    </row>
    <row r="179" spans="1:17" ht="15.75" customHeight="1" x14ac:dyDescent="0.3">
      <c r="A179" s="1">
        <v>419161</v>
      </c>
      <c r="B179" s="1" t="s">
        <v>50</v>
      </c>
      <c r="C179" s="2">
        <v>40287</v>
      </c>
      <c r="D179" s="1" t="s">
        <v>198</v>
      </c>
      <c r="E179" s="1" t="s">
        <v>52</v>
      </c>
      <c r="F179" s="1">
        <v>0</v>
      </c>
      <c r="G179" s="1" t="s">
        <v>21</v>
      </c>
      <c r="H179" s="1" t="s">
        <v>47</v>
      </c>
      <c r="I179" s="1" t="s">
        <v>47</v>
      </c>
      <c r="J179" s="1" t="s">
        <v>33</v>
      </c>
      <c r="K179" s="1" t="s">
        <v>21</v>
      </c>
      <c r="L179" s="1" t="s">
        <v>41</v>
      </c>
      <c r="M179" s="1">
        <v>9</v>
      </c>
      <c r="N179" s="1" t="s">
        <v>24</v>
      </c>
      <c r="O179" s="1" t="s">
        <v>25</v>
      </c>
      <c r="P179" s="1" t="s">
        <v>91</v>
      </c>
      <c r="Q179" s="1" t="s">
        <v>27</v>
      </c>
    </row>
    <row r="180" spans="1:17" ht="15.75" customHeight="1" x14ac:dyDescent="0.3">
      <c r="A180" s="1">
        <v>419162</v>
      </c>
      <c r="B180" s="1" t="s">
        <v>44</v>
      </c>
      <c r="C180" s="2">
        <v>40289</v>
      </c>
      <c r="D180" s="1" t="s">
        <v>192</v>
      </c>
      <c r="E180" s="1" t="s">
        <v>73</v>
      </c>
      <c r="F180" s="1">
        <v>0</v>
      </c>
      <c r="G180" s="1" t="s">
        <v>20</v>
      </c>
      <c r="H180" s="1" t="s">
        <v>47</v>
      </c>
      <c r="I180" s="1" t="s">
        <v>47</v>
      </c>
      <c r="J180" s="1" t="s">
        <v>33</v>
      </c>
      <c r="K180" s="1" t="s">
        <v>47</v>
      </c>
      <c r="L180" s="1" t="s">
        <v>23</v>
      </c>
      <c r="M180" s="1">
        <v>35</v>
      </c>
      <c r="N180" s="1" t="s">
        <v>24</v>
      </c>
      <c r="O180" s="1" t="s">
        <v>25</v>
      </c>
      <c r="P180" s="1" t="s">
        <v>77</v>
      </c>
      <c r="Q180" s="1" t="s">
        <v>59</v>
      </c>
    </row>
    <row r="181" spans="1:17" ht="15.75" customHeight="1" x14ac:dyDescent="0.3">
      <c r="A181" s="1">
        <v>419163</v>
      </c>
      <c r="B181" s="1" t="s">
        <v>44</v>
      </c>
      <c r="C181" s="2">
        <v>40290</v>
      </c>
      <c r="D181" s="1" t="s">
        <v>199</v>
      </c>
      <c r="E181" s="1" t="s">
        <v>73</v>
      </c>
      <c r="F181" s="1">
        <v>0</v>
      </c>
      <c r="G181" s="1" t="s">
        <v>32</v>
      </c>
      <c r="H181" s="1" t="s">
        <v>53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38</v>
      </c>
      <c r="N181" s="1" t="s">
        <v>24</v>
      </c>
      <c r="O181" s="1" t="s">
        <v>25</v>
      </c>
      <c r="P181" s="1" t="s">
        <v>77</v>
      </c>
      <c r="Q181" s="1" t="s">
        <v>59</v>
      </c>
    </row>
    <row r="182" spans="1:17" ht="15.75" customHeight="1" x14ac:dyDescent="0.3">
      <c r="A182" s="1">
        <v>419164</v>
      </c>
      <c r="B182" s="1" t="s">
        <v>44</v>
      </c>
      <c r="C182" s="2">
        <v>40292</v>
      </c>
      <c r="D182" s="1" t="s">
        <v>100</v>
      </c>
      <c r="E182" s="1" t="s">
        <v>73</v>
      </c>
      <c r="F182" s="1">
        <v>0</v>
      </c>
      <c r="G182" s="1" t="s">
        <v>20</v>
      </c>
      <c r="H182" s="1" t="s">
        <v>53</v>
      </c>
      <c r="I182" s="1" t="s">
        <v>53</v>
      </c>
      <c r="J182" s="1" t="s">
        <v>33</v>
      </c>
      <c r="K182" s="1" t="s">
        <v>20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116</v>
      </c>
    </row>
    <row r="183" spans="1:17" ht="15.75" customHeight="1" x14ac:dyDescent="0.3">
      <c r="A183" s="1">
        <v>419165</v>
      </c>
      <c r="B183" s="1" t="s">
        <v>44</v>
      </c>
      <c r="C183" s="2">
        <v>40293</v>
      </c>
      <c r="D183" s="1" t="s">
        <v>105</v>
      </c>
      <c r="E183" s="1" t="s">
        <v>73</v>
      </c>
      <c r="F183" s="1">
        <v>0</v>
      </c>
      <c r="G183" s="1" t="s">
        <v>32</v>
      </c>
      <c r="H183" s="1" t="s">
        <v>47</v>
      </c>
      <c r="I183" s="1" t="s">
        <v>32</v>
      </c>
      <c r="J183" s="1" t="s">
        <v>33</v>
      </c>
      <c r="K183" s="1" t="s">
        <v>32</v>
      </c>
      <c r="L183" s="1" t="s">
        <v>23</v>
      </c>
      <c r="M183" s="1">
        <v>22</v>
      </c>
      <c r="N183" s="1" t="s">
        <v>24</v>
      </c>
      <c r="O183" s="1" t="s">
        <v>25</v>
      </c>
      <c r="P183" s="1" t="s">
        <v>27</v>
      </c>
      <c r="Q183" s="1" t="s">
        <v>116</v>
      </c>
    </row>
    <row r="184" spans="1:17" ht="15.75" customHeight="1" x14ac:dyDescent="0.3">
      <c r="A184" s="1">
        <v>501198</v>
      </c>
      <c r="B184" s="1" t="s">
        <v>65</v>
      </c>
      <c r="C184" s="2">
        <v>40641</v>
      </c>
      <c r="D184" s="1" t="s">
        <v>200</v>
      </c>
      <c r="E184" s="1" t="s">
        <v>67</v>
      </c>
      <c r="F184" s="1">
        <v>0</v>
      </c>
      <c r="G184" s="1" t="s">
        <v>32</v>
      </c>
      <c r="H184" s="1" t="s">
        <v>21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2</v>
      </c>
      <c r="N184" s="1" t="s">
        <v>24</v>
      </c>
      <c r="O184" s="1" t="s">
        <v>25</v>
      </c>
      <c r="P184" s="1" t="s">
        <v>77</v>
      </c>
      <c r="Q184" s="1" t="s">
        <v>201</v>
      </c>
    </row>
    <row r="185" spans="1:17" ht="15.75" customHeight="1" x14ac:dyDescent="0.3">
      <c r="A185" s="1">
        <v>501199</v>
      </c>
      <c r="B185" s="1" t="s">
        <v>60</v>
      </c>
      <c r="C185" s="2">
        <v>40642</v>
      </c>
      <c r="D185" s="1" t="s">
        <v>202</v>
      </c>
      <c r="E185" s="1" t="s">
        <v>62</v>
      </c>
      <c r="F185" s="1">
        <v>0</v>
      </c>
      <c r="G185" s="1" t="s">
        <v>53</v>
      </c>
      <c r="H185" s="1" t="s">
        <v>40</v>
      </c>
      <c r="I185" s="1" t="s">
        <v>40</v>
      </c>
      <c r="J185" s="1" t="s">
        <v>22</v>
      </c>
      <c r="K185" s="1" t="s">
        <v>40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27</v>
      </c>
      <c r="Q185" s="1" t="s">
        <v>138</v>
      </c>
    </row>
    <row r="186" spans="1:17" ht="15.75" customHeight="1" x14ac:dyDescent="0.3">
      <c r="A186" s="1">
        <v>501200</v>
      </c>
      <c r="B186" s="1" t="s">
        <v>203</v>
      </c>
      <c r="C186" s="2">
        <v>40642</v>
      </c>
      <c r="D186" s="1" t="s">
        <v>121</v>
      </c>
      <c r="E186" s="1" t="s">
        <v>204</v>
      </c>
      <c r="F186" s="1">
        <v>0</v>
      </c>
      <c r="G186" s="1" t="s">
        <v>205</v>
      </c>
      <c r="H186" s="1" t="s">
        <v>20</v>
      </c>
      <c r="I186" s="1" t="s">
        <v>205</v>
      </c>
      <c r="J186" s="1" t="s">
        <v>33</v>
      </c>
      <c r="K186" s="1" t="s">
        <v>20</v>
      </c>
      <c r="L186" s="1" t="s">
        <v>41</v>
      </c>
      <c r="M186" s="1">
        <v>6</v>
      </c>
      <c r="N186" s="1" t="s">
        <v>24</v>
      </c>
      <c r="O186" s="1" t="s">
        <v>25</v>
      </c>
      <c r="P186" s="1" t="s">
        <v>127</v>
      </c>
      <c r="Q186" s="1" t="s">
        <v>55</v>
      </c>
    </row>
    <row r="187" spans="1:17" ht="15.75" customHeight="1" x14ac:dyDescent="0.3">
      <c r="A187" s="1">
        <v>501201</v>
      </c>
      <c r="B187" s="1" t="s">
        <v>36</v>
      </c>
      <c r="C187" s="2">
        <v>40643</v>
      </c>
      <c r="D187" s="1" t="s">
        <v>180</v>
      </c>
      <c r="E187" s="1" t="s">
        <v>38</v>
      </c>
      <c r="F187" s="1">
        <v>0</v>
      </c>
      <c r="G187" s="1" t="s">
        <v>39</v>
      </c>
      <c r="H187" s="1" t="s">
        <v>47</v>
      </c>
      <c r="I187" s="1" t="s">
        <v>39</v>
      </c>
      <c r="J187" s="1" t="s">
        <v>33</v>
      </c>
      <c r="K187" s="1" t="s">
        <v>47</v>
      </c>
      <c r="L187" s="1" t="s">
        <v>41</v>
      </c>
      <c r="M187" s="1">
        <v>8</v>
      </c>
      <c r="N187" s="1" t="s">
        <v>24</v>
      </c>
      <c r="O187" s="1" t="s">
        <v>25</v>
      </c>
      <c r="P187" s="1" t="s">
        <v>64</v>
      </c>
      <c r="Q187" s="1" t="s">
        <v>59</v>
      </c>
    </row>
    <row r="188" spans="1:17" ht="15.75" customHeight="1" x14ac:dyDescent="0.3">
      <c r="A188" s="1">
        <v>501202</v>
      </c>
      <c r="B188" s="1" t="s">
        <v>44</v>
      </c>
      <c r="C188" s="2">
        <v>40643</v>
      </c>
      <c r="D188" s="1" t="s">
        <v>206</v>
      </c>
      <c r="E188" s="1" t="s">
        <v>73</v>
      </c>
      <c r="F188" s="1">
        <v>0</v>
      </c>
      <c r="G188" s="1" t="s">
        <v>207</v>
      </c>
      <c r="H188" s="1" t="s">
        <v>31</v>
      </c>
      <c r="I188" s="1" t="s">
        <v>31</v>
      </c>
      <c r="J188" s="1" t="s">
        <v>33</v>
      </c>
      <c r="K188" s="1" t="s">
        <v>207</v>
      </c>
      <c r="L188" s="1" t="s">
        <v>41</v>
      </c>
      <c r="M188" s="1">
        <v>7</v>
      </c>
      <c r="N188" s="1" t="s">
        <v>24</v>
      </c>
      <c r="O188" s="1" t="s">
        <v>25</v>
      </c>
      <c r="P188" s="1" t="s">
        <v>77</v>
      </c>
      <c r="Q188" s="1" t="s">
        <v>201</v>
      </c>
    </row>
    <row r="189" spans="1:17" ht="15.75" customHeight="1" x14ac:dyDescent="0.3">
      <c r="A189" s="1">
        <v>501203</v>
      </c>
      <c r="B189" s="1" t="s">
        <v>50</v>
      </c>
      <c r="C189" s="2">
        <v>40644</v>
      </c>
      <c r="D189" s="1" t="s">
        <v>144</v>
      </c>
      <c r="E189" s="1" t="s">
        <v>52</v>
      </c>
      <c r="F189" s="1">
        <v>0</v>
      </c>
      <c r="G189" s="1" t="s">
        <v>21</v>
      </c>
      <c r="H189" s="1" t="s">
        <v>53</v>
      </c>
      <c r="I189" s="1" t="s">
        <v>21</v>
      </c>
      <c r="J189" s="1" t="s">
        <v>33</v>
      </c>
      <c r="K189" s="1" t="s">
        <v>21</v>
      </c>
      <c r="L189" s="1" t="s">
        <v>23</v>
      </c>
      <c r="M189" s="1">
        <v>9</v>
      </c>
      <c r="N189" s="1" t="s">
        <v>24</v>
      </c>
      <c r="O189" s="1" t="s">
        <v>25</v>
      </c>
      <c r="P189" s="1" t="s">
        <v>27</v>
      </c>
      <c r="Q189" s="1" t="s">
        <v>138</v>
      </c>
    </row>
    <row r="190" spans="1:17" ht="15.75" customHeight="1" x14ac:dyDescent="0.3">
      <c r="A190" s="1">
        <v>501204</v>
      </c>
      <c r="B190" s="1" t="s">
        <v>56</v>
      </c>
      <c r="C190" s="2">
        <v>40645</v>
      </c>
      <c r="D190" s="1" t="s">
        <v>156</v>
      </c>
      <c r="E190" s="1" t="s">
        <v>58</v>
      </c>
      <c r="F190" s="1">
        <v>0</v>
      </c>
      <c r="G190" s="1" t="s">
        <v>40</v>
      </c>
      <c r="H190" s="1" t="s">
        <v>39</v>
      </c>
      <c r="I190" s="1" t="s">
        <v>39</v>
      </c>
      <c r="J190" s="1" t="s">
        <v>33</v>
      </c>
      <c r="K190" s="1" t="s">
        <v>40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42</v>
      </c>
      <c r="Q190" s="1" t="s">
        <v>59</v>
      </c>
    </row>
    <row r="191" spans="1:17" ht="15.75" customHeight="1" x14ac:dyDescent="0.3">
      <c r="A191" s="1">
        <v>501205</v>
      </c>
      <c r="B191" s="1" t="s">
        <v>17</v>
      </c>
      <c r="C191" s="2">
        <v>40645</v>
      </c>
      <c r="D191" s="1" t="s">
        <v>107</v>
      </c>
      <c r="E191" s="1" t="s">
        <v>19</v>
      </c>
      <c r="F191" s="1">
        <v>0</v>
      </c>
      <c r="G191" s="1" t="s">
        <v>20</v>
      </c>
      <c r="H191" s="1" t="s">
        <v>47</v>
      </c>
      <c r="I191" s="1" t="s">
        <v>47</v>
      </c>
      <c r="J191" s="1" t="s">
        <v>22</v>
      </c>
      <c r="K191" s="1" t="s">
        <v>47</v>
      </c>
      <c r="L191" s="1" t="s">
        <v>41</v>
      </c>
      <c r="M191" s="1">
        <v>9</v>
      </c>
      <c r="N191" s="1" t="s">
        <v>24</v>
      </c>
      <c r="O191" s="1" t="s">
        <v>25</v>
      </c>
      <c r="P191" s="1" t="s">
        <v>127</v>
      </c>
      <c r="Q191" s="1" t="s">
        <v>208</v>
      </c>
    </row>
    <row r="192" spans="1:17" ht="15.75" customHeight="1" x14ac:dyDescent="0.3">
      <c r="A192" s="1">
        <v>501206</v>
      </c>
      <c r="B192" s="1" t="s">
        <v>28</v>
      </c>
      <c r="C192" s="2">
        <v>40646</v>
      </c>
      <c r="D192" s="1" t="s">
        <v>209</v>
      </c>
      <c r="E192" s="1" t="s">
        <v>30</v>
      </c>
      <c r="F192" s="1">
        <v>0</v>
      </c>
      <c r="G192" s="1" t="s">
        <v>31</v>
      </c>
      <c r="H192" s="1" t="s">
        <v>32</v>
      </c>
      <c r="I192" s="1" t="s">
        <v>31</v>
      </c>
      <c r="J192" s="1" t="s">
        <v>22</v>
      </c>
      <c r="K192" s="1" t="s">
        <v>31</v>
      </c>
      <c r="L192" s="1" t="s">
        <v>41</v>
      </c>
      <c r="M192" s="1">
        <v>6</v>
      </c>
      <c r="N192" s="1" t="s">
        <v>24</v>
      </c>
      <c r="O192" s="1" t="s">
        <v>25</v>
      </c>
      <c r="P192" s="1" t="s">
        <v>26</v>
      </c>
      <c r="Q192" s="1" t="s">
        <v>35</v>
      </c>
    </row>
    <row r="193" spans="1:17" ht="15.75" customHeight="1" x14ac:dyDescent="0.3">
      <c r="A193" s="1">
        <v>501207</v>
      </c>
      <c r="B193" s="1" t="s">
        <v>44</v>
      </c>
      <c r="C193" s="2">
        <v>40646</v>
      </c>
      <c r="D193" s="1" t="s">
        <v>210</v>
      </c>
      <c r="E193" s="1" t="s">
        <v>73</v>
      </c>
      <c r="F193" s="1">
        <v>0</v>
      </c>
      <c r="G193" s="1" t="s">
        <v>207</v>
      </c>
      <c r="H193" s="1" t="s">
        <v>205</v>
      </c>
      <c r="I193" s="1" t="s">
        <v>205</v>
      </c>
      <c r="J193" s="1" t="s">
        <v>33</v>
      </c>
      <c r="K193" s="1" t="s">
        <v>207</v>
      </c>
      <c r="L193" s="1" t="s">
        <v>41</v>
      </c>
      <c r="M193" s="1">
        <v>4</v>
      </c>
      <c r="N193" s="1" t="s">
        <v>24</v>
      </c>
      <c r="O193" s="1" t="s">
        <v>25</v>
      </c>
      <c r="P193" s="1" t="s">
        <v>129</v>
      </c>
      <c r="Q193" s="1" t="s">
        <v>201</v>
      </c>
    </row>
    <row r="194" spans="1:17" ht="15.75" customHeight="1" x14ac:dyDescent="0.3">
      <c r="A194" s="1">
        <v>501208</v>
      </c>
      <c r="B194" s="1" t="s">
        <v>60</v>
      </c>
      <c r="C194" s="2">
        <v>40647</v>
      </c>
      <c r="D194" s="1" t="s">
        <v>211</v>
      </c>
      <c r="E194" s="1" t="s">
        <v>62</v>
      </c>
      <c r="F194" s="1">
        <v>0</v>
      </c>
      <c r="G194" s="1" t="s">
        <v>53</v>
      </c>
      <c r="H194" s="1" t="s">
        <v>20</v>
      </c>
      <c r="I194" s="1" t="s">
        <v>20</v>
      </c>
      <c r="J194" s="1" t="s">
        <v>22</v>
      </c>
      <c r="K194" s="1" t="s">
        <v>53</v>
      </c>
      <c r="L194" s="1" t="s">
        <v>23</v>
      </c>
      <c r="M194" s="1">
        <v>33</v>
      </c>
      <c r="N194" s="1" t="s">
        <v>24</v>
      </c>
      <c r="O194" s="1" t="s">
        <v>25</v>
      </c>
      <c r="P194" s="1" t="s">
        <v>27</v>
      </c>
      <c r="Q194" s="1" t="s">
        <v>140</v>
      </c>
    </row>
    <row r="195" spans="1:17" ht="15.75" customHeight="1" x14ac:dyDescent="0.3">
      <c r="A195" s="1">
        <v>501209</v>
      </c>
      <c r="B195" s="1" t="s">
        <v>56</v>
      </c>
      <c r="C195" s="2">
        <v>40648</v>
      </c>
      <c r="D195" s="1" t="s">
        <v>146</v>
      </c>
      <c r="E195" s="1" t="s">
        <v>58</v>
      </c>
      <c r="F195" s="1">
        <v>0</v>
      </c>
      <c r="G195" s="1" t="s">
        <v>40</v>
      </c>
      <c r="H195" s="1" t="s">
        <v>21</v>
      </c>
      <c r="I195" s="1" t="s">
        <v>21</v>
      </c>
      <c r="J195" s="1" t="s">
        <v>22</v>
      </c>
      <c r="K195" s="1" t="s">
        <v>21</v>
      </c>
      <c r="L195" s="1" t="s">
        <v>41</v>
      </c>
      <c r="M195" s="1">
        <v>9</v>
      </c>
      <c r="N195" s="1" t="s">
        <v>24</v>
      </c>
      <c r="O195" s="1" t="s">
        <v>25</v>
      </c>
      <c r="P195" s="1" t="s">
        <v>42</v>
      </c>
      <c r="Q195" s="1" t="s">
        <v>145</v>
      </c>
    </row>
    <row r="196" spans="1:17" ht="15.75" customHeight="1" x14ac:dyDescent="0.3">
      <c r="A196" s="1">
        <v>501210</v>
      </c>
      <c r="B196" s="1" t="s">
        <v>44</v>
      </c>
      <c r="C196" s="2">
        <v>40648</v>
      </c>
      <c r="D196" s="1" t="s">
        <v>18</v>
      </c>
      <c r="E196" s="1" t="s">
        <v>46</v>
      </c>
      <c r="F196" s="1">
        <v>0</v>
      </c>
      <c r="G196" s="1" t="s">
        <v>47</v>
      </c>
      <c r="H196" s="1" t="s">
        <v>205</v>
      </c>
      <c r="I196" s="1" t="s">
        <v>205</v>
      </c>
      <c r="J196" s="1" t="s">
        <v>22</v>
      </c>
      <c r="K196" s="1" t="s">
        <v>205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77</v>
      </c>
      <c r="Q196" s="1" t="s">
        <v>201</v>
      </c>
    </row>
    <row r="197" spans="1:17" ht="15.75" customHeight="1" x14ac:dyDescent="0.3">
      <c r="A197" s="1">
        <v>501211</v>
      </c>
      <c r="B197" s="1" t="s">
        <v>65</v>
      </c>
      <c r="C197" s="2">
        <v>40649</v>
      </c>
      <c r="D197" s="1" t="s">
        <v>29</v>
      </c>
      <c r="E197" s="1" t="s">
        <v>67</v>
      </c>
      <c r="F197" s="1">
        <v>0</v>
      </c>
      <c r="G197" s="1" t="s">
        <v>32</v>
      </c>
      <c r="H197" s="1" t="s">
        <v>20</v>
      </c>
      <c r="I197" s="1" t="s">
        <v>32</v>
      </c>
      <c r="J197" s="1" t="s">
        <v>33</v>
      </c>
      <c r="K197" s="1" t="s">
        <v>32</v>
      </c>
      <c r="L197" s="1" t="s">
        <v>23</v>
      </c>
      <c r="M197" s="1">
        <v>21</v>
      </c>
      <c r="N197" s="1" t="s">
        <v>24</v>
      </c>
      <c r="O197" s="1" t="s">
        <v>25</v>
      </c>
      <c r="P197" s="1" t="s">
        <v>127</v>
      </c>
      <c r="Q197" s="1" t="s">
        <v>208</v>
      </c>
    </row>
    <row r="198" spans="1:17" ht="15.75" customHeight="1" x14ac:dyDescent="0.3">
      <c r="A198" s="1">
        <v>501212</v>
      </c>
      <c r="B198" s="1" t="s">
        <v>60</v>
      </c>
      <c r="C198" s="2">
        <v>40649</v>
      </c>
      <c r="D198" s="1" t="s">
        <v>209</v>
      </c>
      <c r="E198" s="1" t="s">
        <v>62</v>
      </c>
      <c r="F198" s="1">
        <v>0</v>
      </c>
      <c r="G198" s="1" t="s">
        <v>53</v>
      </c>
      <c r="H198" s="1" t="s">
        <v>31</v>
      </c>
      <c r="I198" s="1" t="s">
        <v>31</v>
      </c>
      <c r="J198" s="1" t="s">
        <v>22</v>
      </c>
      <c r="K198" s="1" t="s">
        <v>31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27</v>
      </c>
      <c r="Q198" s="1" t="s">
        <v>140</v>
      </c>
    </row>
    <row r="199" spans="1:17" ht="15.75" customHeight="1" x14ac:dyDescent="0.3">
      <c r="A199" s="1">
        <v>501213</v>
      </c>
      <c r="B199" s="1" t="s">
        <v>44</v>
      </c>
      <c r="C199" s="2">
        <v>40650</v>
      </c>
      <c r="D199" s="1" t="s">
        <v>139</v>
      </c>
      <c r="E199" s="1" t="s">
        <v>73</v>
      </c>
      <c r="F199" s="1">
        <v>0</v>
      </c>
      <c r="G199" s="1" t="s">
        <v>207</v>
      </c>
      <c r="H199" s="1" t="s">
        <v>39</v>
      </c>
      <c r="I199" s="1" t="s">
        <v>39</v>
      </c>
      <c r="J199" s="1" t="s">
        <v>22</v>
      </c>
      <c r="K199" s="1" t="s">
        <v>39</v>
      </c>
      <c r="L199" s="1" t="s">
        <v>41</v>
      </c>
      <c r="M199" s="1">
        <v>3</v>
      </c>
      <c r="N199" s="1" t="s">
        <v>24</v>
      </c>
      <c r="O199" s="1" t="s">
        <v>25</v>
      </c>
      <c r="P199" s="1" t="s">
        <v>26</v>
      </c>
      <c r="Q199" s="1" t="s">
        <v>64</v>
      </c>
    </row>
    <row r="200" spans="1:17" ht="15.75" customHeight="1" x14ac:dyDescent="0.3">
      <c r="A200" s="1">
        <v>501214</v>
      </c>
      <c r="B200" s="1" t="s">
        <v>50</v>
      </c>
      <c r="C200" s="2">
        <v>40650</v>
      </c>
      <c r="D200" s="1" t="s">
        <v>90</v>
      </c>
      <c r="E200" s="1" t="s">
        <v>52</v>
      </c>
      <c r="F200" s="1">
        <v>0</v>
      </c>
      <c r="G200" s="1" t="s">
        <v>21</v>
      </c>
      <c r="H200" s="1" t="s">
        <v>40</v>
      </c>
      <c r="I200" s="1" t="s">
        <v>21</v>
      </c>
      <c r="J200" s="1" t="s">
        <v>22</v>
      </c>
      <c r="K200" s="1" t="s">
        <v>21</v>
      </c>
      <c r="L200" s="1" t="s">
        <v>41</v>
      </c>
      <c r="M200" s="1">
        <v>8</v>
      </c>
      <c r="N200" s="1" t="s">
        <v>24</v>
      </c>
      <c r="O200" s="1" t="s">
        <v>25</v>
      </c>
      <c r="P200" s="1" t="s">
        <v>42</v>
      </c>
      <c r="Q200" s="1" t="s">
        <v>59</v>
      </c>
    </row>
    <row r="201" spans="1:17" ht="15.75" customHeight="1" x14ac:dyDescent="0.3">
      <c r="A201" s="1">
        <v>501215</v>
      </c>
      <c r="B201" s="1" t="s">
        <v>203</v>
      </c>
      <c r="C201" s="2">
        <v>40651</v>
      </c>
      <c r="D201" s="1" t="s">
        <v>18</v>
      </c>
      <c r="E201" s="1" t="s">
        <v>204</v>
      </c>
      <c r="F201" s="1">
        <v>0</v>
      </c>
      <c r="G201" s="1" t="s">
        <v>205</v>
      </c>
      <c r="H201" s="1" t="s">
        <v>32</v>
      </c>
      <c r="I201" s="1" t="s">
        <v>205</v>
      </c>
      <c r="J201" s="1" t="s">
        <v>22</v>
      </c>
      <c r="K201" s="1" t="s">
        <v>205</v>
      </c>
      <c r="L201" s="1" t="s">
        <v>41</v>
      </c>
      <c r="M201" s="1">
        <v>7</v>
      </c>
      <c r="N201" s="1" t="s">
        <v>24</v>
      </c>
      <c r="O201" s="1" t="s">
        <v>95</v>
      </c>
      <c r="P201" s="1" t="s">
        <v>55</v>
      </c>
      <c r="Q201" s="1" t="s">
        <v>208</v>
      </c>
    </row>
    <row r="202" spans="1:17" ht="15.75" customHeight="1" x14ac:dyDescent="0.3">
      <c r="A202" s="1">
        <v>501216</v>
      </c>
      <c r="B202" s="1" t="s">
        <v>36</v>
      </c>
      <c r="C202" s="2">
        <v>40652</v>
      </c>
      <c r="D202" s="1" t="s">
        <v>212</v>
      </c>
      <c r="E202" s="1" t="s">
        <v>38</v>
      </c>
      <c r="F202" s="1">
        <v>0</v>
      </c>
      <c r="G202" s="1" t="s">
        <v>39</v>
      </c>
      <c r="H202" s="1" t="s">
        <v>53</v>
      </c>
      <c r="I202" s="1" t="s">
        <v>53</v>
      </c>
      <c r="J202" s="1" t="s">
        <v>33</v>
      </c>
      <c r="K202" s="1" t="s">
        <v>53</v>
      </c>
      <c r="L202" s="1" t="s">
        <v>23</v>
      </c>
      <c r="M202" s="1">
        <v>16</v>
      </c>
      <c r="N202" s="1" t="s">
        <v>24</v>
      </c>
      <c r="O202" s="1" t="s">
        <v>25</v>
      </c>
      <c r="P202" s="1" t="s">
        <v>201</v>
      </c>
      <c r="Q202" s="1" t="s">
        <v>213</v>
      </c>
    </row>
    <row r="203" spans="1:17" ht="15.75" customHeight="1" x14ac:dyDescent="0.3">
      <c r="A203" s="1">
        <v>501218</v>
      </c>
      <c r="B203" s="1" t="s">
        <v>44</v>
      </c>
      <c r="C203" s="2">
        <v>40653</v>
      </c>
      <c r="D203" s="1" t="s">
        <v>214</v>
      </c>
      <c r="E203" s="1" t="s">
        <v>46</v>
      </c>
      <c r="F203" s="1">
        <v>0</v>
      </c>
      <c r="G203" s="1" t="s">
        <v>47</v>
      </c>
      <c r="H203" s="1" t="s">
        <v>207</v>
      </c>
      <c r="I203" s="1" t="s">
        <v>207</v>
      </c>
      <c r="J203" s="1" t="s">
        <v>33</v>
      </c>
      <c r="K203" s="1" t="s">
        <v>47</v>
      </c>
      <c r="L203" s="1" t="s">
        <v>41</v>
      </c>
      <c r="M203" s="1">
        <v>7</v>
      </c>
      <c r="N203" s="1" t="s">
        <v>24</v>
      </c>
      <c r="O203" s="1" t="s">
        <v>25</v>
      </c>
      <c r="P203" s="1" t="s">
        <v>26</v>
      </c>
      <c r="Q203" s="1" t="s">
        <v>64</v>
      </c>
    </row>
    <row r="204" spans="1:17" ht="15.75" customHeight="1" x14ac:dyDescent="0.3">
      <c r="A204" s="1">
        <v>501219</v>
      </c>
      <c r="B204" s="1" t="s">
        <v>50</v>
      </c>
      <c r="C204" s="2">
        <v>40653</v>
      </c>
      <c r="D204" s="1" t="s">
        <v>94</v>
      </c>
      <c r="E204" s="1" t="s">
        <v>52</v>
      </c>
      <c r="F204" s="1">
        <v>0</v>
      </c>
      <c r="G204" s="1" t="s">
        <v>21</v>
      </c>
      <c r="H204" s="1" t="s">
        <v>205</v>
      </c>
      <c r="I204" s="1" t="s">
        <v>21</v>
      </c>
      <c r="J204" s="1" t="s">
        <v>22</v>
      </c>
      <c r="K204" s="1" t="s">
        <v>205</v>
      </c>
      <c r="L204" s="1" t="s">
        <v>23</v>
      </c>
      <c r="M204" s="1">
        <v>6</v>
      </c>
      <c r="N204" s="1" t="s">
        <v>24</v>
      </c>
      <c r="O204" s="1" t="s">
        <v>25</v>
      </c>
      <c r="P204" s="1" t="s">
        <v>42</v>
      </c>
      <c r="Q204" s="1" t="s">
        <v>59</v>
      </c>
    </row>
    <row r="205" spans="1:17" ht="15.75" customHeight="1" x14ac:dyDescent="0.3">
      <c r="A205" s="1">
        <v>501220</v>
      </c>
      <c r="B205" s="1" t="s">
        <v>28</v>
      </c>
      <c r="C205" s="2">
        <v>40654</v>
      </c>
      <c r="D205" s="1" t="s">
        <v>80</v>
      </c>
      <c r="E205" s="1" t="s">
        <v>30</v>
      </c>
      <c r="F205" s="1">
        <v>0</v>
      </c>
      <c r="G205" s="1" t="s">
        <v>31</v>
      </c>
      <c r="H205" s="1" t="s">
        <v>40</v>
      </c>
      <c r="I205" s="1" t="s">
        <v>40</v>
      </c>
      <c r="J205" s="1" t="s">
        <v>22</v>
      </c>
      <c r="K205" s="1" t="s">
        <v>31</v>
      </c>
      <c r="L205" s="1" t="s">
        <v>23</v>
      </c>
      <c r="M205" s="1">
        <v>48</v>
      </c>
      <c r="N205" s="1" t="s">
        <v>24</v>
      </c>
      <c r="O205" s="1" t="s">
        <v>25</v>
      </c>
      <c r="P205" s="1" t="s">
        <v>129</v>
      </c>
      <c r="Q205" s="1" t="s">
        <v>201</v>
      </c>
    </row>
    <row r="206" spans="1:17" ht="15.75" customHeight="1" x14ac:dyDescent="0.3">
      <c r="A206" s="1">
        <v>501221</v>
      </c>
      <c r="B206" s="1" t="s">
        <v>44</v>
      </c>
      <c r="C206" s="2">
        <v>40655</v>
      </c>
      <c r="D206" s="1" t="s">
        <v>154</v>
      </c>
      <c r="E206" s="1" t="s">
        <v>46</v>
      </c>
      <c r="F206" s="1">
        <v>0</v>
      </c>
      <c r="G206" s="1" t="s">
        <v>47</v>
      </c>
      <c r="H206" s="1" t="s">
        <v>32</v>
      </c>
      <c r="I206" s="1" t="s">
        <v>32</v>
      </c>
      <c r="J206" s="1" t="s">
        <v>22</v>
      </c>
      <c r="K206" s="1" t="s">
        <v>47</v>
      </c>
      <c r="L206" s="1" t="s">
        <v>23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64</v>
      </c>
    </row>
    <row r="207" spans="1:17" ht="15.75" customHeight="1" x14ac:dyDescent="0.3">
      <c r="A207" s="1">
        <v>501222</v>
      </c>
      <c r="B207" s="1" t="s">
        <v>50</v>
      </c>
      <c r="C207" s="2">
        <v>40655</v>
      </c>
      <c r="D207" s="1" t="s">
        <v>118</v>
      </c>
      <c r="E207" s="1" t="s">
        <v>52</v>
      </c>
      <c r="F207" s="1">
        <v>0</v>
      </c>
      <c r="G207" s="1" t="s">
        <v>21</v>
      </c>
      <c r="H207" s="1" t="s">
        <v>20</v>
      </c>
      <c r="I207" s="1" t="s">
        <v>20</v>
      </c>
      <c r="J207" s="1" t="s">
        <v>22</v>
      </c>
      <c r="K207" s="1" t="s">
        <v>20</v>
      </c>
      <c r="L207" s="1" t="s">
        <v>41</v>
      </c>
      <c r="M207" s="1">
        <v>9</v>
      </c>
      <c r="N207" s="1" t="s">
        <v>24</v>
      </c>
      <c r="O207" s="1" t="s">
        <v>25</v>
      </c>
      <c r="P207" s="1" t="s">
        <v>145</v>
      </c>
      <c r="Q207" s="1" t="s">
        <v>59</v>
      </c>
    </row>
    <row r="208" spans="1:17" ht="15.75" customHeight="1" x14ac:dyDescent="0.3">
      <c r="A208" s="1">
        <v>501223</v>
      </c>
      <c r="B208" s="1" t="s">
        <v>36</v>
      </c>
      <c r="C208" s="2">
        <v>40656</v>
      </c>
      <c r="D208" s="1" t="s">
        <v>179</v>
      </c>
      <c r="E208" s="1" t="s">
        <v>38</v>
      </c>
      <c r="F208" s="1">
        <v>0</v>
      </c>
      <c r="G208" s="1" t="s">
        <v>39</v>
      </c>
      <c r="H208" s="1" t="s">
        <v>31</v>
      </c>
      <c r="I208" s="1" t="s">
        <v>31</v>
      </c>
      <c r="J208" s="1" t="s">
        <v>22</v>
      </c>
      <c r="K208" s="1" t="s">
        <v>39</v>
      </c>
      <c r="L208" s="1" t="s">
        <v>23</v>
      </c>
      <c r="M208" s="1">
        <v>29</v>
      </c>
      <c r="N208" s="1" t="s">
        <v>24</v>
      </c>
      <c r="O208" s="1" t="s">
        <v>25</v>
      </c>
      <c r="P208" s="1" t="s">
        <v>129</v>
      </c>
      <c r="Q208" s="1" t="s">
        <v>27</v>
      </c>
    </row>
    <row r="209" spans="1:17" ht="15.75" customHeight="1" x14ac:dyDescent="0.3">
      <c r="A209" s="1">
        <v>501224</v>
      </c>
      <c r="B209" s="1" t="s">
        <v>60</v>
      </c>
      <c r="C209" s="2">
        <v>40657</v>
      </c>
      <c r="D209" s="1" t="s">
        <v>180</v>
      </c>
      <c r="E209" s="1" t="s">
        <v>62</v>
      </c>
      <c r="F209" s="1">
        <v>0</v>
      </c>
      <c r="G209" s="1" t="s">
        <v>53</v>
      </c>
      <c r="H209" s="1" t="s">
        <v>47</v>
      </c>
      <c r="I209" s="1" t="s">
        <v>53</v>
      </c>
      <c r="J209" s="1" t="s">
        <v>22</v>
      </c>
      <c r="K209" s="1" t="s">
        <v>47</v>
      </c>
      <c r="L209" s="1" t="s">
        <v>23</v>
      </c>
      <c r="M209" s="1">
        <v>37</v>
      </c>
      <c r="N209" s="1" t="s">
        <v>24</v>
      </c>
      <c r="O209" s="1" t="s">
        <v>25</v>
      </c>
      <c r="P209" s="1" t="s">
        <v>127</v>
      </c>
      <c r="Q209" s="1" t="s">
        <v>208</v>
      </c>
    </row>
    <row r="210" spans="1:17" ht="15.75" customHeight="1" x14ac:dyDescent="0.3">
      <c r="A210" s="1">
        <v>501225</v>
      </c>
      <c r="B210" s="1" t="s">
        <v>56</v>
      </c>
      <c r="C210" s="2">
        <v>40657</v>
      </c>
      <c r="D210" s="1" t="s">
        <v>156</v>
      </c>
      <c r="E210" s="1" t="s">
        <v>58</v>
      </c>
      <c r="F210" s="1">
        <v>0</v>
      </c>
      <c r="G210" s="1" t="s">
        <v>40</v>
      </c>
      <c r="H210" s="1" t="s">
        <v>205</v>
      </c>
      <c r="I210" s="1" t="s">
        <v>40</v>
      </c>
      <c r="J210" s="1" t="s">
        <v>22</v>
      </c>
      <c r="K210" s="1" t="s">
        <v>40</v>
      </c>
      <c r="L210" s="1" t="s">
        <v>41</v>
      </c>
      <c r="M210" s="1">
        <v>8</v>
      </c>
      <c r="N210" s="1" t="s">
        <v>24</v>
      </c>
      <c r="O210" s="1" t="s">
        <v>25</v>
      </c>
      <c r="P210" s="1" t="s">
        <v>77</v>
      </c>
      <c r="Q210" s="1" t="s">
        <v>138</v>
      </c>
    </row>
    <row r="211" spans="1:17" ht="15.75" customHeight="1" x14ac:dyDescent="0.3">
      <c r="A211" s="1">
        <v>501226</v>
      </c>
      <c r="B211" s="1" t="s">
        <v>65</v>
      </c>
      <c r="C211" s="2">
        <v>40658</v>
      </c>
      <c r="D211" s="1" t="s">
        <v>29</v>
      </c>
      <c r="E211" s="1" t="s">
        <v>67</v>
      </c>
      <c r="F211" s="1">
        <v>0</v>
      </c>
      <c r="G211" s="1" t="s">
        <v>32</v>
      </c>
      <c r="H211" s="1" t="s">
        <v>207</v>
      </c>
      <c r="I211" s="1" t="s">
        <v>207</v>
      </c>
      <c r="J211" s="1" t="s">
        <v>22</v>
      </c>
      <c r="K211" s="1" t="s">
        <v>32</v>
      </c>
      <c r="L211" s="1" t="s">
        <v>23</v>
      </c>
      <c r="M211" s="1">
        <v>25</v>
      </c>
      <c r="N211" s="1" t="s">
        <v>24</v>
      </c>
      <c r="O211" s="1" t="s">
        <v>25</v>
      </c>
      <c r="P211" s="1" t="s">
        <v>42</v>
      </c>
      <c r="Q211" s="1" t="s">
        <v>59</v>
      </c>
    </row>
    <row r="212" spans="1:17" ht="15.75" customHeight="1" x14ac:dyDescent="0.3">
      <c r="A212" s="1">
        <v>501227</v>
      </c>
      <c r="B212" s="1" t="s">
        <v>36</v>
      </c>
      <c r="C212" s="2">
        <v>40659</v>
      </c>
      <c r="D212" s="1" t="s">
        <v>215</v>
      </c>
      <c r="E212" s="1" t="s">
        <v>38</v>
      </c>
      <c r="F212" s="1">
        <v>0</v>
      </c>
      <c r="G212" s="1" t="s">
        <v>39</v>
      </c>
      <c r="H212" s="1" t="s">
        <v>20</v>
      </c>
      <c r="I212" s="1" t="s">
        <v>20</v>
      </c>
      <c r="J212" s="1" t="s">
        <v>22</v>
      </c>
      <c r="K212" s="1" t="s">
        <v>20</v>
      </c>
      <c r="L212" s="1" t="s">
        <v>41</v>
      </c>
      <c r="M212" s="1">
        <v>3</v>
      </c>
      <c r="N212" s="1" t="s">
        <v>24</v>
      </c>
      <c r="O212" s="1" t="s">
        <v>25</v>
      </c>
      <c r="P212" s="1" t="s">
        <v>129</v>
      </c>
      <c r="Q212" s="1" t="s">
        <v>213</v>
      </c>
    </row>
    <row r="213" spans="1:17" ht="15.75" customHeight="1" x14ac:dyDescent="0.3">
      <c r="A213" s="1">
        <v>501228</v>
      </c>
      <c r="B213" s="1" t="s">
        <v>44</v>
      </c>
      <c r="C213" s="2">
        <v>40660</v>
      </c>
      <c r="D213" s="1" t="s">
        <v>199</v>
      </c>
      <c r="E213" s="1" t="s">
        <v>73</v>
      </c>
      <c r="F213" s="1">
        <v>0</v>
      </c>
      <c r="G213" s="1" t="s">
        <v>207</v>
      </c>
      <c r="H213" s="1" t="s">
        <v>32</v>
      </c>
      <c r="I213" s="1" t="s">
        <v>207</v>
      </c>
      <c r="J213" s="1" t="s">
        <v>33</v>
      </c>
      <c r="K213" s="1" t="s">
        <v>32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26</v>
      </c>
      <c r="Q213" s="1" t="s">
        <v>35</v>
      </c>
    </row>
    <row r="214" spans="1:17" ht="15.75" customHeight="1" x14ac:dyDescent="0.3">
      <c r="A214" s="1">
        <v>501229</v>
      </c>
      <c r="B214" s="1" t="s">
        <v>203</v>
      </c>
      <c r="C214" s="2">
        <v>40660</v>
      </c>
      <c r="D214" s="1" t="s">
        <v>216</v>
      </c>
      <c r="E214" s="1" t="s">
        <v>204</v>
      </c>
      <c r="F214" s="1">
        <v>0</v>
      </c>
      <c r="G214" s="1" t="s">
        <v>205</v>
      </c>
      <c r="H214" s="1" t="s">
        <v>53</v>
      </c>
      <c r="I214" s="1" t="s">
        <v>205</v>
      </c>
      <c r="J214" s="1" t="s">
        <v>22</v>
      </c>
      <c r="K214" s="1" t="s">
        <v>53</v>
      </c>
      <c r="L214" s="1" t="s">
        <v>23</v>
      </c>
      <c r="M214" s="1">
        <v>55</v>
      </c>
      <c r="N214" s="1" t="s">
        <v>24</v>
      </c>
      <c r="O214" s="1" t="s">
        <v>25</v>
      </c>
      <c r="P214" s="1" t="s">
        <v>127</v>
      </c>
      <c r="Q214" s="1" t="s">
        <v>208</v>
      </c>
    </row>
    <row r="215" spans="1:17" ht="15.75" customHeight="1" x14ac:dyDescent="0.3">
      <c r="A215" s="1">
        <v>501230</v>
      </c>
      <c r="B215" s="1" t="s">
        <v>36</v>
      </c>
      <c r="C215" s="2">
        <v>40661</v>
      </c>
      <c r="D215" s="1" t="s">
        <v>165</v>
      </c>
      <c r="E215" s="1" t="s">
        <v>38</v>
      </c>
      <c r="F215" s="1">
        <v>0</v>
      </c>
      <c r="G215" s="1" t="s">
        <v>39</v>
      </c>
      <c r="H215" s="1" t="s">
        <v>21</v>
      </c>
      <c r="I215" s="1" t="s">
        <v>39</v>
      </c>
      <c r="J215" s="1" t="s">
        <v>22</v>
      </c>
      <c r="K215" s="1" t="s">
        <v>21</v>
      </c>
      <c r="L215" s="1" t="s">
        <v>23</v>
      </c>
      <c r="M215" s="1">
        <v>17</v>
      </c>
      <c r="N215" s="1" t="s">
        <v>24</v>
      </c>
      <c r="O215" s="1" t="s">
        <v>25</v>
      </c>
      <c r="P215" s="1" t="s">
        <v>201</v>
      </c>
      <c r="Q215" s="1" t="s">
        <v>213</v>
      </c>
    </row>
    <row r="216" spans="1:17" ht="15.75" customHeight="1" x14ac:dyDescent="0.3">
      <c r="A216" s="1">
        <v>501231</v>
      </c>
      <c r="B216" s="1" t="s">
        <v>56</v>
      </c>
      <c r="C216" s="2">
        <v>40662</v>
      </c>
      <c r="D216" s="1" t="s">
        <v>217</v>
      </c>
      <c r="E216" s="1" t="s">
        <v>58</v>
      </c>
      <c r="F216" s="1">
        <v>0</v>
      </c>
      <c r="G216" s="1" t="s">
        <v>40</v>
      </c>
      <c r="H216" s="1" t="s">
        <v>47</v>
      </c>
      <c r="I216" s="1" t="s">
        <v>40</v>
      </c>
      <c r="J216" s="1" t="s">
        <v>22</v>
      </c>
      <c r="K216" s="1" t="s">
        <v>40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138</v>
      </c>
    </row>
    <row r="217" spans="1:17" ht="15.75" customHeight="1" x14ac:dyDescent="0.3">
      <c r="A217" s="1">
        <v>501232</v>
      </c>
      <c r="B217" s="1" t="s">
        <v>17</v>
      </c>
      <c r="C217" s="2">
        <v>40662</v>
      </c>
      <c r="D217" s="1" t="s">
        <v>215</v>
      </c>
      <c r="E217" s="1" t="s">
        <v>19</v>
      </c>
      <c r="F217" s="1">
        <v>0</v>
      </c>
      <c r="G217" s="1" t="s">
        <v>20</v>
      </c>
      <c r="H217" s="1" t="s">
        <v>207</v>
      </c>
      <c r="I217" s="1" t="s">
        <v>207</v>
      </c>
      <c r="J217" s="1" t="s">
        <v>22</v>
      </c>
      <c r="K217" s="1" t="s">
        <v>20</v>
      </c>
      <c r="L217" s="1" t="s">
        <v>23</v>
      </c>
      <c r="M217" s="1">
        <v>26</v>
      </c>
      <c r="N217" s="1" t="s">
        <v>24</v>
      </c>
      <c r="O217" s="1" t="s">
        <v>25</v>
      </c>
      <c r="P217" s="1" t="s">
        <v>42</v>
      </c>
      <c r="Q217" s="1" t="s">
        <v>145</v>
      </c>
    </row>
    <row r="218" spans="1:17" ht="15.75" customHeight="1" x14ac:dyDescent="0.3">
      <c r="A218" s="1">
        <v>501233</v>
      </c>
      <c r="B218" s="1" t="s">
        <v>203</v>
      </c>
      <c r="C218" s="2">
        <v>40663</v>
      </c>
      <c r="D218" s="1" t="s">
        <v>61</v>
      </c>
      <c r="E218" s="1" t="s">
        <v>204</v>
      </c>
      <c r="F218" s="1">
        <v>0</v>
      </c>
      <c r="G218" s="1" t="s">
        <v>205</v>
      </c>
      <c r="H218" s="1" t="s">
        <v>39</v>
      </c>
      <c r="I218" s="1" t="s">
        <v>39</v>
      </c>
      <c r="J218" s="1" t="s">
        <v>33</v>
      </c>
      <c r="K218" s="1" t="s">
        <v>39</v>
      </c>
      <c r="L218" s="1" t="s">
        <v>23</v>
      </c>
      <c r="M218" s="1">
        <v>38</v>
      </c>
      <c r="N218" s="1" t="s">
        <v>24</v>
      </c>
      <c r="O218" s="1" t="s">
        <v>25</v>
      </c>
      <c r="P218" s="1" t="s">
        <v>127</v>
      </c>
      <c r="Q218" s="1" t="s">
        <v>208</v>
      </c>
    </row>
    <row r="219" spans="1:17" ht="15.75" customHeight="1" x14ac:dyDescent="0.3">
      <c r="A219" s="1">
        <v>501234</v>
      </c>
      <c r="B219" s="1" t="s">
        <v>50</v>
      </c>
      <c r="C219" s="2">
        <v>40663</v>
      </c>
      <c r="D219" s="1" t="s">
        <v>218</v>
      </c>
      <c r="E219" s="1" t="s">
        <v>52</v>
      </c>
      <c r="F219" s="1">
        <v>0</v>
      </c>
      <c r="G219" s="1" t="s">
        <v>21</v>
      </c>
      <c r="H219" s="1" t="s">
        <v>31</v>
      </c>
      <c r="I219" s="1" t="s">
        <v>21</v>
      </c>
      <c r="J219" s="1" t="s">
        <v>22</v>
      </c>
      <c r="K219" s="1" t="s">
        <v>21</v>
      </c>
      <c r="L219" s="1" t="s">
        <v>41</v>
      </c>
      <c r="M219" s="1">
        <v>8</v>
      </c>
      <c r="N219" s="1" t="s">
        <v>24</v>
      </c>
      <c r="O219" s="1" t="s">
        <v>25</v>
      </c>
      <c r="P219" s="1" t="s">
        <v>64</v>
      </c>
      <c r="Q219" s="1" t="s">
        <v>35</v>
      </c>
    </row>
    <row r="220" spans="1:17" ht="15.75" customHeight="1" x14ac:dyDescent="0.3">
      <c r="A220" s="1">
        <v>501235</v>
      </c>
      <c r="B220" s="1" t="s">
        <v>56</v>
      </c>
      <c r="C220" s="2">
        <v>40664</v>
      </c>
      <c r="D220" s="1" t="s">
        <v>153</v>
      </c>
      <c r="E220" s="1" t="s">
        <v>58</v>
      </c>
      <c r="F220" s="1">
        <v>0</v>
      </c>
      <c r="G220" s="1" t="s">
        <v>40</v>
      </c>
      <c r="H220" s="1" t="s">
        <v>207</v>
      </c>
      <c r="I220" s="1" t="s">
        <v>40</v>
      </c>
      <c r="J220" s="1" t="s">
        <v>22</v>
      </c>
      <c r="K220" s="1" t="s">
        <v>40</v>
      </c>
      <c r="L220" s="1" t="s">
        <v>41</v>
      </c>
      <c r="M220" s="1">
        <v>6</v>
      </c>
      <c r="N220" s="1" t="s">
        <v>24</v>
      </c>
      <c r="O220" s="1" t="s">
        <v>25</v>
      </c>
      <c r="P220" s="1" t="s">
        <v>138</v>
      </c>
      <c r="Q220" s="1" t="s">
        <v>116</v>
      </c>
    </row>
    <row r="221" spans="1:17" ht="15.75" customHeight="1" x14ac:dyDescent="0.3">
      <c r="A221" s="1">
        <v>501236</v>
      </c>
      <c r="B221" s="1" t="s">
        <v>65</v>
      </c>
      <c r="C221" s="2">
        <v>40664</v>
      </c>
      <c r="D221" s="1" t="s">
        <v>102</v>
      </c>
      <c r="E221" s="1" t="s">
        <v>67</v>
      </c>
      <c r="F221" s="1">
        <v>0</v>
      </c>
      <c r="G221" s="1" t="s">
        <v>32</v>
      </c>
      <c r="H221" s="1" t="s">
        <v>53</v>
      </c>
      <c r="I221" s="1" t="s">
        <v>32</v>
      </c>
      <c r="J221" s="1" t="s">
        <v>33</v>
      </c>
      <c r="K221" s="1" t="s">
        <v>32</v>
      </c>
      <c r="L221" s="1" t="s">
        <v>23</v>
      </c>
      <c r="M221" s="1">
        <v>19</v>
      </c>
      <c r="N221" s="1" t="s">
        <v>24</v>
      </c>
      <c r="O221" s="1" t="s">
        <v>25</v>
      </c>
      <c r="P221" s="1" t="s">
        <v>42</v>
      </c>
      <c r="Q221" s="1" t="s">
        <v>59</v>
      </c>
    </row>
    <row r="222" spans="1:17" ht="15.75" customHeight="1" x14ac:dyDescent="0.3">
      <c r="A222" s="1">
        <v>501237</v>
      </c>
      <c r="B222" s="1" t="s">
        <v>44</v>
      </c>
      <c r="C222" s="2">
        <v>40665</v>
      </c>
      <c r="D222" s="1" t="s">
        <v>192</v>
      </c>
      <c r="E222" s="1" t="s">
        <v>46</v>
      </c>
      <c r="F222" s="1">
        <v>0</v>
      </c>
      <c r="G222" s="1" t="s">
        <v>47</v>
      </c>
      <c r="H222" s="1" t="s">
        <v>31</v>
      </c>
      <c r="I222" s="1" t="s">
        <v>31</v>
      </c>
      <c r="J222" s="1" t="s">
        <v>22</v>
      </c>
      <c r="K222" s="1" t="s">
        <v>47</v>
      </c>
      <c r="L222" s="1" t="s">
        <v>23</v>
      </c>
      <c r="M222" s="1">
        <v>23</v>
      </c>
      <c r="N222" s="1" t="s">
        <v>24</v>
      </c>
      <c r="O222" s="1" t="s">
        <v>25</v>
      </c>
      <c r="P222" s="1" t="s">
        <v>127</v>
      </c>
      <c r="Q222" s="1" t="s">
        <v>201</v>
      </c>
    </row>
    <row r="223" spans="1:17" ht="15.75" customHeight="1" x14ac:dyDescent="0.3">
      <c r="A223" s="1">
        <v>501238</v>
      </c>
      <c r="B223" s="1" t="s">
        <v>36</v>
      </c>
      <c r="C223" s="2">
        <v>40665</v>
      </c>
      <c r="D223" s="1" t="s">
        <v>219</v>
      </c>
      <c r="E223" s="1" t="s">
        <v>38</v>
      </c>
      <c r="F223" s="1">
        <v>0</v>
      </c>
      <c r="G223" s="1" t="s">
        <v>39</v>
      </c>
      <c r="H223" s="1" t="s">
        <v>205</v>
      </c>
      <c r="I223" s="1" t="s">
        <v>205</v>
      </c>
      <c r="J223" s="1" t="s">
        <v>22</v>
      </c>
      <c r="K223" s="1" t="s">
        <v>205</v>
      </c>
      <c r="L223" s="1" t="s">
        <v>41</v>
      </c>
      <c r="M223" s="1">
        <v>7</v>
      </c>
      <c r="N223" s="1" t="s">
        <v>24</v>
      </c>
      <c r="O223" s="1" t="s">
        <v>25</v>
      </c>
      <c r="P223" s="1" t="s">
        <v>26</v>
      </c>
      <c r="Q223" s="1" t="s">
        <v>35</v>
      </c>
    </row>
    <row r="224" spans="1:17" ht="15.75" customHeight="1" x14ac:dyDescent="0.3">
      <c r="A224" s="1">
        <v>501239</v>
      </c>
      <c r="B224" s="1" t="s">
        <v>60</v>
      </c>
      <c r="C224" s="2">
        <v>40666</v>
      </c>
      <c r="D224" s="1" t="s">
        <v>68</v>
      </c>
      <c r="E224" s="1" t="s">
        <v>62</v>
      </c>
      <c r="F224" s="1">
        <v>0</v>
      </c>
      <c r="G224" s="1" t="s">
        <v>53</v>
      </c>
      <c r="H224" s="1" t="s">
        <v>21</v>
      </c>
      <c r="I224" s="1" t="s">
        <v>53</v>
      </c>
      <c r="J224" s="1" t="s">
        <v>22</v>
      </c>
      <c r="K224" s="1" t="s">
        <v>21</v>
      </c>
      <c r="L224" s="1" t="s">
        <v>23</v>
      </c>
      <c r="M224" s="1">
        <v>20</v>
      </c>
      <c r="N224" s="1" t="s">
        <v>24</v>
      </c>
      <c r="O224" s="1" t="s">
        <v>25</v>
      </c>
      <c r="P224" s="1" t="s">
        <v>129</v>
      </c>
      <c r="Q224" s="1" t="s">
        <v>213</v>
      </c>
    </row>
    <row r="225" spans="1:17" ht="15.75" customHeight="1" x14ac:dyDescent="0.3">
      <c r="A225" s="1">
        <v>501240</v>
      </c>
      <c r="B225" s="1" t="s">
        <v>65</v>
      </c>
      <c r="C225" s="2">
        <v>40667</v>
      </c>
      <c r="D225" s="1" t="s">
        <v>29</v>
      </c>
      <c r="E225" s="1" t="s">
        <v>67</v>
      </c>
      <c r="F225" s="1">
        <v>0</v>
      </c>
      <c r="G225" s="1" t="s">
        <v>32</v>
      </c>
      <c r="H225" s="1" t="s">
        <v>40</v>
      </c>
      <c r="I225" s="1" t="s">
        <v>40</v>
      </c>
      <c r="J225" s="1" t="s">
        <v>33</v>
      </c>
      <c r="K225" s="1" t="s">
        <v>32</v>
      </c>
      <c r="L225" s="1" t="s">
        <v>41</v>
      </c>
      <c r="M225" s="1">
        <v>8</v>
      </c>
      <c r="N225" s="1" t="s">
        <v>24</v>
      </c>
      <c r="O225" s="1" t="s">
        <v>25</v>
      </c>
      <c r="P225" s="1" t="s">
        <v>145</v>
      </c>
      <c r="Q225" s="1" t="s">
        <v>59</v>
      </c>
    </row>
    <row r="226" spans="1:17" ht="15.75" customHeight="1" x14ac:dyDescent="0.3">
      <c r="A226" s="1">
        <v>501241</v>
      </c>
      <c r="B226" s="1" t="s">
        <v>44</v>
      </c>
      <c r="C226" s="2">
        <v>40667</v>
      </c>
      <c r="D226" s="1" t="s">
        <v>220</v>
      </c>
      <c r="E226" s="1" t="s">
        <v>73</v>
      </c>
      <c r="F226" s="1">
        <v>0</v>
      </c>
      <c r="G226" s="1" t="s">
        <v>207</v>
      </c>
      <c r="H226" s="1" t="s">
        <v>47</v>
      </c>
      <c r="I226" s="1" t="s">
        <v>207</v>
      </c>
      <c r="J226" s="1" t="s">
        <v>22</v>
      </c>
      <c r="K226" s="1" t="s">
        <v>47</v>
      </c>
      <c r="L226" s="1" t="s">
        <v>23</v>
      </c>
      <c r="M226" s="1">
        <v>21</v>
      </c>
      <c r="N226" s="1" t="s">
        <v>24</v>
      </c>
      <c r="O226" s="1" t="s">
        <v>25</v>
      </c>
      <c r="P226" s="1" t="s">
        <v>127</v>
      </c>
      <c r="Q226" s="1" t="s">
        <v>116</v>
      </c>
    </row>
    <row r="227" spans="1:17" ht="15.75" customHeight="1" x14ac:dyDescent="0.3">
      <c r="A227" s="1">
        <v>501242</v>
      </c>
      <c r="B227" s="1" t="s">
        <v>203</v>
      </c>
      <c r="C227" s="2">
        <v>40668</v>
      </c>
      <c r="D227" s="1" t="s">
        <v>160</v>
      </c>
      <c r="E227" s="1" t="s">
        <v>204</v>
      </c>
      <c r="F227" s="1">
        <v>0</v>
      </c>
      <c r="G227" s="1" t="s">
        <v>205</v>
      </c>
      <c r="H227" s="1" t="s">
        <v>21</v>
      </c>
      <c r="I227" s="1" t="s">
        <v>21</v>
      </c>
      <c r="J227" s="1" t="s">
        <v>22</v>
      </c>
      <c r="K227" s="1" t="s">
        <v>205</v>
      </c>
      <c r="L227" s="1" t="s">
        <v>23</v>
      </c>
      <c r="M227" s="1">
        <v>17</v>
      </c>
      <c r="N227" s="1" t="s">
        <v>24</v>
      </c>
      <c r="O227" s="1" t="s">
        <v>25</v>
      </c>
      <c r="P227" s="1" t="s">
        <v>140</v>
      </c>
      <c r="Q227" s="1" t="s">
        <v>213</v>
      </c>
    </row>
    <row r="228" spans="1:17" ht="15.75" customHeight="1" x14ac:dyDescent="0.3">
      <c r="A228" s="1">
        <v>501243</v>
      </c>
      <c r="B228" s="1" t="s">
        <v>60</v>
      </c>
      <c r="C228" s="2">
        <v>40668</v>
      </c>
      <c r="D228" s="1" t="s">
        <v>61</v>
      </c>
      <c r="E228" s="1" t="s">
        <v>62</v>
      </c>
      <c r="F228" s="1">
        <v>0</v>
      </c>
      <c r="G228" s="1" t="s">
        <v>53</v>
      </c>
      <c r="H228" s="1" t="s">
        <v>39</v>
      </c>
      <c r="I228" s="1" t="s">
        <v>39</v>
      </c>
      <c r="J228" s="1" t="s">
        <v>22</v>
      </c>
      <c r="K228" s="1" t="s">
        <v>39</v>
      </c>
      <c r="L228" s="1" t="s">
        <v>41</v>
      </c>
      <c r="M228" s="1">
        <v>4</v>
      </c>
      <c r="N228" s="1" t="s">
        <v>24</v>
      </c>
      <c r="O228" s="1" t="s">
        <v>25</v>
      </c>
      <c r="P228" s="1" t="s">
        <v>26</v>
      </c>
      <c r="Q228" s="1" t="s">
        <v>64</v>
      </c>
    </row>
    <row r="229" spans="1:17" ht="15.75" customHeight="1" x14ac:dyDescent="0.3">
      <c r="A229" s="1">
        <v>501244</v>
      </c>
      <c r="B229" s="1" t="s">
        <v>17</v>
      </c>
      <c r="C229" s="2">
        <v>40669</v>
      </c>
      <c r="D229" s="1" t="s">
        <v>118</v>
      </c>
      <c r="E229" s="1" t="s">
        <v>19</v>
      </c>
      <c r="F229" s="1">
        <v>0</v>
      </c>
      <c r="G229" s="1" t="s">
        <v>20</v>
      </c>
      <c r="H229" s="1" t="s">
        <v>31</v>
      </c>
      <c r="I229" s="1" t="s">
        <v>31</v>
      </c>
      <c r="J229" s="1" t="s">
        <v>22</v>
      </c>
      <c r="K229" s="1" t="s">
        <v>20</v>
      </c>
      <c r="L229" s="1" t="s">
        <v>23</v>
      </c>
      <c r="M229" s="1">
        <v>85</v>
      </c>
      <c r="N229" s="1" t="s">
        <v>24</v>
      </c>
      <c r="O229" s="1" t="s">
        <v>25</v>
      </c>
      <c r="P229" s="1" t="s">
        <v>42</v>
      </c>
      <c r="Q229" s="1" t="s">
        <v>59</v>
      </c>
    </row>
    <row r="230" spans="1:17" ht="15.75" customHeight="1" x14ac:dyDescent="0.3">
      <c r="A230" s="1">
        <v>501245</v>
      </c>
      <c r="B230" s="1" t="s">
        <v>50</v>
      </c>
      <c r="C230" s="2">
        <v>40670</v>
      </c>
      <c r="D230" s="1" t="s">
        <v>218</v>
      </c>
      <c r="E230" s="1" t="s">
        <v>52</v>
      </c>
      <c r="F230" s="1">
        <v>0</v>
      </c>
      <c r="G230" s="1" t="s">
        <v>21</v>
      </c>
      <c r="H230" s="1" t="s">
        <v>32</v>
      </c>
      <c r="I230" s="1" t="s">
        <v>32</v>
      </c>
      <c r="J230" s="1" t="s">
        <v>33</v>
      </c>
      <c r="K230" s="1" t="s">
        <v>21</v>
      </c>
      <c r="L230" s="1" t="s">
        <v>23</v>
      </c>
      <c r="M230" s="1">
        <v>10</v>
      </c>
      <c r="N230" s="1" t="s">
        <v>24</v>
      </c>
      <c r="O230" s="1" t="s">
        <v>95</v>
      </c>
      <c r="P230" s="1" t="s">
        <v>26</v>
      </c>
      <c r="Q230" s="1" t="s">
        <v>201</v>
      </c>
    </row>
    <row r="231" spans="1:17" ht="15.75" customHeight="1" x14ac:dyDescent="0.3">
      <c r="A231" s="1">
        <v>501246</v>
      </c>
      <c r="B231" s="1" t="s">
        <v>44</v>
      </c>
      <c r="C231" s="2">
        <v>40670</v>
      </c>
      <c r="D231" s="1" t="s">
        <v>183</v>
      </c>
      <c r="E231" s="1" t="s">
        <v>46</v>
      </c>
      <c r="F231" s="1">
        <v>0</v>
      </c>
      <c r="G231" s="1" t="s">
        <v>47</v>
      </c>
      <c r="H231" s="1" t="s">
        <v>39</v>
      </c>
      <c r="I231" s="1" t="s">
        <v>39</v>
      </c>
      <c r="J231" s="1" t="s">
        <v>22</v>
      </c>
      <c r="K231" s="1" t="s">
        <v>47</v>
      </c>
      <c r="L231" s="1" t="s">
        <v>23</v>
      </c>
      <c r="M231" s="1">
        <v>32</v>
      </c>
      <c r="N231" s="1" t="s">
        <v>24</v>
      </c>
      <c r="O231" s="1" t="s">
        <v>25</v>
      </c>
      <c r="P231" s="1" t="s">
        <v>55</v>
      </c>
      <c r="Q231" s="1" t="s">
        <v>116</v>
      </c>
    </row>
    <row r="232" spans="1:17" ht="15.75" customHeight="1" x14ac:dyDescent="0.3">
      <c r="A232" s="1">
        <v>501247</v>
      </c>
      <c r="B232" s="1" t="s">
        <v>17</v>
      </c>
      <c r="C232" s="2">
        <v>40671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205</v>
      </c>
      <c r="I232" s="1" t="s">
        <v>205</v>
      </c>
      <c r="J232" s="1" t="s">
        <v>33</v>
      </c>
      <c r="K232" s="1" t="s">
        <v>20</v>
      </c>
      <c r="L232" s="1" t="s">
        <v>41</v>
      </c>
      <c r="M232" s="1">
        <v>9</v>
      </c>
      <c r="N232" s="1" t="s">
        <v>24</v>
      </c>
      <c r="O232" s="1" t="s">
        <v>25</v>
      </c>
      <c r="P232" s="1" t="s">
        <v>42</v>
      </c>
      <c r="Q232" s="1" t="s">
        <v>145</v>
      </c>
    </row>
    <row r="233" spans="1:17" ht="15.75" customHeight="1" x14ac:dyDescent="0.3">
      <c r="A233" s="1">
        <v>501248</v>
      </c>
      <c r="B233" s="1" t="s">
        <v>28</v>
      </c>
      <c r="C233" s="2">
        <v>40671</v>
      </c>
      <c r="D233" s="1" t="s">
        <v>220</v>
      </c>
      <c r="E233" s="1" t="s">
        <v>30</v>
      </c>
      <c r="F233" s="1">
        <v>0</v>
      </c>
      <c r="G233" s="1" t="s">
        <v>31</v>
      </c>
      <c r="H233" s="1" t="s">
        <v>207</v>
      </c>
      <c r="I233" s="1" t="s">
        <v>31</v>
      </c>
      <c r="J233" s="1" t="s">
        <v>33</v>
      </c>
      <c r="K233" s="1" t="s">
        <v>207</v>
      </c>
      <c r="L233" s="1" t="s">
        <v>41</v>
      </c>
      <c r="M233" s="1">
        <v>5</v>
      </c>
      <c r="N233" s="1" t="s">
        <v>24</v>
      </c>
      <c r="O233" s="1" t="s">
        <v>25</v>
      </c>
      <c r="P233" s="1" t="s">
        <v>138</v>
      </c>
      <c r="Q233" s="1" t="s">
        <v>213</v>
      </c>
    </row>
    <row r="234" spans="1:17" ht="15.75" customHeight="1" x14ac:dyDescent="0.3">
      <c r="A234" s="1">
        <v>501249</v>
      </c>
      <c r="B234" s="1" t="s">
        <v>56</v>
      </c>
      <c r="C234" s="2">
        <v>40672</v>
      </c>
      <c r="D234" s="1" t="s">
        <v>181</v>
      </c>
      <c r="E234" s="1" t="s">
        <v>58</v>
      </c>
      <c r="F234" s="1">
        <v>0</v>
      </c>
      <c r="G234" s="1" t="s">
        <v>40</v>
      </c>
      <c r="H234" s="1" t="s">
        <v>32</v>
      </c>
      <c r="I234" s="1" t="s">
        <v>40</v>
      </c>
      <c r="J234" s="1" t="s">
        <v>22</v>
      </c>
      <c r="K234" s="1" t="s">
        <v>32</v>
      </c>
      <c r="L234" s="1" t="s">
        <v>23</v>
      </c>
      <c r="M234" s="1">
        <v>63</v>
      </c>
      <c r="N234" s="1" t="s">
        <v>24</v>
      </c>
      <c r="O234" s="1" t="s">
        <v>25</v>
      </c>
      <c r="P234" s="1" t="s">
        <v>55</v>
      </c>
      <c r="Q234" s="1" t="s">
        <v>116</v>
      </c>
    </row>
    <row r="235" spans="1:17" ht="15.75" customHeight="1" x14ac:dyDescent="0.3">
      <c r="A235" s="1">
        <v>501250</v>
      </c>
      <c r="B235" s="1" t="s">
        <v>60</v>
      </c>
      <c r="C235" s="2">
        <v>40673</v>
      </c>
      <c r="D235" s="1" t="s">
        <v>221</v>
      </c>
      <c r="E235" s="1" t="s">
        <v>62</v>
      </c>
      <c r="F235" s="1">
        <v>0</v>
      </c>
      <c r="G235" s="1" t="s">
        <v>53</v>
      </c>
      <c r="H235" s="1" t="s">
        <v>207</v>
      </c>
      <c r="I235" s="1" t="s">
        <v>53</v>
      </c>
      <c r="J235" s="1" t="s">
        <v>33</v>
      </c>
      <c r="K235" s="1" t="s">
        <v>207</v>
      </c>
      <c r="L235" s="1" t="s">
        <v>41</v>
      </c>
      <c r="M235" s="1">
        <v>6</v>
      </c>
      <c r="N235" s="1" t="s">
        <v>24</v>
      </c>
      <c r="O235" s="1" t="s">
        <v>25</v>
      </c>
      <c r="P235" s="1" t="s">
        <v>26</v>
      </c>
      <c r="Q235" s="1" t="s">
        <v>64</v>
      </c>
    </row>
    <row r="236" spans="1:17" ht="15.75" customHeight="1" x14ac:dyDescent="0.3">
      <c r="A236" s="1">
        <v>501251</v>
      </c>
      <c r="B236" s="1" t="s">
        <v>28</v>
      </c>
      <c r="C236" s="2">
        <v>40673</v>
      </c>
      <c r="D236" s="1" t="s">
        <v>222</v>
      </c>
      <c r="E236" s="1" t="s">
        <v>30</v>
      </c>
      <c r="F236" s="1">
        <v>0</v>
      </c>
      <c r="G236" s="1" t="s">
        <v>31</v>
      </c>
      <c r="H236" s="1" t="s">
        <v>47</v>
      </c>
      <c r="I236" s="1" t="s">
        <v>47</v>
      </c>
      <c r="J236" s="1" t="s">
        <v>22</v>
      </c>
      <c r="K236" s="1" t="s">
        <v>31</v>
      </c>
      <c r="L236" s="1" t="s">
        <v>23</v>
      </c>
      <c r="M236" s="1">
        <v>76</v>
      </c>
      <c r="N236" s="1" t="s">
        <v>24</v>
      </c>
      <c r="O236" s="1" t="s">
        <v>25</v>
      </c>
      <c r="P236" s="1" t="s">
        <v>138</v>
      </c>
      <c r="Q236" s="1" t="s">
        <v>213</v>
      </c>
    </row>
    <row r="237" spans="1:17" ht="15.75" customHeight="1" x14ac:dyDescent="0.3">
      <c r="A237" s="1">
        <v>501252</v>
      </c>
      <c r="B237" s="1" t="s">
        <v>56</v>
      </c>
      <c r="C237" s="2">
        <v>40674</v>
      </c>
      <c r="D237" s="1" t="s">
        <v>223</v>
      </c>
      <c r="E237" s="1" t="s">
        <v>58</v>
      </c>
      <c r="F237" s="1">
        <v>0</v>
      </c>
      <c r="G237" s="1" t="s">
        <v>40</v>
      </c>
      <c r="H237" s="1" t="s">
        <v>20</v>
      </c>
      <c r="I237" s="1" t="s">
        <v>20</v>
      </c>
      <c r="J237" s="1" t="s">
        <v>22</v>
      </c>
      <c r="K237" s="1" t="s">
        <v>20</v>
      </c>
      <c r="L237" s="1" t="s">
        <v>41</v>
      </c>
      <c r="M237" s="1">
        <v>9</v>
      </c>
      <c r="N237" s="1" t="s">
        <v>24</v>
      </c>
      <c r="O237" s="1" t="s">
        <v>25</v>
      </c>
      <c r="P237" s="1" t="s">
        <v>127</v>
      </c>
      <c r="Q237" s="1" t="s">
        <v>55</v>
      </c>
    </row>
    <row r="238" spans="1:17" ht="15.75" customHeight="1" x14ac:dyDescent="0.3">
      <c r="A238" s="1">
        <v>501253</v>
      </c>
      <c r="B238" s="1" t="s">
        <v>65</v>
      </c>
      <c r="C238" s="2">
        <v>40675</v>
      </c>
      <c r="D238" s="1" t="s">
        <v>76</v>
      </c>
      <c r="E238" s="1" t="s">
        <v>67</v>
      </c>
      <c r="F238" s="1">
        <v>0</v>
      </c>
      <c r="G238" s="1" t="s">
        <v>32</v>
      </c>
      <c r="H238" s="1" t="s">
        <v>39</v>
      </c>
      <c r="I238" s="1" t="s">
        <v>32</v>
      </c>
      <c r="J238" s="1" t="s">
        <v>33</v>
      </c>
      <c r="K238" s="1" t="s">
        <v>32</v>
      </c>
      <c r="L238" s="1" t="s">
        <v>23</v>
      </c>
      <c r="M238" s="1">
        <v>18</v>
      </c>
      <c r="N238" s="1" t="s">
        <v>24</v>
      </c>
      <c r="O238" s="1" t="s">
        <v>25</v>
      </c>
      <c r="P238" s="1" t="s">
        <v>64</v>
      </c>
      <c r="Q238" s="1" t="s">
        <v>35</v>
      </c>
    </row>
    <row r="239" spans="1:17" ht="15.75" customHeight="1" x14ac:dyDescent="0.3">
      <c r="A239" s="1">
        <v>501254</v>
      </c>
      <c r="B239" s="1" t="s">
        <v>224</v>
      </c>
      <c r="C239" s="2">
        <v>40676</v>
      </c>
      <c r="D239" s="1" t="s">
        <v>101</v>
      </c>
      <c r="E239" s="1" t="s">
        <v>225</v>
      </c>
      <c r="F239" s="1">
        <v>0</v>
      </c>
      <c r="G239" s="1" t="s">
        <v>205</v>
      </c>
      <c r="H239" s="1" t="s">
        <v>31</v>
      </c>
      <c r="I239" s="1" t="s">
        <v>31</v>
      </c>
      <c r="J239" s="1" t="s">
        <v>22</v>
      </c>
      <c r="K239" s="1" t="s">
        <v>31</v>
      </c>
      <c r="L239" s="1" t="s">
        <v>41</v>
      </c>
      <c r="M239" s="1">
        <v>6</v>
      </c>
      <c r="N239" s="1" t="s">
        <v>24</v>
      </c>
      <c r="O239" s="1" t="s">
        <v>25</v>
      </c>
      <c r="P239" s="1" t="s">
        <v>129</v>
      </c>
      <c r="Q239" s="1" t="s">
        <v>213</v>
      </c>
    </row>
    <row r="240" spans="1:17" ht="15.75" customHeight="1" x14ac:dyDescent="0.3">
      <c r="A240" s="1">
        <v>501255</v>
      </c>
      <c r="B240" s="1" t="s">
        <v>17</v>
      </c>
      <c r="C240" s="2">
        <v>40677</v>
      </c>
      <c r="D240" s="1" t="s">
        <v>118</v>
      </c>
      <c r="E240" s="1" t="s">
        <v>19</v>
      </c>
      <c r="F240" s="1">
        <v>0</v>
      </c>
      <c r="G240" s="1" t="s">
        <v>20</v>
      </c>
      <c r="H240" s="1" t="s">
        <v>21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4</v>
      </c>
      <c r="N240" s="1" t="s">
        <v>24</v>
      </c>
      <c r="O240" s="1" t="s">
        <v>95</v>
      </c>
      <c r="P240" s="1" t="s">
        <v>27</v>
      </c>
      <c r="Q240" s="1" t="s">
        <v>59</v>
      </c>
    </row>
    <row r="241" spans="1:17" ht="15.75" customHeight="1" x14ac:dyDescent="0.3">
      <c r="A241" s="1">
        <v>501256</v>
      </c>
      <c r="B241" s="1" t="s">
        <v>44</v>
      </c>
      <c r="C241" s="2">
        <v>40677</v>
      </c>
      <c r="D241" s="1" t="s">
        <v>93</v>
      </c>
      <c r="E241" s="1" t="s">
        <v>46</v>
      </c>
      <c r="F241" s="1">
        <v>0</v>
      </c>
      <c r="G241" s="1" t="s">
        <v>47</v>
      </c>
      <c r="H241" s="1" t="s">
        <v>53</v>
      </c>
      <c r="I241" s="1" t="s">
        <v>53</v>
      </c>
      <c r="J241" s="1" t="s">
        <v>33</v>
      </c>
      <c r="K241" s="1" t="s">
        <v>53</v>
      </c>
      <c r="L241" s="1" t="s">
        <v>23</v>
      </c>
      <c r="M241" s="1">
        <v>10</v>
      </c>
      <c r="N241" s="1" t="s">
        <v>24</v>
      </c>
      <c r="O241" s="1" t="s">
        <v>25</v>
      </c>
      <c r="P241" s="1" t="s">
        <v>140</v>
      </c>
      <c r="Q241" s="1" t="s">
        <v>138</v>
      </c>
    </row>
    <row r="242" spans="1:17" ht="15.75" customHeight="1" x14ac:dyDescent="0.3">
      <c r="A242" s="1">
        <v>501257</v>
      </c>
      <c r="B242" s="1" t="s">
        <v>194</v>
      </c>
      <c r="C242" s="2">
        <v>40678</v>
      </c>
      <c r="D242" s="1" t="s">
        <v>190</v>
      </c>
      <c r="E242" s="1" t="s">
        <v>195</v>
      </c>
      <c r="F242" s="1">
        <v>0</v>
      </c>
      <c r="G242" s="1" t="s">
        <v>31</v>
      </c>
      <c r="H242" s="1" t="s">
        <v>39</v>
      </c>
      <c r="I242" s="1" t="s">
        <v>39</v>
      </c>
      <c r="J242" s="1" t="s">
        <v>22</v>
      </c>
      <c r="K242" s="1" t="s">
        <v>31</v>
      </c>
      <c r="L242" s="1" t="s">
        <v>23</v>
      </c>
      <c r="M242" s="1">
        <v>29</v>
      </c>
      <c r="N242" s="1" t="s">
        <v>24</v>
      </c>
      <c r="O242" s="1" t="s">
        <v>25</v>
      </c>
      <c r="P242" s="1" t="s">
        <v>26</v>
      </c>
      <c r="Q242" s="1" t="s">
        <v>35</v>
      </c>
    </row>
    <row r="243" spans="1:17" ht="15.75" customHeight="1" x14ac:dyDescent="0.3">
      <c r="A243" s="1">
        <v>501258</v>
      </c>
      <c r="B243" s="1" t="s">
        <v>224</v>
      </c>
      <c r="C243" s="2">
        <v>40678</v>
      </c>
      <c r="D243" s="1" t="s">
        <v>160</v>
      </c>
      <c r="E243" s="1" t="s">
        <v>225</v>
      </c>
      <c r="F243" s="1">
        <v>0</v>
      </c>
      <c r="G243" s="1" t="s">
        <v>205</v>
      </c>
      <c r="H243" s="1" t="s">
        <v>40</v>
      </c>
      <c r="I243" s="1" t="s">
        <v>205</v>
      </c>
      <c r="J243" s="1" t="s">
        <v>22</v>
      </c>
      <c r="K243" s="1" t="s">
        <v>205</v>
      </c>
      <c r="L243" s="1" t="s">
        <v>41</v>
      </c>
      <c r="M243" s="1">
        <v>8</v>
      </c>
      <c r="N243" s="1" t="s">
        <v>24</v>
      </c>
      <c r="O243" s="1" t="s">
        <v>25</v>
      </c>
      <c r="P243" s="1" t="s">
        <v>201</v>
      </c>
      <c r="Q243" s="1" t="s">
        <v>213</v>
      </c>
    </row>
    <row r="244" spans="1:17" ht="15.75" customHeight="1" x14ac:dyDescent="0.3">
      <c r="A244" s="1">
        <v>501259</v>
      </c>
      <c r="B244" s="1" t="s">
        <v>44</v>
      </c>
      <c r="C244" s="2">
        <v>40679</v>
      </c>
      <c r="D244" s="1" t="s">
        <v>93</v>
      </c>
      <c r="E244" s="1" t="s">
        <v>73</v>
      </c>
      <c r="F244" s="1">
        <v>0</v>
      </c>
      <c r="G244" s="1" t="s">
        <v>207</v>
      </c>
      <c r="H244" s="1" t="s">
        <v>53</v>
      </c>
      <c r="I244" s="1" t="s">
        <v>53</v>
      </c>
      <c r="J244" s="1" t="s">
        <v>22</v>
      </c>
      <c r="K244" s="1" t="s">
        <v>53</v>
      </c>
      <c r="L244" s="1" t="s">
        <v>41</v>
      </c>
      <c r="M244" s="1">
        <v>6</v>
      </c>
      <c r="N244" s="1" t="s">
        <v>24</v>
      </c>
      <c r="O244" s="1" t="s">
        <v>25</v>
      </c>
      <c r="P244" s="1" t="s">
        <v>140</v>
      </c>
      <c r="Q244" s="1" t="s">
        <v>138</v>
      </c>
    </row>
    <row r="245" spans="1:17" ht="15.75" customHeight="1" x14ac:dyDescent="0.3">
      <c r="A245" s="1">
        <v>501260</v>
      </c>
      <c r="B245" s="1" t="s">
        <v>194</v>
      </c>
      <c r="C245" s="2">
        <v>40680</v>
      </c>
      <c r="D245" s="1" t="s">
        <v>72</v>
      </c>
      <c r="E245" s="1" t="s">
        <v>195</v>
      </c>
      <c r="F245" s="1">
        <v>0</v>
      </c>
      <c r="G245" s="1" t="s">
        <v>31</v>
      </c>
      <c r="H245" s="1" t="s">
        <v>20</v>
      </c>
      <c r="I245" s="1" t="s">
        <v>31</v>
      </c>
      <c r="J245" s="1" t="s">
        <v>33</v>
      </c>
      <c r="K245" s="1" t="s">
        <v>31</v>
      </c>
      <c r="L245" s="1" t="s">
        <v>23</v>
      </c>
      <c r="M245" s="1">
        <v>111</v>
      </c>
      <c r="N245" s="1" t="s">
        <v>24</v>
      </c>
      <c r="O245" s="1" t="s">
        <v>25</v>
      </c>
      <c r="P245" s="1" t="s">
        <v>26</v>
      </c>
      <c r="Q245" s="1" t="s">
        <v>64</v>
      </c>
    </row>
    <row r="246" spans="1:17" ht="15.75" customHeight="1" x14ac:dyDescent="0.3">
      <c r="A246" s="1">
        <v>501261</v>
      </c>
      <c r="B246" s="1" t="s">
        <v>65</v>
      </c>
      <c r="C246" s="2">
        <v>40681</v>
      </c>
      <c r="D246" s="1" t="s">
        <v>226</v>
      </c>
      <c r="E246" s="1" t="s">
        <v>67</v>
      </c>
      <c r="F246" s="1">
        <v>0</v>
      </c>
      <c r="G246" s="1" t="s">
        <v>32</v>
      </c>
      <c r="H246" s="1" t="s">
        <v>205</v>
      </c>
      <c r="I246" s="1" t="s">
        <v>32</v>
      </c>
      <c r="J246" s="1" t="s">
        <v>33</v>
      </c>
      <c r="K246" s="1" t="s">
        <v>32</v>
      </c>
      <c r="L246" s="1" t="s">
        <v>23</v>
      </c>
      <c r="M246" s="1">
        <v>11</v>
      </c>
      <c r="N246" s="1" t="s">
        <v>24</v>
      </c>
      <c r="O246" s="1" t="s">
        <v>25</v>
      </c>
      <c r="P246" s="1" t="s">
        <v>127</v>
      </c>
      <c r="Q246" s="1" t="s">
        <v>27</v>
      </c>
    </row>
    <row r="247" spans="1:17" ht="15.75" customHeight="1" x14ac:dyDescent="0.3">
      <c r="A247" s="1">
        <v>501262</v>
      </c>
      <c r="B247" s="1" t="s">
        <v>44</v>
      </c>
      <c r="C247" s="2">
        <v>40682</v>
      </c>
      <c r="D247" s="1" t="s">
        <v>68</v>
      </c>
      <c r="E247" s="1" t="s">
        <v>73</v>
      </c>
      <c r="F247" s="1">
        <v>0</v>
      </c>
      <c r="G247" s="1" t="s">
        <v>207</v>
      </c>
      <c r="H247" s="1" t="s">
        <v>21</v>
      </c>
      <c r="I247" s="1" t="s">
        <v>21</v>
      </c>
      <c r="J247" s="1" t="s">
        <v>22</v>
      </c>
      <c r="K247" s="1" t="s">
        <v>21</v>
      </c>
      <c r="L247" s="1" t="s">
        <v>41</v>
      </c>
      <c r="M247" s="1">
        <v>7</v>
      </c>
      <c r="N247" s="1" t="s">
        <v>24</v>
      </c>
      <c r="O247" s="1" t="s">
        <v>25</v>
      </c>
      <c r="P247" s="1" t="s">
        <v>140</v>
      </c>
      <c r="Q247" s="1" t="s">
        <v>116</v>
      </c>
    </row>
    <row r="248" spans="1:17" ht="15.75" customHeight="1" x14ac:dyDescent="0.3">
      <c r="A248" s="1">
        <v>501263</v>
      </c>
      <c r="B248" s="1" t="s">
        <v>44</v>
      </c>
      <c r="C248" s="2">
        <v>40683</v>
      </c>
      <c r="D248" s="1" t="s">
        <v>57</v>
      </c>
      <c r="E248" s="1" t="s">
        <v>46</v>
      </c>
      <c r="F248" s="1">
        <v>0</v>
      </c>
      <c r="G248" s="1" t="s">
        <v>47</v>
      </c>
      <c r="H248" s="1" t="s">
        <v>40</v>
      </c>
      <c r="I248" s="1" t="s">
        <v>47</v>
      </c>
      <c r="J248" s="1" t="s">
        <v>33</v>
      </c>
      <c r="K248" s="1" t="s">
        <v>40</v>
      </c>
      <c r="L248" s="1" t="s">
        <v>41</v>
      </c>
      <c r="M248" s="1">
        <v>10</v>
      </c>
      <c r="N248" s="1" t="s">
        <v>24</v>
      </c>
      <c r="O248" s="1" t="s">
        <v>25</v>
      </c>
      <c r="P248" s="1" t="s">
        <v>27</v>
      </c>
      <c r="Q248" s="1" t="s">
        <v>201</v>
      </c>
    </row>
    <row r="249" spans="1:17" ht="15.75" customHeight="1" x14ac:dyDescent="0.3">
      <c r="A249" s="1">
        <v>501264</v>
      </c>
      <c r="B249" s="1" t="s">
        <v>194</v>
      </c>
      <c r="C249" s="2">
        <v>40684</v>
      </c>
      <c r="D249" s="1" t="s">
        <v>227</v>
      </c>
      <c r="E249" s="1" t="s">
        <v>195</v>
      </c>
      <c r="F249" s="1">
        <v>0</v>
      </c>
      <c r="G249" s="1" t="s">
        <v>31</v>
      </c>
      <c r="H249" s="1" t="s">
        <v>53</v>
      </c>
      <c r="I249" s="1" t="s">
        <v>31</v>
      </c>
      <c r="J249" s="1" t="s">
        <v>22</v>
      </c>
      <c r="K249" s="1" t="s">
        <v>53</v>
      </c>
      <c r="L249" s="1" t="s">
        <v>23</v>
      </c>
      <c r="M249" s="1">
        <v>82</v>
      </c>
      <c r="N249" s="1" t="s">
        <v>24</v>
      </c>
      <c r="O249" s="1" t="s">
        <v>25</v>
      </c>
      <c r="P249" s="1" t="s">
        <v>26</v>
      </c>
      <c r="Q249" s="1" t="s">
        <v>64</v>
      </c>
    </row>
    <row r="250" spans="1:17" ht="15.75" customHeight="1" x14ac:dyDescent="0.3">
      <c r="A250" s="1">
        <v>501265</v>
      </c>
      <c r="B250" s="1" t="s">
        <v>36</v>
      </c>
      <c r="C250" s="2">
        <v>40684</v>
      </c>
      <c r="D250" s="1" t="s">
        <v>25</v>
      </c>
      <c r="E250" s="1" t="s">
        <v>38</v>
      </c>
      <c r="F250" s="1">
        <v>0</v>
      </c>
      <c r="G250" s="1" t="s">
        <v>39</v>
      </c>
      <c r="H250" s="1" t="s">
        <v>207</v>
      </c>
      <c r="I250" s="1" t="s">
        <v>39</v>
      </c>
      <c r="J250" s="1" t="s">
        <v>33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145</v>
      </c>
      <c r="Q250" s="1" t="s">
        <v>213</v>
      </c>
    </row>
    <row r="251" spans="1:17" ht="15.75" customHeight="1" x14ac:dyDescent="0.3">
      <c r="A251" s="1">
        <v>501266</v>
      </c>
      <c r="B251" s="1" t="s">
        <v>17</v>
      </c>
      <c r="C251" s="2">
        <v>40685</v>
      </c>
      <c r="D251" s="1" t="s">
        <v>118</v>
      </c>
      <c r="E251" s="1" t="s">
        <v>19</v>
      </c>
      <c r="F251" s="1">
        <v>0</v>
      </c>
      <c r="G251" s="1" t="s">
        <v>20</v>
      </c>
      <c r="H251" s="1" t="s">
        <v>32</v>
      </c>
      <c r="I251" s="1" t="s">
        <v>20</v>
      </c>
      <c r="J251" s="1" t="s">
        <v>22</v>
      </c>
      <c r="K251" s="1" t="s">
        <v>20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55</v>
      </c>
      <c r="Q251" s="1" t="s">
        <v>27</v>
      </c>
    </row>
    <row r="252" spans="1:17" ht="15.75" customHeight="1" x14ac:dyDescent="0.3">
      <c r="A252" s="1">
        <v>501267</v>
      </c>
      <c r="B252" s="1" t="s">
        <v>50</v>
      </c>
      <c r="C252" s="2">
        <v>40685</v>
      </c>
      <c r="D252" s="1" t="s">
        <v>228</v>
      </c>
      <c r="E252" s="1" t="s">
        <v>52</v>
      </c>
      <c r="F252" s="1">
        <v>0</v>
      </c>
      <c r="G252" s="1" t="s">
        <v>21</v>
      </c>
      <c r="H252" s="1" t="s">
        <v>47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5</v>
      </c>
      <c r="N252" s="1" t="s">
        <v>24</v>
      </c>
      <c r="O252" s="1" t="s">
        <v>25</v>
      </c>
      <c r="P252" s="1" t="s">
        <v>138</v>
      </c>
      <c r="Q252" s="1" t="s">
        <v>116</v>
      </c>
    </row>
    <row r="253" spans="1:17" ht="15.75" customHeight="1" x14ac:dyDescent="0.3">
      <c r="A253" s="1">
        <v>501268</v>
      </c>
      <c r="B253" s="1" t="s">
        <v>44</v>
      </c>
      <c r="C253" s="2">
        <v>40687</v>
      </c>
      <c r="D253" s="1" t="s">
        <v>105</v>
      </c>
      <c r="E253" s="1" t="s">
        <v>46</v>
      </c>
      <c r="F253" s="1">
        <v>0</v>
      </c>
      <c r="G253" s="1" t="s">
        <v>20</v>
      </c>
      <c r="H253" s="1" t="s">
        <v>32</v>
      </c>
      <c r="I253" s="1" t="s">
        <v>32</v>
      </c>
      <c r="J253" s="1" t="s">
        <v>22</v>
      </c>
      <c r="K253" s="1" t="s">
        <v>32</v>
      </c>
      <c r="L253" s="1" t="s">
        <v>41</v>
      </c>
      <c r="M253" s="1">
        <v>6</v>
      </c>
      <c r="N253" s="1" t="s">
        <v>24</v>
      </c>
      <c r="O253" s="1" t="s">
        <v>25</v>
      </c>
      <c r="P253" s="1" t="s">
        <v>26</v>
      </c>
      <c r="Q253" s="1" t="s">
        <v>116</v>
      </c>
    </row>
    <row r="254" spans="1:17" ht="15.75" customHeight="1" x14ac:dyDescent="0.3">
      <c r="A254" s="1">
        <v>501269</v>
      </c>
      <c r="B254" s="1" t="s">
        <v>44</v>
      </c>
      <c r="C254" s="2">
        <v>40688</v>
      </c>
      <c r="D254" s="1" t="s">
        <v>214</v>
      </c>
      <c r="E254" s="1" t="s">
        <v>46</v>
      </c>
      <c r="F254" s="1">
        <v>0</v>
      </c>
      <c r="G254" s="1" t="s">
        <v>47</v>
      </c>
      <c r="H254" s="1" t="s">
        <v>21</v>
      </c>
      <c r="I254" s="1" t="s">
        <v>47</v>
      </c>
      <c r="J254" s="1" t="s">
        <v>22</v>
      </c>
      <c r="K254" s="1" t="s">
        <v>47</v>
      </c>
      <c r="L254" s="1" t="s">
        <v>41</v>
      </c>
      <c r="M254" s="1">
        <v>4</v>
      </c>
      <c r="N254" s="1" t="s">
        <v>24</v>
      </c>
      <c r="O254" s="1" t="s">
        <v>25</v>
      </c>
      <c r="P254" s="1" t="s">
        <v>26</v>
      </c>
      <c r="Q254" s="1" t="s">
        <v>116</v>
      </c>
    </row>
    <row r="255" spans="1:17" ht="15.75" customHeight="1" x14ac:dyDescent="0.3">
      <c r="A255" s="1">
        <v>501270</v>
      </c>
      <c r="B255" s="1" t="s">
        <v>65</v>
      </c>
      <c r="C255" s="2">
        <v>40690</v>
      </c>
      <c r="D255" s="1" t="s">
        <v>118</v>
      </c>
      <c r="E255" s="1" t="s">
        <v>67</v>
      </c>
      <c r="F255" s="1">
        <v>0</v>
      </c>
      <c r="G255" s="1" t="s">
        <v>20</v>
      </c>
      <c r="H255" s="1" t="s">
        <v>47</v>
      </c>
      <c r="I255" s="1" t="s">
        <v>47</v>
      </c>
      <c r="J255" s="1" t="s">
        <v>22</v>
      </c>
      <c r="K255" s="1" t="s">
        <v>20</v>
      </c>
      <c r="L255" s="1" t="s">
        <v>23</v>
      </c>
      <c r="M255" s="1">
        <v>43</v>
      </c>
      <c r="N255" s="1" t="s">
        <v>24</v>
      </c>
      <c r="O255" s="1" t="s">
        <v>25</v>
      </c>
      <c r="P255" s="1" t="s">
        <v>26</v>
      </c>
      <c r="Q255" s="1" t="s">
        <v>116</v>
      </c>
    </row>
    <row r="256" spans="1:17" ht="15.75" customHeight="1" x14ac:dyDescent="0.3">
      <c r="A256" s="1">
        <v>501271</v>
      </c>
      <c r="B256" s="1" t="s">
        <v>65</v>
      </c>
      <c r="C256" s="2">
        <v>40691</v>
      </c>
      <c r="D256" s="1" t="s">
        <v>181</v>
      </c>
      <c r="E256" s="1" t="s">
        <v>67</v>
      </c>
      <c r="F256" s="1">
        <v>0</v>
      </c>
      <c r="G256" s="1" t="s">
        <v>32</v>
      </c>
      <c r="H256" s="1" t="s">
        <v>20</v>
      </c>
      <c r="I256" s="1" t="s">
        <v>32</v>
      </c>
      <c r="J256" s="1" t="s">
        <v>33</v>
      </c>
      <c r="K256" s="1" t="s">
        <v>32</v>
      </c>
      <c r="L256" s="1" t="s">
        <v>23</v>
      </c>
      <c r="M256" s="1">
        <v>58</v>
      </c>
      <c r="N256" s="1" t="s">
        <v>24</v>
      </c>
      <c r="O256" s="1" t="s">
        <v>25</v>
      </c>
      <c r="P256" s="1" t="s">
        <v>26</v>
      </c>
      <c r="Q256" s="1" t="s">
        <v>116</v>
      </c>
    </row>
    <row r="257" spans="1:17" ht="15.75" customHeight="1" x14ac:dyDescent="0.3">
      <c r="A257" s="1">
        <v>548306</v>
      </c>
      <c r="B257" s="1" t="s">
        <v>65</v>
      </c>
      <c r="C257" s="2">
        <v>41003</v>
      </c>
      <c r="D257" s="1" t="s">
        <v>229</v>
      </c>
      <c r="E257" s="1" t="s">
        <v>67</v>
      </c>
      <c r="F257" s="1">
        <v>0</v>
      </c>
      <c r="G257" s="1" t="s">
        <v>32</v>
      </c>
      <c r="H257" s="1" t="s">
        <v>47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8</v>
      </c>
      <c r="N257" s="1" t="s">
        <v>24</v>
      </c>
      <c r="O257" s="1" t="s">
        <v>25</v>
      </c>
      <c r="P257" s="1" t="s">
        <v>230</v>
      </c>
      <c r="Q257" s="1" t="s">
        <v>116</v>
      </c>
    </row>
    <row r="258" spans="1:17" ht="15.75" customHeight="1" x14ac:dyDescent="0.3">
      <c r="A258" s="1">
        <v>548307</v>
      </c>
      <c r="B258" s="1" t="s">
        <v>50</v>
      </c>
      <c r="C258" s="2">
        <v>41004</v>
      </c>
      <c r="D258" s="1" t="s">
        <v>83</v>
      </c>
      <c r="E258" s="1" t="s">
        <v>52</v>
      </c>
      <c r="F258" s="1">
        <v>0</v>
      </c>
      <c r="G258" s="1" t="s">
        <v>21</v>
      </c>
      <c r="H258" s="1" t="s">
        <v>39</v>
      </c>
      <c r="I258" s="1" t="s">
        <v>39</v>
      </c>
      <c r="J258" s="1" t="s">
        <v>22</v>
      </c>
      <c r="K258" s="1" t="s">
        <v>39</v>
      </c>
      <c r="L258" s="1" t="s">
        <v>41</v>
      </c>
      <c r="M258" s="1">
        <v>8</v>
      </c>
      <c r="N258" s="1" t="s">
        <v>24</v>
      </c>
      <c r="O258" s="1" t="s">
        <v>25</v>
      </c>
      <c r="P258" s="1" t="s">
        <v>129</v>
      </c>
      <c r="Q258" s="1" t="s">
        <v>127</v>
      </c>
    </row>
    <row r="259" spans="1:17" ht="15.75" customHeight="1" x14ac:dyDescent="0.3">
      <c r="A259" s="1">
        <v>548308</v>
      </c>
      <c r="B259" s="1" t="s">
        <v>44</v>
      </c>
      <c r="C259" s="2">
        <v>41005</v>
      </c>
      <c r="D259" s="1" t="s">
        <v>231</v>
      </c>
      <c r="E259" s="1" t="s">
        <v>46</v>
      </c>
      <c r="F259" s="1">
        <v>0</v>
      </c>
      <c r="G259" s="1" t="s">
        <v>47</v>
      </c>
      <c r="H259" s="1" t="s">
        <v>207</v>
      </c>
      <c r="I259" s="1" t="s">
        <v>47</v>
      </c>
      <c r="J259" s="1" t="s">
        <v>22</v>
      </c>
      <c r="K259" s="1" t="s">
        <v>207</v>
      </c>
      <c r="L259" s="1" t="s">
        <v>23</v>
      </c>
      <c r="M259" s="1">
        <v>28</v>
      </c>
      <c r="N259" s="1" t="s">
        <v>24</v>
      </c>
      <c r="O259" s="1" t="s">
        <v>25</v>
      </c>
      <c r="P259" s="1" t="s">
        <v>232</v>
      </c>
      <c r="Q259" s="1" t="s">
        <v>116</v>
      </c>
    </row>
    <row r="260" spans="1:17" ht="15.75" customHeight="1" x14ac:dyDescent="0.3">
      <c r="A260" s="1">
        <v>548309</v>
      </c>
      <c r="B260" s="1" t="s">
        <v>56</v>
      </c>
      <c r="C260" s="2">
        <v>41005</v>
      </c>
      <c r="D260" s="1" t="s">
        <v>233</v>
      </c>
      <c r="E260" s="1" t="s">
        <v>58</v>
      </c>
      <c r="F260" s="1">
        <v>0</v>
      </c>
      <c r="G260" s="1" t="s">
        <v>40</v>
      </c>
      <c r="H260" s="1" t="s">
        <v>31</v>
      </c>
      <c r="I260" s="1" t="s">
        <v>31</v>
      </c>
      <c r="J260" s="1" t="s">
        <v>22</v>
      </c>
      <c r="K260" s="1" t="s">
        <v>40</v>
      </c>
      <c r="L260" s="1" t="s">
        <v>23</v>
      </c>
      <c r="M260" s="1">
        <v>31</v>
      </c>
      <c r="N260" s="1" t="s">
        <v>24</v>
      </c>
      <c r="O260" s="1" t="s">
        <v>25</v>
      </c>
      <c r="P260" s="1" t="s">
        <v>54</v>
      </c>
      <c r="Q260" s="1" t="s">
        <v>138</v>
      </c>
    </row>
    <row r="261" spans="1:17" ht="15.75" customHeight="1" x14ac:dyDescent="0.3">
      <c r="A261" s="1">
        <v>548310</v>
      </c>
      <c r="B261" s="1" t="s">
        <v>17</v>
      </c>
      <c r="C261" s="2">
        <v>41006</v>
      </c>
      <c r="D261" s="1" t="s">
        <v>121</v>
      </c>
      <c r="E261" s="1" t="s">
        <v>19</v>
      </c>
      <c r="F261" s="1">
        <v>0</v>
      </c>
      <c r="G261" s="1" t="s">
        <v>20</v>
      </c>
      <c r="H261" s="1" t="s">
        <v>39</v>
      </c>
      <c r="I261" s="1" t="s">
        <v>39</v>
      </c>
      <c r="J261" s="1" t="s">
        <v>22</v>
      </c>
      <c r="K261" s="1" t="s">
        <v>20</v>
      </c>
      <c r="L261" s="1" t="s">
        <v>23</v>
      </c>
      <c r="M261" s="1">
        <v>20</v>
      </c>
      <c r="N261" s="1" t="s">
        <v>24</v>
      </c>
      <c r="O261" s="1" t="s">
        <v>25</v>
      </c>
      <c r="P261" s="1" t="s">
        <v>129</v>
      </c>
      <c r="Q261" s="1" t="s">
        <v>140</v>
      </c>
    </row>
    <row r="262" spans="1:17" ht="15.75" customHeight="1" x14ac:dyDescent="0.3">
      <c r="A262" s="1">
        <v>548311</v>
      </c>
      <c r="B262" s="1" t="s">
        <v>234</v>
      </c>
      <c r="C262" s="2">
        <v>41006</v>
      </c>
      <c r="D262" s="1" t="s">
        <v>235</v>
      </c>
      <c r="E262" s="1" t="s">
        <v>236</v>
      </c>
      <c r="F262" s="1">
        <v>0</v>
      </c>
      <c r="G262" s="1" t="s">
        <v>53</v>
      </c>
      <c r="H262" s="1" t="s">
        <v>32</v>
      </c>
      <c r="I262" s="1" t="s">
        <v>53</v>
      </c>
      <c r="J262" s="1" t="s">
        <v>22</v>
      </c>
      <c r="K262" s="1" t="s">
        <v>32</v>
      </c>
      <c r="L262" s="1" t="s">
        <v>23</v>
      </c>
      <c r="M262" s="1">
        <v>74</v>
      </c>
      <c r="N262" s="1" t="s">
        <v>24</v>
      </c>
      <c r="O262" s="1" t="s">
        <v>25</v>
      </c>
      <c r="P262" s="1" t="s">
        <v>230</v>
      </c>
      <c r="Q262" s="1" t="s">
        <v>127</v>
      </c>
    </row>
    <row r="263" spans="1:17" ht="15.75" customHeight="1" x14ac:dyDescent="0.3">
      <c r="A263" s="1">
        <v>548312</v>
      </c>
      <c r="B263" s="1" t="s">
        <v>56</v>
      </c>
      <c r="C263" s="2">
        <v>41007</v>
      </c>
      <c r="D263" s="1" t="s">
        <v>160</v>
      </c>
      <c r="E263" s="1" t="s">
        <v>58</v>
      </c>
      <c r="F263" s="1">
        <v>0</v>
      </c>
      <c r="G263" s="1" t="s">
        <v>40</v>
      </c>
      <c r="H263" s="1" t="s">
        <v>21</v>
      </c>
      <c r="I263" s="1" t="s">
        <v>21</v>
      </c>
      <c r="J263" s="1" t="s">
        <v>22</v>
      </c>
      <c r="K263" s="1" t="s">
        <v>40</v>
      </c>
      <c r="L263" s="1" t="s">
        <v>23</v>
      </c>
      <c r="M263" s="1">
        <v>22</v>
      </c>
      <c r="N263" s="1" t="s">
        <v>24</v>
      </c>
      <c r="O263" s="1" t="s">
        <v>25</v>
      </c>
      <c r="P263" s="1" t="s">
        <v>54</v>
      </c>
      <c r="Q263" s="1" t="s">
        <v>237</v>
      </c>
    </row>
    <row r="264" spans="1:17" ht="15.75" customHeight="1" x14ac:dyDescent="0.3">
      <c r="A264" s="1">
        <v>548313</v>
      </c>
      <c r="B264" s="1" t="s">
        <v>238</v>
      </c>
      <c r="C264" s="2">
        <v>41007</v>
      </c>
      <c r="D264" s="1" t="s">
        <v>239</v>
      </c>
      <c r="E264" s="1" t="s">
        <v>240</v>
      </c>
      <c r="F264" s="1">
        <v>0</v>
      </c>
      <c r="G264" s="1" t="s">
        <v>207</v>
      </c>
      <c r="H264" s="1" t="s">
        <v>31</v>
      </c>
      <c r="I264" s="1" t="s">
        <v>207</v>
      </c>
      <c r="J264" s="1" t="s">
        <v>33</v>
      </c>
      <c r="K264" s="1" t="s">
        <v>207</v>
      </c>
      <c r="L264" s="1" t="s">
        <v>23</v>
      </c>
      <c r="M264" s="1">
        <v>22</v>
      </c>
      <c r="N264" s="1" t="s">
        <v>24</v>
      </c>
      <c r="O264" s="1" t="s">
        <v>25</v>
      </c>
      <c r="P264" s="1" t="s">
        <v>169</v>
      </c>
      <c r="Q264" s="1" t="s">
        <v>116</v>
      </c>
    </row>
    <row r="265" spans="1:17" ht="15.75" customHeight="1" x14ac:dyDescent="0.3">
      <c r="A265" s="1">
        <v>548314</v>
      </c>
      <c r="B265" s="1" t="s">
        <v>234</v>
      </c>
      <c r="C265" s="2">
        <v>41008</v>
      </c>
      <c r="D265" s="1" t="s">
        <v>147</v>
      </c>
      <c r="E265" s="1" t="s">
        <v>236</v>
      </c>
      <c r="F265" s="1">
        <v>0</v>
      </c>
      <c r="G265" s="1" t="s">
        <v>53</v>
      </c>
      <c r="H265" s="1" t="s">
        <v>47</v>
      </c>
      <c r="I265" s="1" t="s">
        <v>53</v>
      </c>
      <c r="J265" s="1" t="s">
        <v>33</v>
      </c>
      <c r="K265" s="1" t="s">
        <v>47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232</v>
      </c>
      <c r="Q265" s="1" t="s">
        <v>230</v>
      </c>
    </row>
    <row r="266" spans="1:17" ht="15.75" customHeight="1" x14ac:dyDescent="0.3">
      <c r="A266" s="1">
        <v>548315</v>
      </c>
      <c r="B266" s="1" t="s">
        <v>17</v>
      </c>
      <c r="C266" s="2">
        <v>41009</v>
      </c>
      <c r="D266" s="1" t="s">
        <v>90</v>
      </c>
      <c r="E266" s="1" t="s">
        <v>19</v>
      </c>
      <c r="F266" s="1">
        <v>0</v>
      </c>
      <c r="G266" s="1" t="s">
        <v>20</v>
      </c>
      <c r="H266" s="1" t="s">
        <v>21</v>
      </c>
      <c r="I266" s="1" t="s">
        <v>20</v>
      </c>
      <c r="J266" s="1" t="s">
        <v>22</v>
      </c>
      <c r="K266" s="1" t="s">
        <v>21</v>
      </c>
      <c r="L266" s="1" t="s">
        <v>23</v>
      </c>
      <c r="M266" s="1">
        <v>42</v>
      </c>
      <c r="N266" s="1" t="s">
        <v>24</v>
      </c>
      <c r="O266" s="1" t="s">
        <v>25</v>
      </c>
      <c r="P266" s="1" t="s">
        <v>140</v>
      </c>
      <c r="Q266" s="1" t="s">
        <v>213</v>
      </c>
    </row>
    <row r="267" spans="1:17" ht="15.75" customHeight="1" x14ac:dyDescent="0.3">
      <c r="A267" s="1">
        <v>548316</v>
      </c>
      <c r="B267" s="1" t="s">
        <v>36</v>
      </c>
      <c r="C267" s="2">
        <v>41009</v>
      </c>
      <c r="D267" s="1" t="s">
        <v>241</v>
      </c>
      <c r="E267" s="1" t="s">
        <v>38</v>
      </c>
      <c r="F267" s="1">
        <v>0</v>
      </c>
      <c r="G267" s="1" t="s">
        <v>39</v>
      </c>
      <c r="H267" s="1" t="s">
        <v>32</v>
      </c>
      <c r="I267" s="1" t="s">
        <v>39</v>
      </c>
      <c r="J267" s="1" t="s">
        <v>22</v>
      </c>
      <c r="K267" s="1" t="s">
        <v>39</v>
      </c>
      <c r="L267" s="1" t="s">
        <v>41</v>
      </c>
      <c r="M267" s="1">
        <v>8</v>
      </c>
      <c r="N267" s="1" t="s">
        <v>24</v>
      </c>
      <c r="O267" s="1" t="s">
        <v>25</v>
      </c>
      <c r="P267" s="1" t="s">
        <v>26</v>
      </c>
      <c r="Q267" s="1" t="s">
        <v>138</v>
      </c>
    </row>
    <row r="268" spans="1:17" ht="15.75" customHeight="1" x14ac:dyDescent="0.3">
      <c r="A268" s="1">
        <v>548317</v>
      </c>
      <c r="B268" s="1" t="s">
        <v>44</v>
      </c>
      <c r="C268" s="2">
        <v>41010</v>
      </c>
      <c r="D268" s="1" t="s">
        <v>192</v>
      </c>
      <c r="E268" s="1" t="s">
        <v>46</v>
      </c>
      <c r="F268" s="1">
        <v>0</v>
      </c>
      <c r="G268" s="1" t="s">
        <v>47</v>
      </c>
      <c r="H268" s="1" t="s">
        <v>40</v>
      </c>
      <c r="I268" s="1" t="s">
        <v>40</v>
      </c>
      <c r="J268" s="1" t="s">
        <v>22</v>
      </c>
      <c r="K268" s="1" t="s">
        <v>47</v>
      </c>
      <c r="L268" s="1" t="s">
        <v>23</v>
      </c>
      <c r="M268" s="1">
        <v>27</v>
      </c>
      <c r="N268" s="1" t="s">
        <v>24</v>
      </c>
      <c r="O268" s="1" t="s">
        <v>25</v>
      </c>
      <c r="P268" s="1" t="s">
        <v>42</v>
      </c>
      <c r="Q268" s="1" t="s">
        <v>242</v>
      </c>
    </row>
    <row r="269" spans="1:17" ht="15.75" customHeight="1" x14ac:dyDescent="0.3">
      <c r="A269" s="1">
        <v>548318</v>
      </c>
      <c r="B269" s="1" t="s">
        <v>65</v>
      </c>
      <c r="C269" s="2">
        <v>41011</v>
      </c>
      <c r="D269" s="1" t="s">
        <v>243</v>
      </c>
      <c r="E269" s="1" t="s">
        <v>67</v>
      </c>
      <c r="F269" s="1">
        <v>0</v>
      </c>
      <c r="G269" s="1" t="s">
        <v>32</v>
      </c>
      <c r="H269" s="1" t="s">
        <v>20</v>
      </c>
      <c r="I269" s="1" t="s">
        <v>20</v>
      </c>
      <c r="J269" s="1" t="s">
        <v>33</v>
      </c>
      <c r="K269" s="1" t="s">
        <v>32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127</v>
      </c>
      <c r="Q269" s="1" t="s">
        <v>213</v>
      </c>
    </row>
    <row r="270" spans="1:17" ht="15.75" customHeight="1" x14ac:dyDescent="0.3">
      <c r="A270" s="1">
        <v>548319</v>
      </c>
      <c r="B270" s="1" t="s">
        <v>28</v>
      </c>
      <c r="C270" s="2">
        <v>41011</v>
      </c>
      <c r="D270" s="1" t="s">
        <v>244</v>
      </c>
      <c r="E270" s="1" t="s">
        <v>30</v>
      </c>
      <c r="F270" s="1">
        <v>0</v>
      </c>
      <c r="G270" s="1" t="s">
        <v>31</v>
      </c>
      <c r="H270" s="1" t="s">
        <v>207</v>
      </c>
      <c r="I270" s="1" t="s">
        <v>31</v>
      </c>
      <c r="J270" s="1" t="s">
        <v>22</v>
      </c>
      <c r="K270" s="1" t="s">
        <v>31</v>
      </c>
      <c r="L270" s="1" t="s">
        <v>41</v>
      </c>
      <c r="M270" s="1">
        <v>7</v>
      </c>
      <c r="N270" s="1" t="s">
        <v>24</v>
      </c>
      <c r="O270" s="1" t="s">
        <v>25</v>
      </c>
      <c r="P270" s="1" t="s">
        <v>237</v>
      </c>
      <c r="Q270" s="1" t="s">
        <v>138</v>
      </c>
    </row>
    <row r="271" spans="1:17" ht="15.75" customHeight="1" x14ac:dyDescent="0.3">
      <c r="A271" s="1">
        <v>548320</v>
      </c>
      <c r="B271" s="1" t="s">
        <v>50</v>
      </c>
      <c r="C271" s="2">
        <v>41012</v>
      </c>
      <c r="D271" s="1" t="s">
        <v>245</v>
      </c>
      <c r="E271" s="1" t="s">
        <v>52</v>
      </c>
      <c r="F271" s="1">
        <v>0</v>
      </c>
      <c r="G271" s="1" t="s">
        <v>21</v>
      </c>
      <c r="H271" s="1" t="s">
        <v>40</v>
      </c>
      <c r="I271" s="1" t="s">
        <v>40</v>
      </c>
      <c r="J271" s="1" t="s">
        <v>33</v>
      </c>
      <c r="K271" s="1" t="s">
        <v>21</v>
      </c>
      <c r="L271" s="1" t="s">
        <v>41</v>
      </c>
      <c r="M271" s="1">
        <v>5</v>
      </c>
      <c r="N271" s="1" t="s">
        <v>24</v>
      </c>
      <c r="O271" s="1" t="s">
        <v>25</v>
      </c>
      <c r="P271" s="1" t="s">
        <v>26</v>
      </c>
      <c r="Q271" s="1" t="s">
        <v>129</v>
      </c>
    </row>
    <row r="272" spans="1:17" ht="15.75" customHeight="1" x14ac:dyDescent="0.3">
      <c r="A272" s="1">
        <v>548321</v>
      </c>
      <c r="B272" s="1" t="s">
        <v>36</v>
      </c>
      <c r="C272" s="2">
        <v>41018</v>
      </c>
      <c r="D272" s="1" t="s">
        <v>182</v>
      </c>
      <c r="E272" s="1" t="s">
        <v>38</v>
      </c>
      <c r="F272" s="1">
        <v>0</v>
      </c>
      <c r="G272" s="1" t="s">
        <v>39</v>
      </c>
      <c r="H272" s="1" t="s">
        <v>53</v>
      </c>
      <c r="I272" s="1" t="s">
        <v>53</v>
      </c>
      <c r="J272" s="1" t="s">
        <v>33</v>
      </c>
      <c r="K272" s="1" t="s">
        <v>39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54</v>
      </c>
      <c r="Q272" s="1" t="s">
        <v>138</v>
      </c>
    </row>
    <row r="273" spans="1:17" ht="15.75" customHeight="1" x14ac:dyDescent="0.3">
      <c r="A273" s="1">
        <v>548322</v>
      </c>
      <c r="B273" s="1" t="s">
        <v>238</v>
      </c>
      <c r="C273" s="2">
        <v>41013</v>
      </c>
      <c r="D273" s="1" t="s">
        <v>246</v>
      </c>
      <c r="E273" s="1" t="s">
        <v>240</v>
      </c>
      <c r="F273" s="1">
        <v>0</v>
      </c>
      <c r="G273" s="1" t="s">
        <v>207</v>
      </c>
      <c r="H273" s="1" t="s">
        <v>32</v>
      </c>
      <c r="I273" s="1" t="s">
        <v>32</v>
      </c>
      <c r="J273" s="1" t="s">
        <v>33</v>
      </c>
      <c r="K273" s="1" t="s">
        <v>207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42</v>
      </c>
      <c r="Q273" s="1" t="s">
        <v>242</v>
      </c>
    </row>
    <row r="274" spans="1:17" ht="15.75" customHeight="1" x14ac:dyDescent="0.3">
      <c r="A274" s="1">
        <v>548323</v>
      </c>
      <c r="B274" s="1" t="s">
        <v>50</v>
      </c>
      <c r="C274" s="2">
        <v>41014</v>
      </c>
      <c r="D274" s="1" t="s">
        <v>247</v>
      </c>
      <c r="E274" s="1" t="s">
        <v>52</v>
      </c>
      <c r="F274" s="1">
        <v>0</v>
      </c>
      <c r="G274" s="1" t="s">
        <v>21</v>
      </c>
      <c r="H274" s="1" t="s">
        <v>31</v>
      </c>
      <c r="I274" s="1" t="s">
        <v>21</v>
      </c>
      <c r="J274" s="1" t="s">
        <v>22</v>
      </c>
      <c r="K274" s="1" t="s">
        <v>31</v>
      </c>
      <c r="L274" s="1" t="s">
        <v>23</v>
      </c>
      <c r="M274" s="1">
        <v>2</v>
      </c>
      <c r="N274" s="1" t="s">
        <v>24</v>
      </c>
      <c r="O274" s="1" t="s">
        <v>25</v>
      </c>
      <c r="P274" s="1" t="s">
        <v>26</v>
      </c>
      <c r="Q274" s="1" t="s">
        <v>129</v>
      </c>
    </row>
    <row r="275" spans="1:17" ht="15.75" customHeight="1" x14ac:dyDescent="0.3">
      <c r="A275" s="1">
        <v>548324</v>
      </c>
      <c r="B275" s="1" t="s">
        <v>17</v>
      </c>
      <c r="C275" s="2">
        <v>41014</v>
      </c>
      <c r="D275" s="1" t="s">
        <v>233</v>
      </c>
      <c r="E275" s="1" t="s">
        <v>19</v>
      </c>
      <c r="F275" s="1">
        <v>0</v>
      </c>
      <c r="G275" s="1" t="s">
        <v>20</v>
      </c>
      <c r="H275" s="1" t="s">
        <v>40</v>
      </c>
      <c r="I275" s="1" t="s">
        <v>40</v>
      </c>
      <c r="J275" s="1" t="s">
        <v>33</v>
      </c>
      <c r="K275" s="1" t="s">
        <v>40</v>
      </c>
      <c r="L275" s="1" t="s">
        <v>23</v>
      </c>
      <c r="M275" s="1">
        <v>59</v>
      </c>
      <c r="N275" s="1" t="s">
        <v>24</v>
      </c>
      <c r="O275" s="1" t="s">
        <v>25</v>
      </c>
      <c r="P275" s="1" t="s">
        <v>230</v>
      </c>
      <c r="Q275" s="1" t="s">
        <v>213</v>
      </c>
    </row>
    <row r="276" spans="1:17" ht="15.75" customHeight="1" x14ac:dyDescent="0.3">
      <c r="A276" s="1">
        <v>548325</v>
      </c>
      <c r="B276" s="1" t="s">
        <v>44</v>
      </c>
      <c r="C276" s="2">
        <v>41015</v>
      </c>
      <c r="D276" s="1" t="s">
        <v>248</v>
      </c>
      <c r="E276" s="1" t="s">
        <v>46</v>
      </c>
      <c r="F276" s="1">
        <v>0</v>
      </c>
      <c r="G276" s="1" t="s">
        <v>47</v>
      </c>
      <c r="H276" s="1" t="s">
        <v>39</v>
      </c>
      <c r="I276" s="1" t="s">
        <v>39</v>
      </c>
      <c r="J276" s="1" t="s">
        <v>22</v>
      </c>
      <c r="K276" s="1" t="s">
        <v>39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54</v>
      </c>
      <c r="Q276" s="1" t="s">
        <v>138</v>
      </c>
    </row>
    <row r="277" spans="1:17" ht="15.75" customHeight="1" x14ac:dyDescent="0.3">
      <c r="A277" s="1">
        <v>548326</v>
      </c>
      <c r="B277" s="1" t="s">
        <v>56</v>
      </c>
      <c r="C277" s="2">
        <v>41016</v>
      </c>
      <c r="D277" s="1" t="s">
        <v>160</v>
      </c>
      <c r="E277" s="1" t="s">
        <v>58</v>
      </c>
      <c r="F277" s="1">
        <v>0</v>
      </c>
      <c r="G277" s="1" t="s">
        <v>40</v>
      </c>
      <c r="H277" s="1" t="s">
        <v>53</v>
      </c>
      <c r="I277" s="1" t="s">
        <v>53</v>
      </c>
      <c r="J277" s="1" t="s">
        <v>33</v>
      </c>
      <c r="K277" s="1" t="s">
        <v>40</v>
      </c>
      <c r="L277" s="1" t="s">
        <v>41</v>
      </c>
      <c r="M277" s="1">
        <v>5</v>
      </c>
      <c r="N277" s="1" t="s">
        <v>24</v>
      </c>
      <c r="O277" s="1" t="s">
        <v>25</v>
      </c>
      <c r="P277" s="1" t="s">
        <v>42</v>
      </c>
      <c r="Q277" s="1" t="s">
        <v>242</v>
      </c>
    </row>
    <row r="278" spans="1:17" ht="15.75" customHeight="1" x14ac:dyDescent="0.3">
      <c r="A278" s="1">
        <v>548327</v>
      </c>
      <c r="B278" s="1" t="s">
        <v>17</v>
      </c>
      <c r="C278" s="2">
        <v>41016</v>
      </c>
      <c r="D278" s="1" t="s">
        <v>118</v>
      </c>
      <c r="E278" s="1" t="s">
        <v>19</v>
      </c>
      <c r="F278" s="1">
        <v>0</v>
      </c>
      <c r="G278" s="1" t="s">
        <v>20</v>
      </c>
      <c r="H278" s="1" t="s">
        <v>207</v>
      </c>
      <c r="I278" s="1" t="s">
        <v>207</v>
      </c>
      <c r="J278" s="1" t="s">
        <v>33</v>
      </c>
      <c r="K278" s="1" t="s">
        <v>20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129</v>
      </c>
      <c r="Q278" s="1" t="s">
        <v>169</v>
      </c>
    </row>
    <row r="279" spans="1:17" ht="15.75" customHeight="1" x14ac:dyDescent="0.3">
      <c r="A279" s="1">
        <v>548328</v>
      </c>
      <c r="B279" s="1" t="s">
        <v>28</v>
      </c>
      <c r="C279" s="2">
        <v>41017</v>
      </c>
      <c r="D279" s="1" t="s">
        <v>146</v>
      </c>
      <c r="E279" s="1" t="s">
        <v>30</v>
      </c>
      <c r="F279" s="1">
        <v>0</v>
      </c>
      <c r="G279" s="1" t="s">
        <v>31</v>
      </c>
      <c r="H279" s="1" t="s">
        <v>21</v>
      </c>
      <c r="I279" s="1" t="s">
        <v>31</v>
      </c>
      <c r="J279" s="1" t="s">
        <v>33</v>
      </c>
      <c r="K279" s="1" t="s">
        <v>21</v>
      </c>
      <c r="L279" s="1" t="s">
        <v>41</v>
      </c>
      <c r="M279" s="1">
        <v>8</v>
      </c>
      <c r="N279" s="1" t="s">
        <v>24</v>
      </c>
      <c r="O279" s="1" t="s">
        <v>25</v>
      </c>
      <c r="P279" s="1" t="s">
        <v>230</v>
      </c>
      <c r="Q279" s="1" t="s">
        <v>213</v>
      </c>
    </row>
    <row r="280" spans="1:17" ht="15.75" customHeight="1" x14ac:dyDescent="0.3">
      <c r="A280" s="1">
        <v>548329</v>
      </c>
      <c r="B280" s="1" t="s">
        <v>60</v>
      </c>
      <c r="C280" s="2">
        <v>41039</v>
      </c>
      <c r="D280" s="1" t="s">
        <v>179</v>
      </c>
      <c r="E280" s="1" t="s">
        <v>62</v>
      </c>
      <c r="F280" s="1">
        <v>0</v>
      </c>
      <c r="G280" s="1" t="s">
        <v>53</v>
      </c>
      <c r="H280" s="1" t="s">
        <v>39</v>
      </c>
      <c r="I280" s="1" t="s">
        <v>53</v>
      </c>
      <c r="J280" s="1" t="s">
        <v>33</v>
      </c>
      <c r="K280" s="1" t="s">
        <v>39</v>
      </c>
      <c r="L280" s="1" t="s">
        <v>41</v>
      </c>
      <c r="M280" s="1">
        <v>9</v>
      </c>
      <c r="N280" s="1" t="s">
        <v>24</v>
      </c>
      <c r="O280" s="1" t="s">
        <v>25</v>
      </c>
      <c r="P280" s="1" t="s">
        <v>230</v>
      </c>
      <c r="Q280" s="1" t="s">
        <v>116</v>
      </c>
    </row>
    <row r="281" spans="1:17" ht="15.75" customHeight="1" x14ac:dyDescent="0.3">
      <c r="A281" s="1">
        <v>548330</v>
      </c>
      <c r="B281" s="1" t="s">
        <v>65</v>
      </c>
      <c r="C281" s="2">
        <v>41018</v>
      </c>
      <c r="D281" s="1" t="s">
        <v>249</v>
      </c>
      <c r="E281" s="1" t="s">
        <v>67</v>
      </c>
      <c r="F281" s="1">
        <v>0</v>
      </c>
      <c r="G281" s="1" t="s">
        <v>32</v>
      </c>
      <c r="H281" s="1" t="s">
        <v>207</v>
      </c>
      <c r="I281" s="1" t="s">
        <v>207</v>
      </c>
      <c r="J281" s="1" t="s">
        <v>22</v>
      </c>
      <c r="K281" s="1" t="s">
        <v>32</v>
      </c>
      <c r="L281" s="1" t="s">
        <v>23</v>
      </c>
      <c r="M281" s="1">
        <v>13</v>
      </c>
      <c r="N281" s="1" t="s">
        <v>24</v>
      </c>
      <c r="O281" s="1" t="s">
        <v>25</v>
      </c>
      <c r="P281" s="1" t="s">
        <v>26</v>
      </c>
      <c r="Q281" s="1" t="s">
        <v>169</v>
      </c>
    </row>
    <row r="282" spans="1:17" ht="15.75" customHeight="1" x14ac:dyDescent="0.3">
      <c r="A282" s="1">
        <v>548331</v>
      </c>
      <c r="B282" s="1" t="s">
        <v>28</v>
      </c>
      <c r="C282" s="2">
        <v>41019</v>
      </c>
      <c r="D282" s="1" t="s">
        <v>118</v>
      </c>
      <c r="E282" s="1" t="s">
        <v>30</v>
      </c>
      <c r="F282" s="1">
        <v>0</v>
      </c>
      <c r="G282" s="1" t="s">
        <v>31</v>
      </c>
      <c r="H282" s="1" t="s">
        <v>20</v>
      </c>
      <c r="I282" s="1" t="s">
        <v>20</v>
      </c>
      <c r="J282" s="1" t="s">
        <v>22</v>
      </c>
      <c r="K282" s="1" t="s">
        <v>20</v>
      </c>
      <c r="L282" s="1" t="s">
        <v>41</v>
      </c>
      <c r="M282" s="1">
        <v>5</v>
      </c>
      <c r="N282" s="1" t="s">
        <v>24</v>
      </c>
      <c r="O282" s="1" t="s">
        <v>25</v>
      </c>
      <c r="P282" s="1" t="s">
        <v>140</v>
      </c>
      <c r="Q282" s="1" t="s">
        <v>213</v>
      </c>
    </row>
    <row r="283" spans="1:17" ht="15.75" customHeight="1" x14ac:dyDescent="0.3">
      <c r="A283" s="1">
        <v>548332</v>
      </c>
      <c r="B283" s="1" t="s">
        <v>65</v>
      </c>
      <c r="C283" s="2">
        <v>41020</v>
      </c>
      <c r="D283" s="1" t="s">
        <v>243</v>
      </c>
      <c r="E283" s="1" t="s">
        <v>67</v>
      </c>
      <c r="F283" s="1">
        <v>0</v>
      </c>
      <c r="G283" s="1" t="s">
        <v>32</v>
      </c>
      <c r="H283" s="1" t="s">
        <v>40</v>
      </c>
      <c r="I283" s="1" t="s">
        <v>40</v>
      </c>
      <c r="J283" s="1" t="s">
        <v>33</v>
      </c>
      <c r="K283" s="1" t="s">
        <v>32</v>
      </c>
      <c r="L283" s="1" t="s">
        <v>41</v>
      </c>
      <c r="M283" s="1">
        <v>7</v>
      </c>
      <c r="N283" s="1" t="s">
        <v>24</v>
      </c>
      <c r="O283" s="1" t="s">
        <v>25</v>
      </c>
      <c r="P283" s="1" t="s">
        <v>42</v>
      </c>
      <c r="Q283" s="1" t="s">
        <v>242</v>
      </c>
    </row>
    <row r="284" spans="1:17" ht="15.75" customHeight="1" x14ac:dyDescent="0.3">
      <c r="A284" s="1">
        <v>548333</v>
      </c>
      <c r="B284" s="1" t="s">
        <v>36</v>
      </c>
      <c r="C284" s="2">
        <v>41020</v>
      </c>
      <c r="D284" s="1" t="s">
        <v>88</v>
      </c>
      <c r="E284" s="1" t="s">
        <v>38</v>
      </c>
      <c r="F284" s="1">
        <v>0</v>
      </c>
      <c r="G284" s="1" t="s">
        <v>39</v>
      </c>
      <c r="H284" s="1" t="s">
        <v>207</v>
      </c>
      <c r="I284" s="1" t="s">
        <v>39</v>
      </c>
      <c r="J284" s="1" t="s">
        <v>22</v>
      </c>
      <c r="K284" s="1" t="s">
        <v>207</v>
      </c>
      <c r="L284" s="1" t="s">
        <v>23</v>
      </c>
      <c r="M284" s="1">
        <v>20</v>
      </c>
      <c r="N284" s="1" t="s">
        <v>24</v>
      </c>
      <c r="O284" s="1" t="s">
        <v>25</v>
      </c>
      <c r="P284" s="1" t="s">
        <v>26</v>
      </c>
      <c r="Q284" s="1" t="s">
        <v>169</v>
      </c>
    </row>
    <row r="285" spans="1:17" ht="15.75" customHeight="1" x14ac:dyDescent="0.3">
      <c r="A285" s="1">
        <v>548334</v>
      </c>
      <c r="B285" s="1" t="s">
        <v>44</v>
      </c>
      <c r="C285" s="2">
        <v>41021</v>
      </c>
      <c r="D285" s="1" t="s">
        <v>80</v>
      </c>
      <c r="E285" s="1" t="s">
        <v>46</v>
      </c>
      <c r="F285" s="1">
        <v>0</v>
      </c>
      <c r="G285" s="1" t="s">
        <v>47</v>
      </c>
      <c r="H285" s="1" t="s">
        <v>31</v>
      </c>
      <c r="I285" s="1" t="s">
        <v>47</v>
      </c>
      <c r="J285" s="1" t="s">
        <v>33</v>
      </c>
      <c r="K285" s="1" t="s">
        <v>31</v>
      </c>
      <c r="L285" s="1" t="s">
        <v>41</v>
      </c>
      <c r="M285" s="1">
        <v>6</v>
      </c>
      <c r="N285" s="1" t="s">
        <v>24</v>
      </c>
      <c r="O285" s="1" t="s">
        <v>25</v>
      </c>
      <c r="P285" s="1" t="s">
        <v>140</v>
      </c>
      <c r="Q285" s="1" t="s">
        <v>213</v>
      </c>
    </row>
    <row r="286" spans="1:17" ht="15.75" customHeight="1" x14ac:dyDescent="0.3">
      <c r="A286" s="1">
        <v>548335</v>
      </c>
      <c r="B286" s="1" t="s">
        <v>170</v>
      </c>
      <c r="C286" s="2">
        <v>41021</v>
      </c>
      <c r="D286" s="1" t="s">
        <v>158</v>
      </c>
      <c r="E286" s="1" t="s">
        <v>172</v>
      </c>
      <c r="F286" s="1">
        <v>0</v>
      </c>
      <c r="G286" s="1" t="s">
        <v>53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41</v>
      </c>
      <c r="M286" s="1">
        <v>5</v>
      </c>
      <c r="N286" s="1" t="s">
        <v>24</v>
      </c>
      <c r="O286" s="1" t="s">
        <v>25</v>
      </c>
      <c r="P286" s="1" t="s">
        <v>54</v>
      </c>
      <c r="Q286" s="1" t="s">
        <v>138</v>
      </c>
    </row>
    <row r="287" spans="1:17" ht="15.75" customHeight="1" x14ac:dyDescent="0.3">
      <c r="A287" s="1">
        <v>548336</v>
      </c>
      <c r="B287" s="1" t="s">
        <v>56</v>
      </c>
      <c r="C287" s="2">
        <v>41022</v>
      </c>
      <c r="D287" s="1" t="s">
        <v>121</v>
      </c>
      <c r="E287" s="1" t="s">
        <v>58</v>
      </c>
      <c r="F287" s="1">
        <v>0</v>
      </c>
      <c r="G287" s="1" t="s">
        <v>40</v>
      </c>
      <c r="H287" s="1" t="s">
        <v>20</v>
      </c>
      <c r="I287" s="1" t="s">
        <v>40</v>
      </c>
      <c r="J287" s="1" t="s">
        <v>22</v>
      </c>
      <c r="K287" s="1" t="s">
        <v>20</v>
      </c>
      <c r="L287" s="1" t="s">
        <v>23</v>
      </c>
      <c r="M287" s="1">
        <v>46</v>
      </c>
      <c r="N287" s="1" t="s">
        <v>24</v>
      </c>
      <c r="O287" s="1" t="s">
        <v>25</v>
      </c>
      <c r="P287" s="1" t="s">
        <v>26</v>
      </c>
      <c r="Q287" s="1" t="s">
        <v>129</v>
      </c>
    </row>
    <row r="288" spans="1:17" ht="15.75" customHeight="1" x14ac:dyDescent="0.3">
      <c r="A288" s="1">
        <v>548337</v>
      </c>
      <c r="B288" s="1" t="s">
        <v>238</v>
      </c>
      <c r="C288" s="2">
        <v>41023</v>
      </c>
      <c r="D288" s="1" t="s">
        <v>61</v>
      </c>
      <c r="E288" s="1" t="s">
        <v>240</v>
      </c>
      <c r="F288" s="1">
        <v>0</v>
      </c>
      <c r="G288" s="1" t="s">
        <v>207</v>
      </c>
      <c r="H288" s="1" t="s">
        <v>39</v>
      </c>
      <c r="I288" s="1" t="s">
        <v>207</v>
      </c>
      <c r="J288" s="1" t="s">
        <v>33</v>
      </c>
      <c r="K288" s="1" t="s">
        <v>39</v>
      </c>
      <c r="L288" s="1" t="s">
        <v>41</v>
      </c>
      <c r="M288" s="1">
        <v>8</v>
      </c>
      <c r="N288" s="1" t="s">
        <v>24</v>
      </c>
      <c r="O288" s="1" t="s">
        <v>25</v>
      </c>
      <c r="P288" s="1" t="s">
        <v>140</v>
      </c>
      <c r="Q288" s="1" t="s">
        <v>213</v>
      </c>
    </row>
    <row r="289" spans="1:17" ht="15.75" customHeight="1" x14ac:dyDescent="0.3">
      <c r="A289" s="1">
        <v>548339</v>
      </c>
      <c r="B289" s="1" t="s">
        <v>28</v>
      </c>
      <c r="C289" s="2">
        <v>41024</v>
      </c>
      <c r="D289" s="1" t="s">
        <v>183</v>
      </c>
      <c r="E289" s="1" t="s">
        <v>30</v>
      </c>
      <c r="F289" s="1">
        <v>0</v>
      </c>
      <c r="G289" s="1" t="s">
        <v>31</v>
      </c>
      <c r="H289" s="1" t="s">
        <v>47</v>
      </c>
      <c r="I289" s="1" t="s">
        <v>31</v>
      </c>
      <c r="J289" s="1" t="s">
        <v>33</v>
      </c>
      <c r="K289" s="1" t="s">
        <v>47</v>
      </c>
      <c r="L289" s="1" t="s">
        <v>41</v>
      </c>
      <c r="M289" s="1">
        <v>4</v>
      </c>
      <c r="N289" s="1" t="s">
        <v>24</v>
      </c>
      <c r="O289" s="1" t="s">
        <v>25</v>
      </c>
      <c r="P289" s="1" t="s">
        <v>42</v>
      </c>
      <c r="Q289" s="1" t="s">
        <v>242</v>
      </c>
    </row>
    <row r="290" spans="1:17" ht="15.75" customHeight="1" x14ac:dyDescent="0.3">
      <c r="A290" s="1">
        <v>548341</v>
      </c>
      <c r="B290" s="1" t="s">
        <v>238</v>
      </c>
      <c r="C290" s="2">
        <v>41025</v>
      </c>
      <c r="D290" s="1" t="s">
        <v>250</v>
      </c>
      <c r="E290" s="1" t="s">
        <v>240</v>
      </c>
      <c r="F290" s="1">
        <v>0</v>
      </c>
      <c r="G290" s="1" t="s">
        <v>207</v>
      </c>
      <c r="H290" s="1" t="s">
        <v>53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18</v>
      </c>
      <c r="N290" s="1" t="s">
        <v>24</v>
      </c>
      <c r="O290" s="1" t="s">
        <v>25</v>
      </c>
      <c r="P290" s="1" t="s">
        <v>140</v>
      </c>
      <c r="Q290" s="1" t="s">
        <v>213</v>
      </c>
    </row>
    <row r="291" spans="1:17" ht="15.75" customHeight="1" x14ac:dyDescent="0.3">
      <c r="A291" s="1">
        <v>548342</v>
      </c>
      <c r="B291" s="1" t="s">
        <v>36</v>
      </c>
      <c r="C291" s="2">
        <v>41026</v>
      </c>
      <c r="D291" s="1" t="s">
        <v>61</v>
      </c>
      <c r="E291" s="1" t="s">
        <v>38</v>
      </c>
      <c r="F291" s="1">
        <v>0</v>
      </c>
      <c r="G291" s="1" t="s">
        <v>39</v>
      </c>
      <c r="H291" s="1" t="s">
        <v>47</v>
      </c>
      <c r="I291" s="1" t="s">
        <v>47</v>
      </c>
      <c r="J291" s="1" t="s">
        <v>22</v>
      </c>
      <c r="K291" s="1" t="s">
        <v>39</v>
      </c>
      <c r="L291" s="1" t="s">
        <v>23</v>
      </c>
      <c r="M291" s="1">
        <v>37</v>
      </c>
      <c r="N291" s="1" t="s">
        <v>24</v>
      </c>
      <c r="O291" s="1" t="s">
        <v>25</v>
      </c>
      <c r="P291" s="1" t="s">
        <v>42</v>
      </c>
      <c r="Q291" s="1" t="s">
        <v>242</v>
      </c>
    </row>
    <row r="292" spans="1:17" ht="15.75" customHeight="1" x14ac:dyDescent="0.3">
      <c r="A292" s="1">
        <v>548343</v>
      </c>
      <c r="B292" s="1" t="s">
        <v>65</v>
      </c>
      <c r="C292" s="2">
        <v>41027</v>
      </c>
      <c r="D292" s="1" t="s">
        <v>251</v>
      </c>
      <c r="E292" s="1" t="s">
        <v>67</v>
      </c>
      <c r="F292" s="1">
        <v>0</v>
      </c>
      <c r="G292" s="1" t="s">
        <v>32</v>
      </c>
      <c r="H292" s="1" t="s">
        <v>31</v>
      </c>
      <c r="I292" s="1" t="s">
        <v>31</v>
      </c>
      <c r="J292" s="1" t="s">
        <v>33</v>
      </c>
      <c r="K292" s="1" t="s">
        <v>31</v>
      </c>
      <c r="L292" s="1" t="s">
        <v>23</v>
      </c>
      <c r="M292" s="1">
        <v>7</v>
      </c>
      <c r="N292" s="1" t="s">
        <v>24</v>
      </c>
      <c r="O292" s="1" t="s">
        <v>25</v>
      </c>
      <c r="P292" s="1" t="s">
        <v>54</v>
      </c>
      <c r="Q292" s="1" t="s">
        <v>138</v>
      </c>
    </row>
    <row r="293" spans="1:17" ht="15.75" customHeight="1" x14ac:dyDescent="0.3">
      <c r="A293" s="1">
        <v>548344</v>
      </c>
      <c r="B293" s="1" t="s">
        <v>50</v>
      </c>
      <c r="C293" s="2">
        <v>41027</v>
      </c>
      <c r="D293" s="1" t="s">
        <v>146</v>
      </c>
      <c r="E293" s="1" t="s">
        <v>52</v>
      </c>
      <c r="F293" s="1">
        <v>0</v>
      </c>
      <c r="G293" s="1" t="s">
        <v>21</v>
      </c>
      <c r="H293" s="1" t="s">
        <v>20</v>
      </c>
      <c r="I293" s="1" t="s">
        <v>21</v>
      </c>
      <c r="J293" s="1" t="s">
        <v>33</v>
      </c>
      <c r="K293" s="1" t="s">
        <v>21</v>
      </c>
      <c r="L293" s="1" t="s">
        <v>23</v>
      </c>
      <c r="M293" s="1">
        <v>47</v>
      </c>
      <c r="N293" s="1" t="s">
        <v>24</v>
      </c>
      <c r="O293" s="1" t="s">
        <v>25</v>
      </c>
      <c r="P293" s="1" t="s">
        <v>26</v>
      </c>
      <c r="Q293" s="1" t="s">
        <v>77</v>
      </c>
    </row>
    <row r="294" spans="1:17" ht="15.75" customHeight="1" x14ac:dyDescent="0.3">
      <c r="A294" s="1">
        <v>548345</v>
      </c>
      <c r="B294" s="1" t="s">
        <v>36</v>
      </c>
      <c r="C294" s="2">
        <v>41028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40</v>
      </c>
      <c r="I294" s="1" t="s">
        <v>39</v>
      </c>
      <c r="J294" s="1" t="s">
        <v>33</v>
      </c>
      <c r="K294" s="1" t="s">
        <v>39</v>
      </c>
      <c r="L294" s="1" t="s">
        <v>23</v>
      </c>
      <c r="M294" s="1">
        <v>1</v>
      </c>
      <c r="N294" s="1" t="s">
        <v>24</v>
      </c>
      <c r="O294" s="1" t="s">
        <v>25</v>
      </c>
      <c r="P294" s="1" t="s">
        <v>140</v>
      </c>
      <c r="Q294" s="1" t="s">
        <v>213</v>
      </c>
    </row>
    <row r="295" spans="1:17" ht="15.75" customHeight="1" x14ac:dyDescent="0.3">
      <c r="A295" s="1">
        <v>548346</v>
      </c>
      <c r="B295" s="1" t="s">
        <v>44</v>
      </c>
      <c r="C295" s="2">
        <v>41028</v>
      </c>
      <c r="D295" s="1" t="s">
        <v>211</v>
      </c>
      <c r="E295" s="1" t="s">
        <v>46</v>
      </c>
      <c r="F295" s="1">
        <v>0</v>
      </c>
      <c r="G295" s="1" t="s">
        <v>47</v>
      </c>
      <c r="H295" s="1" t="s">
        <v>53</v>
      </c>
      <c r="I295" s="1" t="s">
        <v>47</v>
      </c>
      <c r="J295" s="1" t="s">
        <v>22</v>
      </c>
      <c r="K295" s="1" t="s">
        <v>47</v>
      </c>
      <c r="L295" s="1" t="s">
        <v>41</v>
      </c>
      <c r="M295" s="1">
        <v>5</v>
      </c>
      <c r="N295" s="1" t="s">
        <v>24</v>
      </c>
      <c r="O295" s="1" t="s">
        <v>25</v>
      </c>
      <c r="P295" s="1" t="s">
        <v>232</v>
      </c>
      <c r="Q295" s="1" t="s">
        <v>242</v>
      </c>
    </row>
    <row r="296" spans="1:17" ht="15.75" customHeight="1" x14ac:dyDescent="0.3">
      <c r="A296" s="1">
        <v>548347</v>
      </c>
      <c r="B296" s="1" t="s">
        <v>65</v>
      </c>
      <c r="C296" s="2">
        <v>41029</v>
      </c>
      <c r="D296" s="1" t="s">
        <v>146</v>
      </c>
      <c r="E296" s="1" t="s">
        <v>67</v>
      </c>
      <c r="F296" s="1">
        <v>0</v>
      </c>
      <c r="G296" s="1" t="s">
        <v>32</v>
      </c>
      <c r="H296" s="1" t="s">
        <v>21</v>
      </c>
      <c r="I296" s="1" t="s">
        <v>32</v>
      </c>
      <c r="J296" s="1" t="s">
        <v>33</v>
      </c>
      <c r="K296" s="1" t="s">
        <v>21</v>
      </c>
      <c r="L296" s="1" t="s">
        <v>41</v>
      </c>
      <c r="M296" s="1">
        <v>5</v>
      </c>
      <c r="N296" s="1" t="s">
        <v>24</v>
      </c>
      <c r="O296" s="1" t="s">
        <v>25</v>
      </c>
      <c r="P296" s="1" t="s">
        <v>54</v>
      </c>
      <c r="Q296" s="1" t="s">
        <v>252</v>
      </c>
    </row>
    <row r="297" spans="1:17" ht="15.75" customHeight="1" x14ac:dyDescent="0.3">
      <c r="A297" s="1">
        <v>548348</v>
      </c>
      <c r="B297" s="1" t="s">
        <v>170</v>
      </c>
      <c r="C297" s="2">
        <v>41030</v>
      </c>
      <c r="D297" s="1" t="s">
        <v>69</v>
      </c>
      <c r="E297" s="1" t="s">
        <v>172</v>
      </c>
      <c r="F297" s="1">
        <v>0</v>
      </c>
      <c r="G297" s="1" t="s">
        <v>53</v>
      </c>
      <c r="H297" s="1" t="s">
        <v>207</v>
      </c>
      <c r="I297" s="1" t="s">
        <v>53</v>
      </c>
      <c r="J297" s="1" t="s">
        <v>33</v>
      </c>
      <c r="K297" s="1" t="s">
        <v>53</v>
      </c>
      <c r="L297" s="1" t="s">
        <v>23</v>
      </c>
      <c r="M297" s="1">
        <v>13</v>
      </c>
      <c r="N297" s="1" t="s">
        <v>24</v>
      </c>
      <c r="O297" s="1" t="s">
        <v>25</v>
      </c>
      <c r="P297" s="1" t="s">
        <v>42</v>
      </c>
      <c r="Q297" s="1" t="s">
        <v>232</v>
      </c>
    </row>
    <row r="298" spans="1:17" ht="15.75" customHeight="1" x14ac:dyDescent="0.3">
      <c r="A298" s="1">
        <v>548349</v>
      </c>
      <c r="B298" s="1" t="s">
        <v>56</v>
      </c>
      <c r="C298" s="2">
        <v>41030</v>
      </c>
      <c r="D298" s="1" t="s">
        <v>253</v>
      </c>
      <c r="E298" s="1" t="s">
        <v>58</v>
      </c>
      <c r="F298" s="1">
        <v>0</v>
      </c>
      <c r="G298" s="1" t="s">
        <v>40</v>
      </c>
      <c r="H298" s="1" t="s">
        <v>39</v>
      </c>
      <c r="I298" s="1" t="s">
        <v>40</v>
      </c>
      <c r="J298" s="1" t="s">
        <v>33</v>
      </c>
      <c r="K298" s="1" t="s">
        <v>39</v>
      </c>
      <c r="L298" s="1" t="s">
        <v>41</v>
      </c>
      <c r="M298" s="1">
        <v>6</v>
      </c>
      <c r="N298" s="1" t="s">
        <v>24</v>
      </c>
      <c r="O298" s="1" t="s">
        <v>25</v>
      </c>
      <c r="P298" s="1" t="s">
        <v>230</v>
      </c>
      <c r="Q298" s="1" t="s">
        <v>116</v>
      </c>
    </row>
    <row r="299" spans="1:17" ht="15.75" customHeight="1" x14ac:dyDescent="0.3">
      <c r="A299" s="1">
        <v>548350</v>
      </c>
      <c r="B299" s="1" t="s">
        <v>17</v>
      </c>
      <c r="C299" s="2">
        <v>41031</v>
      </c>
      <c r="D299" s="1" t="s">
        <v>254</v>
      </c>
      <c r="E299" s="1" t="s">
        <v>19</v>
      </c>
      <c r="F299" s="1">
        <v>0</v>
      </c>
      <c r="G299" s="1" t="s">
        <v>20</v>
      </c>
      <c r="H299" s="1" t="s">
        <v>31</v>
      </c>
      <c r="I299" s="1" t="s">
        <v>31</v>
      </c>
      <c r="J299" s="1" t="s">
        <v>22</v>
      </c>
      <c r="K299" s="1" t="s">
        <v>31</v>
      </c>
      <c r="L299" s="1" t="s">
        <v>41</v>
      </c>
      <c r="M299" s="1">
        <v>4</v>
      </c>
      <c r="N299" s="1" t="s">
        <v>24</v>
      </c>
      <c r="O299" s="1" t="s">
        <v>25</v>
      </c>
      <c r="P299" s="1" t="s">
        <v>54</v>
      </c>
      <c r="Q299" s="1" t="s">
        <v>252</v>
      </c>
    </row>
    <row r="300" spans="1:17" ht="15.75" customHeight="1" x14ac:dyDescent="0.3">
      <c r="A300" s="1">
        <v>548351</v>
      </c>
      <c r="B300" s="1" t="s">
        <v>238</v>
      </c>
      <c r="C300" s="2">
        <v>41032</v>
      </c>
      <c r="D300" s="1" t="s">
        <v>180</v>
      </c>
      <c r="E300" s="1" t="s">
        <v>240</v>
      </c>
      <c r="F300" s="1">
        <v>0</v>
      </c>
      <c r="G300" s="1" t="s">
        <v>207</v>
      </c>
      <c r="H300" s="1" t="s">
        <v>47</v>
      </c>
      <c r="I300" s="1" t="s">
        <v>47</v>
      </c>
      <c r="J300" s="1" t="s">
        <v>33</v>
      </c>
      <c r="K300" s="1" t="s">
        <v>47</v>
      </c>
      <c r="L300" s="1" t="s">
        <v>23</v>
      </c>
      <c r="M300" s="1">
        <v>1</v>
      </c>
      <c r="N300" s="1" t="s">
        <v>24</v>
      </c>
      <c r="O300" s="1" t="s">
        <v>25</v>
      </c>
      <c r="P300" s="1" t="s">
        <v>26</v>
      </c>
      <c r="Q300" s="1" t="s">
        <v>129</v>
      </c>
    </row>
    <row r="301" spans="1:17" ht="15.75" customHeight="1" x14ac:dyDescent="0.3">
      <c r="A301" s="1">
        <v>548352</v>
      </c>
      <c r="B301" s="1" t="s">
        <v>65</v>
      </c>
      <c r="C301" s="2">
        <v>41033</v>
      </c>
      <c r="D301" s="1" t="s">
        <v>105</v>
      </c>
      <c r="E301" s="1" t="s">
        <v>67</v>
      </c>
      <c r="F301" s="1">
        <v>0</v>
      </c>
      <c r="G301" s="1" t="s">
        <v>32</v>
      </c>
      <c r="H301" s="1" t="s">
        <v>53</v>
      </c>
      <c r="I301" s="1" t="s">
        <v>32</v>
      </c>
      <c r="J301" s="1" t="s">
        <v>33</v>
      </c>
      <c r="K301" s="1" t="s">
        <v>32</v>
      </c>
      <c r="L301" s="1" t="s">
        <v>23</v>
      </c>
      <c r="M301" s="1">
        <v>10</v>
      </c>
      <c r="N301" s="1" t="s">
        <v>24</v>
      </c>
      <c r="O301" s="1" t="s">
        <v>25</v>
      </c>
      <c r="P301" s="1" t="s">
        <v>127</v>
      </c>
      <c r="Q301" s="1" t="s">
        <v>242</v>
      </c>
    </row>
    <row r="302" spans="1:17" ht="15.75" customHeight="1" x14ac:dyDescent="0.3">
      <c r="A302" s="1">
        <v>548353</v>
      </c>
      <c r="B302" s="1" t="s">
        <v>50</v>
      </c>
      <c r="C302" s="2">
        <v>41034</v>
      </c>
      <c r="D302" s="1" t="s">
        <v>247</v>
      </c>
      <c r="E302" s="1" t="s">
        <v>52</v>
      </c>
      <c r="F302" s="1">
        <v>0</v>
      </c>
      <c r="G302" s="1" t="s">
        <v>21</v>
      </c>
      <c r="H302" s="1" t="s">
        <v>207</v>
      </c>
      <c r="I302" s="1" t="s">
        <v>21</v>
      </c>
      <c r="J302" s="1" t="s">
        <v>33</v>
      </c>
      <c r="K302" s="1" t="s">
        <v>21</v>
      </c>
      <c r="L302" s="1" t="s">
        <v>23</v>
      </c>
      <c r="M302" s="1">
        <v>7</v>
      </c>
      <c r="N302" s="1" t="s">
        <v>24</v>
      </c>
      <c r="O302" s="1" t="s">
        <v>25</v>
      </c>
      <c r="P302" s="1" t="s">
        <v>54</v>
      </c>
      <c r="Q302" s="1" t="s">
        <v>138</v>
      </c>
    </row>
    <row r="303" spans="1:17" ht="15.75" customHeight="1" x14ac:dyDescent="0.3">
      <c r="A303" s="1">
        <v>548354</v>
      </c>
      <c r="B303" s="1" t="s">
        <v>28</v>
      </c>
      <c r="C303" s="2">
        <v>41034</v>
      </c>
      <c r="D303" s="1" t="s">
        <v>57</v>
      </c>
      <c r="E303" s="1" t="s">
        <v>30</v>
      </c>
      <c r="F303" s="1">
        <v>0</v>
      </c>
      <c r="G303" s="1" t="s">
        <v>31</v>
      </c>
      <c r="H303" s="1" t="s">
        <v>40</v>
      </c>
      <c r="I303" s="1" t="s">
        <v>40</v>
      </c>
      <c r="J303" s="1" t="s">
        <v>33</v>
      </c>
      <c r="K303" s="1" t="s">
        <v>40</v>
      </c>
      <c r="L303" s="1" t="s">
        <v>23</v>
      </c>
      <c r="M303" s="1">
        <v>43</v>
      </c>
      <c r="N303" s="1" t="s">
        <v>24</v>
      </c>
      <c r="O303" s="1" t="s">
        <v>25</v>
      </c>
      <c r="P303" s="1" t="s">
        <v>230</v>
      </c>
      <c r="Q303" s="1" t="s">
        <v>116</v>
      </c>
    </row>
    <row r="304" spans="1:17" ht="15.75" customHeight="1" x14ac:dyDescent="0.3">
      <c r="A304" s="1">
        <v>548355</v>
      </c>
      <c r="B304" s="1" t="s">
        <v>44</v>
      </c>
      <c r="C304" s="2">
        <v>41035</v>
      </c>
      <c r="D304" s="1" t="s">
        <v>152</v>
      </c>
      <c r="E304" s="1" t="s">
        <v>46</v>
      </c>
      <c r="F304" s="1">
        <v>0</v>
      </c>
      <c r="G304" s="1" t="s">
        <v>47</v>
      </c>
      <c r="H304" s="1" t="s">
        <v>32</v>
      </c>
      <c r="I304" s="1" t="s">
        <v>47</v>
      </c>
      <c r="J304" s="1" t="s">
        <v>22</v>
      </c>
      <c r="K304" s="1" t="s">
        <v>47</v>
      </c>
      <c r="L304" s="1" t="s">
        <v>41</v>
      </c>
      <c r="M304" s="1">
        <v>2</v>
      </c>
      <c r="N304" s="1" t="s">
        <v>24</v>
      </c>
      <c r="O304" s="1" t="s">
        <v>25</v>
      </c>
      <c r="P304" s="1" t="s">
        <v>26</v>
      </c>
      <c r="Q304" s="1" t="s">
        <v>129</v>
      </c>
    </row>
    <row r="305" spans="1:17" ht="15.75" customHeight="1" x14ac:dyDescent="0.3">
      <c r="A305" s="1">
        <v>548356</v>
      </c>
      <c r="B305" s="1" t="s">
        <v>17</v>
      </c>
      <c r="C305" s="2">
        <v>41035</v>
      </c>
      <c r="D305" s="1" t="s">
        <v>121</v>
      </c>
      <c r="E305" s="1" t="s">
        <v>19</v>
      </c>
      <c r="F305" s="1">
        <v>0</v>
      </c>
      <c r="G305" s="1" t="s">
        <v>20</v>
      </c>
      <c r="H305" s="1" t="s">
        <v>53</v>
      </c>
      <c r="I305" s="1" t="s">
        <v>20</v>
      </c>
      <c r="J305" s="1" t="s">
        <v>22</v>
      </c>
      <c r="K305" s="1" t="s">
        <v>20</v>
      </c>
      <c r="L305" s="1" t="s">
        <v>41</v>
      </c>
      <c r="M305" s="1">
        <v>5</v>
      </c>
      <c r="N305" s="1" t="s">
        <v>24</v>
      </c>
      <c r="O305" s="1" t="s">
        <v>25</v>
      </c>
      <c r="P305" s="1" t="s">
        <v>127</v>
      </c>
      <c r="Q305" s="1" t="s">
        <v>242</v>
      </c>
    </row>
    <row r="306" spans="1:17" ht="15.75" customHeight="1" x14ac:dyDescent="0.3">
      <c r="A306" s="1">
        <v>548357</v>
      </c>
      <c r="B306" s="1" t="s">
        <v>36</v>
      </c>
      <c r="C306" s="2">
        <v>41036</v>
      </c>
      <c r="D306" s="1" t="s">
        <v>144</v>
      </c>
      <c r="E306" s="1" t="s">
        <v>38</v>
      </c>
      <c r="F306" s="1">
        <v>0</v>
      </c>
      <c r="G306" s="1" t="s">
        <v>39</v>
      </c>
      <c r="H306" s="1" t="s">
        <v>21</v>
      </c>
      <c r="I306" s="1" t="s">
        <v>39</v>
      </c>
      <c r="J306" s="1" t="s">
        <v>33</v>
      </c>
      <c r="K306" s="1" t="s">
        <v>21</v>
      </c>
      <c r="L306" s="1" t="s">
        <v>41</v>
      </c>
      <c r="M306" s="1">
        <v>6</v>
      </c>
      <c r="N306" s="1" t="s">
        <v>24</v>
      </c>
      <c r="O306" s="1" t="s">
        <v>25</v>
      </c>
      <c r="P306" s="1" t="s">
        <v>230</v>
      </c>
      <c r="Q306" s="1" t="s">
        <v>140</v>
      </c>
    </row>
    <row r="307" spans="1:17" ht="15.75" customHeight="1" x14ac:dyDescent="0.3">
      <c r="A307" s="1">
        <v>548358</v>
      </c>
      <c r="B307" s="1" t="s">
        <v>238</v>
      </c>
      <c r="C307" s="2">
        <v>41037</v>
      </c>
      <c r="D307" s="1" t="s">
        <v>57</v>
      </c>
      <c r="E307" s="1" t="s">
        <v>240</v>
      </c>
      <c r="F307" s="1">
        <v>0</v>
      </c>
      <c r="G307" s="1" t="s">
        <v>207</v>
      </c>
      <c r="H307" s="1" t="s">
        <v>40</v>
      </c>
      <c r="I307" s="1" t="s">
        <v>207</v>
      </c>
      <c r="J307" s="1" t="s">
        <v>33</v>
      </c>
      <c r="K307" s="1" t="s">
        <v>40</v>
      </c>
      <c r="L307" s="1" t="s">
        <v>41</v>
      </c>
      <c r="M307" s="1">
        <v>7</v>
      </c>
      <c r="N307" s="1" t="s">
        <v>24</v>
      </c>
      <c r="O307" s="1" t="s">
        <v>25</v>
      </c>
      <c r="P307" s="1" t="s">
        <v>26</v>
      </c>
      <c r="Q307" s="1" t="s">
        <v>77</v>
      </c>
    </row>
    <row r="308" spans="1:17" ht="15.75" customHeight="1" x14ac:dyDescent="0.3">
      <c r="A308" s="1">
        <v>548359</v>
      </c>
      <c r="B308" s="1" t="s">
        <v>60</v>
      </c>
      <c r="C308" s="2">
        <v>41037</v>
      </c>
      <c r="D308" s="1" t="s">
        <v>251</v>
      </c>
      <c r="E308" s="1" t="s">
        <v>62</v>
      </c>
      <c r="F308" s="1">
        <v>0</v>
      </c>
      <c r="G308" s="1" t="s">
        <v>53</v>
      </c>
      <c r="H308" s="1" t="s">
        <v>31</v>
      </c>
      <c r="I308" s="1" t="s">
        <v>53</v>
      </c>
      <c r="J308" s="1" t="s">
        <v>22</v>
      </c>
      <c r="K308" s="1" t="s">
        <v>31</v>
      </c>
      <c r="L308" s="1" t="s">
        <v>23</v>
      </c>
      <c r="M308" s="1">
        <v>25</v>
      </c>
      <c r="N308" s="1" t="s">
        <v>24</v>
      </c>
      <c r="O308" s="1" t="s">
        <v>25</v>
      </c>
      <c r="P308" s="1" t="s">
        <v>127</v>
      </c>
      <c r="Q308" s="1" t="s">
        <v>242</v>
      </c>
    </row>
    <row r="309" spans="1:17" ht="15.75" customHeight="1" x14ac:dyDescent="0.3">
      <c r="A309" s="1">
        <v>548360</v>
      </c>
      <c r="B309" s="1" t="s">
        <v>44</v>
      </c>
      <c r="C309" s="2">
        <v>41038</v>
      </c>
      <c r="D309" s="1" t="s">
        <v>118</v>
      </c>
      <c r="E309" s="1" t="s">
        <v>46</v>
      </c>
      <c r="F309" s="1">
        <v>0</v>
      </c>
      <c r="G309" s="1" t="s">
        <v>47</v>
      </c>
      <c r="H309" s="1" t="s">
        <v>20</v>
      </c>
      <c r="I309" s="1" t="s">
        <v>20</v>
      </c>
      <c r="J309" s="1" t="s">
        <v>22</v>
      </c>
      <c r="K309" s="1" t="s">
        <v>20</v>
      </c>
      <c r="L309" s="1" t="s">
        <v>41</v>
      </c>
      <c r="M309" s="1">
        <v>9</v>
      </c>
      <c r="N309" s="1" t="s">
        <v>24</v>
      </c>
      <c r="O309" s="1" t="s">
        <v>25</v>
      </c>
      <c r="P309" s="1" t="s">
        <v>54</v>
      </c>
      <c r="Q309" s="1" t="s">
        <v>237</v>
      </c>
    </row>
    <row r="310" spans="1:17" ht="15.75" customHeight="1" x14ac:dyDescent="0.3">
      <c r="A310" s="1">
        <v>548361</v>
      </c>
      <c r="B310" s="1" t="s">
        <v>56</v>
      </c>
      <c r="C310" s="2">
        <v>41039</v>
      </c>
      <c r="D310" s="1" t="s">
        <v>255</v>
      </c>
      <c r="E310" s="1" t="s">
        <v>58</v>
      </c>
      <c r="F310" s="1">
        <v>0</v>
      </c>
      <c r="G310" s="1" t="s">
        <v>40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4</v>
      </c>
      <c r="N310" s="1" t="s">
        <v>24</v>
      </c>
      <c r="O310" s="1" t="s">
        <v>25</v>
      </c>
      <c r="P310" s="1" t="s">
        <v>242</v>
      </c>
      <c r="Q310" s="1" t="s">
        <v>252</v>
      </c>
    </row>
    <row r="311" spans="1:17" ht="15.75" customHeight="1" x14ac:dyDescent="0.3">
      <c r="A311" s="1">
        <v>548362</v>
      </c>
      <c r="B311" s="1" t="s">
        <v>238</v>
      </c>
      <c r="C311" s="2">
        <v>41040</v>
      </c>
      <c r="D311" s="1" t="s">
        <v>118</v>
      </c>
      <c r="E311" s="1" t="s">
        <v>240</v>
      </c>
      <c r="F311" s="1">
        <v>0</v>
      </c>
      <c r="G311" s="1" t="s">
        <v>207</v>
      </c>
      <c r="H311" s="1" t="s">
        <v>20</v>
      </c>
      <c r="I311" s="1" t="s">
        <v>207</v>
      </c>
      <c r="J311" s="1" t="s">
        <v>22</v>
      </c>
      <c r="K311" s="1" t="s">
        <v>20</v>
      </c>
      <c r="L311" s="1" t="s">
        <v>23</v>
      </c>
      <c r="M311" s="1">
        <v>35</v>
      </c>
      <c r="N311" s="1" t="s">
        <v>24</v>
      </c>
      <c r="O311" s="1" t="s">
        <v>25</v>
      </c>
      <c r="P311" s="1" t="s">
        <v>54</v>
      </c>
      <c r="Q311" s="1" t="s">
        <v>138</v>
      </c>
    </row>
    <row r="312" spans="1:17" ht="15.75" customHeight="1" x14ac:dyDescent="0.3">
      <c r="A312" s="1">
        <v>548363</v>
      </c>
      <c r="B312" s="1" t="s">
        <v>50</v>
      </c>
      <c r="C312" s="2">
        <v>41041</v>
      </c>
      <c r="D312" s="1" t="s">
        <v>147</v>
      </c>
      <c r="E312" s="1" t="s">
        <v>52</v>
      </c>
      <c r="F312" s="1">
        <v>0</v>
      </c>
      <c r="G312" s="1" t="s">
        <v>21</v>
      </c>
      <c r="H312" s="1" t="s">
        <v>47</v>
      </c>
      <c r="I312" s="1" t="s">
        <v>47</v>
      </c>
      <c r="J312" s="1" t="s">
        <v>33</v>
      </c>
      <c r="K312" s="1" t="s">
        <v>47</v>
      </c>
      <c r="L312" s="1" t="s">
        <v>23</v>
      </c>
      <c r="M312" s="1">
        <v>27</v>
      </c>
      <c r="N312" s="1" t="s">
        <v>24</v>
      </c>
      <c r="O312" s="1" t="s">
        <v>25</v>
      </c>
      <c r="P312" s="1" t="s">
        <v>140</v>
      </c>
      <c r="Q312" s="1" t="s">
        <v>116</v>
      </c>
    </row>
    <row r="313" spans="1:17" ht="15.75" customHeight="1" x14ac:dyDescent="0.3">
      <c r="A313" s="1">
        <v>548364</v>
      </c>
      <c r="B313" s="1" t="s">
        <v>65</v>
      </c>
      <c r="C313" s="2">
        <v>41041</v>
      </c>
      <c r="D313" s="1" t="s">
        <v>255</v>
      </c>
      <c r="E313" s="1" t="s">
        <v>67</v>
      </c>
      <c r="F313" s="1">
        <v>0</v>
      </c>
      <c r="G313" s="1" t="s">
        <v>32</v>
      </c>
      <c r="H313" s="1" t="s">
        <v>39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9</v>
      </c>
      <c r="N313" s="1" t="s">
        <v>24</v>
      </c>
      <c r="O313" s="1" t="s">
        <v>25</v>
      </c>
      <c r="P313" s="1" t="s">
        <v>169</v>
      </c>
      <c r="Q313" s="1" t="s">
        <v>77</v>
      </c>
    </row>
    <row r="314" spans="1:17" ht="15.75" customHeight="1" x14ac:dyDescent="0.3">
      <c r="A314" s="1">
        <v>548365</v>
      </c>
      <c r="B314" s="1" t="s">
        <v>56</v>
      </c>
      <c r="C314" s="2">
        <v>41042</v>
      </c>
      <c r="D314" s="1" t="s">
        <v>256</v>
      </c>
      <c r="E314" s="1" t="s">
        <v>58</v>
      </c>
      <c r="F314" s="1">
        <v>0</v>
      </c>
      <c r="G314" s="1" t="s">
        <v>40</v>
      </c>
      <c r="H314" s="1" t="s">
        <v>207</v>
      </c>
      <c r="I314" s="1" t="s">
        <v>40</v>
      </c>
      <c r="J314" s="1" t="s">
        <v>33</v>
      </c>
      <c r="K314" s="1" t="s">
        <v>40</v>
      </c>
      <c r="L314" s="1" t="s">
        <v>23</v>
      </c>
      <c r="M314" s="1">
        <v>45</v>
      </c>
      <c r="N314" s="1" t="s">
        <v>24</v>
      </c>
      <c r="O314" s="1" t="s">
        <v>25</v>
      </c>
      <c r="P314" s="1" t="s">
        <v>54</v>
      </c>
      <c r="Q314" s="1" t="s">
        <v>138</v>
      </c>
    </row>
    <row r="315" spans="1:17" ht="15.75" customHeight="1" x14ac:dyDescent="0.3">
      <c r="A315" s="1">
        <v>548366</v>
      </c>
      <c r="B315" s="1" t="s">
        <v>28</v>
      </c>
      <c r="C315" s="2">
        <v>41042</v>
      </c>
      <c r="D315" s="1" t="s">
        <v>51</v>
      </c>
      <c r="E315" s="1" t="s">
        <v>30</v>
      </c>
      <c r="F315" s="1">
        <v>0</v>
      </c>
      <c r="G315" s="1" t="s">
        <v>31</v>
      </c>
      <c r="H315" s="1" t="s">
        <v>53</v>
      </c>
      <c r="I315" s="1" t="s">
        <v>53</v>
      </c>
      <c r="J315" s="1" t="s">
        <v>33</v>
      </c>
      <c r="K315" s="1" t="s">
        <v>31</v>
      </c>
      <c r="L315" s="1" t="s">
        <v>41</v>
      </c>
      <c r="M315" s="1">
        <v>4</v>
      </c>
      <c r="N315" s="1" t="s">
        <v>24</v>
      </c>
      <c r="O315" s="1" t="s">
        <v>25</v>
      </c>
      <c r="P315" s="1" t="s">
        <v>127</v>
      </c>
      <c r="Q315" s="1" t="s">
        <v>242</v>
      </c>
    </row>
    <row r="316" spans="1:17" ht="15.75" customHeight="1" x14ac:dyDescent="0.3">
      <c r="A316" s="1">
        <v>548367</v>
      </c>
      <c r="B316" s="1" t="s">
        <v>17</v>
      </c>
      <c r="C316" s="2">
        <v>41043</v>
      </c>
      <c r="D316" s="1" t="s">
        <v>183</v>
      </c>
      <c r="E316" s="1" t="s">
        <v>19</v>
      </c>
      <c r="F316" s="1">
        <v>0</v>
      </c>
      <c r="G316" s="1" t="s">
        <v>20</v>
      </c>
      <c r="H316" s="1" t="s">
        <v>47</v>
      </c>
      <c r="I316" s="1" t="s">
        <v>47</v>
      </c>
      <c r="J316" s="1" t="s">
        <v>22</v>
      </c>
      <c r="K316" s="1" t="s">
        <v>47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169</v>
      </c>
      <c r="Q316" s="1" t="s">
        <v>77</v>
      </c>
    </row>
    <row r="317" spans="1:17" ht="15.75" customHeight="1" x14ac:dyDescent="0.3">
      <c r="A317" s="1">
        <v>548368</v>
      </c>
      <c r="B317" s="1" t="s">
        <v>50</v>
      </c>
      <c r="C317" s="2">
        <v>41043</v>
      </c>
      <c r="D317" s="1" t="s">
        <v>29</v>
      </c>
      <c r="E317" s="1" t="s">
        <v>52</v>
      </c>
      <c r="F317" s="1">
        <v>0</v>
      </c>
      <c r="G317" s="1" t="s">
        <v>21</v>
      </c>
      <c r="H317" s="1" t="s">
        <v>32</v>
      </c>
      <c r="I317" s="1" t="s">
        <v>32</v>
      </c>
      <c r="J317" s="1" t="s">
        <v>22</v>
      </c>
      <c r="K317" s="1" t="s">
        <v>32</v>
      </c>
      <c r="L317" s="1" t="s">
        <v>41</v>
      </c>
      <c r="M317" s="1">
        <v>5</v>
      </c>
      <c r="N317" s="1" t="s">
        <v>24</v>
      </c>
      <c r="O317" s="1" t="s">
        <v>25</v>
      </c>
      <c r="P317" s="1" t="s">
        <v>230</v>
      </c>
      <c r="Q317" s="1" t="s">
        <v>116</v>
      </c>
    </row>
    <row r="318" spans="1:17" ht="15.75" customHeight="1" x14ac:dyDescent="0.3">
      <c r="A318" s="1">
        <v>548369</v>
      </c>
      <c r="B318" s="1" t="s">
        <v>36</v>
      </c>
      <c r="C318" s="2">
        <v>41044</v>
      </c>
      <c r="D318" s="1" t="s">
        <v>257</v>
      </c>
      <c r="E318" s="1" t="s">
        <v>38</v>
      </c>
      <c r="F318" s="1">
        <v>0</v>
      </c>
      <c r="G318" s="1" t="s">
        <v>39</v>
      </c>
      <c r="H318" s="1" t="s">
        <v>31</v>
      </c>
      <c r="I318" s="1" t="s">
        <v>31</v>
      </c>
      <c r="J318" s="1" t="s">
        <v>33</v>
      </c>
      <c r="K318" s="1" t="s">
        <v>39</v>
      </c>
      <c r="L318" s="1" t="s">
        <v>41</v>
      </c>
      <c r="M318" s="1">
        <v>5</v>
      </c>
      <c r="N318" s="1" t="s">
        <v>24</v>
      </c>
      <c r="O318" s="1" t="s">
        <v>25</v>
      </c>
      <c r="P318" s="1" t="s">
        <v>127</v>
      </c>
      <c r="Q318" s="1" t="s">
        <v>242</v>
      </c>
    </row>
    <row r="319" spans="1:17" ht="15.75" customHeight="1" x14ac:dyDescent="0.3">
      <c r="A319" s="1">
        <v>548370</v>
      </c>
      <c r="B319" s="1" t="s">
        <v>44</v>
      </c>
      <c r="C319" s="2">
        <v>41045</v>
      </c>
      <c r="D319" s="1" t="s">
        <v>247</v>
      </c>
      <c r="E319" s="1" t="s">
        <v>46</v>
      </c>
      <c r="F319" s="1">
        <v>0</v>
      </c>
      <c r="G319" s="1" t="s">
        <v>47</v>
      </c>
      <c r="H319" s="1" t="s">
        <v>21</v>
      </c>
      <c r="I319" s="1" t="s">
        <v>47</v>
      </c>
      <c r="J319" s="1" t="s">
        <v>22</v>
      </c>
      <c r="K319" s="1" t="s">
        <v>21</v>
      </c>
      <c r="L319" s="1" t="s">
        <v>23</v>
      </c>
      <c r="M319" s="1">
        <v>32</v>
      </c>
      <c r="N319" s="1" t="s">
        <v>24</v>
      </c>
      <c r="O319" s="1" t="s">
        <v>25</v>
      </c>
      <c r="P319" s="1" t="s">
        <v>169</v>
      </c>
      <c r="Q319" s="1" t="s">
        <v>77</v>
      </c>
    </row>
    <row r="320" spans="1:17" ht="15.75" customHeight="1" x14ac:dyDescent="0.3">
      <c r="A320" s="1">
        <v>548371</v>
      </c>
      <c r="B320" s="1" t="s">
        <v>194</v>
      </c>
      <c r="C320" s="2">
        <v>41046</v>
      </c>
      <c r="D320" s="1" t="s">
        <v>72</v>
      </c>
      <c r="E320" s="1" t="s">
        <v>195</v>
      </c>
      <c r="F320" s="1">
        <v>0</v>
      </c>
      <c r="G320" s="1" t="s">
        <v>31</v>
      </c>
      <c r="H320" s="1" t="s">
        <v>32</v>
      </c>
      <c r="I320" s="1" t="s">
        <v>31</v>
      </c>
      <c r="J320" s="1" t="s">
        <v>22</v>
      </c>
      <c r="K320" s="1" t="s">
        <v>31</v>
      </c>
      <c r="L320" s="1" t="s">
        <v>41</v>
      </c>
      <c r="M320" s="1">
        <v>6</v>
      </c>
      <c r="N320" s="1" t="s">
        <v>24</v>
      </c>
      <c r="O320" s="1" t="s">
        <v>25</v>
      </c>
      <c r="P320" s="1" t="s">
        <v>237</v>
      </c>
      <c r="Q320" s="1" t="s">
        <v>138</v>
      </c>
    </row>
    <row r="321" spans="1:17" ht="15.75" customHeight="1" x14ac:dyDescent="0.3">
      <c r="A321" s="1">
        <v>548372</v>
      </c>
      <c r="B321" s="1" t="s">
        <v>36</v>
      </c>
      <c r="C321" s="2">
        <v>41046</v>
      </c>
      <c r="D321" s="1" t="s">
        <v>118</v>
      </c>
      <c r="E321" s="1" t="s">
        <v>38</v>
      </c>
      <c r="F321" s="1">
        <v>0</v>
      </c>
      <c r="G321" s="1" t="s">
        <v>39</v>
      </c>
      <c r="H321" s="1" t="s">
        <v>20</v>
      </c>
      <c r="I321" s="1" t="s">
        <v>39</v>
      </c>
      <c r="J321" s="1" t="s">
        <v>22</v>
      </c>
      <c r="K321" s="1" t="s">
        <v>20</v>
      </c>
      <c r="L321" s="1" t="s">
        <v>23</v>
      </c>
      <c r="M321" s="1">
        <v>21</v>
      </c>
      <c r="N321" s="1" t="s">
        <v>24</v>
      </c>
      <c r="O321" s="1" t="s">
        <v>25</v>
      </c>
      <c r="P321" s="1" t="s">
        <v>127</v>
      </c>
      <c r="Q321" s="1" t="s">
        <v>252</v>
      </c>
    </row>
    <row r="322" spans="1:17" ht="15.75" customHeight="1" x14ac:dyDescent="0.3">
      <c r="A322" s="1">
        <v>548373</v>
      </c>
      <c r="B322" s="1" t="s">
        <v>60</v>
      </c>
      <c r="C322" s="2">
        <v>41047</v>
      </c>
      <c r="D322" s="1" t="s">
        <v>211</v>
      </c>
      <c r="E322" s="1" t="s">
        <v>62</v>
      </c>
      <c r="F322" s="1">
        <v>0</v>
      </c>
      <c r="G322" s="1" t="s">
        <v>53</v>
      </c>
      <c r="H322" s="1" t="s">
        <v>40</v>
      </c>
      <c r="I322" s="1" t="s">
        <v>40</v>
      </c>
      <c r="J322" s="1" t="s">
        <v>33</v>
      </c>
      <c r="K322" s="1" t="s">
        <v>53</v>
      </c>
      <c r="L322" s="1" t="s">
        <v>41</v>
      </c>
      <c r="M322" s="1">
        <v>5</v>
      </c>
      <c r="N322" s="1" t="s">
        <v>24</v>
      </c>
      <c r="O322" s="1" t="s">
        <v>25</v>
      </c>
      <c r="P322" s="1" t="s">
        <v>140</v>
      </c>
      <c r="Q322" s="1" t="s">
        <v>116</v>
      </c>
    </row>
    <row r="323" spans="1:17" ht="15.75" customHeight="1" x14ac:dyDescent="0.3">
      <c r="A323" s="1">
        <v>548374</v>
      </c>
      <c r="B323" s="1" t="s">
        <v>194</v>
      </c>
      <c r="C323" s="2">
        <v>41048</v>
      </c>
      <c r="D323" s="1" t="s">
        <v>257</v>
      </c>
      <c r="E323" s="1" t="s">
        <v>195</v>
      </c>
      <c r="F323" s="1">
        <v>0</v>
      </c>
      <c r="G323" s="1" t="s">
        <v>31</v>
      </c>
      <c r="H323" s="1" t="s">
        <v>39</v>
      </c>
      <c r="I323" s="1" t="s">
        <v>39</v>
      </c>
      <c r="J323" s="1" t="s">
        <v>22</v>
      </c>
      <c r="K323" s="1" t="s">
        <v>39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54</v>
      </c>
      <c r="Q323" s="1" t="s">
        <v>237</v>
      </c>
    </row>
    <row r="324" spans="1:17" ht="15.75" customHeight="1" x14ac:dyDescent="0.3">
      <c r="A324" s="1">
        <v>548375</v>
      </c>
      <c r="B324" s="1" t="s">
        <v>238</v>
      </c>
      <c r="C324" s="2">
        <v>41048</v>
      </c>
      <c r="D324" s="1" t="s">
        <v>245</v>
      </c>
      <c r="E324" s="1" t="s">
        <v>240</v>
      </c>
      <c r="F324" s="1">
        <v>0</v>
      </c>
      <c r="G324" s="1" t="s">
        <v>207</v>
      </c>
      <c r="H324" s="1" t="s">
        <v>21</v>
      </c>
      <c r="I324" s="1" t="s">
        <v>21</v>
      </c>
      <c r="J324" s="1" t="s">
        <v>33</v>
      </c>
      <c r="K324" s="1" t="s">
        <v>21</v>
      </c>
      <c r="L324" s="1" t="s">
        <v>23</v>
      </c>
      <c r="M324" s="1">
        <v>34</v>
      </c>
      <c r="N324" s="1" t="s">
        <v>24</v>
      </c>
      <c r="O324" s="1" t="s">
        <v>25</v>
      </c>
      <c r="P324" s="1" t="s">
        <v>129</v>
      </c>
      <c r="Q324" s="1" t="s">
        <v>77</v>
      </c>
    </row>
    <row r="325" spans="1:17" ht="15.75" customHeight="1" x14ac:dyDescent="0.3">
      <c r="A325" s="1">
        <v>548376</v>
      </c>
      <c r="B325" s="1" t="s">
        <v>60</v>
      </c>
      <c r="C325" s="2">
        <v>41049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20</v>
      </c>
      <c r="I325" s="1" t="s">
        <v>20</v>
      </c>
      <c r="J325" s="1" t="s">
        <v>22</v>
      </c>
      <c r="K325" s="1" t="s">
        <v>53</v>
      </c>
      <c r="L325" s="1" t="s">
        <v>23</v>
      </c>
      <c r="M325" s="1">
        <v>9</v>
      </c>
      <c r="N325" s="1" t="s">
        <v>24</v>
      </c>
      <c r="O325" s="1" t="s">
        <v>25</v>
      </c>
      <c r="P325" s="1" t="s">
        <v>140</v>
      </c>
      <c r="Q325" s="1" t="s">
        <v>116</v>
      </c>
    </row>
    <row r="326" spans="1:17" ht="15.75" customHeight="1" x14ac:dyDescent="0.3">
      <c r="A326" s="1">
        <v>548377</v>
      </c>
      <c r="B326" s="1" t="s">
        <v>56</v>
      </c>
      <c r="C326" s="2">
        <v>41049</v>
      </c>
      <c r="D326" s="1" t="s">
        <v>152</v>
      </c>
      <c r="E326" s="1" t="s">
        <v>58</v>
      </c>
      <c r="F326" s="1">
        <v>0</v>
      </c>
      <c r="G326" s="1" t="s">
        <v>40</v>
      </c>
      <c r="H326" s="1" t="s">
        <v>47</v>
      </c>
      <c r="I326" s="1" t="s">
        <v>40</v>
      </c>
      <c r="J326" s="1" t="s">
        <v>33</v>
      </c>
      <c r="K326" s="1" t="s">
        <v>47</v>
      </c>
      <c r="L326" s="1" t="s">
        <v>41</v>
      </c>
      <c r="M326" s="1">
        <v>10</v>
      </c>
      <c r="N326" s="1" t="s">
        <v>24</v>
      </c>
      <c r="O326" s="1" t="s">
        <v>25</v>
      </c>
      <c r="P326" s="1" t="s">
        <v>127</v>
      </c>
      <c r="Q326" s="1" t="s">
        <v>252</v>
      </c>
    </row>
    <row r="327" spans="1:17" ht="15.75" customHeight="1" x14ac:dyDescent="0.3">
      <c r="A327" s="1">
        <v>548378</v>
      </c>
      <c r="B327" s="1" t="s">
        <v>238</v>
      </c>
      <c r="C327" s="2">
        <v>41051</v>
      </c>
      <c r="D327" s="1" t="s">
        <v>68</v>
      </c>
      <c r="E327" s="1" t="s">
        <v>240</v>
      </c>
      <c r="F327" s="1">
        <v>0</v>
      </c>
      <c r="G327" s="1" t="s">
        <v>39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18</v>
      </c>
      <c r="N327" s="1" t="s">
        <v>24</v>
      </c>
      <c r="O327" s="1" t="s">
        <v>25</v>
      </c>
      <c r="P327" s="1" t="s">
        <v>77</v>
      </c>
      <c r="Q327" s="1" t="s">
        <v>116</v>
      </c>
    </row>
    <row r="328" spans="1:17" ht="15.75" customHeight="1" x14ac:dyDescent="0.3">
      <c r="A328" s="1">
        <v>548379</v>
      </c>
      <c r="B328" s="1" t="s">
        <v>17</v>
      </c>
      <c r="C328" s="2">
        <v>41052</v>
      </c>
      <c r="D328" s="1" t="s">
        <v>76</v>
      </c>
      <c r="E328" s="1" t="s">
        <v>19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22</v>
      </c>
      <c r="K328" s="1" t="s">
        <v>32</v>
      </c>
      <c r="L328" s="1" t="s">
        <v>23</v>
      </c>
      <c r="M328" s="1">
        <v>38</v>
      </c>
      <c r="N328" s="1" t="s">
        <v>24</v>
      </c>
      <c r="O328" s="1" t="s">
        <v>25</v>
      </c>
      <c r="P328" s="1" t="s">
        <v>54</v>
      </c>
      <c r="Q328" s="1" t="s">
        <v>127</v>
      </c>
    </row>
    <row r="329" spans="1:17" ht="15.75" customHeight="1" x14ac:dyDescent="0.3">
      <c r="A329" s="1">
        <v>548380</v>
      </c>
      <c r="B329" s="1" t="s">
        <v>65</v>
      </c>
      <c r="C329" s="2">
        <v>41054</v>
      </c>
      <c r="D329" s="1" t="s">
        <v>181</v>
      </c>
      <c r="E329" s="1" t="s">
        <v>67</v>
      </c>
      <c r="F329" s="1">
        <v>0</v>
      </c>
      <c r="G329" s="1" t="s">
        <v>39</v>
      </c>
      <c r="H329" s="1" t="s">
        <v>32</v>
      </c>
      <c r="I329" s="1" t="s">
        <v>39</v>
      </c>
      <c r="J329" s="1" t="s">
        <v>22</v>
      </c>
      <c r="K329" s="1" t="s">
        <v>32</v>
      </c>
      <c r="L329" s="1" t="s">
        <v>23</v>
      </c>
      <c r="M329" s="1">
        <v>86</v>
      </c>
      <c r="N329" s="1" t="s">
        <v>24</v>
      </c>
      <c r="O329" s="1" t="s">
        <v>25</v>
      </c>
      <c r="P329" s="1" t="s">
        <v>77</v>
      </c>
      <c r="Q329" s="1" t="s">
        <v>116</v>
      </c>
    </row>
    <row r="330" spans="1:17" ht="15.75" customHeight="1" x14ac:dyDescent="0.3">
      <c r="A330" s="1">
        <v>548381</v>
      </c>
      <c r="B330" s="1" t="s">
        <v>65</v>
      </c>
      <c r="C330" s="2">
        <v>41056</v>
      </c>
      <c r="D330" s="1" t="s">
        <v>258</v>
      </c>
      <c r="E330" s="1" t="s">
        <v>67</v>
      </c>
      <c r="F330" s="1">
        <v>0</v>
      </c>
      <c r="G330" s="1" t="s">
        <v>21</v>
      </c>
      <c r="H330" s="1" t="s">
        <v>32</v>
      </c>
      <c r="I330" s="1" t="s">
        <v>32</v>
      </c>
      <c r="J330" s="1" t="s">
        <v>33</v>
      </c>
      <c r="K330" s="1" t="s">
        <v>21</v>
      </c>
      <c r="L330" s="1" t="s">
        <v>41</v>
      </c>
      <c r="M330" s="1">
        <v>5</v>
      </c>
      <c r="N330" s="1" t="s">
        <v>24</v>
      </c>
      <c r="O330" s="1" t="s">
        <v>25</v>
      </c>
      <c r="P330" s="1" t="s">
        <v>54</v>
      </c>
      <c r="Q330" s="1" t="s">
        <v>116</v>
      </c>
    </row>
    <row r="331" spans="1:17" ht="15.75" customHeight="1" x14ac:dyDescent="0.3">
      <c r="A331" s="1">
        <v>597998</v>
      </c>
      <c r="B331" s="1" t="s">
        <v>50</v>
      </c>
      <c r="C331" s="2">
        <v>41367</v>
      </c>
      <c r="D331" s="1" t="s">
        <v>247</v>
      </c>
      <c r="E331" s="1" t="s">
        <v>52</v>
      </c>
      <c r="F331" s="1">
        <v>0</v>
      </c>
      <c r="G331" s="1" t="s">
        <v>21</v>
      </c>
      <c r="H331" s="1" t="s">
        <v>39</v>
      </c>
      <c r="I331" s="1" t="s">
        <v>21</v>
      </c>
      <c r="J331" s="1" t="s">
        <v>22</v>
      </c>
      <c r="K331" s="1" t="s">
        <v>21</v>
      </c>
      <c r="L331" s="1" t="s">
        <v>41</v>
      </c>
      <c r="M331" s="1">
        <v>6</v>
      </c>
      <c r="N331" s="1" t="s">
        <v>24</v>
      </c>
      <c r="O331" s="1" t="s">
        <v>25</v>
      </c>
      <c r="P331" s="1" t="s">
        <v>140</v>
      </c>
      <c r="Q331" s="1" t="s">
        <v>116</v>
      </c>
    </row>
    <row r="332" spans="1:17" ht="15.75" customHeight="1" x14ac:dyDescent="0.3">
      <c r="A332" s="1">
        <v>597999</v>
      </c>
      <c r="B332" s="1" t="s">
        <v>17</v>
      </c>
      <c r="C332" s="2">
        <v>41368</v>
      </c>
      <c r="D332" s="1" t="s">
        <v>118</v>
      </c>
      <c r="E332" s="1" t="s">
        <v>19</v>
      </c>
      <c r="F332" s="1">
        <v>0</v>
      </c>
      <c r="G332" s="1" t="s">
        <v>20</v>
      </c>
      <c r="H332" s="1" t="s">
        <v>47</v>
      </c>
      <c r="I332" s="1" t="s">
        <v>47</v>
      </c>
      <c r="J332" s="1" t="s">
        <v>22</v>
      </c>
      <c r="K332" s="1" t="s">
        <v>20</v>
      </c>
      <c r="L332" s="1" t="s">
        <v>23</v>
      </c>
      <c r="M332" s="1">
        <v>2</v>
      </c>
      <c r="N332" s="1" t="s">
        <v>24</v>
      </c>
      <c r="O332" s="1" t="s">
        <v>25</v>
      </c>
      <c r="P332" s="1" t="s">
        <v>237</v>
      </c>
      <c r="Q332" s="1" t="s">
        <v>252</v>
      </c>
    </row>
    <row r="333" spans="1:17" ht="15.75" customHeight="1" x14ac:dyDescent="0.3">
      <c r="A333" s="1">
        <v>598000</v>
      </c>
      <c r="B333" s="1" t="s">
        <v>60</v>
      </c>
      <c r="C333" s="2">
        <v>41369</v>
      </c>
      <c r="D333" s="1" t="s">
        <v>93</v>
      </c>
      <c r="E333" s="1" t="s">
        <v>62</v>
      </c>
      <c r="F333" s="1">
        <v>0</v>
      </c>
      <c r="G333" s="1" t="s">
        <v>259</v>
      </c>
      <c r="H333" s="1" t="s">
        <v>207</v>
      </c>
      <c r="I333" s="1" t="s">
        <v>207</v>
      </c>
      <c r="J333" s="1" t="s">
        <v>22</v>
      </c>
      <c r="K333" s="1" t="s">
        <v>259</v>
      </c>
      <c r="L333" s="1" t="s">
        <v>23</v>
      </c>
      <c r="M333" s="1">
        <v>22</v>
      </c>
      <c r="N333" s="1" t="s">
        <v>24</v>
      </c>
      <c r="O333" s="1" t="s">
        <v>25</v>
      </c>
      <c r="P333" s="1" t="s">
        <v>140</v>
      </c>
      <c r="Q333" s="1" t="s">
        <v>116</v>
      </c>
    </row>
    <row r="334" spans="1:17" ht="15.75" customHeight="1" x14ac:dyDescent="0.3">
      <c r="A334" s="1">
        <v>598001</v>
      </c>
      <c r="B334" s="1" t="s">
        <v>36</v>
      </c>
      <c r="C334" s="2">
        <v>41370</v>
      </c>
      <c r="D334" s="1" t="s">
        <v>109</v>
      </c>
      <c r="E334" s="1" t="s">
        <v>38</v>
      </c>
      <c r="F334" s="1">
        <v>0</v>
      </c>
      <c r="G334" s="1" t="s">
        <v>39</v>
      </c>
      <c r="H334" s="1" t="s">
        <v>40</v>
      </c>
      <c r="I334" s="1" t="s">
        <v>40</v>
      </c>
      <c r="J334" s="1" t="s">
        <v>33</v>
      </c>
      <c r="K334" s="1" t="s">
        <v>40</v>
      </c>
      <c r="L334" s="1" t="s">
        <v>23</v>
      </c>
      <c r="M334" s="1">
        <v>5</v>
      </c>
      <c r="N334" s="1" t="s">
        <v>24</v>
      </c>
      <c r="O334" s="1" t="s">
        <v>25</v>
      </c>
      <c r="P334" s="1" t="s">
        <v>169</v>
      </c>
      <c r="Q334" s="1" t="s">
        <v>252</v>
      </c>
    </row>
    <row r="335" spans="1:17" ht="15.75" customHeight="1" x14ac:dyDescent="0.3">
      <c r="A335" s="1">
        <v>598002</v>
      </c>
      <c r="B335" s="1" t="s">
        <v>65</v>
      </c>
      <c r="C335" s="2">
        <v>41370</v>
      </c>
      <c r="D335" s="1" t="s">
        <v>192</v>
      </c>
      <c r="E335" s="1" t="s">
        <v>67</v>
      </c>
      <c r="F335" s="1">
        <v>0</v>
      </c>
      <c r="G335" s="1" t="s">
        <v>32</v>
      </c>
      <c r="H335" s="1" t="s">
        <v>47</v>
      </c>
      <c r="I335" s="1" t="s">
        <v>47</v>
      </c>
      <c r="J335" s="1" t="s">
        <v>33</v>
      </c>
      <c r="K335" s="1" t="s">
        <v>47</v>
      </c>
      <c r="L335" s="1" t="s">
        <v>23</v>
      </c>
      <c r="M335" s="1">
        <v>9</v>
      </c>
      <c r="N335" s="1" t="s">
        <v>24</v>
      </c>
      <c r="O335" s="1" t="s">
        <v>25</v>
      </c>
      <c r="P335" s="1" t="s">
        <v>120</v>
      </c>
      <c r="Q335" s="1" t="s">
        <v>237</v>
      </c>
    </row>
    <row r="336" spans="1:17" ht="15.75" customHeight="1" x14ac:dyDescent="0.3">
      <c r="A336" s="1">
        <v>598003</v>
      </c>
      <c r="B336" s="1" t="s">
        <v>238</v>
      </c>
      <c r="C336" s="2">
        <v>41371</v>
      </c>
      <c r="D336" s="1" t="s">
        <v>260</v>
      </c>
      <c r="E336" s="1" t="s">
        <v>240</v>
      </c>
      <c r="F336" s="1">
        <v>0</v>
      </c>
      <c r="G336" s="1" t="s">
        <v>207</v>
      </c>
      <c r="H336" s="1" t="s">
        <v>31</v>
      </c>
      <c r="I336" s="1" t="s">
        <v>207</v>
      </c>
      <c r="J336" s="1" t="s">
        <v>33</v>
      </c>
      <c r="K336" s="1" t="s">
        <v>31</v>
      </c>
      <c r="L336" s="1" t="s">
        <v>41</v>
      </c>
      <c r="M336" s="1">
        <v>8</v>
      </c>
      <c r="N336" s="1" t="s">
        <v>24</v>
      </c>
      <c r="O336" s="1" t="s">
        <v>25</v>
      </c>
      <c r="P336" s="1" t="s">
        <v>129</v>
      </c>
      <c r="Q336" s="1" t="s">
        <v>116</v>
      </c>
    </row>
    <row r="337" spans="1:17" ht="15.75" customHeight="1" x14ac:dyDescent="0.3">
      <c r="A337" s="1">
        <v>598004</v>
      </c>
      <c r="B337" s="1" t="s">
        <v>60</v>
      </c>
      <c r="C337" s="2">
        <v>41371</v>
      </c>
      <c r="D337" s="1" t="s">
        <v>261</v>
      </c>
      <c r="E337" s="1" t="s">
        <v>62</v>
      </c>
      <c r="F337" s="1">
        <v>0</v>
      </c>
      <c r="G337" s="1" t="s">
        <v>259</v>
      </c>
      <c r="H337" s="1" t="s">
        <v>20</v>
      </c>
      <c r="I337" s="1" t="s">
        <v>20</v>
      </c>
      <c r="J337" s="1" t="s">
        <v>33</v>
      </c>
      <c r="K337" s="1" t="s">
        <v>259</v>
      </c>
      <c r="L337" s="1" t="s">
        <v>122</v>
      </c>
      <c r="M337" s="1" t="s">
        <v>25</v>
      </c>
      <c r="N337" s="1" t="s">
        <v>123</v>
      </c>
      <c r="O337" s="1" t="s">
        <v>25</v>
      </c>
      <c r="P337" s="1" t="s">
        <v>232</v>
      </c>
      <c r="Q337" s="1" t="s">
        <v>140</v>
      </c>
    </row>
    <row r="338" spans="1:17" ht="15.75" customHeight="1" x14ac:dyDescent="0.3">
      <c r="A338" s="1">
        <v>598005</v>
      </c>
      <c r="B338" s="1" t="s">
        <v>56</v>
      </c>
      <c r="C338" s="2">
        <v>41372</v>
      </c>
      <c r="D338" s="1" t="s">
        <v>202</v>
      </c>
      <c r="E338" s="1" t="s">
        <v>58</v>
      </c>
      <c r="F338" s="1">
        <v>0</v>
      </c>
      <c r="G338" s="1" t="s">
        <v>40</v>
      </c>
      <c r="H338" s="1" t="s">
        <v>21</v>
      </c>
      <c r="I338" s="1" t="s">
        <v>21</v>
      </c>
      <c r="J338" s="1" t="s">
        <v>22</v>
      </c>
      <c r="K338" s="1" t="s">
        <v>40</v>
      </c>
      <c r="L338" s="1" t="s">
        <v>23</v>
      </c>
      <c r="M338" s="1">
        <v>19</v>
      </c>
      <c r="N338" s="1" t="s">
        <v>24</v>
      </c>
      <c r="O338" s="1" t="s">
        <v>25</v>
      </c>
      <c r="P338" s="1" t="s">
        <v>42</v>
      </c>
      <c r="Q338" s="1" t="s">
        <v>169</v>
      </c>
    </row>
    <row r="339" spans="1:17" ht="15.75" customHeight="1" x14ac:dyDescent="0.3">
      <c r="A339" s="1">
        <v>598006</v>
      </c>
      <c r="B339" s="1" t="s">
        <v>44</v>
      </c>
      <c r="C339" s="2">
        <v>41373</v>
      </c>
      <c r="D339" s="1" t="s">
        <v>101</v>
      </c>
      <c r="E339" s="1" t="s">
        <v>46</v>
      </c>
      <c r="F339" s="1">
        <v>0</v>
      </c>
      <c r="G339" s="1" t="s">
        <v>47</v>
      </c>
      <c r="H339" s="1" t="s">
        <v>39</v>
      </c>
      <c r="I339" s="1" t="s">
        <v>47</v>
      </c>
      <c r="J339" s="1" t="s">
        <v>33</v>
      </c>
      <c r="K339" s="1" t="s">
        <v>47</v>
      </c>
      <c r="L339" s="1" t="s">
        <v>23</v>
      </c>
      <c r="M339" s="1">
        <v>44</v>
      </c>
      <c r="N339" s="1" t="s">
        <v>24</v>
      </c>
      <c r="O339" s="1" t="s">
        <v>25</v>
      </c>
      <c r="P339" s="1" t="s">
        <v>120</v>
      </c>
      <c r="Q339" s="1" t="s">
        <v>237</v>
      </c>
    </row>
    <row r="340" spans="1:17" ht="15.75" customHeight="1" x14ac:dyDescent="0.3">
      <c r="A340" s="1">
        <v>598007</v>
      </c>
      <c r="B340" s="1" t="s">
        <v>28</v>
      </c>
      <c r="C340" s="2">
        <v>41374</v>
      </c>
      <c r="D340" s="1" t="s">
        <v>29</v>
      </c>
      <c r="E340" s="1" t="s">
        <v>30</v>
      </c>
      <c r="F340" s="1">
        <v>0</v>
      </c>
      <c r="G340" s="1" t="s">
        <v>31</v>
      </c>
      <c r="H340" s="1" t="s">
        <v>32</v>
      </c>
      <c r="I340" s="1" t="s">
        <v>32</v>
      </c>
      <c r="J340" s="1" t="s">
        <v>22</v>
      </c>
      <c r="K340" s="1" t="s">
        <v>32</v>
      </c>
      <c r="L340" s="1" t="s">
        <v>41</v>
      </c>
      <c r="M340" s="1">
        <v>10</v>
      </c>
      <c r="N340" s="1" t="s">
        <v>24</v>
      </c>
      <c r="O340" s="1" t="s">
        <v>25</v>
      </c>
      <c r="P340" s="1" t="s">
        <v>42</v>
      </c>
      <c r="Q340" s="1" t="s">
        <v>252</v>
      </c>
    </row>
    <row r="341" spans="1:17" ht="15.75" customHeight="1" x14ac:dyDescent="0.3">
      <c r="A341" s="1">
        <v>598008</v>
      </c>
      <c r="B341" s="1" t="s">
        <v>17</v>
      </c>
      <c r="C341" s="2">
        <v>41375</v>
      </c>
      <c r="D341" s="1" t="s">
        <v>118</v>
      </c>
      <c r="E341" s="1" t="s">
        <v>19</v>
      </c>
      <c r="F341" s="1">
        <v>0</v>
      </c>
      <c r="G341" s="1" t="s">
        <v>20</v>
      </c>
      <c r="H341" s="1" t="s">
        <v>21</v>
      </c>
      <c r="I341" s="1" t="s">
        <v>20</v>
      </c>
      <c r="J341" s="1" t="s">
        <v>22</v>
      </c>
      <c r="K341" s="1" t="s">
        <v>20</v>
      </c>
      <c r="L341" s="1" t="s">
        <v>41</v>
      </c>
      <c r="M341" s="1">
        <v>8</v>
      </c>
      <c r="N341" s="1" t="s">
        <v>24</v>
      </c>
      <c r="O341" s="1" t="s">
        <v>25</v>
      </c>
      <c r="P341" s="1" t="s">
        <v>26</v>
      </c>
      <c r="Q341" s="1" t="s">
        <v>232</v>
      </c>
    </row>
    <row r="342" spans="1:17" ht="15.75" customHeight="1" x14ac:dyDescent="0.3">
      <c r="A342" s="1">
        <v>598009</v>
      </c>
      <c r="B342" s="1" t="s">
        <v>238</v>
      </c>
      <c r="C342" s="2">
        <v>41375</v>
      </c>
      <c r="D342" s="1" t="s">
        <v>262</v>
      </c>
      <c r="E342" s="1" t="s">
        <v>240</v>
      </c>
      <c r="F342" s="1">
        <v>0</v>
      </c>
      <c r="G342" s="1" t="s">
        <v>207</v>
      </c>
      <c r="H342" s="1" t="s">
        <v>40</v>
      </c>
      <c r="I342" s="1" t="s">
        <v>40</v>
      </c>
      <c r="J342" s="1" t="s">
        <v>33</v>
      </c>
      <c r="K342" s="1" t="s">
        <v>207</v>
      </c>
      <c r="L342" s="1" t="s">
        <v>41</v>
      </c>
      <c r="M342" s="1">
        <v>7</v>
      </c>
      <c r="N342" s="1" t="s">
        <v>24</v>
      </c>
      <c r="O342" s="1" t="s">
        <v>25</v>
      </c>
      <c r="P342" s="1" t="s">
        <v>120</v>
      </c>
      <c r="Q342" s="1" t="s">
        <v>263</v>
      </c>
    </row>
    <row r="343" spans="1:17" ht="15.75" customHeight="1" x14ac:dyDescent="0.3">
      <c r="A343" s="1">
        <v>598010</v>
      </c>
      <c r="B343" s="1" t="s">
        <v>36</v>
      </c>
      <c r="C343" s="2">
        <v>41376</v>
      </c>
      <c r="D343" s="1" t="s">
        <v>93</v>
      </c>
      <c r="E343" s="1" t="s">
        <v>38</v>
      </c>
      <c r="F343" s="1">
        <v>0</v>
      </c>
      <c r="G343" s="1" t="s">
        <v>39</v>
      </c>
      <c r="H343" s="1" t="s">
        <v>259</v>
      </c>
      <c r="I343" s="1" t="s">
        <v>39</v>
      </c>
      <c r="J343" s="1" t="s">
        <v>33</v>
      </c>
      <c r="K343" s="1" t="s">
        <v>259</v>
      </c>
      <c r="L343" s="1" t="s">
        <v>41</v>
      </c>
      <c r="M343" s="1">
        <v>3</v>
      </c>
      <c r="N343" s="1" t="s">
        <v>24</v>
      </c>
      <c r="O343" s="1" t="s">
        <v>25</v>
      </c>
      <c r="P343" s="1" t="s">
        <v>42</v>
      </c>
      <c r="Q343" s="1" t="s">
        <v>264</v>
      </c>
    </row>
    <row r="344" spans="1:17" ht="15.75" customHeight="1" x14ac:dyDescent="0.3">
      <c r="A344" s="1">
        <v>598011</v>
      </c>
      <c r="B344" s="1" t="s">
        <v>44</v>
      </c>
      <c r="C344" s="2">
        <v>41377</v>
      </c>
      <c r="D344" s="1" t="s">
        <v>147</v>
      </c>
      <c r="E344" s="1" t="s">
        <v>46</v>
      </c>
      <c r="F344" s="1">
        <v>0</v>
      </c>
      <c r="G344" s="1" t="s">
        <v>47</v>
      </c>
      <c r="H344" s="1" t="s">
        <v>207</v>
      </c>
      <c r="I344" s="1" t="s">
        <v>47</v>
      </c>
      <c r="J344" s="1" t="s">
        <v>33</v>
      </c>
      <c r="K344" s="1" t="s">
        <v>47</v>
      </c>
      <c r="L344" s="1" t="s">
        <v>23</v>
      </c>
      <c r="M344" s="1">
        <v>41</v>
      </c>
      <c r="N344" s="1" t="s">
        <v>24</v>
      </c>
      <c r="O344" s="1" t="s">
        <v>25</v>
      </c>
      <c r="P344" s="1" t="s">
        <v>140</v>
      </c>
      <c r="Q344" s="1" t="s">
        <v>116</v>
      </c>
    </row>
    <row r="345" spans="1:17" ht="15.75" customHeight="1" x14ac:dyDescent="0.3">
      <c r="A345" s="1">
        <v>598012</v>
      </c>
      <c r="B345" s="1" t="s">
        <v>65</v>
      </c>
      <c r="C345" s="2">
        <v>41377</v>
      </c>
      <c r="D345" s="1" t="s">
        <v>235</v>
      </c>
      <c r="E345" s="1" t="s">
        <v>67</v>
      </c>
      <c r="F345" s="1">
        <v>0</v>
      </c>
      <c r="G345" s="1" t="s">
        <v>32</v>
      </c>
      <c r="H345" s="1" t="s">
        <v>20</v>
      </c>
      <c r="I345" s="1" t="s">
        <v>32</v>
      </c>
      <c r="J345" s="1" t="s">
        <v>22</v>
      </c>
      <c r="K345" s="1" t="s">
        <v>32</v>
      </c>
      <c r="L345" s="1" t="s">
        <v>41</v>
      </c>
      <c r="M345" s="1">
        <v>4</v>
      </c>
      <c r="N345" s="1" t="s">
        <v>24</v>
      </c>
      <c r="O345" s="1" t="s">
        <v>25</v>
      </c>
      <c r="P345" s="1" t="s">
        <v>26</v>
      </c>
      <c r="Q345" s="1" t="s">
        <v>232</v>
      </c>
    </row>
    <row r="346" spans="1:17" ht="15.75" customHeight="1" x14ac:dyDescent="0.3">
      <c r="A346" s="1">
        <v>598013</v>
      </c>
      <c r="B346" s="1" t="s">
        <v>50</v>
      </c>
      <c r="C346" s="2">
        <v>41378</v>
      </c>
      <c r="D346" s="1" t="s">
        <v>146</v>
      </c>
      <c r="E346" s="1" t="s">
        <v>52</v>
      </c>
      <c r="F346" s="1">
        <v>0</v>
      </c>
      <c r="G346" s="1" t="s">
        <v>21</v>
      </c>
      <c r="H346" s="1" t="s">
        <v>259</v>
      </c>
      <c r="I346" s="1" t="s">
        <v>21</v>
      </c>
      <c r="J346" s="1" t="s">
        <v>33</v>
      </c>
      <c r="K346" s="1" t="s">
        <v>21</v>
      </c>
      <c r="L346" s="1" t="s">
        <v>23</v>
      </c>
      <c r="M346" s="1">
        <v>48</v>
      </c>
      <c r="N346" s="1" t="s">
        <v>24</v>
      </c>
      <c r="O346" s="1" t="s">
        <v>25</v>
      </c>
      <c r="P346" s="1" t="s">
        <v>120</v>
      </c>
      <c r="Q346" s="1" t="s">
        <v>237</v>
      </c>
    </row>
    <row r="347" spans="1:17" ht="15.75" customHeight="1" x14ac:dyDescent="0.3">
      <c r="A347" s="1">
        <v>598014</v>
      </c>
      <c r="B347" s="1" t="s">
        <v>56</v>
      </c>
      <c r="C347" s="2">
        <v>41378</v>
      </c>
      <c r="D347" s="1" t="s">
        <v>265</v>
      </c>
      <c r="E347" s="1" t="s">
        <v>58</v>
      </c>
      <c r="F347" s="1">
        <v>0</v>
      </c>
      <c r="G347" s="1" t="s">
        <v>40</v>
      </c>
      <c r="H347" s="1" t="s">
        <v>31</v>
      </c>
      <c r="I347" s="1" t="s">
        <v>40</v>
      </c>
      <c r="J347" s="1" t="s">
        <v>22</v>
      </c>
      <c r="K347" s="1" t="s">
        <v>40</v>
      </c>
      <c r="L347" s="1" t="s">
        <v>41</v>
      </c>
      <c r="M347" s="1">
        <v>6</v>
      </c>
      <c r="N347" s="1" t="s">
        <v>24</v>
      </c>
      <c r="O347" s="1" t="s">
        <v>25</v>
      </c>
      <c r="P347" s="1" t="s">
        <v>42</v>
      </c>
      <c r="Q347" s="1" t="s">
        <v>252</v>
      </c>
    </row>
    <row r="348" spans="1:17" ht="15.75" customHeight="1" x14ac:dyDescent="0.3">
      <c r="A348" s="1">
        <v>598015</v>
      </c>
      <c r="B348" s="1" t="s">
        <v>65</v>
      </c>
      <c r="C348" s="2">
        <v>41379</v>
      </c>
      <c r="D348" s="1" t="s">
        <v>231</v>
      </c>
      <c r="E348" s="1" t="s">
        <v>67</v>
      </c>
      <c r="F348" s="1">
        <v>0</v>
      </c>
      <c r="G348" s="1" t="s">
        <v>32</v>
      </c>
      <c r="H348" s="1" t="s">
        <v>207</v>
      </c>
      <c r="I348" s="1" t="s">
        <v>207</v>
      </c>
      <c r="J348" s="1" t="s">
        <v>33</v>
      </c>
      <c r="K348" s="1" t="s">
        <v>207</v>
      </c>
      <c r="L348" s="1" t="s">
        <v>23</v>
      </c>
      <c r="M348" s="1">
        <v>24</v>
      </c>
      <c r="N348" s="1" t="s">
        <v>24</v>
      </c>
      <c r="O348" s="1" t="s">
        <v>25</v>
      </c>
      <c r="P348" s="1" t="s">
        <v>26</v>
      </c>
      <c r="Q348" s="1" t="s">
        <v>232</v>
      </c>
    </row>
    <row r="349" spans="1:17" ht="15.75" customHeight="1" x14ac:dyDescent="0.3">
      <c r="A349" s="1">
        <v>598016</v>
      </c>
      <c r="B349" s="1" t="s">
        <v>28</v>
      </c>
      <c r="C349" s="2">
        <v>41380</v>
      </c>
      <c r="D349" s="1" t="s">
        <v>266</v>
      </c>
      <c r="E349" s="1" t="s">
        <v>30</v>
      </c>
      <c r="F349" s="1">
        <v>0</v>
      </c>
      <c r="G349" s="1" t="s">
        <v>31</v>
      </c>
      <c r="H349" s="1" t="s">
        <v>21</v>
      </c>
      <c r="I349" s="1" t="s">
        <v>21</v>
      </c>
      <c r="J349" s="1" t="s">
        <v>22</v>
      </c>
      <c r="K349" s="1" t="s">
        <v>31</v>
      </c>
      <c r="L349" s="1" t="s">
        <v>23</v>
      </c>
      <c r="M349" s="1">
        <v>4</v>
      </c>
      <c r="N349" s="1" t="s">
        <v>24</v>
      </c>
      <c r="O349" s="1" t="s">
        <v>25</v>
      </c>
      <c r="P349" s="1" t="s">
        <v>267</v>
      </c>
      <c r="Q349" s="1" t="s">
        <v>116</v>
      </c>
    </row>
    <row r="350" spans="1:17" ht="15.75" customHeight="1" x14ac:dyDescent="0.3">
      <c r="A350" s="1">
        <v>598017</v>
      </c>
      <c r="B350" s="1" t="s">
        <v>17</v>
      </c>
      <c r="C350" s="2">
        <v>41380</v>
      </c>
      <c r="D350" s="1" t="s">
        <v>215</v>
      </c>
      <c r="E350" s="1" t="s">
        <v>19</v>
      </c>
      <c r="F350" s="1">
        <v>0</v>
      </c>
      <c r="G350" s="1" t="s">
        <v>20</v>
      </c>
      <c r="H350" s="1" t="s">
        <v>39</v>
      </c>
      <c r="I350" s="1" t="s">
        <v>20</v>
      </c>
      <c r="J350" s="1" t="s">
        <v>22</v>
      </c>
      <c r="K350" s="1" t="s">
        <v>20</v>
      </c>
      <c r="L350" s="1" t="s">
        <v>122</v>
      </c>
      <c r="M350" s="1" t="s">
        <v>25</v>
      </c>
      <c r="N350" s="1" t="s">
        <v>123</v>
      </c>
      <c r="O350" s="1" t="s">
        <v>25</v>
      </c>
      <c r="P350" s="1" t="s">
        <v>120</v>
      </c>
      <c r="Q350" s="1" t="s">
        <v>237</v>
      </c>
    </row>
    <row r="351" spans="1:17" ht="15.75" customHeight="1" x14ac:dyDescent="0.3">
      <c r="A351" s="1">
        <v>598018</v>
      </c>
      <c r="B351" s="1" t="s">
        <v>238</v>
      </c>
      <c r="C351" s="2">
        <v>41381</v>
      </c>
      <c r="D351" s="1" t="s">
        <v>93</v>
      </c>
      <c r="E351" s="1" t="s">
        <v>240</v>
      </c>
      <c r="F351" s="1">
        <v>0</v>
      </c>
      <c r="G351" s="1" t="s">
        <v>207</v>
      </c>
      <c r="H351" s="1" t="s">
        <v>259</v>
      </c>
      <c r="I351" s="1" t="s">
        <v>207</v>
      </c>
      <c r="J351" s="1" t="s">
        <v>22</v>
      </c>
      <c r="K351" s="1" t="s">
        <v>259</v>
      </c>
      <c r="L351" s="1" t="s">
        <v>23</v>
      </c>
      <c r="M351" s="1">
        <v>11</v>
      </c>
      <c r="N351" s="1" t="s">
        <v>24</v>
      </c>
      <c r="O351" s="1" t="s">
        <v>25</v>
      </c>
      <c r="P351" s="1" t="s">
        <v>26</v>
      </c>
      <c r="Q351" s="1" t="s">
        <v>232</v>
      </c>
    </row>
    <row r="352" spans="1:17" ht="15.75" customHeight="1" x14ac:dyDescent="0.3">
      <c r="A352" s="1">
        <v>598019</v>
      </c>
      <c r="B352" s="1" t="s">
        <v>56</v>
      </c>
      <c r="C352" s="2">
        <v>41381</v>
      </c>
      <c r="D352" s="1" t="s">
        <v>233</v>
      </c>
      <c r="E352" s="1" t="s">
        <v>58</v>
      </c>
      <c r="F352" s="1">
        <v>0</v>
      </c>
      <c r="G352" s="1" t="s">
        <v>40</v>
      </c>
      <c r="H352" s="1" t="s">
        <v>47</v>
      </c>
      <c r="I352" s="1" t="s">
        <v>40</v>
      </c>
      <c r="J352" s="1" t="s">
        <v>33</v>
      </c>
      <c r="K352" s="1" t="s">
        <v>40</v>
      </c>
      <c r="L352" s="1" t="s">
        <v>23</v>
      </c>
      <c r="M352" s="1">
        <v>87</v>
      </c>
      <c r="N352" s="1" t="s">
        <v>24</v>
      </c>
      <c r="O352" s="1" t="s">
        <v>25</v>
      </c>
      <c r="P352" s="1" t="s">
        <v>42</v>
      </c>
      <c r="Q352" s="1" t="s">
        <v>252</v>
      </c>
    </row>
    <row r="353" spans="1:17" ht="15.75" customHeight="1" x14ac:dyDescent="0.3">
      <c r="A353" s="1">
        <v>598020</v>
      </c>
      <c r="B353" s="1" t="s">
        <v>36</v>
      </c>
      <c r="C353" s="2">
        <v>41382</v>
      </c>
      <c r="D353" s="1" t="s">
        <v>29</v>
      </c>
      <c r="E353" s="1" t="s">
        <v>38</v>
      </c>
      <c r="F353" s="1">
        <v>0</v>
      </c>
      <c r="G353" s="1" t="s">
        <v>39</v>
      </c>
      <c r="H353" s="1" t="s">
        <v>32</v>
      </c>
      <c r="I353" s="1" t="s">
        <v>32</v>
      </c>
      <c r="J353" s="1" t="s">
        <v>33</v>
      </c>
      <c r="K353" s="1" t="s">
        <v>32</v>
      </c>
      <c r="L353" s="1" t="s">
        <v>23</v>
      </c>
      <c r="M353" s="1">
        <v>86</v>
      </c>
      <c r="N353" s="1" t="s">
        <v>24</v>
      </c>
      <c r="O353" s="1" t="s">
        <v>25</v>
      </c>
      <c r="P353" s="1" t="s">
        <v>120</v>
      </c>
      <c r="Q353" s="1" t="s">
        <v>237</v>
      </c>
    </row>
    <row r="354" spans="1:17" ht="15.75" customHeight="1" x14ac:dyDescent="0.3">
      <c r="A354" s="1">
        <v>598021</v>
      </c>
      <c r="B354" s="1" t="s">
        <v>60</v>
      </c>
      <c r="C354" s="2">
        <v>41383</v>
      </c>
      <c r="D354" s="1" t="s">
        <v>261</v>
      </c>
      <c r="E354" s="1" t="s">
        <v>62</v>
      </c>
      <c r="F354" s="1">
        <v>0</v>
      </c>
      <c r="G354" s="1" t="s">
        <v>259</v>
      </c>
      <c r="H354" s="1" t="s">
        <v>31</v>
      </c>
      <c r="I354" s="1" t="s">
        <v>31</v>
      </c>
      <c r="J354" s="1" t="s">
        <v>33</v>
      </c>
      <c r="K354" s="1" t="s">
        <v>259</v>
      </c>
      <c r="L354" s="1" t="s">
        <v>41</v>
      </c>
      <c r="M354" s="1">
        <v>5</v>
      </c>
      <c r="N354" s="1" t="s">
        <v>24</v>
      </c>
      <c r="O354" s="1" t="s">
        <v>25</v>
      </c>
      <c r="P354" s="1" t="s">
        <v>127</v>
      </c>
      <c r="Q354" s="1" t="s">
        <v>267</v>
      </c>
    </row>
    <row r="355" spans="1:17" ht="15.75" customHeight="1" x14ac:dyDescent="0.3">
      <c r="A355" s="1">
        <v>598022</v>
      </c>
      <c r="B355" s="1" t="s">
        <v>50</v>
      </c>
      <c r="C355" s="2">
        <v>41384</v>
      </c>
      <c r="D355" s="1" t="s">
        <v>235</v>
      </c>
      <c r="E355" s="1" t="s">
        <v>52</v>
      </c>
      <c r="F355" s="1">
        <v>0</v>
      </c>
      <c r="G355" s="1" t="s">
        <v>21</v>
      </c>
      <c r="H355" s="1" t="s">
        <v>32</v>
      </c>
      <c r="I355" s="1" t="s">
        <v>21</v>
      </c>
      <c r="J355" s="1" t="s">
        <v>33</v>
      </c>
      <c r="K355" s="1" t="s">
        <v>32</v>
      </c>
      <c r="L355" s="1" t="s">
        <v>41</v>
      </c>
      <c r="M355" s="1">
        <v>4</v>
      </c>
      <c r="N355" s="1" t="s">
        <v>24</v>
      </c>
      <c r="O355" s="1" t="s">
        <v>25</v>
      </c>
      <c r="P355" s="1" t="s">
        <v>26</v>
      </c>
      <c r="Q355" s="1" t="s">
        <v>232</v>
      </c>
    </row>
    <row r="356" spans="1:17" ht="15.75" customHeight="1" x14ac:dyDescent="0.3">
      <c r="A356" s="1">
        <v>598023</v>
      </c>
      <c r="B356" s="1" t="s">
        <v>17</v>
      </c>
      <c r="C356" s="2">
        <v>41384</v>
      </c>
      <c r="D356" s="1" t="s">
        <v>82</v>
      </c>
      <c r="E356" s="1" t="s">
        <v>19</v>
      </c>
      <c r="F356" s="1">
        <v>0</v>
      </c>
      <c r="G356" s="1" t="s">
        <v>20</v>
      </c>
      <c r="H356" s="1" t="s">
        <v>40</v>
      </c>
      <c r="I356" s="1" t="s">
        <v>20</v>
      </c>
      <c r="J356" s="1" t="s">
        <v>22</v>
      </c>
      <c r="K356" s="1" t="s">
        <v>20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42</v>
      </c>
      <c r="Q356" s="1" t="s">
        <v>252</v>
      </c>
    </row>
    <row r="357" spans="1:17" ht="15.75" customHeight="1" x14ac:dyDescent="0.3">
      <c r="A357" s="1">
        <v>598024</v>
      </c>
      <c r="B357" s="1" t="s">
        <v>36</v>
      </c>
      <c r="C357" s="2">
        <v>41385</v>
      </c>
      <c r="D357" s="1" t="s">
        <v>61</v>
      </c>
      <c r="E357" s="1" t="s">
        <v>38</v>
      </c>
      <c r="F357" s="1">
        <v>0</v>
      </c>
      <c r="G357" s="1" t="s">
        <v>39</v>
      </c>
      <c r="H357" s="1" t="s">
        <v>47</v>
      </c>
      <c r="I357" s="1" t="s">
        <v>47</v>
      </c>
      <c r="J357" s="1" t="s">
        <v>33</v>
      </c>
      <c r="K357" s="1" t="s">
        <v>39</v>
      </c>
      <c r="L357" s="1" t="s">
        <v>41</v>
      </c>
      <c r="M357" s="1">
        <v>9</v>
      </c>
      <c r="N357" s="1" t="s">
        <v>24</v>
      </c>
      <c r="O357" s="1" t="s">
        <v>25</v>
      </c>
      <c r="P357" s="1" t="s">
        <v>127</v>
      </c>
      <c r="Q357" s="1" t="s">
        <v>140</v>
      </c>
    </row>
    <row r="358" spans="1:17" ht="15.75" customHeight="1" x14ac:dyDescent="0.3">
      <c r="A358" s="1">
        <v>598025</v>
      </c>
      <c r="B358" s="1" t="s">
        <v>28</v>
      </c>
      <c r="C358" s="2">
        <v>41385</v>
      </c>
      <c r="D358" s="1" t="s">
        <v>268</v>
      </c>
      <c r="E358" s="1" t="s">
        <v>30</v>
      </c>
      <c r="F358" s="1">
        <v>0</v>
      </c>
      <c r="G358" s="1" t="s">
        <v>31</v>
      </c>
      <c r="H358" s="1" t="s">
        <v>207</v>
      </c>
      <c r="I358" s="1" t="s">
        <v>31</v>
      </c>
      <c r="J358" s="1" t="s">
        <v>22</v>
      </c>
      <c r="K358" s="1" t="s">
        <v>31</v>
      </c>
      <c r="L358" s="1" t="s">
        <v>41</v>
      </c>
      <c r="M358" s="1">
        <v>7</v>
      </c>
      <c r="N358" s="1" t="s">
        <v>24</v>
      </c>
      <c r="O358" s="1" t="s">
        <v>25</v>
      </c>
      <c r="P358" s="1" t="s">
        <v>120</v>
      </c>
      <c r="Q358" s="1" t="s">
        <v>263</v>
      </c>
    </row>
    <row r="359" spans="1:17" ht="15.75" customHeight="1" x14ac:dyDescent="0.3">
      <c r="A359" s="1">
        <v>598026</v>
      </c>
      <c r="B359" s="1" t="s">
        <v>65</v>
      </c>
      <c r="C359" s="2">
        <v>41386</v>
      </c>
      <c r="D359" s="1" t="s">
        <v>29</v>
      </c>
      <c r="E359" s="1" t="s">
        <v>67</v>
      </c>
      <c r="F359" s="1">
        <v>0</v>
      </c>
      <c r="G359" s="1" t="s">
        <v>32</v>
      </c>
      <c r="H359" s="1" t="s">
        <v>40</v>
      </c>
      <c r="I359" s="1" t="s">
        <v>40</v>
      </c>
      <c r="J359" s="1" t="s">
        <v>33</v>
      </c>
      <c r="K359" s="1" t="s">
        <v>32</v>
      </c>
      <c r="L359" s="1" t="s">
        <v>41</v>
      </c>
      <c r="M359" s="1">
        <v>5</v>
      </c>
      <c r="N359" s="1" t="s">
        <v>24</v>
      </c>
      <c r="O359" s="1" t="s">
        <v>25</v>
      </c>
      <c r="P359" s="1" t="s">
        <v>129</v>
      </c>
      <c r="Q359" s="1" t="s">
        <v>232</v>
      </c>
    </row>
    <row r="360" spans="1:17" ht="15.75" customHeight="1" x14ac:dyDescent="0.3">
      <c r="A360" s="1">
        <v>598027</v>
      </c>
      <c r="B360" s="1" t="s">
        <v>17</v>
      </c>
      <c r="C360" s="2">
        <v>41387</v>
      </c>
      <c r="D360" s="1" t="s">
        <v>118</v>
      </c>
      <c r="E360" s="1" t="s">
        <v>19</v>
      </c>
      <c r="F360" s="1">
        <v>0</v>
      </c>
      <c r="G360" s="1" t="s">
        <v>20</v>
      </c>
      <c r="H360" s="1" t="s">
        <v>207</v>
      </c>
      <c r="I360" s="1" t="s">
        <v>207</v>
      </c>
      <c r="J360" s="1" t="s">
        <v>22</v>
      </c>
      <c r="K360" s="1" t="s">
        <v>20</v>
      </c>
      <c r="L360" s="1" t="s">
        <v>23</v>
      </c>
      <c r="M360" s="1">
        <v>130</v>
      </c>
      <c r="N360" s="1" t="s">
        <v>24</v>
      </c>
      <c r="O360" s="1" t="s">
        <v>25</v>
      </c>
      <c r="P360" s="1" t="s">
        <v>42</v>
      </c>
      <c r="Q360" s="1" t="s">
        <v>252</v>
      </c>
    </row>
    <row r="361" spans="1:17" ht="15.75" customHeight="1" x14ac:dyDescent="0.3">
      <c r="A361" s="1">
        <v>598028</v>
      </c>
      <c r="B361" s="1" t="s">
        <v>194</v>
      </c>
      <c r="C361" s="2">
        <v>41410</v>
      </c>
      <c r="D361" s="1" t="s">
        <v>268</v>
      </c>
      <c r="E361" s="1" t="s">
        <v>195</v>
      </c>
      <c r="F361" s="1">
        <v>0</v>
      </c>
      <c r="G361" s="1" t="s">
        <v>31</v>
      </c>
      <c r="H361" s="1" t="s">
        <v>39</v>
      </c>
      <c r="I361" s="1" t="s">
        <v>39</v>
      </c>
      <c r="J361" s="1" t="s">
        <v>22</v>
      </c>
      <c r="K361" s="1" t="s">
        <v>31</v>
      </c>
      <c r="L361" s="1" t="s">
        <v>23</v>
      </c>
      <c r="M361" s="1">
        <v>7</v>
      </c>
      <c r="N361" s="1" t="s">
        <v>24</v>
      </c>
      <c r="O361" s="1" t="s">
        <v>25</v>
      </c>
      <c r="P361" s="1" t="s">
        <v>127</v>
      </c>
      <c r="Q361" s="1" t="s">
        <v>140</v>
      </c>
    </row>
    <row r="362" spans="1:17" ht="15.75" customHeight="1" x14ac:dyDescent="0.3">
      <c r="A362" s="1">
        <v>598029</v>
      </c>
      <c r="B362" s="1" t="s">
        <v>50</v>
      </c>
      <c r="C362" s="2">
        <v>41388</v>
      </c>
      <c r="D362" s="1" t="s">
        <v>152</v>
      </c>
      <c r="E362" s="1" t="s">
        <v>52</v>
      </c>
      <c r="F362" s="1">
        <v>0</v>
      </c>
      <c r="G362" s="1" t="s">
        <v>21</v>
      </c>
      <c r="H362" s="1" t="s">
        <v>47</v>
      </c>
      <c r="I362" s="1" t="s">
        <v>21</v>
      </c>
      <c r="J362" s="1" t="s">
        <v>33</v>
      </c>
      <c r="K362" s="1" t="s">
        <v>47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127</v>
      </c>
      <c r="Q362" s="1" t="s">
        <v>140</v>
      </c>
    </row>
    <row r="363" spans="1:17" ht="15.75" customHeight="1" x14ac:dyDescent="0.3">
      <c r="A363" s="1">
        <v>598030</v>
      </c>
      <c r="B363" s="1" t="s">
        <v>65</v>
      </c>
      <c r="C363" s="2">
        <v>41389</v>
      </c>
      <c r="D363" s="1" t="s">
        <v>76</v>
      </c>
      <c r="E363" s="1" t="s">
        <v>67</v>
      </c>
      <c r="F363" s="1">
        <v>0</v>
      </c>
      <c r="G363" s="1" t="s">
        <v>32</v>
      </c>
      <c r="H363" s="1" t="s">
        <v>259</v>
      </c>
      <c r="I363" s="1" t="s">
        <v>259</v>
      </c>
      <c r="J363" s="1" t="s">
        <v>33</v>
      </c>
      <c r="K363" s="1" t="s">
        <v>32</v>
      </c>
      <c r="L363" s="1" t="s">
        <v>41</v>
      </c>
      <c r="M363" s="1">
        <v>5</v>
      </c>
      <c r="N363" s="1" t="s">
        <v>24</v>
      </c>
      <c r="O363" s="1" t="s">
        <v>25</v>
      </c>
      <c r="P363" s="1" t="s">
        <v>42</v>
      </c>
      <c r="Q363" s="1" t="s">
        <v>169</v>
      </c>
    </row>
    <row r="364" spans="1:17" ht="15.75" customHeight="1" x14ac:dyDescent="0.3">
      <c r="A364" s="1">
        <v>598031</v>
      </c>
      <c r="B364" s="1" t="s">
        <v>50</v>
      </c>
      <c r="C364" s="2">
        <v>41390</v>
      </c>
      <c r="D364" s="1" t="s">
        <v>144</v>
      </c>
      <c r="E364" s="1" t="s">
        <v>52</v>
      </c>
      <c r="F364" s="1">
        <v>0</v>
      </c>
      <c r="G364" s="1" t="s">
        <v>21</v>
      </c>
      <c r="H364" s="1" t="s">
        <v>31</v>
      </c>
      <c r="I364" s="1" t="s">
        <v>31</v>
      </c>
      <c r="J364" s="1" t="s">
        <v>33</v>
      </c>
      <c r="K364" s="1" t="s">
        <v>21</v>
      </c>
      <c r="L364" s="1" t="s">
        <v>41</v>
      </c>
      <c r="M364" s="1">
        <v>6</v>
      </c>
      <c r="N364" s="1" t="s">
        <v>24</v>
      </c>
      <c r="O364" s="1" t="s">
        <v>25</v>
      </c>
      <c r="P364" s="1" t="s">
        <v>267</v>
      </c>
      <c r="Q364" s="1" t="s">
        <v>140</v>
      </c>
    </row>
    <row r="365" spans="1:17" ht="15.75" customHeight="1" x14ac:dyDescent="0.3">
      <c r="A365" s="1">
        <v>598032</v>
      </c>
      <c r="B365" s="1" t="s">
        <v>56</v>
      </c>
      <c r="C365" s="2">
        <v>41391</v>
      </c>
      <c r="D365" s="1" t="s">
        <v>265</v>
      </c>
      <c r="E365" s="1" t="s">
        <v>58</v>
      </c>
      <c r="F365" s="1">
        <v>0</v>
      </c>
      <c r="G365" s="1" t="s">
        <v>40</v>
      </c>
      <c r="H365" s="1" t="s">
        <v>259</v>
      </c>
      <c r="I365" s="1" t="s">
        <v>259</v>
      </c>
      <c r="J365" s="1" t="s">
        <v>33</v>
      </c>
      <c r="K365" s="1" t="s">
        <v>40</v>
      </c>
      <c r="L365" s="1" t="s">
        <v>41</v>
      </c>
      <c r="M365" s="1">
        <v>8</v>
      </c>
      <c r="N365" s="1" t="s">
        <v>24</v>
      </c>
      <c r="O365" s="1" t="s">
        <v>25</v>
      </c>
      <c r="P365" s="1" t="s">
        <v>237</v>
      </c>
      <c r="Q365" s="1" t="s">
        <v>263</v>
      </c>
    </row>
    <row r="366" spans="1:17" ht="15.75" customHeight="1" x14ac:dyDescent="0.3">
      <c r="A366" s="1">
        <v>598033</v>
      </c>
      <c r="B366" s="1" t="s">
        <v>44</v>
      </c>
      <c r="C366" s="2">
        <v>41391</v>
      </c>
      <c r="D366" s="1" t="s">
        <v>152</v>
      </c>
      <c r="E366" s="1" t="s">
        <v>46</v>
      </c>
      <c r="F366" s="1">
        <v>0</v>
      </c>
      <c r="G366" s="1" t="s">
        <v>47</v>
      </c>
      <c r="H366" s="1" t="s">
        <v>20</v>
      </c>
      <c r="I366" s="1" t="s">
        <v>47</v>
      </c>
      <c r="J366" s="1" t="s">
        <v>33</v>
      </c>
      <c r="K366" s="1" t="s">
        <v>47</v>
      </c>
      <c r="L366" s="1" t="s">
        <v>23</v>
      </c>
      <c r="M366" s="1">
        <v>58</v>
      </c>
      <c r="N366" s="1" t="s">
        <v>24</v>
      </c>
      <c r="O366" s="1" t="s">
        <v>25</v>
      </c>
      <c r="P366" s="1" t="s">
        <v>26</v>
      </c>
      <c r="Q366" s="1" t="s">
        <v>129</v>
      </c>
    </row>
    <row r="367" spans="1:17" ht="15.75" customHeight="1" x14ac:dyDescent="0.3">
      <c r="A367" s="1">
        <v>598034</v>
      </c>
      <c r="B367" s="1" t="s">
        <v>65</v>
      </c>
      <c r="C367" s="2">
        <v>41392</v>
      </c>
      <c r="D367" s="1" t="s">
        <v>29</v>
      </c>
      <c r="E367" s="1" t="s">
        <v>67</v>
      </c>
      <c r="F367" s="1">
        <v>0</v>
      </c>
      <c r="G367" s="1" t="s">
        <v>32</v>
      </c>
      <c r="H367" s="1" t="s">
        <v>21</v>
      </c>
      <c r="I367" s="1" t="s">
        <v>21</v>
      </c>
      <c r="J367" s="1" t="s">
        <v>22</v>
      </c>
      <c r="K367" s="1" t="s">
        <v>32</v>
      </c>
      <c r="L367" s="1" t="s">
        <v>23</v>
      </c>
      <c r="M367" s="1">
        <v>14</v>
      </c>
      <c r="N367" s="1" t="s">
        <v>24</v>
      </c>
      <c r="O367" s="1" t="s">
        <v>25</v>
      </c>
      <c r="P367" s="1" t="s">
        <v>42</v>
      </c>
      <c r="Q367" s="1" t="s">
        <v>116</v>
      </c>
    </row>
    <row r="368" spans="1:17" ht="15.75" customHeight="1" x14ac:dyDescent="0.3">
      <c r="A368" s="1">
        <v>598035</v>
      </c>
      <c r="B368" s="1" t="s">
        <v>269</v>
      </c>
      <c r="C368" s="2">
        <v>41392</v>
      </c>
      <c r="D368" s="1" t="s">
        <v>179</v>
      </c>
      <c r="E368" s="1" t="s">
        <v>270</v>
      </c>
      <c r="F368" s="1">
        <v>0</v>
      </c>
      <c r="G368" s="1" t="s">
        <v>39</v>
      </c>
      <c r="H368" s="1" t="s">
        <v>207</v>
      </c>
      <c r="I368" s="1" t="s">
        <v>207</v>
      </c>
      <c r="J368" s="1" t="s">
        <v>22</v>
      </c>
      <c r="K368" s="1" t="s">
        <v>39</v>
      </c>
      <c r="L368" s="1" t="s">
        <v>23</v>
      </c>
      <c r="M368" s="1">
        <v>15</v>
      </c>
      <c r="N368" s="1" t="s">
        <v>24</v>
      </c>
      <c r="O368" s="1" t="s">
        <v>25</v>
      </c>
      <c r="P368" s="1" t="s">
        <v>267</v>
      </c>
      <c r="Q368" s="1" t="s">
        <v>140</v>
      </c>
    </row>
    <row r="369" spans="1:17" ht="15.75" customHeight="1" x14ac:dyDescent="0.3">
      <c r="A369" s="1">
        <v>598036</v>
      </c>
      <c r="B369" s="1" t="s">
        <v>56</v>
      </c>
      <c r="C369" s="2">
        <v>41393</v>
      </c>
      <c r="D369" s="1" t="s">
        <v>271</v>
      </c>
      <c r="E369" s="1" t="s">
        <v>58</v>
      </c>
      <c r="F369" s="1">
        <v>0</v>
      </c>
      <c r="G369" s="1" t="s">
        <v>40</v>
      </c>
      <c r="H369" s="1" t="s">
        <v>20</v>
      </c>
      <c r="I369" s="1" t="s">
        <v>40</v>
      </c>
      <c r="J369" s="1" t="s">
        <v>22</v>
      </c>
      <c r="K369" s="1" t="s">
        <v>40</v>
      </c>
      <c r="L369" s="1" t="s">
        <v>41</v>
      </c>
      <c r="M369" s="1">
        <v>4</v>
      </c>
      <c r="N369" s="1" t="s">
        <v>24</v>
      </c>
      <c r="O369" s="1" t="s">
        <v>25</v>
      </c>
      <c r="P369" s="1" t="s">
        <v>120</v>
      </c>
      <c r="Q369" s="1" t="s">
        <v>263</v>
      </c>
    </row>
    <row r="370" spans="1:17" ht="15.75" customHeight="1" x14ac:dyDescent="0.3">
      <c r="A370" s="1">
        <v>598037</v>
      </c>
      <c r="B370" s="1" t="s">
        <v>44</v>
      </c>
      <c r="C370" s="2">
        <v>41393</v>
      </c>
      <c r="D370" s="1" t="s">
        <v>147</v>
      </c>
      <c r="E370" s="1" t="s">
        <v>46</v>
      </c>
      <c r="F370" s="1">
        <v>0</v>
      </c>
      <c r="G370" s="1" t="s">
        <v>47</v>
      </c>
      <c r="H370" s="1" t="s">
        <v>31</v>
      </c>
      <c r="I370" s="1" t="s">
        <v>47</v>
      </c>
      <c r="J370" s="1" t="s">
        <v>33</v>
      </c>
      <c r="K370" s="1" t="s">
        <v>47</v>
      </c>
      <c r="L370" s="1" t="s">
        <v>23</v>
      </c>
      <c r="M370" s="1">
        <v>4</v>
      </c>
      <c r="N370" s="1" t="s">
        <v>24</v>
      </c>
      <c r="O370" s="1" t="s">
        <v>25</v>
      </c>
      <c r="P370" s="1" t="s">
        <v>26</v>
      </c>
      <c r="Q370" s="1" t="s">
        <v>232</v>
      </c>
    </row>
    <row r="371" spans="1:17" ht="15.75" customHeight="1" x14ac:dyDescent="0.3">
      <c r="A371" s="1">
        <v>598038</v>
      </c>
      <c r="B371" s="1" t="s">
        <v>238</v>
      </c>
      <c r="C371" s="2">
        <v>41394</v>
      </c>
      <c r="D371" s="1" t="s">
        <v>76</v>
      </c>
      <c r="E371" s="1" t="s">
        <v>240</v>
      </c>
      <c r="F371" s="1">
        <v>0</v>
      </c>
      <c r="G371" s="1" t="s">
        <v>207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23</v>
      </c>
      <c r="M371" s="1">
        <v>37</v>
      </c>
      <c r="N371" s="1" t="s">
        <v>24</v>
      </c>
      <c r="O371" s="1" t="s">
        <v>25</v>
      </c>
      <c r="P371" s="1" t="s">
        <v>169</v>
      </c>
      <c r="Q371" s="1" t="s">
        <v>116</v>
      </c>
    </row>
    <row r="372" spans="1:17" ht="15.75" customHeight="1" x14ac:dyDescent="0.3">
      <c r="A372" s="1">
        <v>598039</v>
      </c>
      <c r="B372" s="1" t="s">
        <v>60</v>
      </c>
      <c r="C372" s="2">
        <v>41395</v>
      </c>
      <c r="D372" s="1" t="s">
        <v>216</v>
      </c>
      <c r="E372" s="1" t="s">
        <v>62</v>
      </c>
      <c r="F372" s="1">
        <v>0</v>
      </c>
      <c r="G372" s="1" t="s">
        <v>259</v>
      </c>
      <c r="H372" s="1" t="s">
        <v>47</v>
      </c>
      <c r="I372" s="1" t="s">
        <v>47</v>
      </c>
      <c r="J372" s="1" t="s">
        <v>33</v>
      </c>
      <c r="K372" s="1" t="s">
        <v>259</v>
      </c>
      <c r="L372" s="1" t="s">
        <v>41</v>
      </c>
      <c r="M372" s="1">
        <v>7</v>
      </c>
      <c r="N372" s="1" t="s">
        <v>24</v>
      </c>
      <c r="O372" s="1" t="s">
        <v>25</v>
      </c>
      <c r="P372" s="1" t="s">
        <v>26</v>
      </c>
      <c r="Q372" s="1" t="s">
        <v>129</v>
      </c>
    </row>
    <row r="373" spans="1:17" ht="15.75" customHeight="1" x14ac:dyDescent="0.3">
      <c r="A373" s="1">
        <v>598040</v>
      </c>
      <c r="B373" s="1" t="s">
        <v>269</v>
      </c>
      <c r="C373" s="2">
        <v>41395</v>
      </c>
      <c r="D373" s="1" t="s">
        <v>179</v>
      </c>
      <c r="E373" s="1" t="s">
        <v>270</v>
      </c>
      <c r="F373" s="1">
        <v>0</v>
      </c>
      <c r="G373" s="1" t="s">
        <v>39</v>
      </c>
      <c r="H373" s="1" t="s">
        <v>21</v>
      </c>
      <c r="I373" s="1" t="s">
        <v>21</v>
      </c>
      <c r="J373" s="1" t="s">
        <v>33</v>
      </c>
      <c r="K373" s="1" t="s">
        <v>39</v>
      </c>
      <c r="L373" s="1" t="s">
        <v>41</v>
      </c>
      <c r="M373" s="1">
        <v>7</v>
      </c>
      <c r="N373" s="1" t="s">
        <v>24</v>
      </c>
      <c r="O373" s="1" t="s">
        <v>25</v>
      </c>
      <c r="P373" s="1" t="s">
        <v>127</v>
      </c>
      <c r="Q373" s="1" t="s">
        <v>267</v>
      </c>
    </row>
    <row r="374" spans="1:17" ht="15.75" customHeight="1" x14ac:dyDescent="0.3">
      <c r="A374" s="1">
        <v>598041</v>
      </c>
      <c r="B374" s="1" t="s">
        <v>65</v>
      </c>
      <c r="C374" s="2">
        <v>41396</v>
      </c>
      <c r="D374" s="1" t="s">
        <v>105</v>
      </c>
      <c r="E374" s="1" t="s">
        <v>67</v>
      </c>
      <c r="F374" s="1">
        <v>0</v>
      </c>
      <c r="G374" s="1" t="s">
        <v>32</v>
      </c>
      <c r="H374" s="1" t="s">
        <v>31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15</v>
      </c>
      <c r="N374" s="1" t="s">
        <v>24</v>
      </c>
      <c r="O374" s="1" t="s">
        <v>25</v>
      </c>
      <c r="P374" s="1" t="s">
        <v>120</v>
      </c>
      <c r="Q374" s="1" t="s">
        <v>237</v>
      </c>
    </row>
    <row r="375" spans="1:17" ht="15.75" customHeight="1" x14ac:dyDescent="0.3">
      <c r="A375" s="1">
        <v>598042</v>
      </c>
      <c r="B375" s="1" t="s">
        <v>238</v>
      </c>
      <c r="C375" s="2">
        <v>41396</v>
      </c>
      <c r="D375" s="1" t="s">
        <v>121</v>
      </c>
      <c r="E375" s="1" t="s">
        <v>240</v>
      </c>
      <c r="F375" s="1">
        <v>0</v>
      </c>
      <c r="G375" s="1" t="s">
        <v>207</v>
      </c>
      <c r="H375" s="1" t="s">
        <v>20</v>
      </c>
      <c r="I375" s="1" t="s">
        <v>20</v>
      </c>
      <c r="J375" s="1" t="s">
        <v>33</v>
      </c>
      <c r="K375" s="1" t="s">
        <v>20</v>
      </c>
      <c r="L375" s="1" t="s">
        <v>23</v>
      </c>
      <c r="M375" s="1">
        <v>17</v>
      </c>
      <c r="N375" s="1" t="s">
        <v>24</v>
      </c>
      <c r="O375" s="1" t="s">
        <v>25</v>
      </c>
      <c r="P375" s="1" t="s">
        <v>42</v>
      </c>
      <c r="Q375" s="1" t="s">
        <v>252</v>
      </c>
    </row>
    <row r="376" spans="1:17" ht="15.75" customHeight="1" x14ac:dyDescent="0.3">
      <c r="A376" s="1">
        <v>598043</v>
      </c>
      <c r="B376" s="1" t="s">
        <v>50</v>
      </c>
      <c r="C376" s="2">
        <v>41397</v>
      </c>
      <c r="D376" s="1" t="s">
        <v>68</v>
      </c>
      <c r="E376" s="1" t="s">
        <v>52</v>
      </c>
      <c r="F376" s="1">
        <v>0</v>
      </c>
      <c r="G376" s="1" t="s">
        <v>21</v>
      </c>
      <c r="H376" s="1" t="s">
        <v>40</v>
      </c>
      <c r="I376" s="1" t="s">
        <v>40</v>
      </c>
      <c r="J376" s="1" t="s">
        <v>33</v>
      </c>
      <c r="K376" s="1" t="s">
        <v>21</v>
      </c>
      <c r="L376" s="1" t="s">
        <v>41</v>
      </c>
      <c r="M376" s="1">
        <v>8</v>
      </c>
      <c r="N376" s="1" t="s">
        <v>24</v>
      </c>
      <c r="O376" s="1" t="s">
        <v>25</v>
      </c>
      <c r="P376" s="1" t="s">
        <v>127</v>
      </c>
      <c r="Q376" s="1" t="s">
        <v>267</v>
      </c>
    </row>
    <row r="377" spans="1:17" ht="15.75" customHeight="1" x14ac:dyDescent="0.3">
      <c r="A377" s="1">
        <v>598044</v>
      </c>
      <c r="B377" s="1" t="s">
        <v>60</v>
      </c>
      <c r="C377" s="2">
        <v>41398</v>
      </c>
      <c r="D377" s="1" t="s">
        <v>272</v>
      </c>
      <c r="E377" s="1" t="s">
        <v>62</v>
      </c>
      <c r="F377" s="1">
        <v>0</v>
      </c>
      <c r="G377" s="1" t="s">
        <v>259</v>
      </c>
      <c r="H377" s="1" t="s">
        <v>39</v>
      </c>
      <c r="I377" s="1" t="s">
        <v>39</v>
      </c>
      <c r="J377" s="1" t="s">
        <v>33</v>
      </c>
      <c r="K377" s="1" t="s">
        <v>259</v>
      </c>
      <c r="L377" s="1" t="s">
        <v>41</v>
      </c>
      <c r="M377" s="1">
        <v>6</v>
      </c>
      <c r="N377" s="1" t="s">
        <v>24</v>
      </c>
      <c r="O377" s="1" t="s">
        <v>25</v>
      </c>
      <c r="P377" s="1" t="s">
        <v>26</v>
      </c>
      <c r="Q377" s="1" t="s">
        <v>129</v>
      </c>
    </row>
    <row r="378" spans="1:17" ht="15.75" customHeight="1" x14ac:dyDescent="0.3">
      <c r="A378" s="1">
        <v>598045</v>
      </c>
      <c r="B378" s="1" t="s">
        <v>17</v>
      </c>
      <c r="C378" s="2">
        <v>41408</v>
      </c>
      <c r="D378" s="1" t="s">
        <v>72</v>
      </c>
      <c r="E378" s="1" t="s">
        <v>19</v>
      </c>
      <c r="F378" s="1">
        <v>0</v>
      </c>
      <c r="G378" s="1" t="s">
        <v>20</v>
      </c>
      <c r="H378" s="1" t="s">
        <v>31</v>
      </c>
      <c r="I378" s="1" t="s">
        <v>31</v>
      </c>
      <c r="J378" s="1" t="s">
        <v>22</v>
      </c>
      <c r="K378" s="1" t="s">
        <v>31</v>
      </c>
      <c r="L378" s="1" t="s">
        <v>41</v>
      </c>
      <c r="M378" s="1">
        <v>7</v>
      </c>
      <c r="N378" s="1" t="s">
        <v>24</v>
      </c>
      <c r="O378" s="1" t="s">
        <v>25</v>
      </c>
      <c r="P378" s="1" t="s">
        <v>127</v>
      </c>
      <c r="Q378" s="1" t="s">
        <v>140</v>
      </c>
    </row>
    <row r="379" spans="1:17" ht="15.75" customHeight="1" x14ac:dyDescent="0.3">
      <c r="A379" s="1">
        <v>598046</v>
      </c>
      <c r="B379" s="1" t="s">
        <v>44</v>
      </c>
      <c r="C379" s="2">
        <v>41399</v>
      </c>
      <c r="D379" s="1" t="s">
        <v>273</v>
      </c>
      <c r="E379" s="1" t="s">
        <v>46</v>
      </c>
      <c r="F379" s="1">
        <v>0</v>
      </c>
      <c r="G379" s="1" t="s">
        <v>47</v>
      </c>
      <c r="H379" s="1" t="s">
        <v>32</v>
      </c>
      <c r="I379" s="1" t="s">
        <v>47</v>
      </c>
      <c r="J379" s="1" t="s">
        <v>33</v>
      </c>
      <c r="K379" s="1" t="s">
        <v>47</v>
      </c>
      <c r="L379" s="1" t="s">
        <v>23</v>
      </c>
      <c r="M379" s="1">
        <v>60</v>
      </c>
      <c r="N379" s="1" t="s">
        <v>24</v>
      </c>
      <c r="O379" s="1" t="s">
        <v>25</v>
      </c>
      <c r="P379" s="1" t="s">
        <v>127</v>
      </c>
      <c r="Q379" s="1" t="s">
        <v>267</v>
      </c>
    </row>
    <row r="380" spans="1:17" ht="15.75" customHeight="1" x14ac:dyDescent="0.3">
      <c r="A380" s="1">
        <v>598047</v>
      </c>
      <c r="B380" s="1" t="s">
        <v>56</v>
      </c>
      <c r="C380" s="2">
        <v>41399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207</v>
      </c>
      <c r="I380" s="1" t="s">
        <v>207</v>
      </c>
      <c r="J380" s="1" t="s">
        <v>33</v>
      </c>
      <c r="K380" s="1" t="s">
        <v>40</v>
      </c>
      <c r="L380" s="1" t="s">
        <v>41</v>
      </c>
      <c r="M380" s="1">
        <v>5</v>
      </c>
      <c r="N380" s="1" t="s">
        <v>24</v>
      </c>
      <c r="O380" s="1" t="s">
        <v>25</v>
      </c>
      <c r="P380" s="1" t="s">
        <v>252</v>
      </c>
      <c r="Q380" s="1" t="s">
        <v>213</v>
      </c>
    </row>
    <row r="381" spans="1:17" ht="15.75" customHeight="1" x14ac:dyDescent="0.3">
      <c r="A381" s="1">
        <v>598048</v>
      </c>
      <c r="B381" s="1" t="s">
        <v>17</v>
      </c>
      <c r="C381" s="2">
        <v>41373</v>
      </c>
      <c r="D381" s="1" t="s">
        <v>215</v>
      </c>
      <c r="E381" s="1" t="s">
        <v>19</v>
      </c>
      <c r="F381" s="1">
        <v>0</v>
      </c>
      <c r="G381" s="1" t="s">
        <v>20</v>
      </c>
      <c r="H381" s="1" t="s">
        <v>259</v>
      </c>
      <c r="I381" s="1" t="s">
        <v>259</v>
      </c>
      <c r="J381" s="1" t="s">
        <v>33</v>
      </c>
      <c r="K381" s="1" t="s">
        <v>20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140</v>
      </c>
      <c r="Q381" s="1" t="s">
        <v>116</v>
      </c>
    </row>
    <row r="382" spans="1:17" ht="15.75" customHeight="1" x14ac:dyDescent="0.3">
      <c r="A382" s="1">
        <v>598049</v>
      </c>
      <c r="B382" s="1" t="s">
        <v>56</v>
      </c>
      <c r="C382" s="2">
        <v>41401</v>
      </c>
      <c r="D382" s="1" t="s">
        <v>233</v>
      </c>
      <c r="E382" s="1" t="s">
        <v>58</v>
      </c>
      <c r="F382" s="1">
        <v>0</v>
      </c>
      <c r="G382" s="1" t="s">
        <v>40</v>
      </c>
      <c r="H382" s="1" t="s">
        <v>39</v>
      </c>
      <c r="I382" s="1" t="s">
        <v>39</v>
      </c>
      <c r="J382" s="1" t="s">
        <v>33</v>
      </c>
      <c r="K382" s="1" t="s">
        <v>40</v>
      </c>
      <c r="L382" s="1" t="s">
        <v>41</v>
      </c>
      <c r="M382" s="1">
        <v>9</v>
      </c>
      <c r="N382" s="1" t="s">
        <v>24</v>
      </c>
      <c r="O382" s="1" t="s">
        <v>25</v>
      </c>
      <c r="P382" s="1" t="s">
        <v>42</v>
      </c>
      <c r="Q382" s="1" t="s">
        <v>213</v>
      </c>
    </row>
    <row r="383" spans="1:17" ht="15.75" customHeight="1" x14ac:dyDescent="0.3">
      <c r="A383" s="1">
        <v>598050</v>
      </c>
      <c r="B383" s="1" t="s">
        <v>44</v>
      </c>
      <c r="C383" s="2">
        <v>41401</v>
      </c>
      <c r="D383" s="1" t="s">
        <v>107</v>
      </c>
      <c r="E383" s="1" t="s">
        <v>46</v>
      </c>
      <c r="F383" s="1">
        <v>0</v>
      </c>
      <c r="G383" s="1" t="s">
        <v>47</v>
      </c>
      <c r="H383" s="1" t="s">
        <v>21</v>
      </c>
      <c r="I383" s="1" t="s">
        <v>47</v>
      </c>
      <c r="J383" s="1" t="s">
        <v>33</v>
      </c>
      <c r="K383" s="1" t="s">
        <v>47</v>
      </c>
      <c r="L383" s="1" t="s">
        <v>23</v>
      </c>
      <c r="M383" s="1">
        <v>65</v>
      </c>
      <c r="N383" s="1" t="s">
        <v>24</v>
      </c>
      <c r="O383" s="1" t="s">
        <v>25</v>
      </c>
      <c r="P383" s="1" t="s">
        <v>127</v>
      </c>
      <c r="Q383" s="1" t="s">
        <v>140</v>
      </c>
    </row>
    <row r="384" spans="1:17" ht="15.75" customHeight="1" x14ac:dyDescent="0.3">
      <c r="A384" s="1">
        <v>598051</v>
      </c>
      <c r="B384" s="1" t="s">
        <v>60</v>
      </c>
      <c r="C384" s="2">
        <v>41402</v>
      </c>
      <c r="D384" s="1" t="s">
        <v>105</v>
      </c>
      <c r="E384" s="1" t="s">
        <v>62</v>
      </c>
      <c r="F384" s="1">
        <v>0</v>
      </c>
      <c r="G384" s="1" t="s">
        <v>259</v>
      </c>
      <c r="H384" s="1" t="s">
        <v>32</v>
      </c>
      <c r="I384" s="1" t="s">
        <v>259</v>
      </c>
      <c r="J384" s="1" t="s">
        <v>22</v>
      </c>
      <c r="K384" s="1" t="s">
        <v>32</v>
      </c>
      <c r="L384" s="1" t="s">
        <v>23</v>
      </c>
      <c r="M384" s="1">
        <v>77</v>
      </c>
      <c r="N384" s="1" t="s">
        <v>24</v>
      </c>
      <c r="O384" s="1" t="s">
        <v>25</v>
      </c>
      <c r="P384" s="1" t="s">
        <v>169</v>
      </c>
      <c r="Q384" s="1" t="s">
        <v>274</v>
      </c>
    </row>
    <row r="385" spans="1:17" ht="15.75" customHeight="1" x14ac:dyDescent="0.3">
      <c r="A385" s="1">
        <v>598052</v>
      </c>
      <c r="B385" s="1" t="s">
        <v>28</v>
      </c>
      <c r="C385" s="2">
        <v>41403</v>
      </c>
      <c r="D385" s="1" t="s">
        <v>275</v>
      </c>
      <c r="E385" s="1" t="s">
        <v>30</v>
      </c>
      <c r="F385" s="1">
        <v>0</v>
      </c>
      <c r="G385" s="1" t="s">
        <v>31</v>
      </c>
      <c r="H385" s="1" t="s">
        <v>40</v>
      </c>
      <c r="I385" s="1" t="s">
        <v>40</v>
      </c>
      <c r="J385" s="1" t="s">
        <v>22</v>
      </c>
      <c r="K385" s="1" t="s">
        <v>40</v>
      </c>
      <c r="L385" s="1" t="s">
        <v>41</v>
      </c>
      <c r="M385" s="1">
        <v>8</v>
      </c>
      <c r="N385" s="1" t="s">
        <v>24</v>
      </c>
      <c r="O385" s="1" t="s">
        <v>25</v>
      </c>
      <c r="P385" s="1" t="s">
        <v>127</v>
      </c>
      <c r="Q385" s="1" t="s">
        <v>140</v>
      </c>
    </row>
    <row r="386" spans="1:17" ht="15.75" customHeight="1" x14ac:dyDescent="0.3">
      <c r="A386" s="1">
        <v>598053</v>
      </c>
      <c r="B386" s="1" t="s">
        <v>238</v>
      </c>
      <c r="C386" s="2">
        <v>41403</v>
      </c>
      <c r="D386" s="1" t="s">
        <v>146</v>
      </c>
      <c r="E386" s="1" t="s">
        <v>240</v>
      </c>
      <c r="F386" s="1">
        <v>0</v>
      </c>
      <c r="G386" s="1" t="s">
        <v>207</v>
      </c>
      <c r="H386" s="1" t="s">
        <v>21</v>
      </c>
      <c r="I386" s="1" t="s">
        <v>21</v>
      </c>
      <c r="J386" s="1" t="s">
        <v>33</v>
      </c>
      <c r="K386" s="1" t="s">
        <v>21</v>
      </c>
      <c r="L386" s="1" t="s">
        <v>23</v>
      </c>
      <c r="M386" s="1">
        <v>46</v>
      </c>
      <c r="N386" s="1" t="s">
        <v>24</v>
      </c>
      <c r="O386" s="1" t="s">
        <v>25</v>
      </c>
      <c r="P386" s="1" t="s">
        <v>26</v>
      </c>
      <c r="Q386" s="1" t="s">
        <v>129</v>
      </c>
    </row>
    <row r="387" spans="1:17" ht="15.75" customHeight="1" x14ac:dyDescent="0.3">
      <c r="A387" s="1">
        <v>598054</v>
      </c>
      <c r="B387" s="1" t="s">
        <v>36</v>
      </c>
      <c r="C387" s="2">
        <v>41404</v>
      </c>
      <c r="D387" s="1" t="s">
        <v>197</v>
      </c>
      <c r="E387" s="1" t="s">
        <v>38</v>
      </c>
      <c r="F387" s="1">
        <v>0</v>
      </c>
      <c r="G387" s="1" t="s">
        <v>39</v>
      </c>
      <c r="H387" s="1" t="s">
        <v>20</v>
      </c>
      <c r="I387" s="1" t="s">
        <v>39</v>
      </c>
      <c r="J387" s="1" t="s">
        <v>22</v>
      </c>
      <c r="K387" s="1" t="s">
        <v>20</v>
      </c>
      <c r="L387" s="1" t="s">
        <v>23</v>
      </c>
      <c r="M387" s="1">
        <v>4</v>
      </c>
      <c r="N387" s="1" t="s">
        <v>24</v>
      </c>
      <c r="O387" s="1" t="s">
        <v>25</v>
      </c>
      <c r="P387" s="1" t="s">
        <v>274</v>
      </c>
      <c r="Q387" s="1" t="s">
        <v>263</v>
      </c>
    </row>
    <row r="388" spans="1:17" ht="15.75" customHeight="1" x14ac:dyDescent="0.3">
      <c r="A388" s="1">
        <v>598055</v>
      </c>
      <c r="B388" s="1" t="s">
        <v>238</v>
      </c>
      <c r="C388" s="2">
        <v>41405</v>
      </c>
      <c r="D388" s="1" t="s">
        <v>273</v>
      </c>
      <c r="E388" s="1" t="s">
        <v>240</v>
      </c>
      <c r="F388" s="1">
        <v>0</v>
      </c>
      <c r="G388" s="1" t="s">
        <v>207</v>
      </c>
      <c r="H388" s="1" t="s">
        <v>47</v>
      </c>
      <c r="I388" s="1" t="s">
        <v>207</v>
      </c>
      <c r="J388" s="1" t="s">
        <v>33</v>
      </c>
      <c r="K388" s="1" t="s">
        <v>47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26</v>
      </c>
      <c r="Q388" s="1" t="s">
        <v>232</v>
      </c>
    </row>
    <row r="389" spans="1:17" ht="15.75" customHeight="1" x14ac:dyDescent="0.3">
      <c r="A389" s="1">
        <v>598056</v>
      </c>
      <c r="B389" s="1" t="s">
        <v>28</v>
      </c>
      <c r="C389" s="2">
        <v>41405</v>
      </c>
      <c r="D389" s="1" t="s">
        <v>276</v>
      </c>
      <c r="E389" s="1" t="s">
        <v>30</v>
      </c>
      <c r="F389" s="1">
        <v>0</v>
      </c>
      <c r="G389" s="1" t="s">
        <v>31</v>
      </c>
      <c r="H389" s="1" t="s">
        <v>259</v>
      </c>
      <c r="I389" s="1" t="s">
        <v>31</v>
      </c>
      <c r="J389" s="1" t="s">
        <v>22</v>
      </c>
      <c r="K389" s="1" t="s">
        <v>259</v>
      </c>
      <c r="L389" s="1" t="s">
        <v>23</v>
      </c>
      <c r="M389" s="1">
        <v>30</v>
      </c>
      <c r="N389" s="1" t="s">
        <v>24</v>
      </c>
      <c r="O389" s="1" t="s">
        <v>25</v>
      </c>
      <c r="P389" s="1" t="s">
        <v>169</v>
      </c>
      <c r="Q389" s="1" t="s">
        <v>213</v>
      </c>
    </row>
    <row r="390" spans="1:17" ht="15.75" customHeight="1" x14ac:dyDescent="0.3">
      <c r="A390" s="1">
        <v>598057</v>
      </c>
      <c r="B390" s="1" t="s">
        <v>277</v>
      </c>
      <c r="C390" s="2">
        <v>41406</v>
      </c>
      <c r="D390" s="1" t="s">
        <v>144</v>
      </c>
      <c r="E390" s="1" t="s">
        <v>278</v>
      </c>
      <c r="F390" s="1">
        <v>0</v>
      </c>
      <c r="G390" s="1" t="s">
        <v>21</v>
      </c>
      <c r="H390" s="1" t="s">
        <v>20</v>
      </c>
      <c r="I390" s="1" t="s">
        <v>21</v>
      </c>
      <c r="J390" s="1" t="s">
        <v>22</v>
      </c>
      <c r="K390" s="1" t="s">
        <v>21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274</v>
      </c>
      <c r="Q390" s="1" t="s">
        <v>263</v>
      </c>
    </row>
    <row r="391" spans="1:17" ht="15.75" customHeight="1" x14ac:dyDescent="0.3">
      <c r="A391" s="1">
        <v>598058</v>
      </c>
      <c r="B391" s="1" t="s">
        <v>56</v>
      </c>
      <c r="C391" s="2">
        <v>41406</v>
      </c>
      <c r="D391" s="1" t="s">
        <v>57</v>
      </c>
      <c r="E391" s="1" t="s">
        <v>58</v>
      </c>
      <c r="F391" s="1">
        <v>0</v>
      </c>
      <c r="G391" s="1" t="s">
        <v>40</v>
      </c>
      <c r="H391" s="1" t="s">
        <v>32</v>
      </c>
      <c r="I391" s="1" t="s">
        <v>40</v>
      </c>
      <c r="J391" s="1" t="s">
        <v>22</v>
      </c>
      <c r="K391" s="1" t="s">
        <v>40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127</v>
      </c>
      <c r="Q391" s="1" t="s">
        <v>267</v>
      </c>
    </row>
    <row r="392" spans="1:17" ht="15.75" customHeight="1" x14ac:dyDescent="0.3">
      <c r="A392" s="1">
        <v>598059</v>
      </c>
      <c r="B392" s="1" t="s">
        <v>36</v>
      </c>
      <c r="C392" s="2">
        <v>41387</v>
      </c>
      <c r="D392" s="1" t="s">
        <v>191</v>
      </c>
      <c r="E392" s="1" t="s">
        <v>38</v>
      </c>
      <c r="F392" s="1">
        <v>0</v>
      </c>
      <c r="G392" s="1" t="s">
        <v>39</v>
      </c>
      <c r="H392" s="1" t="s">
        <v>31</v>
      </c>
      <c r="I392" s="1" t="s">
        <v>31</v>
      </c>
      <c r="J392" s="1" t="s">
        <v>22</v>
      </c>
      <c r="K392" s="1" t="s">
        <v>31</v>
      </c>
      <c r="L392" s="1" t="s">
        <v>41</v>
      </c>
      <c r="M392" s="1">
        <v>5</v>
      </c>
      <c r="N392" s="1" t="s">
        <v>24</v>
      </c>
      <c r="O392" s="1" t="s">
        <v>25</v>
      </c>
      <c r="P392" s="1" t="s">
        <v>237</v>
      </c>
      <c r="Q392" s="1" t="s">
        <v>263</v>
      </c>
    </row>
    <row r="393" spans="1:17" ht="15.75" customHeight="1" x14ac:dyDescent="0.3">
      <c r="A393" s="1">
        <v>598060</v>
      </c>
      <c r="B393" s="1" t="s">
        <v>44</v>
      </c>
      <c r="C393" s="2">
        <v>41407</v>
      </c>
      <c r="D393" s="1" t="s">
        <v>192</v>
      </c>
      <c r="E393" s="1" t="s">
        <v>46</v>
      </c>
      <c r="F393" s="1">
        <v>0</v>
      </c>
      <c r="G393" s="1" t="s">
        <v>47</v>
      </c>
      <c r="H393" s="1" t="s">
        <v>259</v>
      </c>
      <c r="I393" s="1" t="s">
        <v>259</v>
      </c>
      <c r="J393" s="1" t="s">
        <v>33</v>
      </c>
      <c r="K393" s="1" t="s">
        <v>47</v>
      </c>
      <c r="L393" s="1" t="s">
        <v>41</v>
      </c>
      <c r="M393" s="1">
        <v>7</v>
      </c>
      <c r="N393" s="1" t="s">
        <v>24</v>
      </c>
      <c r="O393" s="1" t="s">
        <v>25</v>
      </c>
      <c r="P393" s="1" t="s">
        <v>232</v>
      </c>
      <c r="Q393" s="1" t="s">
        <v>116</v>
      </c>
    </row>
    <row r="394" spans="1:17" ht="15.75" customHeight="1" x14ac:dyDescent="0.3">
      <c r="A394" s="1">
        <v>598061</v>
      </c>
      <c r="B394" s="1" t="s">
        <v>277</v>
      </c>
      <c r="C394" s="2">
        <v>41409</v>
      </c>
      <c r="D394" s="1" t="s">
        <v>162</v>
      </c>
      <c r="E394" s="1" t="s">
        <v>278</v>
      </c>
      <c r="F394" s="1">
        <v>0</v>
      </c>
      <c r="G394" s="1" t="s">
        <v>21</v>
      </c>
      <c r="H394" s="1" t="s">
        <v>207</v>
      </c>
      <c r="I394" s="1" t="s">
        <v>21</v>
      </c>
      <c r="J394" s="1" t="s">
        <v>22</v>
      </c>
      <c r="K394" s="1" t="s">
        <v>207</v>
      </c>
      <c r="L394" s="1" t="s">
        <v>23</v>
      </c>
      <c r="M394" s="1">
        <v>7</v>
      </c>
      <c r="N394" s="1" t="s">
        <v>24</v>
      </c>
      <c r="O394" s="1" t="s">
        <v>25</v>
      </c>
      <c r="P394" s="1" t="s">
        <v>274</v>
      </c>
      <c r="Q394" s="1" t="s">
        <v>263</v>
      </c>
    </row>
    <row r="395" spans="1:17" ht="15.75" customHeight="1" x14ac:dyDescent="0.3">
      <c r="A395" s="1">
        <v>598062</v>
      </c>
      <c r="B395" s="1" t="s">
        <v>65</v>
      </c>
      <c r="C395" s="2">
        <v>41408</v>
      </c>
      <c r="D395" s="1" t="s">
        <v>76</v>
      </c>
      <c r="E395" s="1" t="s">
        <v>67</v>
      </c>
      <c r="F395" s="1">
        <v>0</v>
      </c>
      <c r="G395" s="1" t="s">
        <v>32</v>
      </c>
      <c r="H395" s="1" t="s">
        <v>39</v>
      </c>
      <c r="I395" s="1" t="s">
        <v>32</v>
      </c>
      <c r="J395" s="1" t="s">
        <v>33</v>
      </c>
      <c r="K395" s="1" t="s">
        <v>32</v>
      </c>
      <c r="L395" s="1" t="s">
        <v>23</v>
      </c>
      <c r="M395" s="1">
        <v>33</v>
      </c>
      <c r="N395" s="1" t="s">
        <v>24</v>
      </c>
      <c r="O395" s="1" t="s">
        <v>25</v>
      </c>
      <c r="P395" s="1" t="s">
        <v>252</v>
      </c>
      <c r="Q395" s="1" t="s">
        <v>213</v>
      </c>
    </row>
    <row r="396" spans="1:17" ht="15.75" customHeight="1" x14ac:dyDescent="0.3">
      <c r="A396" s="1">
        <v>598063</v>
      </c>
      <c r="B396" s="1" t="s">
        <v>44</v>
      </c>
      <c r="C396" s="2">
        <v>41409</v>
      </c>
      <c r="D396" s="1" t="s">
        <v>279</v>
      </c>
      <c r="E396" s="1" t="s">
        <v>46</v>
      </c>
      <c r="F396" s="1">
        <v>0</v>
      </c>
      <c r="G396" s="1" t="s">
        <v>47</v>
      </c>
      <c r="H396" s="1" t="s">
        <v>40</v>
      </c>
      <c r="I396" s="1" t="s">
        <v>40</v>
      </c>
      <c r="J396" s="1" t="s">
        <v>22</v>
      </c>
      <c r="K396" s="1" t="s">
        <v>47</v>
      </c>
      <c r="L396" s="1" t="s">
        <v>23</v>
      </c>
      <c r="M396" s="1">
        <v>14</v>
      </c>
      <c r="N396" s="1" t="s">
        <v>24</v>
      </c>
      <c r="O396" s="1" t="s">
        <v>25</v>
      </c>
      <c r="P396" s="1" t="s">
        <v>26</v>
      </c>
      <c r="Q396" s="1" t="s">
        <v>129</v>
      </c>
    </row>
    <row r="397" spans="1:17" ht="15.75" customHeight="1" x14ac:dyDescent="0.3">
      <c r="A397" s="1">
        <v>598064</v>
      </c>
      <c r="B397" s="1" t="s">
        <v>28</v>
      </c>
      <c r="C397" s="2">
        <v>41400</v>
      </c>
      <c r="D397" s="1" t="s">
        <v>268</v>
      </c>
      <c r="E397" s="1" t="s">
        <v>30</v>
      </c>
      <c r="F397" s="1">
        <v>0</v>
      </c>
      <c r="G397" s="1" t="s">
        <v>31</v>
      </c>
      <c r="H397" s="1" t="s">
        <v>20</v>
      </c>
      <c r="I397" s="1" t="s">
        <v>31</v>
      </c>
      <c r="J397" s="1" t="s">
        <v>22</v>
      </c>
      <c r="K397" s="1" t="s">
        <v>31</v>
      </c>
      <c r="L397" s="1" t="s">
        <v>41</v>
      </c>
      <c r="M397" s="1">
        <v>6</v>
      </c>
      <c r="N397" s="1" t="s">
        <v>24</v>
      </c>
      <c r="O397" s="1" t="s">
        <v>25</v>
      </c>
      <c r="P397" s="1" t="s">
        <v>237</v>
      </c>
      <c r="Q397" s="1" t="s">
        <v>274</v>
      </c>
    </row>
    <row r="398" spans="1:17" ht="15.75" customHeight="1" x14ac:dyDescent="0.3">
      <c r="A398" s="1">
        <v>598065</v>
      </c>
      <c r="B398" s="1" t="s">
        <v>60</v>
      </c>
      <c r="C398" s="2">
        <v>41411</v>
      </c>
      <c r="D398" s="1" t="s">
        <v>93</v>
      </c>
      <c r="E398" s="1" t="s">
        <v>62</v>
      </c>
      <c r="F398" s="1">
        <v>0</v>
      </c>
      <c r="G398" s="1" t="s">
        <v>259</v>
      </c>
      <c r="H398" s="1" t="s">
        <v>40</v>
      </c>
      <c r="I398" s="1" t="s">
        <v>259</v>
      </c>
      <c r="J398" s="1" t="s">
        <v>33</v>
      </c>
      <c r="K398" s="1" t="s">
        <v>259</v>
      </c>
      <c r="L398" s="1" t="s">
        <v>23</v>
      </c>
      <c r="M398" s="1">
        <v>23</v>
      </c>
      <c r="N398" s="1" t="s">
        <v>24</v>
      </c>
      <c r="O398" s="1" t="s">
        <v>25</v>
      </c>
      <c r="P398" s="1" t="s">
        <v>26</v>
      </c>
      <c r="Q398" s="1" t="s">
        <v>232</v>
      </c>
    </row>
    <row r="399" spans="1:17" ht="15.75" customHeight="1" x14ac:dyDescent="0.3">
      <c r="A399" s="1">
        <v>598066</v>
      </c>
      <c r="B399" s="1" t="s">
        <v>194</v>
      </c>
      <c r="C399" s="2">
        <v>41412</v>
      </c>
      <c r="D399" s="1" t="s">
        <v>254</v>
      </c>
      <c r="E399" s="1" t="s">
        <v>195</v>
      </c>
      <c r="F399" s="1">
        <v>0</v>
      </c>
      <c r="G399" s="1" t="s">
        <v>31</v>
      </c>
      <c r="H399" s="1" t="s">
        <v>47</v>
      </c>
      <c r="I399" s="1" t="s">
        <v>47</v>
      </c>
      <c r="J399" s="1" t="s">
        <v>22</v>
      </c>
      <c r="K399" s="1" t="s">
        <v>31</v>
      </c>
      <c r="L399" s="1" t="s">
        <v>23</v>
      </c>
      <c r="M399" s="1">
        <v>50</v>
      </c>
      <c r="N399" s="1" t="s">
        <v>24</v>
      </c>
      <c r="O399" s="1" t="s">
        <v>25</v>
      </c>
      <c r="P399" s="1" t="s">
        <v>127</v>
      </c>
      <c r="Q399" s="1" t="s">
        <v>267</v>
      </c>
    </row>
    <row r="400" spans="1:17" ht="15.75" customHeight="1" x14ac:dyDescent="0.3">
      <c r="A400" s="1">
        <v>598067</v>
      </c>
      <c r="B400" s="1" t="s">
        <v>238</v>
      </c>
      <c r="C400" s="2">
        <v>41413</v>
      </c>
      <c r="D400" s="1" t="s">
        <v>280</v>
      </c>
      <c r="E400" s="1" t="s">
        <v>240</v>
      </c>
      <c r="F400" s="1">
        <v>0</v>
      </c>
      <c r="G400" s="1" t="s">
        <v>207</v>
      </c>
      <c r="H400" s="1" t="s">
        <v>39</v>
      </c>
      <c r="I400" s="1" t="s">
        <v>207</v>
      </c>
      <c r="J400" s="1" t="s">
        <v>33</v>
      </c>
      <c r="K400" s="1" t="s">
        <v>207</v>
      </c>
      <c r="L400" s="1" t="s">
        <v>23</v>
      </c>
      <c r="M400" s="1">
        <v>38</v>
      </c>
      <c r="N400" s="1" t="s">
        <v>24</v>
      </c>
      <c r="O400" s="1" t="s">
        <v>25</v>
      </c>
      <c r="P400" s="1" t="s">
        <v>274</v>
      </c>
      <c r="Q400" s="1" t="s">
        <v>116</v>
      </c>
    </row>
    <row r="401" spans="1:17" ht="15.75" customHeight="1" x14ac:dyDescent="0.3">
      <c r="A401" s="1">
        <v>598068</v>
      </c>
      <c r="B401" s="1" t="s">
        <v>17</v>
      </c>
      <c r="C401" s="2">
        <v>41412</v>
      </c>
      <c r="D401" s="1" t="s">
        <v>215</v>
      </c>
      <c r="E401" s="1" t="s">
        <v>19</v>
      </c>
      <c r="F401" s="1">
        <v>0</v>
      </c>
      <c r="G401" s="1" t="s">
        <v>20</v>
      </c>
      <c r="H401" s="1" t="s">
        <v>32</v>
      </c>
      <c r="I401" s="1" t="s">
        <v>32</v>
      </c>
      <c r="J401" s="1" t="s">
        <v>22</v>
      </c>
      <c r="K401" s="1" t="s">
        <v>20</v>
      </c>
      <c r="L401" s="1" t="s">
        <v>23</v>
      </c>
      <c r="M401" s="1">
        <v>24</v>
      </c>
      <c r="N401" s="1" t="s">
        <v>24</v>
      </c>
      <c r="O401" s="1" t="s">
        <v>25</v>
      </c>
      <c r="P401" s="1" t="s">
        <v>252</v>
      </c>
      <c r="Q401" s="1" t="s">
        <v>213</v>
      </c>
    </row>
    <row r="402" spans="1:17" ht="15.75" customHeight="1" x14ac:dyDescent="0.3">
      <c r="A402" s="1">
        <v>598069</v>
      </c>
      <c r="B402" s="1" t="s">
        <v>60</v>
      </c>
      <c r="C402" s="2">
        <v>41413</v>
      </c>
      <c r="D402" s="1" t="s">
        <v>276</v>
      </c>
      <c r="E402" s="1" t="s">
        <v>62</v>
      </c>
      <c r="F402" s="1">
        <v>0</v>
      </c>
      <c r="G402" s="1" t="s">
        <v>259</v>
      </c>
      <c r="H402" s="1" t="s">
        <v>21</v>
      </c>
      <c r="I402" s="1" t="s">
        <v>21</v>
      </c>
      <c r="J402" s="1" t="s">
        <v>33</v>
      </c>
      <c r="K402" s="1" t="s">
        <v>259</v>
      </c>
      <c r="L402" s="1" t="s">
        <v>41</v>
      </c>
      <c r="M402" s="1">
        <v>5</v>
      </c>
      <c r="N402" s="1" t="s">
        <v>24</v>
      </c>
      <c r="O402" s="1" t="s">
        <v>25</v>
      </c>
      <c r="P402" s="1" t="s">
        <v>26</v>
      </c>
      <c r="Q402" s="1" t="s">
        <v>129</v>
      </c>
    </row>
    <row r="403" spans="1:17" ht="15.75" customHeight="1" x14ac:dyDescent="0.3">
      <c r="A403" s="1">
        <v>598070</v>
      </c>
      <c r="B403" s="1" t="s">
        <v>36</v>
      </c>
      <c r="C403" s="2">
        <v>41415</v>
      </c>
      <c r="D403" s="1" t="s">
        <v>29</v>
      </c>
      <c r="E403" s="1" t="s">
        <v>38</v>
      </c>
      <c r="F403" s="1">
        <v>0</v>
      </c>
      <c r="G403" s="1" t="s">
        <v>32</v>
      </c>
      <c r="H403" s="1" t="s">
        <v>47</v>
      </c>
      <c r="I403" s="1" t="s">
        <v>32</v>
      </c>
      <c r="J403" s="1" t="s">
        <v>33</v>
      </c>
      <c r="K403" s="1" t="s">
        <v>32</v>
      </c>
      <c r="L403" s="1" t="s">
        <v>23</v>
      </c>
      <c r="M403" s="1">
        <v>48</v>
      </c>
      <c r="N403" s="1" t="s">
        <v>24</v>
      </c>
      <c r="O403" s="1" t="s">
        <v>25</v>
      </c>
      <c r="P403" s="1" t="s">
        <v>274</v>
      </c>
      <c r="Q403" s="1" t="s">
        <v>213</v>
      </c>
    </row>
    <row r="404" spans="1:17" ht="15.75" customHeight="1" x14ac:dyDescent="0.3">
      <c r="A404" s="1">
        <v>598071</v>
      </c>
      <c r="B404" s="1" t="s">
        <v>36</v>
      </c>
      <c r="C404" s="2">
        <v>41416</v>
      </c>
      <c r="D404" s="1" t="s">
        <v>160</v>
      </c>
      <c r="E404" s="1" t="s">
        <v>38</v>
      </c>
      <c r="F404" s="1">
        <v>0</v>
      </c>
      <c r="G404" s="1" t="s">
        <v>40</v>
      </c>
      <c r="H404" s="1" t="s">
        <v>259</v>
      </c>
      <c r="I404" s="1" t="s">
        <v>259</v>
      </c>
      <c r="J404" s="1" t="s">
        <v>33</v>
      </c>
      <c r="K404" s="1" t="s">
        <v>40</v>
      </c>
      <c r="L404" s="1" t="s">
        <v>41</v>
      </c>
      <c r="M404" s="1">
        <v>4</v>
      </c>
      <c r="N404" s="1" t="s">
        <v>24</v>
      </c>
      <c r="O404" s="1" t="s">
        <v>25</v>
      </c>
      <c r="P404" s="1" t="s">
        <v>140</v>
      </c>
      <c r="Q404" s="1" t="s">
        <v>213</v>
      </c>
    </row>
    <row r="405" spans="1:17" ht="15.75" customHeight="1" x14ac:dyDescent="0.3">
      <c r="A405" s="1">
        <v>598072</v>
      </c>
      <c r="B405" s="1" t="s">
        <v>50</v>
      </c>
      <c r="C405" s="2">
        <v>41418</v>
      </c>
      <c r="D405" s="1" t="s">
        <v>154</v>
      </c>
      <c r="E405" s="1" t="s">
        <v>52</v>
      </c>
      <c r="F405" s="1">
        <v>0</v>
      </c>
      <c r="G405" s="1" t="s">
        <v>47</v>
      </c>
      <c r="H405" s="1" t="s">
        <v>40</v>
      </c>
      <c r="I405" s="1" t="s">
        <v>40</v>
      </c>
      <c r="J405" s="1" t="s">
        <v>33</v>
      </c>
      <c r="K405" s="1" t="s">
        <v>47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252</v>
      </c>
      <c r="Q405" s="1" t="s">
        <v>116</v>
      </c>
    </row>
    <row r="406" spans="1:17" ht="15.75" customHeight="1" x14ac:dyDescent="0.3">
      <c r="A406" s="1">
        <v>598073</v>
      </c>
      <c r="B406" s="1" t="s">
        <v>50</v>
      </c>
      <c r="C406" s="2">
        <v>41420</v>
      </c>
      <c r="D406" s="1" t="s">
        <v>192</v>
      </c>
      <c r="E406" s="1" t="s">
        <v>52</v>
      </c>
      <c r="F406" s="1">
        <v>0</v>
      </c>
      <c r="G406" s="1" t="s">
        <v>32</v>
      </c>
      <c r="H406" s="1" t="s">
        <v>47</v>
      </c>
      <c r="I406" s="1" t="s">
        <v>47</v>
      </c>
      <c r="J406" s="1" t="s">
        <v>33</v>
      </c>
      <c r="K406" s="1" t="s">
        <v>47</v>
      </c>
      <c r="L406" s="1" t="s">
        <v>23</v>
      </c>
      <c r="M406" s="1">
        <v>23</v>
      </c>
      <c r="N406" s="1" t="s">
        <v>24</v>
      </c>
      <c r="O406" s="1" t="s">
        <v>25</v>
      </c>
      <c r="P406" s="1" t="s">
        <v>127</v>
      </c>
      <c r="Q406" s="1" t="s">
        <v>116</v>
      </c>
    </row>
    <row r="407" spans="1:17" ht="15.75" customHeight="1" x14ac:dyDescent="0.3">
      <c r="A407" s="1">
        <v>729279</v>
      </c>
      <c r="B407" s="1" t="s">
        <v>281</v>
      </c>
      <c r="C407" s="2">
        <v>41745</v>
      </c>
      <c r="D407" s="1" t="s">
        <v>144</v>
      </c>
      <c r="E407" s="1" t="s">
        <v>282</v>
      </c>
      <c r="F407" s="1">
        <v>1</v>
      </c>
      <c r="G407" s="1" t="s">
        <v>47</v>
      </c>
      <c r="H407" s="1" t="s">
        <v>21</v>
      </c>
      <c r="I407" s="1" t="s">
        <v>21</v>
      </c>
      <c r="J407" s="1" t="s">
        <v>33</v>
      </c>
      <c r="K407" s="1" t="s">
        <v>21</v>
      </c>
      <c r="L407" s="1" t="s">
        <v>23</v>
      </c>
      <c r="M407" s="1">
        <v>41</v>
      </c>
      <c r="N407" s="1" t="s">
        <v>24</v>
      </c>
      <c r="O407" s="1" t="s">
        <v>25</v>
      </c>
      <c r="P407" s="1" t="s">
        <v>120</v>
      </c>
      <c r="Q407" s="1" t="s">
        <v>283</v>
      </c>
    </row>
    <row r="408" spans="1:17" ht="15.75" customHeight="1" x14ac:dyDescent="0.3">
      <c r="A408" s="1">
        <v>729281</v>
      </c>
      <c r="B408" s="1" t="s">
        <v>284</v>
      </c>
      <c r="C408" s="2">
        <v>41746</v>
      </c>
      <c r="D408" s="1" t="s">
        <v>285</v>
      </c>
      <c r="E408" s="1" t="s">
        <v>286</v>
      </c>
      <c r="F408" s="1">
        <v>1</v>
      </c>
      <c r="G408" s="1" t="s">
        <v>39</v>
      </c>
      <c r="H408" s="1" t="s">
        <v>20</v>
      </c>
      <c r="I408" s="1" t="s">
        <v>20</v>
      </c>
      <c r="J408" s="1" t="s">
        <v>22</v>
      </c>
      <c r="K408" s="1" t="s">
        <v>20</v>
      </c>
      <c r="L408" s="1" t="s">
        <v>41</v>
      </c>
      <c r="M408" s="1">
        <v>8</v>
      </c>
      <c r="N408" s="1" t="s">
        <v>24</v>
      </c>
      <c r="O408" s="1" t="s">
        <v>25</v>
      </c>
      <c r="P408" s="1" t="s">
        <v>42</v>
      </c>
      <c r="Q408" s="1" t="s">
        <v>140</v>
      </c>
    </row>
    <row r="409" spans="1:17" ht="15.75" customHeight="1" x14ac:dyDescent="0.3">
      <c r="A409" s="1">
        <v>729283</v>
      </c>
      <c r="B409" s="1" t="s">
        <v>281</v>
      </c>
      <c r="C409" s="2">
        <v>41747</v>
      </c>
      <c r="D409" s="1" t="s">
        <v>287</v>
      </c>
      <c r="E409" s="1" t="s">
        <v>282</v>
      </c>
      <c r="F409" s="1">
        <v>1</v>
      </c>
      <c r="G409" s="1" t="s">
        <v>32</v>
      </c>
      <c r="H409" s="1" t="s">
        <v>31</v>
      </c>
      <c r="I409" s="1" t="s">
        <v>32</v>
      </c>
      <c r="J409" s="1" t="s">
        <v>33</v>
      </c>
      <c r="K409" s="1" t="s">
        <v>31</v>
      </c>
      <c r="L409" s="1" t="s">
        <v>41</v>
      </c>
      <c r="M409" s="1">
        <v>6</v>
      </c>
      <c r="N409" s="1" t="s">
        <v>24</v>
      </c>
      <c r="O409" s="1" t="s">
        <v>25</v>
      </c>
      <c r="P409" s="1" t="s">
        <v>283</v>
      </c>
      <c r="Q409" s="1" t="s">
        <v>252</v>
      </c>
    </row>
    <row r="410" spans="1:17" ht="15.75" customHeight="1" x14ac:dyDescent="0.3">
      <c r="A410" s="1">
        <v>729285</v>
      </c>
      <c r="B410" s="1" t="s">
        <v>281</v>
      </c>
      <c r="C410" s="2">
        <v>41747</v>
      </c>
      <c r="D410" s="1" t="s">
        <v>233</v>
      </c>
      <c r="E410" s="1" t="s">
        <v>282</v>
      </c>
      <c r="F410" s="1">
        <v>1</v>
      </c>
      <c r="G410" s="1" t="s">
        <v>259</v>
      </c>
      <c r="H410" s="1" t="s">
        <v>40</v>
      </c>
      <c r="I410" s="1" t="s">
        <v>40</v>
      </c>
      <c r="J410" s="1" t="s">
        <v>22</v>
      </c>
      <c r="K410" s="1" t="s">
        <v>40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54</v>
      </c>
      <c r="Q410" s="1" t="s">
        <v>283</v>
      </c>
    </row>
    <row r="411" spans="1:17" ht="15.75" customHeight="1" x14ac:dyDescent="0.3">
      <c r="A411" s="1">
        <v>729287</v>
      </c>
      <c r="B411" s="1" t="s">
        <v>288</v>
      </c>
      <c r="C411" s="2">
        <v>41748</v>
      </c>
      <c r="D411" s="1" t="s">
        <v>276</v>
      </c>
      <c r="E411" s="1" t="s">
        <v>289</v>
      </c>
      <c r="F411" s="1">
        <v>1</v>
      </c>
      <c r="G411" s="1" t="s">
        <v>20</v>
      </c>
      <c r="H411" s="1" t="s">
        <v>47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42</v>
      </c>
      <c r="Q411" s="1" t="s">
        <v>232</v>
      </c>
    </row>
    <row r="412" spans="1:17" ht="15.75" customHeight="1" x14ac:dyDescent="0.3">
      <c r="A412" s="1">
        <v>729289</v>
      </c>
      <c r="B412" s="1" t="s">
        <v>288</v>
      </c>
      <c r="C412" s="2">
        <v>41748</v>
      </c>
      <c r="D412" s="1" t="s">
        <v>136</v>
      </c>
      <c r="E412" s="1" t="s">
        <v>289</v>
      </c>
      <c r="F412" s="1">
        <v>1</v>
      </c>
      <c r="G412" s="1" t="s">
        <v>21</v>
      </c>
      <c r="H412" s="1" t="s">
        <v>39</v>
      </c>
      <c r="I412" s="1" t="s">
        <v>21</v>
      </c>
      <c r="J412" s="1" t="s">
        <v>33</v>
      </c>
      <c r="K412" s="1" t="s">
        <v>39</v>
      </c>
      <c r="L412" s="1" t="s">
        <v>41</v>
      </c>
      <c r="M412" s="1">
        <v>4</v>
      </c>
      <c r="N412" s="1" t="s">
        <v>24</v>
      </c>
      <c r="O412" s="1" t="s">
        <v>25</v>
      </c>
      <c r="P412" s="1" t="s">
        <v>42</v>
      </c>
      <c r="Q412" s="1" t="s">
        <v>237</v>
      </c>
    </row>
    <row r="413" spans="1:17" ht="15.75" customHeight="1" x14ac:dyDescent="0.3">
      <c r="A413" s="1">
        <v>729291</v>
      </c>
      <c r="B413" s="1" t="s">
        <v>284</v>
      </c>
      <c r="C413" s="2">
        <v>41749</v>
      </c>
      <c r="D413" s="1" t="s">
        <v>287</v>
      </c>
      <c r="E413" s="1" t="s">
        <v>286</v>
      </c>
      <c r="F413" s="1">
        <v>1</v>
      </c>
      <c r="G413" s="1" t="s">
        <v>40</v>
      </c>
      <c r="H413" s="1" t="s">
        <v>31</v>
      </c>
      <c r="I413" s="1" t="s">
        <v>31</v>
      </c>
      <c r="J413" s="1" t="s">
        <v>22</v>
      </c>
      <c r="K413" s="1" t="s">
        <v>31</v>
      </c>
      <c r="L413" s="1" t="s">
        <v>41</v>
      </c>
      <c r="M413" s="1">
        <v>7</v>
      </c>
      <c r="N413" s="1" t="s">
        <v>24</v>
      </c>
      <c r="O413" s="1" t="s">
        <v>25</v>
      </c>
      <c r="P413" s="1" t="s">
        <v>54</v>
      </c>
      <c r="Q413" s="1" t="s">
        <v>120</v>
      </c>
    </row>
    <row r="414" spans="1:17" ht="15.75" customHeight="1" x14ac:dyDescent="0.3">
      <c r="A414" s="1">
        <v>729293</v>
      </c>
      <c r="B414" s="1" t="s">
        <v>281</v>
      </c>
      <c r="C414" s="2">
        <v>41750</v>
      </c>
      <c r="D414" s="1" t="s">
        <v>105</v>
      </c>
      <c r="E414" s="1" t="s">
        <v>282</v>
      </c>
      <c r="F414" s="1">
        <v>1</v>
      </c>
      <c r="G414" s="1" t="s">
        <v>32</v>
      </c>
      <c r="H414" s="1" t="s">
        <v>39</v>
      </c>
      <c r="I414" s="1" t="s">
        <v>32</v>
      </c>
      <c r="J414" s="1" t="s">
        <v>33</v>
      </c>
      <c r="K414" s="1" t="s">
        <v>32</v>
      </c>
      <c r="L414" s="1" t="s">
        <v>23</v>
      </c>
      <c r="M414" s="1">
        <v>93</v>
      </c>
      <c r="N414" s="1" t="s">
        <v>24</v>
      </c>
      <c r="O414" s="1" t="s">
        <v>25</v>
      </c>
      <c r="P414" s="1" t="s">
        <v>283</v>
      </c>
      <c r="Q414" s="1" t="s">
        <v>252</v>
      </c>
    </row>
    <row r="415" spans="1:17" ht="15.75" customHeight="1" x14ac:dyDescent="0.3">
      <c r="A415" s="1">
        <v>729295</v>
      </c>
      <c r="B415" s="1" t="s">
        <v>284</v>
      </c>
      <c r="C415" s="2">
        <v>41751</v>
      </c>
      <c r="D415" s="1" t="s">
        <v>287</v>
      </c>
      <c r="E415" s="1" t="s">
        <v>286</v>
      </c>
      <c r="F415" s="1">
        <v>1</v>
      </c>
      <c r="G415" s="1" t="s">
        <v>31</v>
      </c>
      <c r="H415" s="1" t="s">
        <v>259</v>
      </c>
      <c r="I415" s="1" t="s">
        <v>259</v>
      </c>
      <c r="J415" s="1" t="s">
        <v>22</v>
      </c>
      <c r="K415" s="1" t="s">
        <v>31</v>
      </c>
      <c r="L415" s="1" t="s">
        <v>23</v>
      </c>
      <c r="M415" s="1">
        <v>72</v>
      </c>
      <c r="N415" s="1" t="s">
        <v>24</v>
      </c>
      <c r="O415" s="1" t="s">
        <v>25</v>
      </c>
      <c r="P415" s="1" t="s">
        <v>120</v>
      </c>
      <c r="Q415" s="1" t="s">
        <v>140</v>
      </c>
    </row>
    <row r="416" spans="1:17" ht="15.75" customHeight="1" x14ac:dyDescent="0.3">
      <c r="A416" s="1">
        <v>729297</v>
      </c>
      <c r="B416" s="1" t="s">
        <v>288</v>
      </c>
      <c r="C416" s="2">
        <v>41752</v>
      </c>
      <c r="D416" s="1" t="s">
        <v>235</v>
      </c>
      <c r="E416" s="1" t="s">
        <v>289</v>
      </c>
      <c r="F416" s="1">
        <v>1</v>
      </c>
      <c r="G416" s="1" t="s">
        <v>40</v>
      </c>
      <c r="H416" s="1" t="s">
        <v>32</v>
      </c>
      <c r="I416" s="1" t="s">
        <v>40</v>
      </c>
      <c r="J416" s="1" t="s">
        <v>22</v>
      </c>
      <c r="K416" s="1" t="s">
        <v>32</v>
      </c>
      <c r="L416" s="1" t="s">
        <v>23</v>
      </c>
      <c r="M416" s="1">
        <v>7</v>
      </c>
      <c r="N416" s="1" t="s">
        <v>24</v>
      </c>
      <c r="O416" s="1" t="s">
        <v>25</v>
      </c>
      <c r="P416" s="1" t="s">
        <v>127</v>
      </c>
      <c r="Q416" s="1" t="s">
        <v>283</v>
      </c>
    </row>
    <row r="417" spans="1:17" ht="15.75" customHeight="1" x14ac:dyDescent="0.3">
      <c r="A417" s="1">
        <v>729299</v>
      </c>
      <c r="B417" s="1" t="s">
        <v>284</v>
      </c>
      <c r="C417" s="2">
        <v>41753</v>
      </c>
      <c r="D417" s="1" t="s">
        <v>290</v>
      </c>
      <c r="E417" s="1" t="s">
        <v>286</v>
      </c>
      <c r="F417" s="1">
        <v>1</v>
      </c>
      <c r="G417" s="1" t="s">
        <v>20</v>
      </c>
      <c r="H417" s="1" t="s">
        <v>21</v>
      </c>
      <c r="I417" s="1" t="s">
        <v>20</v>
      </c>
      <c r="J417" s="1" t="s">
        <v>22</v>
      </c>
      <c r="K417" s="1" t="s">
        <v>21</v>
      </c>
      <c r="L417" s="1" t="s">
        <v>23</v>
      </c>
      <c r="M417" s="1">
        <v>2</v>
      </c>
      <c r="N417" s="1" t="s">
        <v>24</v>
      </c>
      <c r="O417" s="1" t="s">
        <v>25</v>
      </c>
      <c r="P417" s="1" t="s">
        <v>42</v>
      </c>
      <c r="Q417" s="1" t="s">
        <v>237</v>
      </c>
    </row>
    <row r="418" spans="1:17" ht="15.75" customHeight="1" x14ac:dyDescent="0.3">
      <c r="A418" s="1">
        <v>729301</v>
      </c>
      <c r="B418" s="1" t="s">
        <v>288</v>
      </c>
      <c r="C418" s="2">
        <v>41754</v>
      </c>
      <c r="D418" s="1" t="s">
        <v>262</v>
      </c>
      <c r="E418" s="1" t="s">
        <v>289</v>
      </c>
      <c r="F418" s="1">
        <v>1</v>
      </c>
      <c r="G418" s="1" t="s">
        <v>259</v>
      </c>
      <c r="H418" s="1" t="s">
        <v>39</v>
      </c>
      <c r="I418" s="1" t="s">
        <v>259</v>
      </c>
      <c r="J418" s="1" t="s">
        <v>33</v>
      </c>
      <c r="K418" s="1" t="s">
        <v>259</v>
      </c>
      <c r="L418" s="1" t="s">
        <v>23</v>
      </c>
      <c r="M418" s="1">
        <v>4</v>
      </c>
      <c r="N418" s="1" t="s">
        <v>24</v>
      </c>
      <c r="O418" s="1" t="s">
        <v>25</v>
      </c>
      <c r="P418" s="1" t="s">
        <v>120</v>
      </c>
      <c r="Q418" s="1" t="s">
        <v>140</v>
      </c>
    </row>
    <row r="419" spans="1:17" ht="15.75" customHeight="1" x14ac:dyDescent="0.3">
      <c r="A419" s="1">
        <v>729303</v>
      </c>
      <c r="B419" s="1" t="s">
        <v>288</v>
      </c>
      <c r="C419" s="2">
        <v>41754</v>
      </c>
      <c r="D419" s="1" t="s">
        <v>291</v>
      </c>
      <c r="E419" s="1" t="s">
        <v>289</v>
      </c>
      <c r="F419" s="1">
        <v>1</v>
      </c>
      <c r="G419" s="1" t="s">
        <v>32</v>
      </c>
      <c r="H419" s="1" t="s">
        <v>47</v>
      </c>
      <c r="I419" s="1" t="s">
        <v>47</v>
      </c>
      <c r="J419" s="1" t="s">
        <v>33</v>
      </c>
      <c r="K419" s="1" t="s">
        <v>32</v>
      </c>
      <c r="L419" s="1" t="s">
        <v>41</v>
      </c>
      <c r="M419" s="1">
        <v>7</v>
      </c>
      <c r="N419" s="1" t="s">
        <v>24</v>
      </c>
      <c r="O419" s="1" t="s">
        <v>25</v>
      </c>
      <c r="P419" s="1" t="s">
        <v>54</v>
      </c>
      <c r="Q419" s="1" t="s">
        <v>120</v>
      </c>
    </row>
    <row r="420" spans="1:17" ht="15.75" customHeight="1" x14ac:dyDescent="0.3">
      <c r="A420" s="1">
        <v>729305</v>
      </c>
      <c r="B420" s="1" t="s">
        <v>281</v>
      </c>
      <c r="C420" s="2">
        <v>41755</v>
      </c>
      <c r="D420" s="1" t="s">
        <v>292</v>
      </c>
      <c r="E420" s="1" t="s">
        <v>282</v>
      </c>
      <c r="F420" s="1">
        <v>1</v>
      </c>
      <c r="G420" s="1" t="s">
        <v>40</v>
      </c>
      <c r="H420" s="1" t="s">
        <v>20</v>
      </c>
      <c r="I420" s="1" t="s">
        <v>40</v>
      </c>
      <c r="J420" s="1" t="s">
        <v>22</v>
      </c>
      <c r="K420" s="1" t="s">
        <v>40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127</v>
      </c>
      <c r="Q420" s="1" t="s">
        <v>252</v>
      </c>
    </row>
    <row r="421" spans="1:17" ht="15.75" customHeight="1" x14ac:dyDescent="0.3">
      <c r="A421" s="1">
        <v>729307</v>
      </c>
      <c r="B421" s="1" t="s">
        <v>281</v>
      </c>
      <c r="C421" s="2">
        <v>41755</v>
      </c>
      <c r="D421" s="1" t="s">
        <v>293</v>
      </c>
      <c r="E421" s="1" t="s">
        <v>282</v>
      </c>
      <c r="F421" s="1">
        <v>1</v>
      </c>
      <c r="G421" s="1" t="s">
        <v>21</v>
      </c>
      <c r="H421" s="1" t="s">
        <v>31</v>
      </c>
      <c r="I421" s="1" t="s">
        <v>21</v>
      </c>
      <c r="J421" s="1" t="s">
        <v>22</v>
      </c>
      <c r="K421" s="1" t="s">
        <v>31</v>
      </c>
      <c r="L421" s="1" t="s">
        <v>23</v>
      </c>
      <c r="M421" s="1">
        <v>23</v>
      </c>
      <c r="N421" s="1" t="s">
        <v>24</v>
      </c>
      <c r="O421" s="1" t="s">
        <v>25</v>
      </c>
      <c r="P421" s="1" t="s">
        <v>127</v>
      </c>
      <c r="Q421" s="1" t="s">
        <v>283</v>
      </c>
    </row>
    <row r="422" spans="1:17" ht="15.75" customHeight="1" x14ac:dyDescent="0.3">
      <c r="A422" s="1">
        <v>729309</v>
      </c>
      <c r="B422" s="1" t="s">
        <v>284</v>
      </c>
      <c r="C422" s="2">
        <v>41756</v>
      </c>
      <c r="D422" s="1" t="s">
        <v>181</v>
      </c>
      <c r="E422" s="1" t="s">
        <v>286</v>
      </c>
      <c r="F422" s="1">
        <v>1</v>
      </c>
      <c r="G422" s="1" t="s">
        <v>39</v>
      </c>
      <c r="H422" s="1" t="s">
        <v>47</v>
      </c>
      <c r="I422" s="1" t="s">
        <v>47</v>
      </c>
      <c r="J422" s="1" t="s">
        <v>33</v>
      </c>
      <c r="K422" s="1" t="s">
        <v>39</v>
      </c>
      <c r="L422" s="1" t="s">
        <v>41</v>
      </c>
      <c r="M422" s="1">
        <v>6</v>
      </c>
      <c r="N422" s="1" t="s">
        <v>24</v>
      </c>
      <c r="O422" s="1" t="s">
        <v>25</v>
      </c>
      <c r="P422" s="1" t="s">
        <v>42</v>
      </c>
      <c r="Q422" s="1" t="s">
        <v>237</v>
      </c>
    </row>
    <row r="423" spans="1:17" ht="15.75" customHeight="1" x14ac:dyDescent="0.3">
      <c r="A423" s="1">
        <v>729311</v>
      </c>
      <c r="B423" s="1" t="s">
        <v>284</v>
      </c>
      <c r="C423" s="2">
        <v>41756</v>
      </c>
      <c r="D423" s="1" t="s">
        <v>152</v>
      </c>
      <c r="E423" s="1" t="s">
        <v>286</v>
      </c>
      <c r="F423" s="1">
        <v>1</v>
      </c>
      <c r="G423" s="1" t="s">
        <v>259</v>
      </c>
      <c r="H423" s="1" t="s">
        <v>32</v>
      </c>
      <c r="I423" s="1" t="s">
        <v>259</v>
      </c>
      <c r="J423" s="1" t="s">
        <v>33</v>
      </c>
      <c r="K423" s="1" t="s">
        <v>32</v>
      </c>
      <c r="L423" s="1" t="s">
        <v>41</v>
      </c>
      <c r="M423" s="1">
        <v>5</v>
      </c>
      <c r="N423" s="1" t="s">
        <v>24</v>
      </c>
      <c r="O423" s="1" t="s">
        <v>25</v>
      </c>
      <c r="P423" s="1" t="s">
        <v>232</v>
      </c>
      <c r="Q423" s="1" t="s">
        <v>237</v>
      </c>
    </row>
    <row r="424" spans="1:17" ht="15.75" customHeight="1" x14ac:dyDescent="0.3">
      <c r="A424" s="1">
        <v>729313</v>
      </c>
      <c r="B424" s="1" t="s">
        <v>288</v>
      </c>
      <c r="C424" s="2">
        <v>41757</v>
      </c>
      <c r="D424" s="1" t="s">
        <v>293</v>
      </c>
      <c r="E424" s="1" t="s">
        <v>289</v>
      </c>
      <c r="F424" s="1">
        <v>1</v>
      </c>
      <c r="G424" s="1" t="s">
        <v>31</v>
      </c>
      <c r="H424" s="1" t="s">
        <v>20</v>
      </c>
      <c r="I424" s="1" t="s">
        <v>31</v>
      </c>
      <c r="J424" s="1" t="s">
        <v>22</v>
      </c>
      <c r="K424" s="1" t="s">
        <v>31</v>
      </c>
      <c r="L424" s="1" t="s">
        <v>41</v>
      </c>
      <c r="M424" s="1">
        <v>5</v>
      </c>
      <c r="N424" s="1" t="s">
        <v>24</v>
      </c>
      <c r="O424" s="1" t="s">
        <v>25</v>
      </c>
      <c r="P424" s="1" t="s">
        <v>54</v>
      </c>
      <c r="Q424" s="1" t="s">
        <v>140</v>
      </c>
    </row>
    <row r="425" spans="1:17" ht="15.75" customHeight="1" x14ac:dyDescent="0.3">
      <c r="A425" s="1">
        <v>729315</v>
      </c>
      <c r="B425" s="1" t="s">
        <v>281</v>
      </c>
      <c r="C425" s="2">
        <v>41758</v>
      </c>
      <c r="D425" s="1" t="s">
        <v>265</v>
      </c>
      <c r="E425" s="1" t="s">
        <v>282</v>
      </c>
      <c r="F425" s="1">
        <v>1</v>
      </c>
      <c r="G425" s="1" t="s">
        <v>21</v>
      </c>
      <c r="H425" s="1" t="s">
        <v>40</v>
      </c>
      <c r="I425" s="1" t="s">
        <v>40</v>
      </c>
      <c r="J425" s="1" t="s">
        <v>33</v>
      </c>
      <c r="K425" s="1" t="s">
        <v>40</v>
      </c>
      <c r="L425" s="1" t="s">
        <v>122</v>
      </c>
      <c r="M425" s="1" t="s">
        <v>25</v>
      </c>
      <c r="N425" s="1" t="s">
        <v>123</v>
      </c>
      <c r="O425" s="1" t="s">
        <v>25</v>
      </c>
      <c r="P425" s="1" t="s">
        <v>42</v>
      </c>
      <c r="Q425" s="1" t="s">
        <v>232</v>
      </c>
    </row>
    <row r="426" spans="1:17" ht="15.75" customHeight="1" x14ac:dyDescent="0.3">
      <c r="A426" s="1">
        <v>729317</v>
      </c>
      <c r="B426" s="1" t="s">
        <v>288</v>
      </c>
      <c r="C426" s="2">
        <v>41759</v>
      </c>
      <c r="D426" s="1" t="s">
        <v>294</v>
      </c>
      <c r="E426" s="1" t="s">
        <v>289</v>
      </c>
      <c r="F426" s="1">
        <v>1</v>
      </c>
      <c r="G426" s="1" t="s">
        <v>47</v>
      </c>
      <c r="H426" s="1" t="s">
        <v>259</v>
      </c>
      <c r="I426" s="1" t="s">
        <v>47</v>
      </c>
      <c r="J426" s="1" t="s">
        <v>22</v>
      </c>
      <c r="K426" s="1" t="s">
        <v>259</v>
      </c>
      <c r="L426" s="1" t="s">
        <v>23</v>
      </c>
      <c r="M426" s="1">
        <v>15</v>
      </c>
      <c r="N426" s="1" t="s">
        <v>24</v>
      </c>
      <c r="O426" s="1" t="s">
        <v>25</v>
      </c>
      <c r="P426" s="1" t="s">
        <v>127</v>
      </c>
      <c r="Q426" s="1" t="s">
        <v>120</v>
      </c>
    </row>
    <row r="427" spans="1:17" ht="15.75" customHeight="1" x14ac:dyDescent="0.3">
      <c r="A427" s="1">
        <v>733971</v>
      </c>
      <c r="B427" s="1" t="s">
        <v>277</v>
      </c>
      <c r="C427" s="2">
        <v>41761</v>
      </c>
      <c r="D427" s="1" t="s">
        <v>235</v>
      </c>
      <c r="E427" s="1" t="s">
        <v>278</v>
      </c>
      <c r="F427" s="1">
        <v>0</v>
      </c>
      <c r="G427" s="1" t="s">
        <v>32</v>
      </c>
      <c r="H427" s="1" t="s">
        <v>21</v>
      </c>
      <c r="I427" s="1" t="s">
        <v>32</v>
      </c>
      <c r="J427" s="1" t="s">
        <v>33</v>
      </c>
      <c r="K427" s="1" t="s">
        <v>32</v>
      </c>
      <c r="L427" s="1" t="s">
        <v>23</v>
      </c>
      <c r="M427" s="1">
        <v>34</v>
      </c>
      <c r="N427" s="1" t="s">
        <v>24</v>
      </c>
      <c r="O427" s="1" t="s">
        <v>25</v>
      </c>
      <c r="P427" s="1" t="s">
        <v>232</v>
      </c>
      <c r="Q427" s="1" t="s">
        <v>274</v>
      </c>
    </row>
    <row r="428" spans="1:17" ht="15.75" customHeight="1" x14ac:dyDescent="0.3">
      <c r="A428" s="1">
        <v>733973</v>
      </c>
      <c r="B428" s="1" t="s">
        <v>44</v>
      </c>
      <c r="C428" s="2">
        <v>41762</v>
      </c>
      <c r="D428" s="1" t="s">
        <v>295</v>
      </c>
      <c r="E428" s="1" t="s">
        <v>46</v>
      </c>
      <c r="F428" s="1">
        <v>0</v>
      </c>
      <c r="G428" s="1" t="s">
        <v>47</v>
      </c>
      <c r="H428" s="1" t="s">
        <v>31</v>
      </c>
      <c r="I428" s="1" t="s">
        <v>31</v>
      </c>
      <c r="J428" s="1" t="s">
        <v>33</v>
      </c>
      <c r="K428" s="1" t="s">
        <v>47</v>
      </c>
      <c r="L428" s="1" t="s">
        <v>41</v>
      </c>
      <c r="M428" s="1">
        <v>5</v>
      </c>
      <c r="N428" s="1" t="s">
        <v>24</v>
      </c>
      <c r="O428" s="1" t="s">
        <v>25</v>
      </c>
      <c r="P428" s="1" t="s">
        <v>242</v>
      </c>
      <c r="Q428" s="1" t="s">
        <v>252</v>
      </c>
    </row>
    <row r="429" spans="1:17" ht="15.75" customHeight="1" x14ac:dyDescent="0.3">
      <c r="A429" s="1">
        <v>733975</v>
      </c>
      <c r="B429" s="1" t="s">
        <v>36</v>
      </c>
      <c r="C429" s="2">
        <v>41762</v>
      </c>
      <c r="D429" s="1" t="s">
        <v>296</v>
      </c>
      <c r="E429" s="1" t="s">
        <v>38</v>
      </c>
      <c r="F429" s="1">
        <v>0</v>
      </c>
      <c r="G429" s="1" t="s">
        <v>39</v>
      </c>
      <c r="H429" s="1" t="s">
        <v>40</v>
      </c>
      <c r="I429" s="1" t="s">
        <v>40</v>
      </c>
      <c r="J429" s="1" t="s">
        <v>22</v>
      </c>
      <c r="K429" s="1" t="s">
        <v>40</v>
      </c>
      <c r="L429" s="1" t="s">
        <v>41</v>
      </c>
      <c r="M429" s="1">
        <v>7</v>
      </c>
      <c r="N429" s="1" t="s">
        <v>24</v>
      </c>
      <c r="O429" s="1" t="s">
        <v>25</v>
      </c>
      <c r="P429" s="1" t="s">
        <v>145</v>
      </c>
      <c r="Q429" s="1" t="s">
        <v>140</v>
      </c>
    </row>
    <row r="430" spans="1:17" ht="15.75" customHeight="1" x14ac:dyDescent="0.3">
      <c r="A430" s="1">
        <v>733977</v>
      </c>
      <c r="B430" s="1" t="s">
        <v>17</v>
      </c>
      <c r="C430" s="2">
        <v>41763</v>
      </c>
      <c r="D430" s="1" t="s">
        <v>121</v>
      </c>
      <c r="E430" s="1" t="s">
        <v>19</v>
      </c>
      <c r="F430" s="1">
        <v>0</v>
      </c>
      <c r="G430" s="1" t="s">
        <v>20</v>
      </c>
      <c r="H430" s="1" t="s">
        <v>259</v>
      </c>
      <c r="I430" s="1" t="s">
        <v>20</v>
      </c>
      <c r="J430" s="1" t="s">
        <v>22</v>
      </c>
      <c r="K430" s="1" t="s">
        <v>20</v>
      </c>
      <c r="L430" s="1" t="s">
        <v>41</v>
      </c>
      <c r="M430" s="1">
        <v>4</v>
      </c>
      <c r="N430" s="1" t="s">
        <v>24</v>
      </c>
      <c r="O430" s="1" t="s">
        <v>25</v>
      </c>
      <c r="P430" s="1" t="s">
        <v>127</v>
      </c>
      <c r="Q430" s="1" t="s">
        <v>237</v>
      </c>
    </row>
    <row r="431" spans="1:17" ht="15.75" customHeight="1" x14ac:dyDescent="0.3">
      <c r="A431" s="1">
        <v>733979</v>
      </c>
      <c r="B431" s="1" t="s">
        <v>167</v>
      </c>
      <c r="C431" s="2">
        <v>41764</v>
      </c>
      <c r="D431" s="1" t="s">
        <v>292</v>
      </c>
      <c r="E431" s="1" t="s">
        <v>168</v>
      </c>
      <c r="F431" s="1">
        <v>0</v>
      </c>
      <c r="G431" s="1" t="s">
        <v>40</v>
      </c>
      <c r="H431" s="1" t="s">
        <v>21</v>
      </c>
      <c r="I431" s="1" t="s">
        <v>21</v>
      </c>
      <c r="J431" s="1" t="s">
        <v>22</v>
      </c>
      <c r="K431" s="1" t="s">
        <v>40</v>
      </c>
      <c r="L431" s="1" t="s">
        <v>23</v>
      </c>
      <c r="M431" s="1">
        <v>10</v>
      </c>
      <c r="N431" s="1" t="s">
        <v>24</v>
      </c>
      <c r="O431" s="1" t="s">
        <v>25</v>
      </c>
      <c r="P431" s="1" t="s">
        <v>274</v>
      </c>
      <c r="Q431" s="1" t="s">
        <v>267</v>
      </c>
    </row>
    <row r="432" spans="1:17" ht="15.75" customHeight="1" x14ac:dyDescent="0.3">
      <c r="A432" s="1">
        <v>733981</v>
      </c>
      <c r="B432" s="1" t="s">
        <v>36</v>
      </c>
      <c r="C432" s="2">
        <v>41764</v>
      </c>
      <c r="D432" s="1" t="s">
        <v>152</v>
      </c>
      <c r="E432" s="1" t="s">
        <v>38</v>
      </c>
      <c r="F432" s="1">
        <v>0</v>
      </c>
      <c r="G432" s="1" t="s">
        <v>39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297</v>
      </c>
      <c r="Q432" s="1" t="s">
        <v>242</v>
      </c>
    </row>
    <row r="433" spans="1:17" ht="15.75" customHeight="1" x14ac:dyDescent="0.3">
      <c r="A433" s="1">
        <v>733983</v>
      </c>
      <c r="B433" s="1" t="s">
        <v>44</v>
      </c>
      <c r="C433" s="2">
        <v>41765</v>
      </c>
      <c r="D433" s="1" t="s">
        <v>147</v>
      </c>
      <c r="E433" s="1" t="s">
        <v>46</v>
      </c>
      <c r="F433" s="1">
        <v>0</v>
      </c>
      <c r="G433" s="1" t="s">
        <v>47</v>
      </c>
      <c r="H433" s="1" t="s">
        <v>20</v>
      </c>
      <c r="I433" s="1" t="s">
        <v>20</v>
      </c>
      <c r="J433" s="1" t="s">
        <v>22</v>
      </c>
      <c r="K433" s="1" t="s">
        <v>47</v>
      </c>
      <c r="L433" s="1" t="s">
        <v>23</v>
      </c>
      <c r="M433" s="1">
        <v>19</v>
      </c>
      <c r="N433" s="1" t="s">
        <v>24</v>
      </c>
      <c r="O433" s="1" t="s">
        <v>25</v>
      </c>
      <c r="P433" s="1" t="s">
        <v>140</v>
      </c>
      <c r="Q433" s="1" t="s">
        <v>263</v>
      </c>
    </row>
    <row r="434" spans="1:17" ht="15.75" customHeight="1" x14ac:dyDescent="0.3">
      <c r="A434" s="1">
        <v>733985</v>
      </c>
      <c r="B434" s="1" t="s">
        <v>36</v>
      </c>
      <c r="C434" s="2">
        <v>41766</v>
      </c>
      <c r="D434" s="1" t="s">
        <v>146</v>
      </c>
      <c r="E434" s="1" t="s">
        <v>38</v>
      </c>
      <c r="F434" s="1">
        <v>0</v>
      </c>
      <c r="G434" s="1" t="s">
        <v>39</v>
      </c>
      <c r="H434" s="1" t="s">
        <v>21</v>
      </c>
      <c r="I434" s="1" t="s">
        <v>39</v>
      </c>
      <c r="J434" s="1" t="s">
        <v>33</v>
      </c>
      <c r="K434" s="1" t="s">
        <v>21</v>
      </c>
      <c r="L434" s="1" t="s">
        <v>41</v>
      </c>
      <c r="M434" s="1">
        <v>8</v>
      </c>
      <c r="N434" s="1" t="s">
        <v>24</v>
      </c>
      <c r="O434" s="1" t="s">
        <v>25</v>
      </c>
      <c r="P434" s="1" t="s">
        <v>242</v>
      </c>
      <c r="Q434" s="1" t="s">
        <v>252</v>
      </c>
    </row>
    <row r="435" spans="1:17" ht="15.75" customHeight="1" x14ac:dyDescent="0.3">
      <c r="A435" s="1">
        <v>733987</v>
      </c>
      <c r="B435" s="1" t="s">
        <v>170</v>
      </c>
      <c r="C435" s="2">
        <v>41766</v>
      </c>
      <c r="D435" s="1" t="s">
        <v>287</v>
      </c>
      <c r="E435" s="1" t="s">
        <v>172</v>
      </c>
      <c r="F435" s="1">
        <v>0</v>
      </c>
      <c r="G435" s="1" t="s">
        <v>31</v>
      </c>
      <c r="H435" s="1" t="s">
        <v>32</v>
      </c>
      <c r="I435" s="1" t="s">
        <v>32</v>
      </c>
      <c r="J435" s="1" t="s">
        <v>22</v>
      </c>
      <c r="K435" s="1" t="s">
        <v>31</v>
      </c>
      <c r="L435" s="1" t="s">
        <v>23</v>
      </c>
      <c r="M435" s="1">
        <v>44</v>
      </c>
      <c r="N435" s="1" t="s">
        <v>24</v>
      </c>
      <c r="O435" s="1" t="s">
        <v>25</v>
      </c>
      <c r="P435" s="1" t="s">
        <v>127</v>
      </c>
      <c r="Q435" s="1" t="s">
        <v>298</v>
      </c>
    </row>
    <row r="436" spans="1:17" ht="15.75" customHeight="1" x14ac:dyDescent="0.3">
      <c r="A436" s="1">
        <v>733989</v>
      </c>
      <c r="B436" s="1" t="s">
        <v>167</v>
      </c>
      <c r="C436" s="2">
        <v>41767</v>
      </c>
      <c r="D436" s="1" t="s">
        <v>294</v>
      </c>
      <c r="E436" s="1" t="s">
        <v>168</v>
      </c>
      <c r="F436" s="1">
        <v>0</v>
      </c>
      <c r="G436" s="1" t="s">
        <v>40</v>
      </c>
      <c r="H436" s="1" t="s">
        <v>259</v>
      </c>
      <c r="I436" s="1" t="s">
        <v>40</v>
      </c>
      <c r="J436" s="1" t="s">
        <v>22</v>
      </c>
      <c r="K436" s="1" t="s">
        <v>259</v>
      </c>
      <c r="L436" s="1" t="s">
        <v>23</v>
      </c>
      <c r="M436" s="1">
        <v>32</v>
      </c>
      <c r="N436" s="1" t="s">
        <v>24</v>
      </c>
      <c r="O436" s="1" t="s">
        <v>25</v>
      </c>
      <c r="P436" s="1" t="s">
        <v>232</v>
      </c>
      <c r="Q436" s="1" t="s">
        <v>274</v>
      </c>
    </row>
    <row r="437" spans="1:17" ht="15.75" customHeight="1" x14ac:dyDescent="0.3">
      <c r="A437" s="1">
        <v>733991</v>
      </c>
      <c r="B437" s="1" t="s">
        <v>17</v>
      </c>
      <c r="C437" s="2">
        <v>41768</v>
      </c>
      <c r="D437" s="1" t="s">
        <v>293</v>
      </c>
      <c r="E437" s="1" t="s">
        <v>19</v>
      </c>
      <c r="F437" s="1">
        <v>0</v>
      </c>
      <c r="G437" s="1" t="s">
        <v>20</v>
      </c>
      <c r="H437" s="1" t="s">
        <v>31</v>
      </c>
      <c r="I437" s="1" t="s">
        <v>20</v>
      </c>
      <c r="J437" s="1" t="s">
        <v>22</v>
      </c>
      <c r="K437" s="1" t="s">
        <v>31</v>
      </c>
      <c r="L437" s="1" t="s">
        <v>23</v>
      </c>
      <c r="M437" s="1">
        <v>32</v>
      </c>
      <c r="N437" s="1" t="s">
        <v>24</v>
      </c>
      <c r="O437" s="1" t="s">
        <v>25</v>
      </c>
      <c r="P437" s="1" t="s">
        <v>140</v>
      </c>
      <c r="Q437" s="1" t="s">
        <v>263</v>
      </c>
    </row>
    <row r="438" spans="1:17" ht="15.75" customHeight="1" x14ac:dyDescent="0.3">
      <c r="A438" s="1">
        <v>733993</v>
      </c>
      <c r="B438" s="1" t="s">
        <v>36</v>
      </c>
      <c r="C438" s="2">
        <v>41769</v>
      </c>
      <c r="D438" s="1" t="s">
        <v>211</v>
      </c>
      <c r="E438" s="1" t="s">
        <v>38</v>
      </c>
      <c r="F438" s="1">
        <v>0</v>
      </c>
      <c r="G438" s="1" t="s">
        <v>39</v>
      </c>
      <c r="H438" s="1" t="s">
        <v>259</v>
      </c>
      <c r="I438" s="1" t="s">
        <v>259</v>
      </c>
      <c r="J438" s="1" t="s">
        <v>22</v>
      </c>
      <c r="K438" s="1" t="s">
        <v>259</v>
      </c>
      <c r="L438" s="1" t="s">
        <v>41</v>
      </c>
      <c r="M438" s="1">
        <v>8</v>
      </c>
      <c r="N438" s="1" t="s">
        <v>24</v>
      </c>
      <c r="O438" s="1" t="s">
        <v>95</v>
      </c>
      <c r="P438" s="1" t="s">
        <v>297</v>
      </c>
      <c r="Q438" s="1" t="s">
        <v>242</v>
      </c>
    </row>
    <row r="439" spans="1:17" ht="15.75" customHeight="1" x14ac:dyDescent="0.3">
      <c r="A439" s="1">
        <v>733995</v>
      </c>
      <c r="B439" s="1" t="s">
        <v>44</v>
      </c>
      <c r="C439" s="2">
        <v>41769</v>
      </c>
      <c r="D439" s="1" t="s">
        <v>152</v>
      </c>
      <c r="E439" s="1" t="s">
        <v>46</v>
      </c>
      <c r="F439" s="1">
        <v>0</v>
      </c>
      <c r="G439" s="1" t="s">
        <v>47</v>
      </c>
      <c r="H439" s="1" t="s">
        <v>32</v>
      </c>
      <c r="I439" s="1" t="s">
        <v>32</v>
      </c>
      <c r="J439" s="1" t="s">
        <v>22</v>
      </c>
      <c r="K439" s="1" t="s">
        <v>32</v>
      </c>
      <c r="L439" s="1" t="s">
        <v>41</v>
      </c>
      <c r="M439" s="1">
        <v>4</v>
      </c>
      <c r="N439" s="1" t="s">
        <v>24</v>
      </c>
      <c r="O439" s="1" t="s">
        <v>25</v>
      </c>
      <c r="P439" s="1" t="s">
        <v>127</v>
      </c>
      <c r="Q439" s="1" t="s">
        <v>237</v>
      </c>
    </row>
    <row r="440" spans="1:17" ht="15.75" customHeight="1" x14ac:dyDescent="0.3">
      <c r="A440" s="1">
        <v>733997</v>
      </c>
      <c r="B440" s="1" t="s">
        <v>170</v>
      </c>
      <c r="C440" s="2">
        <v>41770</v>
      </c>
      <c r="D440" s="1" t="s">
        <v>146</v>
      </c>
      <c r="E440" s="1" t="s">
        <v>172</v>
      </c>
      <c r="F440" s="1">
        <v>0</v>
      </c>
      <c r="G440" s="1" t="s">
        <v>31</v>
      </c>
      <c r="H440" s="1" t="s">
        <v>21</v>
      </c>
      <c r="I440" s="1" t="s">
        <v>21</v>
      </c>
      <c r="J440" s="1" t="s">
        <v>22</v>
      </c>
      <c r="K440" s="1" t="s">
        <v>21</v>
      </c>
      <c r="L440" s="1" t="s">
        <v>41</v>
      </c>
      <c r="M440" s="1">
        <v>9</v>
      </c>
      <c r="N440" s="1" t="s">
        <v>24</v>
      </c>
      <c r="O440" s="1" t="s">
        <v>25</v>
      </c>
      <c r="P440" s="1" t="s">
        <v>274</v>
      </c>
      <c r="Q440" s="1" t="s">
        <v>267</v>
      </c>
    </row>
    <row r="441" spans="1:17" ht="15.75" customHeight="1" x14ac:dyDescent="0.3">
      <c r="A441" s="1">
        <v>733999</v>
      </c>
      <c r="B441" s="1" t="s">
        <v>17</v>
      </c>
      <c r="C441" s="2">
        <v>41770</v>
      </c>
      <c r="D441" s="1" t="s">
        <v>265</v>
      </c>
      <c r="E441" s="1" t="s">
        <v>19</v>
      </c>
      <c r="F441" s="1">
        <v>0</v>
      </c>
      <c r="G441" s="1" t="s">
        <v>20</v>
      </c>
      <c r="H441" s="1" t="s">
        <v>40</v>
      </c>
      <c r="I441" s="1" t="s">
        <v>20</v>
      </c>
      <c r="J441" s="1" t="s">
        <v>33</v>
      </c>
      <c r="K441" s="1" t="s">
        <v>40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140</v>
      </c>
      <c r="Q441" s="1" t="s">
        <v>213</v>
      </c>
    </row>
    <row r="442" spans="1:17" ht="15.75" customHeight="1" x14ac:dyDescent="0.3">
      <c r="A442" s="1">
        <v>734001</v>
      </c>
      <c r="B442" s="1" t="s">
        <v>60</v>
      </c>
      <c r="C442" s="2">
        <v>41771</v>
      </c>
      <c r="D442" s="1" t="s">
        <v>183</v>
      </c>
      <c r="E442" s="1" t="s">
        <v>62</v>
      </c>
      <c r="F442" s="1">
        <v>0</v>
      </c>
      <c r="G442" s="1" t="s">
        <v>259</v>
      </c>
      <c r="H442" s="1" t="s">
        <v>47</v>
      </c>
      <c r="I442" s="1" t="s">
        <v>259</v>
      </c>
      <c r="J442" s="1" t="s">
        <v>33</v>
      </c>
      <c r="K442" s="1" t="s">
        <v>47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127</v>
      </c>
      <c r="Q442" s="1" t="s">
        <v>237</v>
      </c>
    </row>
    <row r="443" spans="1:17" ht="15.75" customHeight="1" x14ac:dyDescent="0.3">
      <c r="A443" s="1">
        <v>734003</v>
      </c>
      <c r="B443" s="1" t="s">
        <v>277</v>
      </c>
      <c r="C443" s="2">
        <v>41772</v>
      </c>
      <c r="D443" s="1" t="s">
        <v>235</v>
      </c>
      <c r="E443" s="1" t="s">
        <v>278</v>
      </c>
      <c r="F443" s="1">
        <v>0</v>
      </c>
      <c r="G443" s="1" t="s">
        <v>32</v>
      </c>
      <c r="H443" s="1" t="s">
        <v>40</v>
      </c>
      <c r="I443" s="1" t="s">
        <v>40</v>
      </c>
      <c r="J443" s="1" t="s">
        <v>33</v>
      </c>
      <c r="K443" s="1" t="s">
        <v>32</v>
      </c>
      <c r="L443" s="1" t="s">
        <v>41</v>
      </c>
      <c r="M443" s="1">
        <v>5</v>
      </c>
      <c r="N443" s="1" t="s">
        <v>24</v>
      </c>
      <c r="O443" s="1" t="s">
        <v>25</v>
      </c>
      <c r="P443" s="1" t="s">
        <v>242</v>
      </c>
      <c r="Q443" s="1" t="s">
        <v>252</v>
      </c>
    </row>
    <row r="444" spans="1:17" ht="15.75" customHeight="1" x14ac:dyDescent="0.3">
      <c r="A444" s="1">
        <v>734005</v>
      </c>
      <c r="B444" s="1" t="s">
        <v>17</v>
      </c>
      <c r="C444" s="2">
        <v>41772</v>
      </c>
      <c r="D444" s="1" t="s">
        <v>139</v>
      </c>
      <c r="E444" s="1" t="s">
        <v>19</v>
      </c>
      <c r="F444" s="1">
        <v>0</v>
      </c>
      <c r="G444" s="1" t="s">
        <v>20</v>
      </c>
      <c r="H444" s="1" t="s">
        <v>39</v>
      </c>
      <c r="I444" s="1" t="s">
        <v>39</v>
      </c>
      <c r="J444" s="1" t="s">
        <v>22</v>
      </c>
      <c r="K444" s="1" t="s">
        <v>20</v>
      </c>
      <c r="L444" s="1" t="s">
        <v>23</v>
      </c>
      <c r="M444" s="1">
        <v>16</v>
      </c>
      <c r="N444" s="1" t="s">
        <v>24</v>
      </c>
      <c r="O444" s="1" t="s">
        <v>25</v>
      </c>
      <c r="P444" s="1" t="s">
        <v>263</v>
      </c>
      <c r="Q444" s="1" t="s">
        <v>213</v>
      </c>
    </row>
    <row r="445" spans="1:17" ht="15.75" customHeight="1" x14ac:dyDescent="0.3">
      <c r="A445" s="1">
        <v>734007</v>
      </c>
      <c r="B445" s="1" t="s">
        <v>60</v>
      </c>
      <c r="C445" s="2">
        <v>41773</v>
      </c>
      <c r="D445" s="1" t="s">
        <v>226</v>
      </c>
      <c r="E445" s="1" t="s">
        <v>62</v>
      </c>
      <c r="F445" s="1">
        <v>0</v>
      </c>
      <c r="G445" s="1" t="s">
        <v>259</v>
      </c>
      <c r="H445" s="1" t="s">
        <v>31</v>
      </c>
      <c r="I445" s="1" t="s">
        <v>31</v>
      </c>
      <c r="J445" s="1" t="s">
        <v>22</v>
      </c>
      <c r="K445" s="1" t="s">
        <v>31</v>
      </c>
      <c r="L445" s="1" t="s">
        <v>41</v>
      </c>
      <c r="M445" s="1">
        <v>6</v>
      </c>
      <c r="N445" s="1" t="s">
        <v>24</v>
      </c>
      <c r="O445" s="1" t="s">
        <v>25</v>
      </c>
      <c r="P445" s="1" t="s">
        <v>237</v>
      </c>
      <c r="Q445" s="1" t="s">
        <v>298</v>
      </c>
    </row>
    <row r="446" spans="1:17" ht="15.75" customHeight="1" x14ac:dyDescent="0.3">
      <c r="A446" s="1">
        <v>734009</v>
      </c>
      <c r="B446" s="1" t="s">
        <v>170</v>
      </c>
      <c r="C446" s="2">
        <v>41773</v>
      </c>
      <c r="D446" s="1" t="s">
        <v>175</v>
      </c>
      <c r="E446" s="1" t="s">
        <v>172</v>
      </c>
      <c r="F446" s="1">
        <v>0</v>
      </c>
      <c r="G446" s="1" t="s">
        <v>21</v>
      </c>
      <c r="H446" s="1" t="s">
        <v>47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6</v>
      </c>
      <c r="N446" s="1" t="s">
        <v>24</v>
      </c>
      <c r="O446" s="1" t="s">
        <v>25</v>
      </c>
      <c r="P446" s="1" t="s">
        <v>232</v>
      </c>
      <c r="Q446" s="1" t="s">
        <v>274</v>
      </c>
    </row>
    <row r="447" spans="1:17" ht="15.75" customHeight="1" x14ac:dyDescent="0.3">
      <c r="A447" s="1">
        <v>734011</v>
      </c>
      <c r="B447" s="1" t="s">
        <v>167</v>
      </c>
      <c r="C447" s="2">
        <v>41774</v>
      </c>
      <c r="D447" s="1" t="s">
        <v>233</v>
      </c>
      <c r="E447" s="1" t="s">
        <v>168</v>
      </c>
      <c r="F447" s="1">
        <v>0</v>
      </c>
      <c r="G447" s="1" t="s">
        <v>40</v>
      </c>
      <c r="H447" s="1" t="s">
        <v>39</v>
      </c>
      <c r="I447" s="1" t="s">
        <v>39</v>
      </c>
      <c r="J447" s="1" t="s">
        <v>22</v>
      </c>
      <c r="K447" s="1" t="s">
        <v>40</v>
      </c>
      <c r="L447" s="1" t="s">
        <v>23</v>
      </c>
      <c r="M447" s="1">
        <v>62</v>
      </c>
      <c r="N447" s="1" t="s">
        <v>24</v>
      </c>
      <c r="O447" s="1" t="s">
        <v>25</v>
      </c>
      <c r="P447" s="1" t="s">
        <v>140</v>
      </c>
      <c r="Q447" s="1" t="s">
        <v>213</v>
      </c>
    </row>
    <row r="448" spans="1:17" ht="15.75" customHeight="1" x14ac:dyDescent="0.3">
      <c r="A448" s="1">
        <v>734013</v>
      </c>
      <c r="B448" s="1" t="s">
        <v>277</v>
      </c>
      <c r="C448" s="2">
        <v>41777</v>
      </c>
      <c r="D448" s="1" t="s">
        <v>121</v>
      </c>
      <c r="E448" s="1" t="s">
        <v>278</v>
      </c>
      <c r="F448" s="1">
        <v>0</v>
      </c>
      <c r="G448" s="1" t="s">
        <v>32</v>
      </c>
      <c r="H448" s="1" t="s">
        <v>20</v>
      </c>
      <c r="I448" s="1" t="s">
        <v>32</v>
      </c>
      <c r="J448" s="1" t="s">
        <v>33</v>
      </c>
      <c r="K448" s="1" t="s">
        <v>20</v>
      </c>
      <c r="L448" s="1" t="s">
        <v>41</v>
      </c>
      <c r="M448" s="1">
        <v>5</v>
      </c>
      <c r="N448" s="1" t="s">
        <v>24</v>
      </c>
      <c r="O448" s="1" t="s">
        <v>25</v>
      </c>
      <c r="P448" s="1" t="s">
        <v>242</v>
      </c>
      <c r="Q448" s="1" t="s">
        <v>252</v>
      </c>
    </row>
    <row r="449" spans="1:17" ht="15.75" customHeight="1" x14ac:dyDescent="0.3">
      <c r="A449" s="1">
        <v>734015</v>
      </c>
      <c r="B449" s="1" t="s">
        <v>60</v>
      </c>
      <c r="C449" s="2">
        <v>41777</v>
      </c>
      <c r="D449" s="1" t="s">
        <v>257</v>
      </c>
      <c r="E449" s="1" t="s">
        <v>62</v>
      </c>
      <c r="F449" s="1">
        <v>0</v>
      </c>
      <c r="G449" s="1" t="s">
        <v>259</v>
      </c>
      <c r="H449" s="1" t="s">
        <v>21</v>
      </c>
      <c r="I449" s="1" t="s">
        <v>259</v>
      </c>
      <c r="J449" s="1" t="s">
        <v>33</v>
      </c>
      <c r="K449" s="1" t="s">
        <v>21</v>
      </c>
      <c r="L449" s="1" t="s">
        <v>41</v>
      </c>
      <c r="M449" s="1">
        <v>7</v>
      </c>
      <c r="N449" s="1" t="s">
        <v>24</v>
      </c>
      <c r="O449" s="1" t="s">
        <v>25</v>
      </c>
      <c r="P449" s="1" t="s">
        <v>274</v>
      </c>
      <c r="Q449" s="1" t="s">
        <v>267</v>
      </c>
    </row>
    <row r="450" spans="1:17" ht="15.75" customHeight="1" x14ac:dyDescent="0.3">
      <c r="A450" s="1">
        <v>734017</v>
      </c>
      <c r="B450" s="1" t="s">
        <v>167</v>
      </c>
      <c r="C450" s="2">
        <v>41778</v>
      </c>
      <c r="D450" s="1" t="s">
        <v>29</v>
      </c>
      <c r="E450" s="1" t="s">
        <v>168</v>
      </c>
      <c r="F450" s="1">
        <v>0</v>
      </c>
      <c r="G450" s="1" t="s">
        <v>40</v>
      </c>
      <c r="H450" s="1" t="s">
        <v>47</v>
      </c>
      <c r="I450" s="1" t="s">
        <v>47</v>
      </c>
      <c r="J450" s="1" t="s">
        <v>33</v>
      </c>
      <c r="K450" s="1" t="s">
        <v>47</v>
      </c>
      <c r="L450" s="1" t="s">
        <v>23</v>
      </c>
      <c r="M450" s="1">
        <v>25</v>
      </c>
      <c r="N450" s="1" t="s">
        <v>24</v>
      </c>
      <c r="O450" s="1" t="s">
        <v>25</v>
      </c>
      <c r="P450" s="1" t="s">
        <v>140</v>
      </c>
      <c r="Q450" s="1" t="s">
        <v>213</v>
      </c>
    </row>
    <row r="451" spans="1:17" ht="15.75" customHeight="1" x14ac:dyDescent="0.3">
      <c r="A451" s="1">
        <v>734019</v>
      </c>
      <c r="B451" s="1" t="s">
        <v>36</v>
      </c>
      <c r="C451" s="2">
        <v>41778</v>
      </c>
      <c r="D451" s="1" t="s">
        <v>299</v>
      </c>
      <c r="E451" s="1" t="s">
        <v>38</v>
      </c>
      <c r="F451" s="1">
        <v>0</v>
      </c>
      <c r="G451" s="1" t="s">
        <v>39</v>
      </c>
      <c r="H451" s="1" t="s">
        <v>31</v>
      </c>
      <c r="I451" s="1" t="s">
        <v>31</v>
      </c>
      <c r="J451" s="1" t="s">
        <v>22</v>
      </c>
      <c r="K451" s="1" t="s">
        <v>31</v>
      </c>
      <c r="L451" s="1" t="s">
        <v>41</v>
      </c>
      <c r="M451" s="1">
        <v>4</v>
      </c>
      <c r="N451" s="1" t="s">
        <v>24</v>
      </c>
      <c r="O451" s="1" t="s">
        <v>25</v>
      </c>
      <c r="P451" s="1" t="s">
        <v>127</v>
      </c>
      <c r="Q451" s="1" t="s">
        <v>298</v>
      </c>
    </row>
    <row r="452" spans="1:17" ht="15.75" customHeight="1" x14ac:dyDescent="0.3">
      <c r="A452" s="1">
        <v>734021</v>
      </c>
      <c r="B452" s="1" t="s">
        <v>60</v>
      </c>
      <c r="C452" s="2">
        <v>41779</v>
      </c>
      <c r="D452" s="1" t="s">
        <v>179</v>
      </c>
      <c r="E452" s="1" t="s">
        <v>62</v>
      </c>
      <c r="F452" s="1">
        <v>0</v>
      </c>
      <c r="G452" s="1" t="s">
        <v>259</v>
      </c>
      <c r="H452" s="1" t="s">
        <v>20</v>
      </c>
      <c r="I452" s="1" t="s">
        <v>20</v>
      </c>
      <c r="J452" s="1" t="s">
        <v>33</v>
      </c>
      <c r="K452" s="1" t="s">
        <v>259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232</v>
      </c>
      <c r="Q452" s="1" t="s">
        <v>274</v>
      </c>
    </row>
    <row r="453" spans="1:17" ht="15.75" customHeight="1" x14ac:dyDescent="0.3">
      <c r="A453" s="1">
        <v>734023</v>
      </c>
      <c r="B453" s="1" t="s">
        <v>50</v>
      </c>
      <c r="C453" s="2">
        <v>41779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32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8</v>
      </c>
      <c r="N453" s="1" t="s">
        <v>24</v>
      </c>
      <c r="O453" s="1" t="s">
        <v>25</v>
      </c>
      <c r="P453" s="1" t="s">
        <v>297</v>
      </c>
      <c r="Q453" s="1" t="s">
        <v>252</v>
      </c>
    </row>
    <row r="454" spans="1:17" ht="15.75" customHeight="1" x14ac:dyDescent="0.3">
      <c r="A454" s="1">
        <v>734025</v>
      </c>
      <c r="B454" s="1" t="s">
        <v>28</v>
      </c>
      <c r="C454" s="2">
        <v>41780</v>
      </c>
      <c r="D454" s="1" t="s">
        <v>300</v>
      </c>
      <c r="E454" s="1" t="s">
        <v>30</v>
      </c>
      <c r="F454" s="1">
        <v>0</v>
      </c>
      <c r="G454" s="1" t="s">
        <v>31</v>
      </c>
      <c r="H454" s="1" t="s">
        <v>47</v>
      </c>
      <c r="I454" s="1" t="s">
        <v>47</v>
      </c>
      <c r="J454" s="1" t="s">
        <v>22</v>
      </c>
      <c r="K454" s="1" t="s">
        <v>47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</row>
    <row r="455" spans="1:17" ht="15.75" customHeight="1" x14ac:dyDescent="0.3">
      <c r="A455" s="1">
        <v>734027</v>
      </c>
      <c r="B455" s="1" t="s">
        <v>50</v>
      </c>
      <c r="C455" s="2">
        <v>41781</v>
      </c>
      <c r="D455" s="1" t="s">
        <v>175</v>
      </c>
      <c r="E455" s="1" t="s">
        <v>52</v>
      </c>
      <c r="F455" s="1">
        <v>0</v>
      </c>
      <c r="G455" s="1" t="s">
        <v>21</v>
      </c>
      <c r="H455" s="1" t="s">
        <v>20</v>
      </c>
      <c r="I455" s="1" t="s">
        <v>20</v>
      </c>
      <c r="J455" s="1" t="s">
        <v>22</v>
      </c>
      <c r="K455" s="1" t="s">
        <v>21</v>
      </c>
      <c r="L455" s="1" t="s">
        <v>23</v>
      </c>
      <c r="M455" s="1">
        <v>30</v>
      </c>
      <c r="N455" s="1" t="s">
        <v>24</v>
      </c>
      <c r="O455" s="1" t="s">
        <v>25</v>
      </c>
      <c r="P455" s="1" t="s">
        <v>232</v>
      </c>
      <c r="Q455" s="1" t="s">
        <v>267</v>
      </c>
    </row>
    <row r="456" spans="1:17" ht="15.75" customHeight="1" x14ac:dyDescent="0.3">
      <c r="A456" s="1">
        <v>734029</v>
      </c>
      <c r="B456" s="1" t="s">
        <v>277</v>
      </c>
      <c r="C456" s="2">
        <v>41781</v>
      </c>
      <c r="D456" s="1" t="s">
        <v>179</v>
      </c>
      <c r="E456" s="1" t="s">
        <v>278</v>
      </c>
      <c r="F456" s="1">
        <v>0</v>
      </c>
      <c r="G456" s="1" t="s">
        <v>32</v>
      </c>
      <c r="H456" s="1" t="s">
        <v>259</v>
      </c>
      <c r="I456" s="1" t="s">
        <v>259</v>
      </c>
      <c r="J456" s="1" t="s">
        <v>22</v>
      </c>
      <c r="K456" s="1" t="s">
        <v>259</v>
      </c>
      <c r="L456" s="1" t="s">
        <v>41</v>
      </c>
      <c r="M456" s="1">
        <v>6</v>
      </c>
      <c r="N456" s="1" t="s">
        <v>24</v>
      </c>
      <c r="O456" s="1" t="s">
        <v>25</v>
      </c>
      <c r="P456" s="1" t="s">
        <v>242</v>
      </c>
      <c r="Q456" s="1" t="s">
        <v>252</v>
      </c>
    </row>
    <row r="457" spans="1:17" ht="15.75" customHeight="1" x14ac:dyDescent="0.3">
      <c r="A457" s="1">
        <v>734031</v>
      </c>
      <c r="B457" s="1" t="s">
        <v>44</v>
      </c>
      <c r="C457" s="2">
        <v>41782</v>
      </c>
      <c r="D457" s="1" t="s">
        <v>29</v>
      </c>
      <c r="E457" s="1" t="s">
        <v>46</v>
      </c>
      <c r="F457" s="1">
        <v>0</v>
      </c>
      <c r="G457" s="1" t="s">
        <v>47</v>
      </c>
      <c r="H457" s="1" t="s">
        <v>39</v>
      </c>
      <c r="I457" s="1" t="s">
        <v>39</v>
      </c>
      <c r="J457" s="1" t="s">
        <v>22</v>
      </c>
      <c r="K457" s="1" t="s">
        <v>47</v>
      </c>
      <c r="L457" s="1" t="s">
        <v>23</v>
      </c>
      <c r="M457" s="1">
        <v>15</v>
      </c>
      <c r="N457" s="1" t="s">
        <v>24</v>
      </c>
      <c r="O457" s="1" t="s">
        <v>25</v>
      </c>
      <c r="P457" s="1" t="s">
        <v>140</v>
      </c>
      <c r="Q457" s="1" t="s">
        <v>213</v>
      </c>
    </row>
    <row r="458" spans="1:17" ht="15.75" customHeight="1" x14ac:dyDescent="0.3">
      <c r="A458" s="1">
        <v>734033</v>
      </c>
      <c r="B458" s="1" t="s">
        <v>28</v>
      </c>
      <c r="C458" s="2">
        <v>41782</v>
      </c>
      <c r="D458" s="1" t="s">
        <v>80</v>
      </c>
      <c r="E458" s="1" t="s">
        <v>30</v>
      </c>
      <c r="F458" s="1">
        <v>0</v>
      </c>
      <c r="G458" s="1" t="s">
        <v>31</v>
      </c>
      <c r="H458" s="1" t="s">
        <v>40</v>
      </c>
      <c r="I458" s="1" t="s">
        <v>40</v>
      </c>
      <c r="J458" s="1" t="s">
        <v>22</v>
      </c>
      <c r="K458" s="1" t="s">
        <v>31</v>
      </c>
      <c r="L458" s="1" t="s">
        <v>23</v>
      </c>
      <c r="M458" s="1">
        <v>16</v>
      </c>
      <c r="N458" s="1" t="s">
        <v>24</v>
      </c>
      <c r="O458" s="1" t="s">
        <v>25</v>
      </c>
      <c r="P458" s="1" t="s">
        <v>127</v>
      </c>
      <c r="Q458" s="1" t="s">
        <v>298</v>
      </c>
    </row>
    <row r="459" spans="1:17" ht="15.75" customHeight="1" x14ac:dyDescent="0.3">
      <c r="A459" s="1">
        <v>734035</v>
      </c>
      <c r="B459" s="1" t="s">
        <v>17</v>
      </c>
      <c r="C459" s="2">
        <v>41783</v>
      </c>
      <c r="D459" s="1" t="s">
        <v>76</v>
      </c>
      <c r="E459" s="1" t="s">
        <v>19</v>
      </c>
      <c r="F459" s="1">
        <v>0</v>
      </c>
      <c r="G459" s="1" t="s">
        <v>20</v>
      </c>
      <c r="H459" s="1" t="s">
        <v>32</v>
      </c>
      <c r="I459" s="1" t="s">
        <v>32</v>
      </c>
      <c r="J459" s="1" t="s">
        <v>22</v>
      </c>
      <c r="K459" s="1" t="s">
        <v>32</v>
      </c>
      <c r="L459" s="1" t="s">
        <v>41</v>
      </c>
      <c r="M459" s="1">
        <v>8</v>
      </c>
      <c r="N459" s="1" t="s">
        <v>24</v>
      </c>
      <c r="O459" s="1" t="s">
        <v>25</v>
      </c>
      <c r="P459" s="1" t="s">
        <v>232</v>
      </c>
      <c r="Q459" s="1" t="s">
        <v>274</v>
      </c>
    </row>
    <row r="460" spans="1:17" ht="15.75" customHeight="1" x14ac:dyDescent="0.3">
      <c r="A460" s="1">
        <v>734037</v>
      </c>
      <c r="B460" s="1" t="s">
        <v>50</v>
      </c>
      <c r="C460" s="2">
        <v>41783</v>
      </c>
      <c r="D460" s="1" t="s">
        <v>68</v>
      </c>
      <c r="E460" s="1" t="s">
        <v>52</v>
      </c>
      <c r="F460" s="1">
        <v>0</v>
      </c>
      <c r="G460" s="1" t="s">
        <v>21</v>
      </c>
      <c r="H460" s="1" t="s">
        <v>259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4</v>
      </c>
      <c r="N460" s="1" t="s">
        <v>24</v>
      </c>
      <c r="O460" s="1" t="s">
        <v>25</v>
      </c>
      <c r="P460" s="1" t="s">
        <v>297</v>
      </c>
      <c r="Q460" s="1" t="s">
        <v>242</v>
      </c>
    </row>
    <row r="461" spans="1:17" ht="15.75" customHeight="1" x14ac:dyDescent="0.3">
      <c r="A461" s="1">
        <v>734039</v>
      </c>
      <c r="B461" s="1" t="s">
        <v>28</v>
      </c>
      <c r="C461" s="2">
        <v>41784</v>
      </c>
      <c r="D461" s="1" t="s">
        <v>260</v>
      </c>
      <c r="E461" s="1" t="s">
        <v>30</v>
      </c>
      <c r="F461" s="1">
        <v>0</v>
      </c>
      <c r="G461" s="1" t="s">
        <v>31</v>
      </c>
      <c r="H461" s="1" t="s">
        <v>39</v>
      </c>
      <c r="I461" s="1" t="s">
        <v>31</v>
      </c>
      <c r="J461" s="1" t="s">
        <v>22</v>
      </c>
      <c r="K461" s="1" t="s">
        <v>31</v>
      </c>
      <c r="L461" s="1" t="s">
        <v>41</v>
      </c>
      <c r="M461" s="1">
        <v>7</v>
      </c>
      <c r="N461" s="1" t="s">
        <v>24</v>
      </c>
      <c r="O461" s="1" t="s">
        <v>25</v>
      </c>
      <c r="P461" s="1" t="s">
        <v>127</v>
      </c>
      <c r="Q461" s="1" t="s">
        <v>237</v>
      </c>
    </row>
    <row r="462" spans="1:17" ht="15.75" customHeight="1" x14ac:dyDescent="0.3">
      <c r="A462" s="1">
        <v>734041</v>
      </c>
      <c r="B462" s="1" t="s">
        <v>44</v>
      </c>
      <c r="C462" s="2">
        <v>41784</v>
      </c>
      <c r="D462" s="1" t="s">
        <v>295</v>
      </c>
      <c r="E462" s="1" t="s">
        <v>46</v>
      </c>
      <c r="F462" s="1">
        <v>0</v>
      </c>
      <c r="G462" s="1" t="s">
        <v>47</v>
      </c>
      <c r="H462" s="1" t="s">
        <v>40</v>
      </c>
      <c r="I462" s="1" t="s">
        <v>47</v>
      </c>
      <c r="J462" s="1" t="s">
        <v>22</v>
      </c>
      <c r="K462" s="1" t="s">
        <v>47</v>
      </c>
      <c r="L462" s="1" t="s">
        <v>41</v>
      </c>
      <c r="M462" s="1">
        <v>5</v>
      </c>
      <c r="N462" s="1" t="s">
        <v>24</v>
      </c>
      <c r="O462" s="1" t="s">
        <v>25</v>
      </c>
      <c r="P462" s="1" t="s">
        <v>263</v>
      </c>
      <c r="Q462" s="1" t="s">
        <v>213</v>
      </c>
    </row>
    <row r="463" spans="1:17" ht="15.75" customHeight="1" x14ac:dyDescent="0.3">
      <c r="A463" s="1">
        <v>734043</v>
      </c>
      <c r="B463" s="1" t="s">
        <v>50</v>
      </c>
      <c r="C463" s="2">
        <v>41786</v>
      </c>
      <c r="D463" s="1" t="s">
        <v>257</v>
      </c>
      <c r="E463" s="1" t="s">
        <v>52</v>
      </c>
      <c r="F463" s="1">
        <v>0</v>
      </c>
      <c r="G463" s="1" t="s">
        <v>31</v>
      </c>
      <c r="H463" s="1" t="s">
        <v>21</v>
      </c>
      <c r="I463" s="1" t="s">
        <v>31</v>
      </c>
      <c r="J463" s="1" t="s">
        <v>22</v>
      </c>
      <c r="K463" s="1" t="s">
        <v>21</v>
      </c>
      <c r="L463" s="1" t="s">
        <v>23</v>
      </c>
      <c r="M463" s="1">
        <v>28</v>
      </c>
      <c r="N463" s="1" t="s">
        <v>24</v>
      </c>
      <c r="O463" s="1" t="s">
        <v>25</v>
      </c>
      <c r="P463" s="1" t="s">
        <v>274</v>
      </c>
      <c r="Q463" s="1" t="s">
        <v>140</v>
      </c>
    </row>
    <row r="464" spans="1:17" ht="15.75" customHeight="1" x14ac:dyDescent="0.3">
      <c r="A464" s="1">
        <v>734045</v>
      </c>
      <c r="B464" s="1" t="s">
        <v>44</v>
      </c>
      <c r="C464" s="2">
        <v>41787</v>
      </c>
      <c r="D464" s="1" t="s">
        <v>105</v>
      </c>
      <c r="E464" s="1" t="s">
        <v>164</v>
      </c>
      <c r="F464" s="1">
        <v>0</v>
      </c>
      <c r="G464" s="1" t="s">
        <v>32</v>
      </c>
      <c r="H464" s="1" t="s">
        <v>47</v>
      </c>
      <c r="I464" s="1" t="s">
        <v>32</v>
      </c>
      <c r="J464" s="1" t="s">
        <v>22</v>
      </c>
      <c r="K464" s="1" t="s">
        <v>32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237</v>
      </c>
      <c r="Q464" s="1" t="s">
        <v>242</v>
      </c>
    </row>
    <row r="465" spans="1:17" ht="15.75" customHeight="1" x14ac:dyDescent="0.3">
      <c r="A465" s="1">
        <v>734047</v>
      </c>
      <c r="B465" s="1" t="s">
        <v>44</v>
      </c>
      <c r="C465" s="2">
        <v>41789</v>
      </c>
      <c r="D465" s="1" t="s">
        <v>61</v>
      </c>
      <c r="E465" s="1" t="s">
        <v>46</v>
      </c>
      <c r="F465" s="1">
        <v>0</v>
      </c>
      <c r="G465" s="1" t="s">
        <v>32</v>
      </c>
      <c r="H465" s="1" t="s">
        <v>31</v>
      </c>
      <c r="I465" s="1" t="s">
        <v>32</v>
      </c>
      <c r="J465" s="1" t="s">
        <v>22</v>
      </c>
      <c r="K465" s="1" t="s">
        <v>31</v>
      </c>
      <c r="L465" s="1" t="s">
        <v>23</v>
      </c>
      <c r="M465" s="1">
        <v>24</v>
      </c>
      <c r="N465" s="1" t="s">
        <v>24</v>
      </c>
      <c r="O465" s="1" t="s">
        <v>25</v>
      </c>
      <c r="P465" s="1" t="s">
        <v>127</v>
      </c>
      <c r="Q465" s="1" t="s">
        <v>213</v>
      </c>
    </row>
    <row r="466" spans="1:17" ht="15.75" customHeight="1" x14ac:dyDescent="0.3">
      <c r="A466" s="1">
        <v>734049</v>
      </c>
      <c r="B466" s="1" t="s">
        <v>17</v>
      </c>
      <c r="C466" s="2">
        <v>41791</v>
      </c>
      <c r="D466" s="1" t="s">
        <v>162</v>
      </c>
      <c r="E466" s="1" t="s">
        <v>19</v>
      </c>
      <c r="F466" s="1">
        <v>0</v>
      </c>
      <c r="G466" s="1" t="s">
        <v>21</v>
      </c>
      <c r="H466" s="1" t="s">
        <v>31</v>
      </c>
      <c r="I466" s="1" t="s">
        <v>21</v>
      </c>
      <c r="J466" s="1" t="s">
        <v>22</v>
      </c>
      <c r="K466" s="1" t="s">
        <v>21</v>
      </c>
      <c r="L466" s="1" t="s">
        <v>41</v>
      </c>
      <c r="M466" s="1">
        <v>3</v>
      </c>
      <c r="N466" s="1" t="s">
        <v>24</v>
      </c>
      <c r="O466" s="1" t="s">
        <v>25</v>
      </c>
      <c r="P466" s="1" t="s">
        <v>127</v>
      </c>
      <c r="Q466" s="1" t="s">
        <v>242</v>
      </c>
    </row>
    <row r="467" spans="1:17" ht="15.75" customHeight="1" x14ac:dyDescent="0.3">
      <c r="A467" s="1">
        <v>829705</v>
      </c>
      <c r="B467" s="1" t="s">
        <v>50</v>
      </c>
      <c r="C467" s="2">
        <v>42102</v>
      </c>
      <c r="D467" s="1" t="s">
        <v>241</v>
      </c>
      <c r="E467" s="1" t="s">
        <v>52</v>
      </c>
      <c r="F467" s="1">
        <v>0</v>
      </c>
      <c r="G467" s="1" t="s">
        <v>21</v>
      </c>
      <c r="H467" s="1" t="s">
        <v>47</v>
      </c>
      <c r="I467" s="1" t="s">
        <v>21</v>
      </c>
      <c r="J467" s="1" t="s">
        <v>22</v>
      </c>
      <c r="K467" s="1" t="s">
        <v>21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140</v>
      </c>
      <c r="Q467" s="1" t="s">
        <v>252</v>
      </c>
    </row>
    <row r="468" spans="1:17" ht="15.75" customHeight="1" x14ac:dyDescent="0.3">
      <c r="A468" s="1">
        <v>829707</v>
      </c>
      <c r="B468" s="1" t="s">
        <v>65</v>
      </c>
      <c r="C468" s="2">
        <v>42103</v>
      </c>
      <c r="D468" s="1" t="s">
        <v>87</v>
      </c>
      <c r="E468" s="1" t="s">
        <v>67</v>
      </c>
      <c r="F468" s="1">
        <v>0</v>
      </c>
      <c r="G468" s="1" t="s">
        <v>32</v>
      </c>
      <c r="H468" s="1" t="s">
        <v>39</v>
      </c>
      <c r="I468" s="1" t="s">
        <v>39</v>
      </c>
      <c r="J468" s="1" t="s">
        <v>22</v>
      </c>
      <c r="K468" s="1" t="s">
        <v>32</v>
      </c>
      <c r="L468" s="1" t="s">
        <v>23</v>
      </c>
      <c r="M468" s="1">
        <v>1</v>
      </c>
      <c r="N468" s="1" t="s">
        <v>24</v>
      </c>
      <c r="O468" s="1" t="s">
        <v>25</v>
      </c>
      <c r="P468" s="1" t="s">
        <v>283</v>
      </c>
      <c r="Q468" s="1" t="s">
        <v>237</v>
      </c>
    </row>
    <row r="469" spans="1:17" ht="15.75" customHeight="1" x14ac:dyDescent="0.3">
      <c r="A469" s="1">
        <v>829709</v>
      </c>
      <c r="B469" s="1" t="s">
        <v>238</v>
      </c>
      <c r="C469" s="2">
        <v>42104</v>
      </c>
      <c r="D469" s="1" t="s">
        <v>265</v>
      </c>
      <c r="E469" s="1" t="s">
        <v>301</v>
      </c>
      <c r="F469" s="1">
        <v>0</v>
      </c>
      <c r="G469" s="1" t="s">
        <v>31</v>
      </c>
      <c r="H469" s="1" t="s">
        <v>40</v>
      </c>
      <c r="I469" s="1" t="s">
        <v>31</v>
      </c>
      <c r="J469" s="1" t="s">
        <v>22</v>
      </c>
      <c r="K469" s="1" t="s">
        <v>40</v>
      </c>
      <c r="L469" s="1" t="s">
        <v>23</v>
      </c>
      <c r="M469" s="1">
        <v>26</v>
      </c>
      <c r="N469" s="1" t="s">
        <v>24</v>
      </c>
      <c r="O469" s="1" t="s">
        <v>25</v>
      </c>
      <c r="P469" s="1" t="s">
        <v>302</v>
      </c>
      <c r="Q469" s="1" t="s">
        <v>303</v>
      </c>
    </row>
    <row r="470" spans="1:17" ht="15.75" customHeight="1" x14ac:dyDescent="0.3">
      <c r="A470" s="1">
        <v>829711</v>
      </c>
      <c r="B470" s="1" t="s">
        <v>65</v>
      </c>
      <c r="C470" s="2">
        <v>42105</v>
      </c>
      <c r="D470" s="1" t="s">
        <v>18</v>
      </c>
      <c r="E470" s="1" t="s">
        <v>67</v>
      </c>
      <c r="F470" s="1">
        <v>0</v>
      </c>
      <c r="G470" s="1" t="s">
        <v>32</v>
      </c>
      <c r="H470" s="1" t="s">
        <v>259</v>
      </c>
      <c r="I470" s="1" t="s">
        <v>32</v>
      </c>
      <c r="J470" s="1" t="s">
        <v>33</v>
      </c>
      <c r="K470" s="1" t="s">
        <v>32</v>
      </c>
      <c r="L470" s="1" t="s">
        <v>23</v>
      </c>
      <c r="M470" s="1">
        <v>45</v>
      </c>
      <c r="N470" s="1" t="s">
        <v>24</v>
      </c>
      <c r="O470" s="1" t="s">
        <v>25</v>
      </c>
      <c r="P470" s="1" t="s">
        <v>283</v>
      </c>
      <c r="Q470" s="1" t="s">
        <v>237</v>
      </c>
    </row>
    <row r="471" spans="1:17" ht="15.75" customHeight="1" x14ac:dyDescent="0.3">
      <c r="A471" s="1">
        <v>829713</v>
      </c>
      <c r="B471" s="1" t="s">
        <v>50</v>
      </c>
      <c r="C471" s="2">
        <v>42105</v>
      </c>
      <c r="D471" s="1" t="s">
        <v>118</v>
      </c>
      <c r="E471" s="1" t="s">
        <v>52</v>
      </c>
      <c r="F471" s="1">
        <v>0</v>
      </c>
      <c r="G471" s="1" t="s">
        <v>21</v>
      </c>
      <c r="H471" s="1" t="s">
        <v>20</v>
      </c>
      <c r="I471" s="1" t="s">
        <v>20</v>
      </c>
      <c r="J471" s="1" t="s">
        <v>22</v>
      </c>
      <c r="K471" s="1" t="s">
        <v>20</v>
      </c>
      <c r="L471" s="1" t="s">
        <v>41</v>
      </c>
      <c r="M471" s="1">
        <v>3</v>
      </c>
      <c r="N471" s="1" t="s">
        <v>24</v>
      </c>
      <c r="O471" s="1" t="s">
        <v>25</v>
      </c>
      <c r="P471" s="1" t="s">
        <v>140</v>
      </c>
      <c r="Q471" s="1" t="s">
        <v>252</v>
      </c>
    </row>
    <row r="472" spans="1:17" ht="15.75" customHeight="1" x14ac:dyDescent="0.3">
      <c r="A472" s="1">
        <v>829715</v>
      </c>
      <c r="B472" s="1" t="s">
        <v>36</v>
      </c>
      <c r="C472" s="2">
        <v>42106</v>
      </c>
      <c r="D472" s="1" t="s">
        <v>304</v>
      </c>
      <c r="E472" s="1" t="s">
        <v>38</v>
      </c>
      <c r="F472" s="1">
        <v>0</v>
      </c>
      <c r="G472" s="1" t="s">
        <v>39</v>
      </c>
      <c r="H472" s="1" t="s">
        <v>40</v>
      </c>
      <c r="I472" s="1" t="s">
        <v>40</v>
      </c>
      <c r="J472" s="1" t="s">
        <v>22</v>
      </c>
      <c r="K472" s="1" t="s">
        <v>40</v>
      </c>
      <c r="L472" s="1" t="s">
        <v>41</v>
      </c>
      <c r="M472" s="1">
        <v>3</v>
      </c>
      <c r="N472" s="1" t="s">
        <v>24</v>
      </c>
      <c r="O472" s="1" t="s">
        <v>25</v>
      </c>
      <c r="P472" s="1" t="s">
        <v>302</v>
      </c>
      <c r="Q472" s="1" t="s">
        <v>303</v>
      </c>
    </row>
    <row r="473" spans="1:17" ht="15.75" customHeight="1" x14ac:dyDescent="0.3">
      <c r="A473" s="1">
        <v>829717</v>
      </c>
      <c r="B473" s="1" t="s">
        <v>44</v>
      </c>
      <c r="C473" s="2">
        <v>42106</v>
      </c>
      <c r="D473" s="1" t="s">
        <v>305</v>
      </c>
      <c r="E473" s="1" t="s">
        <v>46</v>
      </c>
      <c r="F473" s="1">
        <v>0</v>
      </c>
      <c r="G473" s="1" t="s">
        <v>47</v>
      </c>
      <c r="H473" s="1" t="s">
        <v>31</v>
      </c>
      <c r="I473" s="1" t="s">
        <v>47</v>
      </c>
      <c r="J473" s="1" t="s">
        <v>22</v>
      </c>
      <c r="K473" s="1" t="s">
        <v>31</v>
      </c>
      <c r="L473" s="1" t="s">
        <v>23</v>
      </c>
      <c r="M473" s="1">
        <v>18</v>
      </c>
      <c r="N473" s="1" t="s">
        <v>24</v>
      </c>
      <c r="O473" s="1" t="s">
        <v>25</v>
      </c>
      <c r="P473" s="1" t="s">
        <v>232</v>
      </c>
      <c r="Q473" s="1" t="s">
        <v>306</v>
      </c>
    </row>
    <row r="474" spans="1:17" ht="15.75" customHeight="1" x14ac:dyDescent="0.3">
      <c r="A474" s="1">
        <v>829719</v>
      </c>
      <c r="B474" s="1" t="s">
        <v>17</v>
      </c>
      <c r="C474" s="2">
        <v>42107</v>
      </c>
      <c r="D474" s="1" t="s">
        <v>179</v>
      </c>
      <c r="E474" s="1" t="s">
        <v>19</v>
      </c>
      <c r="F474" s="1">
        <v>0</v>
      </c>
      <c r="G474" s="1" t="s">
        <v>20</v>
      </c>
      <c r="H474" s="1" t="s">
        <v>259</v>
      </c>
      <c r="I474" s="1" t="s">
        <v>259</v>
      </c>
      <c r="J474" s="1" t="s">
        <v>22</v>
      </c>
      <c r="K474" s="1" t="s">
        <v>259</v>
      </c>
      <c r="L474" s="1" t="s">
        <v>41</v>
      </c>
      <c r="M474" s="1">
        <v>8</v>
      </c>
      <c r="N474" s="1" t="s">
        <v>24</v>
      </c>
      <c r="O474" s="1" t="s">
        <v>25</v>
      </c>
      <c r="P474" s="1" t="s">
        <v>297</v>
      </c>
      <c r="Q474" s="1" t="s">
        <v>283</v>
      </c>
    </row>
    <row r="475" spans="1:17" ht="15.75" customHeight="1" x14ac:dyDescent="0.3">
      <c r="A475" s="1">
        <v>829721</v>
      </c>
      <c r="B475" s="1" t="s">
        <v>167</v>
      </c>
      <c r="C475" s="2">
        <v>42108</v>
      </c>
      <c r="D475" s="1" t="s">
        <v>231</v>
      </c>
      <c r="E475" s="1" t="s">
        <v>168</v>
      </c>
      <c r="F475" s="1">
        <v>0</v>
      </c>
      <c r="G475" s="1" t="s">
        <v>40</v>
      </c>
      <c r="H475" s="1" t="s">
        <v>47</v>
      </c>
      <c r="I475" s="1" t="s">
        <v>47</v>
      </c>
      <c r="J475" s="1" t="s">
        <v>33</v>
      </c>
      <c r="K475" s="1" t="s">
        <v>40</v>
      </c>
      <c r="L475" s="1" t="s">
        <v>41</v>
      </c>
      <c r="M475" s="1">
        <v>7</v>
      </c>
      <c r="N475" s="1" t="s">
        <v>24</v>
      </c>
      <c r="O475" s="1" t="s">
        <v>25</v>
      </c>
      <c r="P475" s="1" t="s">
        <v>232</v>
      </c>
      <c r="Q475" s="1" t="s">
        <v>302</v>
      </c>
    </row>
    <row r="476" spans="1:17" ht="15.75" customHeight="1" x14ac:dyDescent="0.3">
      <c r="A476" s="1">
        <v>829723</v>
      </c>
      <c r="B476" s="1" t="s">
        <v>50</v>
      </c>
      <c r="C476" s="2">
        <v>42124</v>
      </c>
      <c r="D476" s="1" t="s">
        <v>307</v>
      </c>
      <c r="E476" s="1" t="s">
        <v>52</v>
      </c>
      <c r="F476" s="1">
        <v>0</v>
      </c>
      <c r="G476" s="1" t="s">
        <v>21</v>
      </c>
      <c r="H476" s="1" t="s">
        <v>32</v>
      </c>
      <c r="I476" s="1" t="s">
        <v>21</v>
      </c>
      <c r="J476" s="1" t="s">
        <v>22</v>
      </c>
      <c r="K476" s="1" t="s">
        <v>21</v>
      </c>
      <c r="L476" s="1" t="s">
        <v>41</v>
      </c>
      <c r="M476" s="1">
        <v>7</v>
      </c>
      <c r="N476" s="1" t="s">
        <v>24</v>
      </c>
      <c r="O476" s="1" t="s">
        <v>25</v>
      </c>
      <c r="P476" s="1" t="s">
        <v>232</v>
      </c>
      <c r="Q476" s="1" t="s">
        <v>120</v>
      </c>
    </row>
    <row r="477" spans="1:17" ht="15.75" customHeight="1" x14ac:dyDescent="0.3">
      <c r="A477" s="1">
        <v>829725</v>
      </c>
      <c r="B477" s="1" t="s">
        <v>238</v>
      </c>
      <c r="C477" s="2">
        <v>42109</v>
      </c>
      <c r="D477" s="1" t="s">
        <v>308</v>
      </c>
      <c r="E477" s="1" t="s">
        <v>301</v>
      </c>
      <c r="F477" s="1">
        <v>0</v>
      </c>
      <c r="G477" s="1" t="s">
        <v>31</v>
      </c>
      <c r="H477" s="1" t="s">
        <v>39</v>
      </c>
      <c r="I477" s="1" t="s">
        <v>31</v>
      </c>
      <c r="J477" s="1" t="s">
        <v>33</v>
      </c>
      <c r="K477" s="1" t="s">
        <v>39</v>
      </c>
      <c r="L477" s="1" t="s">
        <v>41</v>
      </c>
      <c r="M477" s="1">
        <v>5</v>
      </c>
      <c r="N477" s="1" t="s">
        <v>24</v>
      </c>
      <c r="O477" s="1" t="s">
        <v>25</v>
      </c>
      <c r="P477" s="1" t="s">
        <v>303</v>
      </c>
      <c r="Q477" s="1" t="s">
        <v>263</v>
      </c>
    </row>
    <row r="478" spans="1:17" ht="15.75" customHeight="1" x14ac:dyDescent="0.3">
      <c r="A478" s="1">
        <v>829727</v>
      </c>
      <c r="B478" s="1" t="s">
        <v>234</v>
      </c>
      <c r="C478" s="2">
        <v>42110</v>
      </c>
      <c r="D478" s="1" t="s">
        <v>233</v>
      </c>
      <c r="E478" s="1" t="s">
        <v>236</v>
      </c>
      <c r="F478" s="1">
        <v>0</v>
      </c>
      <c r="G478" s="1" t="s">
        <v>259</v>
      </c>
      <c r="H478" s="1" t="s">
        <v>40</v>
      </c>
      <c r="I478" s="1" t="s">
        <v>40</v>
      </c>
      <c r="J478" s="1" t="s">
        <v>22</v>
      </c>
      <c r="K478" s="1" t="s">
        <v>40</v>
      </c>
      <c r="L478" s="1" t="s">
        <v>41</v>
      </c>
      <c r="M478" s="1">
        <v>6</v>
      </c>
      <c r="N478" s="1" t="s">
        <v>24</v>
      </c>
      <c r="O478" s="1" t="s">
        <v>25</v>
      </c>
      <c r="P478" s="1" t="s">
        <v>298</v>
      </c>
      <c r="Q478" s="1" t="s">
        <v>140</v>
      </c>
    </row>
    <row r="479" spans="1:17" ht="15.75" customHeight="1" x14ac:dyDescent="0.3">
      <c r="A479" s="1">
        <v>829729</v>
      </c>
      <c r="B479" s="1" t="s">
        <v>44</v>
      </c>
      <c r="C479" s="2">
        <v>42111</v>
      </c>
      <c r="D479" s="1" t="s">
        <v>87</v>
      </c>
      <c r="E479" s="1" t="s">
        <v>46</v>
      </c>
      <c r="F479" s="1">
        <v>0</v>
      </c>
      <c r="G479" s="1" t="s">
        <v>47</v>
      </c>
      <c r="H479" s="1" t="s">
        <v>32</v>
      </c>
      <c r="I479" s="1" t="s">
        <v>47</v>
      </c>
      <c r="J479" s="1" t="s">
        <v>33</v>
      </c>
      <c r="K479" s="1" t="s">
        <v>32</v>
      </c>
      <c r="L479" s="1" t="s">
        <v>41</v>
      </c>
      <c r="M479" s="1">
        <v>6</v>
      </c>
      <c r="N479" s="1" t="s">
        <v>24</v>
      </c>
      <c r="O479" s="1" t="s">
        <v>25</v>
      </c>
      <c r="P479" s="1" t="s">
        <v>232</v>
      </c>
      <c r="Q479" s="1" t="s">
        <v>120</v>
      </c>
    </row>
    <row r="480" spans="1:17" ht="15.75" customHeight="1" x14ac:dyDescent="0.3">
      <c r="A480" s="1">
        <v>829731</v>
      </c>
      <c r="B480" s="1" t="s">
        <v>234</v>
      </c>
      <c r="C480" s="2">
        <v>42112</v>
      </c>
      <c r="D480" s="1" t="s">
        <v>136</v>
      </c>
      <c r="E480" s="1" t="s">
        <v>236</v>
      </c>
      <c r="F480" s="1">
        <v>0</v>
      </c>
      <c r="G480" s="1" t="s">
        <v>259</v>
      </c>
      <c r="H480" s="1" t="s">
        <v>39</v>
      </c>
      <c r="I480" s="1" t="s">
        <v>39</v>
      </c>
      <c r="J480" s="1" t="s">
        <v>33</v>
      </c>
      <c r="K480" s="1" t="s">
        <v>39</v>
      </c>
      <c r="L480" s="1" t="s">
        <v>23</v>
      </c>
      <c r="M480" s="1">
        <v>4</v>
      </c>
      <c r="N480" s="1" t="s">
        <v>24</v>
      </c>
      <c r="O480" s="1" t="s">
        <v>25</v>
      </c>
      <c r="P480" s="1" t="s">
        <v>298</v>
      </c>
      <c r="Q480" s="1" t="s">
        <v>140</v>
      </c>
    </row>
    <row r="481" spans="1:17" ht="15.75" customHeight="1" x14ac:dyDescent="0.3">
      <c r="A481" s="1">
        <v>829733</v>
      </c>
      <c r="B481" s="1" t="s">
        <v>238</v>
      </c>
      <c r="C481" s="2">
        <v>42112</v>
      </c>
      <c r="D481" s="1" t="s">
        <v>307</v>
      </c>
      <c r="E481" s="1" t="s">
        <v>301</v>
      </c>
      <c r="F481" s="1">
        <v>0</v>
      </c>
      <c r="G481" s="1" t="s">
        <v>31</v>
      </c>
      <c r="H481" s="1" t="s">
        <v>21</v>
      </c>
      <c r="I481" s="1" t="s">
        <v>21</v>
      </c>
      <c r="J481" s="1" t="s">
        <v>22</v>
      </c>
      <c r="K481" s="1" t="s">
        <v>21</v>
      </c>
      <c r="L481" s="1" t="s">
        <v>41</v>
      </c>
      <c r="M481" s="1">
        <v>4</v>
      </c>
      <c r="N481" s="1" t="s">
        <v>24</v>
      </c>
      <c r="O481" s="1" t="s">
        <v>25</v>
      </c>
      <c r="P481" s="1" t="s">
        <v>302</v>
      </c>
      <c r="Q481" s="1" t="s">
        <v>267</v>
      </c>
    </row>
    <row r="482" spans="1:17" ht="15.75" customHeight="1" x14ac:dyDescent="0.3">
      <c r="A482" s="1">
        <v>829735</v>
      </c>
      <c r="B482" s="1" t="s">
        <v>167</v>
      </c>
      <c r="C482" s="2">
        <v>42113</v>
      </c>
      <c r="D482" s="1" t="s">
        <v>233</v>
      </c>
      <c r="E482" s="1" t="s">
        <v>168</v>
      </c>
      <c r="F482" s="1">
        <v>0</v>
      </c>
      <c r="G482" s="1" t="s">
        <v>40</v>
      </c>
      <c r="H482" s="1" t="s">
        <v>32</v>
      </c>
      <c r="I482" s="1" t="s">
        <v>32</v>
      </c>
      <c r="J482" s="1" t="s">
        <v>33</v>
      </c>
      <c r="K482" s="1" t="s">
        <v>40</v>
      </c>
      <c r="L482" s="1" t="s">
        <v>41</v>
      </c>
      <c r="M482" s="1">
        <v>8</v>
      </c>
      <c r="N482" s="1" t="s">
        <v>24</v>
      </c>
      <c r="O482" s="1" t="s">
        <v>25</v>
      </c>
      <c r="P482" s="1" t="s">
        <v>232</v>
      </c>
      <c r="Q482" s="1" t="s">
        <v>120</v>
      </c>
    </row>
    <row r="483" spans="1:17" ht="15.75" customHeight="1" x14ac:dyDescent="0.3">
      <c r="A483" s="1">
        <v>829737</v>
      </c>
      <c r="B483" s="1" t="s">
        <v>17</v>
      </c>
      <c r="C483" s="2">
        <v>42113</v>
      </c>
      <c r="D483" s="1" t="s">
        <v>154</v>
      </c>
      <c r="E483" s="1" t="s">
        <v>19</v>
      </c>
      <c r="F483" s="1">
        <v>0</v>
      </c>
      <c r="G483" s="1" t="s">
        <v>20</v>
      </c>
      <c r="H483" s="1" t="s">
        <v>47</v>
      </c>
      <c r="I483" s="1" t="s">
        <v>20</v>
      </c>
      <c r="J483" s="1" t="s">
        <v>22</v>
      </c>
      <c r="K483" s="1" t="s">
        <v>47</v>
      </c>
      <c r="L483" s="1" t="s">
        <v>23</v>
      </c>
      <c r="M483" s="1">
        <v>18</v>
      </c>
      <c r="N483" s="1" t="s">
        <v>24</v>
      </c>
      <c r="O483" s="1" t="s">
        <v>25</v>
      </c>
      <c r="P483" s="1" t="s">
        <v>283</v>
      </c>
      <c r="Q483" s="1" t="s">
        <v>237</v>
      </c>
    </row>
    <row r="484" spans="1:17" ht="15.75" customHeight="1" x14ac:dyDescent="0.3">
      <c r="A484" s="1">
        <v>829739</v>
      </c>
      <c r="B484" s="1" t="s">
        <v>36</v>
      </c>
      <c r="C484" s="2">
        <v>42114</v>
      </c>
      <c r="D484" s="1" t="s">
        <v>257</v>
      </c>
      <c r="E484" s="1" t="s">
        <v>38</v>
      </c>
      <c r="F484" s="1">
        <v>0</v>
      </c>
      <c r="G484" s="1" t="s">
        <v>39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6</v>
      </c>
      <c r="N484" s="1" t="s">
        <v>24</v>
      </c>
      <c r="O484" s="1" t="s">
        <v>25</v>
      </c>
      <c r="P484" s="1" t="s">
        <v>302</v>
      </c>
      <c r="Q484" s="1" t="s">
        <v>303</v>
      </c>
    </row>
    <row r="485" spans="1:17" ht="15.75" customHeight="1" x14ac:dyDescent="0.3">
      <c r="A485" s="1">
        <v>829741</v>
      </c>
      <c r="B485" s="1" t="s">
        <v>167</v>
      </c>
      <c r="C485" s="2">
        <v>42115</v>
      </c>
      <c r="D485" s="1" t="s">
        <v>80</v>
      </c>
      <c r="E485" s="1" t="s">
        <v>168</v>
      </c>
      <c r="F485" s="1">
        <v>0</v>
      </c>
      <c r="G485" s="1" t="s">
        <v>40</v>
      </c>
      <c r="H485" s="1" t="s">
        <v>31</v>
      </c>
      <c r="I485" s="1" t="s">
        <v>31</v>
      </c>
      <c r="J485" s="1" t="s">
        <v>22</v>
      </c>
      <c r="K485" s="1" t="s">
        <v>31</v>
      </c>
      <c r="L485" s="1" t="s">
        <v>122</v>
      </c>
      <c r="M485" s="1" t="s">
        <v>25</v>
      </c>
      <c r="N485" s="1" t="s">
        <v>123</v>
      </c>
      <c r="O485" s="1" t="s">
        <v>25</v>
      </c>
      <c r="P485" s="1" t="s">
        <v>120</v>
      </c>
      <c r="Q485" s="1" t="s">
        <v>140</v>
      </c>
    </row>
    <row r="486" spans="1:17" ht="15.75" customHeight="1" x14ac:dyDescent="0.3">
      <c r="A486" s="1">
        <v>829743</v>
      </c>
      <c r="B486" s="1" t="s">
        <v>234</v>
      </c>
      <c r="C486" s="2">
        <v>42116</v>
      </c>
      <c r="D486" s="1" t="s">
        <v>179</v>
      </c>
      <c r="E486" s="1" t="s">
        <v>236</v>
      </c>
      <c r="F486" s="1">
        <v>0</v>
      </c>
      <c r="G486" s="1" t="s">
        <v>259</v>
      </c>
      <c r="H486" s="1" t="s">
        <v>21</v>
      </c>
      <c r="I486" s="1" t="s">
        <v>21</v>
      </c>
      <c r="J486" s="1" t="s">
        <v>22</v>
      </c>
      <c r="K486" s="1" t="s">
        <v>259</v>
      </c>
      <c r="L486" s="1" t="s">
        <v>23</v>
      </c>
      <c r="M486" s="1">
        <v>16</v>
      </c>
      <c r="N486" s="1" t="s">
        <v>24</v>
      </c>
      <c r="O486" s="1" t="s">
        <v>95</v>
      </c>
      <c r="P486" s="1" t="s">
        <v>283</v>
      </c>
      <c r="Q486" s="1" t="s">
        <v>237</v>
      </c>
    </row>
    <row r="487" spans="1:17" ht="15.75" customHeight="1" x14ac:dyDescent="0.3">
      <c r="A487" s="1">
        <v>829745</v>
      </c>
      <c r="B487" s="1" t="s">
        <v>17</v>
      </c>
      <c r="C487" s="2">
        <v>42116</v>
      </c>
      <c r="D487" s="1" t="s">
        <v>105</v>
      </c>
      <c r="E487" s="1" t="s">
        <v>19</v>
      </c>
      <c r="F487" s="1">
        <v>0</v>
      </c>
      <c r="G487" s="1" t="s">
        <v>20</v>
      </c>
      <c r="H487" s="1" t="s">
        <v>32</v>
      </c>
      <c r="I487" s="1" t="s">
        <v>20</v>
      </c>
      <c r="J487" s="1" t="s">
        <v>22</v>
      </c>
      <c r="K487" s="1" t="s">
        <v>32</v>
      </c>
      <c r="L487" s="1" t="s">
        <v>23</v>
      </c>
      <c r="M487" s="1">
        <v>27</v>
      </c>
      <c r="N487" s="1" t="s">
        <v>24</v>
      </c>
      <c r="O487" s="1" t="s">
        <v>25</v>
      </c>
      <c r="P487" s="1" t="s">
        <v>230</v>
      </c>
      <c r="Q487" s="1" t="s">
        <v>252</v>
      </c>
    </row>
    <row r="488" spans="1:17" ht="15.75" customHeight="1" x14ac:dyDescent="0.3">
      <c r="A488" s="1">
        <v>829747</v>
      </c>
      <c r="B488" s="1" t="s">
        <v>36</v>
      </c>
      <c r="C488" s="2">
        <v>42117</v>
      </c>
      <c r="D488" s="1" t="s">
        <v>309</v>
      </c>
      <c r="E488" s="1" t="s">
        <v>38</v>
      </c>
      <c r="F488" s="1">
        <v>0</v>
      </c>
      <c r="G488" s="1" t="s">
        <v>39</v>
      </c>
      <c r="H488" s="1" t="s">
        <v>47</v>
      </c>
      <c r="I488" s="1" t="s">
        <v>47</v>
      </c>
      <c r="J488" s="1" t="s">
        <v>22</v>
      </c>
      <c r="K488" s="1" t="s">
        <v>39</v>
      </c>
      <c r="L488" s="1" t="s">
        <v>23</v>
      </c>
      <c r="M488" s="1">
        <v>37</v>
      </c>
      <c r="N488" s="1" t="s">
        <v>24</v>
      </c>
      <c r="O488" s="1" t="s">
        <v>25</v>
      </c>
      <c r="P488" s="1" t="s">
        <v>302</v>
      </c>
      <c r="Q488" s="1" t="s">
        <v>267</v>
      </c>
    </row>
    <row r="489" spans="1:17" ht="15.75" customHeight="1" x14ac:dyDescent="0.3">
      <c r="A489" s="1">
        <v>829749</v>
      </c>
      <c r="B489" s="1" t="s">
        <v>167</v>
      </c>
      <c r="C489" s="2">
        <v>42118</v>
      </c>
      <c r="D489" s="1" t="s">
        <v>310</v>
      </c>
      <c r="E489" s="1" t="s">
        <v>168</v>
      </c>
      <c r="F489" s="1">
        <v>0</v>
      </c>
      <c r="G489" s="1" t="s">
        <v>40</v>
      </c>
      <c r="H489" s="1" t="s">
        <v>20</v>
      </c>
      <c r="I489" s="1" t="s">
        <v>20</v>
      </c>
      <c r="J489" s="1" t="s">
        <v>22</v>
      </c>
      <c r="K489" s="1" t="s">
        <v>20</v>
      </c>
      <c r="L489" s="1" t="s">
        <v>41</v>
      </c>
      <c r="M489" s="1">
        <v>9</v>
      </c>
      <c r="N489" s="1" t="s">
        <v>24</v>
      </c>
      <c r="O489" s="1" t="s">
        <v>25</v>
      </c>
      <c r="P489" s="1" t="s">
        <v>120</v>
      </c>
      <c r="Q489" s="1" t="s">
        <v>140</v>
      </c>
    </row>
    <row r="490" spans="1:17" ht="15.75" customHeight="1" x14ac:dyDescent="0.3">
      <c r="A490" s="1">
        <v>829751</v>
      </c>
      <c r="B490" s="1" t="s">
        <v>44</v>
      </c>
      <c r="C490" s="2">
        <v>42119</v>
      </c>
      <c r="D490" s="1" t="s">
        <v>180</v>
      </c>
      <c r="E490" s="1" t="s">
        <v>46</v>
      </c>
      <c r="F490" s="1">
        <v>0</v>
      </c>
      <c r="G490" s="1" t="s">
        <v>47</v>
      </c>
      <c r="H490" s="1" t="s">
        <v>259</v>
      </c>
      <c r="I490" s="1" t="s">
        <v>47</v>
      </c>
      <c r="J490" s="1" t="s">
        <v>33</v>
      </c>
      <c r="K490" s="1" t="s">
        <v>47</v>
      </c>
      <c r="L490" s="1" t="s">
        <v>23</v>
      </c>
      <c r="M490" s="1">
        <v>20</v>
      </c>
      <c r="N490" s="1" t="s">
        <v>24</v>
      </c>
      <c r="O490" s="1" t="s">
        <v>25</v>
      </c>
      <c r="P490" s="1" t="s">
        <v>127</v>
      </c>
      <c r="Q490" s="1" t="s">
        <v>303</v>
      </c>
    </row>
    <row r="491" spans="1:17" ht="15.75" customHeight="1" x14ac:dyDescent="0.3">
      <c r="A491" s="1">
        <v>829753</v>
      </c>
      <c r="B491" s="1" t="s">
        <v>65</v>
      </c>
      <c r="C491" s="2">
        <v>42119</v>
      </c>
      <c r="D491" s="1" t="s">
        <v>18</v>
      </c>
      <c r="E491" s="1" t="s">
        <v>67</v>
      </c>
      <c r="F491" s="1">
        <v>0</v>
      </c>
      <c r="G491" s="1" t="s">
        <v>32</v>
      </c>
      <c r="H491" s="1" t="s">
        <v>31</v>
      </c>
      <c r="I491" s="1" t="s">
        <v>32</v>
      </c>
      <c r="J491" s="1" t="s">
        <v>33</v>
      </c>
      <c r="K491" s="1" t="s">
        <v>32</v>
      </c>
      <c r="L491" s="1" t="s">
        <v>23</v>
      </c>
      <c r="M491" s="1">
        <v>97</v>
      </c>
      <c r="N491" s="1" t="s">
        <v>24</v>
      </c>
      <c r="O491" s="1" t="s">
        <v>25</v>
      </c>
      <c r="P491" s="1" t="s">
        <v>230</v>
      </c>
      <c r="Q491" s="1" t="s">
        <v>252</v>
      </c>
    </row>
    <row r="492" spans="1:17" ht="15.75" customHeight="1" x14ac:dyDescent="0.3">
      <c r="A492" s="1">
        <v>829757</v>
      </c>
      <c r="B492" s="1" t="s">
        <v>36</v>
      </c>
      <c r="C492" s="2">
        <v>42120</v>
      </c>
      <c r="D492" s="1" t="s">
        <v>311</v>
      </c>
      <c r="E492" s="1" t="s">
        <v>38</v>
      </c>
      <c r="F492" s="1">
        <v>0</v>
      </c>
      <c r="G492" s="1" t="s">
        <v>39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10</v>
      </c>
      <c r="N492" s="1" t="s">
        <v>24</v>
      </c>
      <c r="O492" s="1" t="s">
        <v>25</v>
      </c>
      <c r="P492" s="1" t="s">
        <v>120</v>
      </c>
      <c r="Q492" s="1" t="s">
        <v>140</v>
      </c>
    </row>
    <row r="493" spans="1:17" ht="15.75" customHeight="1" x14ac:dyDescent="0.3">
      <c r="A493" s="1">
        <v>829759</v>
      </c>
      <c r="B493" s="1" t="s">
        <v>28</v>
      </c>
      <c r="C493" s="2">
        <v>42121</v>
      </c>
      <c r="D493" s="1" t="s">
        <v>312</v>
      </c>
      <c r="E493" s="1" t="s">
        <v>30</v>
      </c>
      <c r="F493" s="1">
        <v>0</v>
      </c>
      <c r="G493" s="1" t="s">
        <v>31</v>
      </c>
      <c r="H493" s="1" t="s">
        <v>259</v>
      </c>
      <c r="I493" s="1" t="s">
        <v>31</v>
      </c>
      <c r="J493" s="1" t="s">
        <v>22</v>
      </c>
      <c r="K493" s="1" t="s">
        <v>259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</row>
    <row r="494" spans="1:17" ht="15.75" customHeight="1" x14ac:dyDescent="0.3">
      <c r="A494" s="1">
        <v>829761</v>
      </c>
      <c r="B494" s="1" t="s">
        <v>50</v>
      </c>
      <c r="C494" s="2">
        <v>42131</v>
      </c>
      <c r="D494" s="1" t="s">
        <v>190</v>
      </c>
      <c r="E494" s="1" t="s">
        <v>52</v>
      </c>
      <c r="F494" s="1">
        <v>0</v>
      </c>
      <c r="G494" s="1" t="s">
        <v>21</v>
      </c>
      <c r="H494" s="1" t="s">
        <v>39</v>
      </c>
      <c r="I494" s="1" t="s">
        <v>21</v>
      </c>
      <c r="J494" s="1" t="s">
        <v>33</v>
      </c>
      <c r="K494" s="1" t="s">
        <v>21</v>
      </c>
      <c r="L494" s="1" t="s">
        <v>23</v>
      </c>
      <c r="M494" s="1">
        <v>13</v>
      </c>
      <c r="N494" s="1" t="s">
        <v>24</v>
      </c>
      <c r="O494" s="1" t="s">
        <v>25</v>
      </c>
      <c r="P494" s="1" t="s">
        <v>232</v>
      </c>
      <c r="Q494" s="1" t="s">
        <v>120</v>
      </c>
    </row>
    <row r="495" spans="1:17" ht="15.75" customHeight="1" x14ac:dyDescent="0.3">
      <c r="A495" s="1">
        <v>829763</v>
      </c>
      <c r="B495" s="1" t="s">
        <v>17</v>
      </c>
      <c r="C495" s="2">
        <v>42123</v>
      </c>
      <c r="D495" s="1" t="s">
        <v>25</v>
      </c>
      <c r="E495" s="1" t="s">
        <v>19</v>
      </c>
      <c r="F495" s="1">
        <v>0</v>
      </c>
      <c r="G495" s="1" t="s">
        <v>20</v>
      </c>
      <c r="H495" s="1" t="s">
        <v>40</v>
      </c>
      <c r="I495" s="1" t="s">
        <v>40</v>
      </c>
      <c r="J495" s="1" t="s">
        <v>22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230</v>
      </c>
      <c r="Q495" s="1" t="s">
        <v>298</v>
      </c>
    </row>
    <row r="496" spans="1:17" ht="15.75" customHeight="1" x14ac:dyDescent="0.3">
      <c r="A496" s="1">
        <v>829765</v>
      </c>
      <c r="B496" s="1" t="s">
        <v>65</v>
      </c>
      <c r="C496" s="2">
        <v>42122</v>
      </c>
      <c r="D496" s="1" t="s">
        <v>97</v>
      </c>
      <c r="E496" s="1" t="s">
        <v>67</v>
      </c>
      <c r="F496" s="1">
        <v>0</v>
      </c>
      <c r="G496" s="1" t="s">
        <v>32</v>
      </c>
      <c r="H496" s="1" t="s">
        <v>21</v>
      </c>
      <c r="I496" s="1" t="s">
        <v>21</v>
      </c>
      <c r="J496" s="1" t="s">
        <v>22</v>
      </c>
      <c r="K496" s="1" t="s">
        <v>32</v>
      </c>
      <c r="L496" s="1" t="s">
        <v>23</v>
      </c>
      <c r="M496" s="1">
        <v>2</v>
      </c>
      <c r="N496" s="1" t="s">
        <v>24</v>
      </c>
      <c r="O496" s="1" t="s">
        <v>25</v>
      </c>
      <c r="P496" s="1" t="s">
        <v>297</v>
      </c>
      <c r="Q496" s="1" t="s">
        <v>237</v>
      </c>
    </row>
    <row r="497" spans="1:17" ht="15.75" customHeight="1" x14ac:dyDescent="0.3">
      <c r="A497" s="1">
        <v>829767</v>
      </c>
      <c r="B497" s="1" t="s">
        <v>36</v>
      </c>
      <c r="C497" s="2">
        <v>42125</v>
      </c>
      <c r="D497" s="1" t="s">
        <v>313</v>
      </c>
      <c r="E497" s="1" t="s">
        <v>38</v>
      </c>
      <c r="F497" s="1">
        <v>0</v>
      </c>
      <c r="G497" s="1" t="s">
        <v>39</v>
      </c>
      <c r="H497" s="1" t="s">
        <v>31</v>
      </c>
      <c r="I497" s="1" t="s">
        <v>39</v>
      </c>
      <c r="J497" s="1" t="s">
        <v>22</v>
      </c>
      <c r="K497" s="1" t="s">
        <v>39</v>
      </c>
      <c r="L497" s="1" t="s">
        <v>41</v>
      </c>
      <c r="M497" s="1">
        <v>9</v>
      </c>
      <c r="N497" s="1" t="s">
        <v>24</v>
      </c>
      <c r="O497" s="1" t="s">
        <v>25</v>
      </c>
      <c r="P497" s="1" t="s">
        <v>283</v>
      </c>
      <c r="Q497" s="1" t="s">
        <v>140</v>
      </c>
    </row>
    <row r="498" spans="1:17" ht="15.75" customHeight="1" x14ac:dyDescent="0.3">
      <c r="A498" s="1">
        <v>829769</v>
      </c>
      <c r="B498" s="1" t="s">
        <v>44</v>
      </c>
      <c r="C498" s="2">
        <v>42125</v>
      </c>
      <c r="D498" s="1" t="s">
        <v>183</v>
      </c>
      <c r="E498" s="1" t="s">
        <v>46</v>
      </c>
      <c r="F498" s="1">
        <v>0</v>
      </c>
      <c r="G498" s="1" t="s">
        <v>47</v>
      </c>
      <c r="H498" s="1" t="s">
        <v>40</v>
      </c>
      <c r="I498" s="1" t="s">
        <v>40</v>
      </c>
      <c r="J498" s="1" t="s">
        <v>22</v>
      </c>
      <c r="K498" s="1" t="s">
        <v>47</v>
      </c>
      <c r="L498" s="1" t="s">
        <v>23</v>
      </c>
      <c r="M498" s="1">
        <v>8</v>
      </c>
      <c r="N498" s="1" t="s">
        <v>24</v>
      </c>
      <c r="O498" s="1" t="s">
        <v>25</v>
      </c>
      <c r="P498" s="1" t="s">
        <v>127</v>
      </c>
      <c r="Q498" s="1" t="s">
        <v>267</v>
      </c>
    </row>
    <row r="499" spans="1:17" ht="15.75" customHeight="1" x14ac:dyDescent="0.3">
      <c r="A499" s="1">
        <v>829771</v>
      </c>
      <c r="B499" s="1" t="s">
        <v>17</v>
      </c>
      <c r="C499" s="2">
        <v>42126</v>
      </c>
      <c r="D499" s="1" t="s">
        <v>251</v>
      </c>
      <c r="E499" s="1" t="s">
        <v>19</v>
      </c>
      <c r="F499" s="1">
        <v>0</v>
      </c>
      <c r="G499" s="1" t="s">
        <v>20</v>
      </c>
      <c r="H499" s="1" t="s">
        <v>21</v>
      </c>
      <c r="I499" s="1" t="s">
        <v>20</v>
      </c>
      <c r="J499" s="1" t="s">
        <v>22</v>
      </c>
      <c r="K499" s="1" t="s">
        <v>20</v>
      </c>
      <c r="L499" s="1" t="s">
        <v>41</v>
      </c>
      <c r="M499" s="1">
        <v>7</v>
      </c>
      <c r="N499" s="1" t="s">
        <v>24</v>
      </c>
      <c r="O499" s="1" t="s">
        <v>25</v>
      </c>
      <c r="P499" s="1" t="s">
        <v>230</v>
      </c>
      <c r="Q499" s="1" t="s">
        <v>298</v>
      </c>
    </row>
    <row r="500" spans="1:17" ht="15.75" customHeight="1" x14ac:dyDescent="0.3">
      <c r="A500" s="1">
        <v>829773</v>
      </c>
      <c r="B500" s="1" t="s">
        <v>60</v>
      </c>
      <c r="C500" s="2">
        <v>42126</v>
      </c>
      <c r="D500" s="1" t="s">
        <v>179</v>
      </c>
      <c r="E500" s="1" t="s">
        <v>62</v>
      </c>
      <c r="F500" s="1">
        <v>0</v>
      </c>
      <c r="G500" s="1" t="s">
        <v>259</v>
      </c>
      <c r="H500" s="1" t="s">
        <v>32</v>
      </c>
      <c r="I500" s="1" t="s">
        <v>32</v>
      </c>
      <c r="J500" s="1" t="s">
        <v>22</v>
      </c>
      <c r="K500" s="1" t="s">
        <v>259</v>
      </c>
      <c r="L500" s="1" t="s">
        <v>23</v>
      </c>
      <c r="M500" s="1">
        <v>22</v>
      </c>
      <c r="N500" s="1" t="s">
        <v>24</v>
      </c>
      <c r="O500" s="1" t="s">
        <v>25</v>
      </c>
      <c r="P500" s="1" t="s">
        <v>232</v>
      </c>
      <c r="Q500" s="1" t="s">
        <v>306</v>
      </c>
    </row>
    <row r="501" spans="1:17" ht="15.75" customHeight="1" x14ac:dyDescent="0.3">
      <c r="A501" s="1">
        <v>829775</v>
      </c>
      <c r="B501" s="1" t="s">
        <v>28</v>
      </c>
      <c r="C501" s="2">
        <v>42127</v>
      </c>
      <c r="D501" s="1" t="s">
        <v>300</v>
      </c>
      <c r="E501" s="1" t="s">
        <v>30</v>
      </c>
      <c r="F501" s="1">
        <v>0</v>
      </c>
      <c r="G501" s="1" t="s">
        <v>31</v>
      </c>
      <c r="H501" s="1" t="s">
        <v>47</v>
      </c>
      <c r="I501" s="1" t="s">
        <v>47</v>
      </c>
      <c r="J501" s="1" t="s">
        <v>33</v>
      </c>
      <c r="K501" s="1" t="s">
        <v>47</v>
      </c>
      <c r="L501" s="1" t="s">
        <v>23</v>
      </c>
      <c r="M501" s="1">
        <v>23</v>
      </c>
      <c r="N501" s="1" t="s">
        <v>24</v>
      </c>
      <c r="O501" s="1" t="s">
        <v>25</v>
      </c>
      <c r="P501" s="1" t="s">
        <v>283</v>
      </c>
      <c r="Q501" s="1" t="s">
        <v>237</v>
      </c>
    </row>
    <row r="502" spans="1:17" ht="15.75" customHeight="1" x14ac:dyDescent="0.3">
      <c r="A502" s="1">
        <v>829777</v>
      </c>
      <c r="B502" s="1" t="s">
        <v>44</v>
      </c>
      <c r="C502" s="2">
        <v>42127</v>
      </c>
      <c r="D502" s="1" t="s">
        <v>233</v>
      </c>
      <c r="E502" s="1" t="s">
        <v>164</v>
      </c>
      <c r="F502" s="1">
        <v>0</v>
      </c>
      <c r="G502" s="1" t="s">
        <v>40</v>
      </c>
      <c r="H502" s="1" t="s">
        <v>39</v>
      </c>
      <c r="I502" s="1" t="s">
        <v>39</v>
      </c>
      <c r="J502" s="1" t="s">
        <v>22</v>
      </c>
      <c r="K502" s="1" t="s">
        <v>40</v>
      </c>
      <c r="L502" s="1" t="s">
        <v>23</v>
      </c>
      <c r="M502" s="1">
        <v>14</v>
      </c>
      <c r="N502" s="1" t="s">
        <v>24</v>
      </c>
      <c r="O502" s="1" t="s">
        <v>25</v>
      </c>
      <c r="P502" s="1" t="s">
        <v>127</v>
      </c>
      <c r="Q502" s="1" t="s">
        <v>303</v>
      </c>
    </row>
    <row r="503" spans="1:17" ht="15.75" customHeight="1" x14ac:dyDescent="0.3">
      <c r="A503" s="1">
        <v>829779</v>
      </c>
      <c r="B503" s="1" t="s">
        <v>65</v>
      </c>
      <c r="C503" s="2">
        <v>42128</v>
      </c>
      <c r="D503" s="1" t="s">
        <v>105</v>
      </c>
      <c r="E503" s="1" t="s">
        <v>67</v>
      </c>
      <c r="F503" s="1">
        <v>0</v>
      </c>
      <c r="G503" s="1" t="s">
        <v>32</v>
      </c>
      <c r="H503" s="1" t="s">
        <v>20</v>
      </c>
      <c r="I503" s="1" t="s">
        <v>32</v>
      </c>
      <c r="J503" s="1" t="s">
        <v>33</v>
      </c>
      <c r="K503" s="1" t="s">
        <v>32</v>
      </c>
      <c r="L503" s="1" t="s">
        <v>23</v>
      </c>
      <c r="M503" s="1">
        <v>24</v>
      </c>
      <c r="N503" s="1" t="s">
        <v>24</v>
      </c>
      <c r="O503" s="1" t="s">
        <v>25</v>
      </c>
      <c r="P503" s="1" t="s">
        <v>252</v>
      </c>
      <c r="Q503" s="1" t="s">
        <v>263</v>
      </c>
    </row>
    <row r="504" spans="1:17" ht="15.75" customHeight="1" x14ac:dyDescent="0.3">
      <c r="A504" s="1">
        <v>829781</v>
      </c>
      <c r="B504" s="1" t="s">
        <v>50</v>
      </c>
      <c r="C504" s="2">
        <v>42128</v>
      </c>
      <c r="D504" s="1" t="s">
        <v>257</v>
      </c>
      <c r="E504" s="1" t="s">
        <v>52</v>
      </c>
      <c r="F504" s="1">
        <v>0</v>
      </c>
      <c r="G504" s="1" t="s">
        <v>21</v>
      </c>
      <c r="H504" s="1" t="s">
        <v>259</v>
      </c>
      <c r="I504" s="1" t="s">
        <v>259</v>
      </c>
      <c r="J504" s="1" t="s">
        <v>22</v>
      </c>
      <c r="K504" s="1" t="s">
        <v>21</v>
      </c>
      <c r="L504" s="1" t="s">
        <v>23</v>
      </c>
      <c r="M504" s="1">
        <v>35</v>
      </c>
      <c r="N504" s="1" t="s">
        <v>24</v>
      </c>
      <c r="O504" s="1" t="s">
        <v>25</v>
      </c>
      <c r="P504" s="1" t="s">
        <v>232</v>
      </c>
      <c r="Q504" s="1" t="s">
        <v>120</v>
      </c>
    </row>
    <row r="505" spans="1:17" ht="15.75" customHeight="1" x14ac:dyDescent="0.3">
      <c r="A505" s="1">
        <v>829783</v>
      </c>
      <c r="B505" s="1" t="s">
        <v>44</v>
      </c>
      <c r="C505" s="2">
        <v>42129</v>
      </c>
      <c r="D505" s="1" t="s">
        <v>154</v>
      </c>
      <c r="E505" s="1" t="s">
        <v>46</v>
      </c>
      <c r="F505" s="1">
        <v>0</v>
      </c>
      <c r="G505" s="1" t="s">
        <v>47</v>
      </c>
      <c r="H505" s="1" t="s">
        <v>39</v>
      </c>
      <c r="I505" s="1" t="s">
        <v>39</v>
      </c>
      <c r="J505" s="1" t="s">
        <v>33</v>
      </c>
      <c r="K505" s="1" t="s">
        <v>47</v>
      </c>
      <c r="L505" s="1" t="s">
        <v>41</v>
      </c>
      <c r="M505" s="1">
        <v>5</v>
      </c>
      <c r="N505" s="1" t="s">
        <v>24</v>
      </c>
      <c r="O505" s="1" t="s">
        <v>25</v>
      </c>
      <c r="P505" s="1" t="s">
        <v>127</v>
      </c>
      <c r="Q505" s="1" t="s">
        <v>303</v>
      </c>
    </row>
    <row r="506" spans="1:17" ht="15.75" customHeight="1" x14ac:dyDescent="0.3">
      <c r="A506" s="1">
        <v>829785</v>
      </c>
      <c r="B506" s="1" t="s">
        <v>17</v>
      </c>
      <c r="C506" s="2">
        <v>42130</v>
      </c>
      <c r="D506" s="1" t="s">
        <v>118</v>
      </c>
      <c r="E506" s="1" t="s">
        <v>19</v>
      </c>
      <c r="F506" s="1">
        <v>0</v>
      </c>
      <c r="G506" s="1" t="s">
        <v>20</v>
      </c>
      <c r="H506" s="1" t="s">
        <v>31</v>
      </c>
      <c r="I506" s="1" t="s">
        <v>31</v>
      </c>
      <c r="J506" s="1" t="s">
        <v>22</v>
      </c>
      <c r="K506" s="1" t="s">
        <v>20</v>
      </c>
      <c r="L506" s="1" t="s">
        <v>23</v>
      </c>
      <c r="M506" s="1">
        <v>138</v>
      </c>
      <c r="N506" s="1" t="s">
        <v>24</v>
      </c>
      <c r="O506" s="1" t="s">
        <v>25</v>
      </c>
      <c r="P506" s="1" t="s">
        <v>283</v>
      </c>
      <c r="Q506" s="1" t="s">
        <v>237</v>
      </c>
    </row>
    <row r="507" spans="1:17" ht="15.75" customHeight="1" x14ac:dyDescent="0.3">
      <c r="A507" s="1">
        <v>829787</v>
      </c>
      <c r="B507" s="1" t="s">
        <v>44</v>
      </c>
      <c r="C507" s="2">
        <v>42131</v>
      </c>
      <c r="D507" s="1" t="s">
        <v>314</v>
      </c>
      <c r="E507" s="1" t="s">
        <v>164</v>
      </c>
      <c r="F507" s="1">
        <v>0</v>
      </c>
      <c r="G507" s="1" t="s">
        <v>40</v>
      </c>
      <c r="H507" s="1" t="s">
        <v>259</v>
      </c>
      <c r="I507" s="1" t="s">
        <v>40</v>
      </c>
      <c r="J507" s="1" t="s">
        <v>22</v>
      </c>
      <c r="K507" s="1" t="s">
        <v>259</v>
      </c>
      <c r="L507" s="1" t="s">
        <v>23</v>
      </c>
      <c r="M507" s="1">
        <v>7</v>
      </c>
      <c r="N507" s="1" t="s">
        <v>24</v>
      </c>
      <c r="O507" s="1" t="s">
        <v>25</v>
      </c>
      <c r="P507" s="1" t="s">
        <v>230</v>
      </c>
      <c r="Q507" s="1" t="s">
        <v>252</v>
      </c>
    </row>
    <row r="508" spans="1:17" ht="15.75" customHeight="1" x14ac:dyDescent="0.3">
      <c r="A508" s="1">
        <v>829789</v>
      </c>
      <c r="B508" s="1" t="s">
        <v>65</v>
      </c>
      <c r="C508" s="2">
        <v>42132</v>
      </c>
      <c r="D508" s="1" t="s">
        <v>315</v>
      </c>
      <c r="E508" s="1" t="s">
        <v>67</v>
      </c>
      <c r="F508" s="1">
        <v>0</v>
      </c>
      <c r="G508" s="1" t="s">
        <v>32</v>
      </c>
      <c r="H508" s="1" t="s">
        <v>47</v>
      </c>
      <c r="I508" s="1" t="s">
        <v>32</v>
      </c>
      <c r="J508" s="1" t="s">
        <v>33</v>
      </c>
      <c r="K508" s="1" t="s">
        <v>47</v>
      </c>
      <c r="L508" s="1" t="s">
        <v>41</v>
      </c>
      <c r="M508" s="1">
        <v>6</v>
      </c>
      <c r="N508" s="1" t="s">
        <v>24</v>
      </c>
      <c r="O508" s="1" t="s">
        <v>25</v>
      </c>
      <c r="P508" s="1" t="s">
        <v>303</v>
      </c>
      <c r="Q508" s="1" t="s">
        <v>267</v>
      </c>
    </row>
    <row r="509" spans="1:17" ht="15.75" customHeight="1" x14ac:dyDescent="0.3">
      <c r="A509" s="1">
        <v>829791</v>
      </c>
      <c r="B509" s="1" t="s">
        <v>50</v>
      </c>
      <c r="C509" s="2">
        <v>42133</v>
      </c>
      <c r="D509" s="1" t="s">
        <v>307</v>
      </c>
      <c r="E509" s="1" t="s">
        <v>52</v>
      </c>
      <c r="F509" s="1">
        <v>0</v>
      </c>
      <c r="G509" s="1" t="s">
        <v>21</v>
      </c>
      <c r="H509" s="1" t="s">
        <v>31</v>
      </c>
      <c r="I509" s="1" t="s">
        <v>31</v>
      </c>
      <c r="J509" s="1" t="s">
        <v>33</v>
      </c>
      <c r="K509" s="1" t="s">
        <v>21</v>
      </c>
      <c r="L509" s="1" t="s">
        <v>41</v>
      </c>
      <c r="M509" s="1">
        <v>1</v>
      </c>
      <c r="N509" s="1" t="s">
        <v>24</v>
      </c>
      <c r="O509" s="1" t="s">
        <v>25</v>
      </c>
      <c r="P509" s="1" t="s">
        <v>232</v>
      </c>
      <c r="Q509" s="1" t="s">
        <v>127</v>
      </c>
    </row>
    <row r="510" spans="1:17" ht="15.75" customHeight="1" x14ac:dyDescent="0.3">
      <c r="A510" s="1">
        <v>829793</v>
      </c>
      <c r="B510" s="1" t="s">
        <v>269</v>
      </c>
      <c r="C510" s="2">
        <v>42133</v>
      </c>
      <c r="D510" s="1" t="s">
        <v>316</v>
      </c>
      <c r="E510" s="1" t="s">
        <v>270</v>
      </c>
      <c r="F510" s="1">
        <v>0</v>
      </c>
      <c r="G510" s="1" t="s">
        <v>39</v>
      </c>
      <c r="H510" s="1" t="s">
        <v>259</v>
      </c>
      <c r="I510" s="1" t="s">
        <v>259</v>
      </c>
      <c r="J510" s="1" t="s">
        <v>33</v>
      </c>
      <c r="K510" s="1" t="s">
        <v>259</v>
      </c>
      <c r="L510" s="1" t="s">
        <v>23</v>
      </c>
      <c r="M510" s="1">
        <v>6</v>
      </c>
      <c r="N510" s="1" t="s">
        <v>24</v>
      </c>
      <c r="O510" s="1" t="s">
        <v>25</v>
      </c>
      <c r="P510" s="1" t="s">
        <v>237</v>
      </c>
      <c r="Q510" s="1" t="s">
        <v>140</v>
      </c>
    </row>
    <row r="511" spans="1:17" ht="15.75" customHeight="1" x14ac:dyDescent="0.3">
      <c r="A511" s="1">
        <v>829795</v>
      </c>
      <c r="B511" s="1" t="s">
        <v>44</v>
      </c>
      <c r="C511" s="2">
        <v>42134</v>
      </c>
      <c r="D511" s="1" t="s">
        <v>121</v>
      </c>
      <c r="E511" s="1" t="s">
        <v>46</v>
      </c>
      <c r="F511" s="1">
        <v>0</v>
      </c>
      <c r="G511" s="1" t="s">
        <v>47</v>
      </c>
      <c r="H511" s="1" t="s">
        <v>20</v>
      </c>
      <c r="I511" s="1" t="s">
        <v>20</v>
      </c>
      <c r="J511" s="1" t="s">
        <v>33</v>
      </c>
      <c r="K511" s="1" t="s">
        <v>20</v>
      </c>
      <c r="L511" s="1" t="s">
        <v>23</v>
      </c>
      <c r="M511" s="1">
        <v>39</v>
      </c>
      <c r="N511" s="1" t="s">
        <v>24</v>
      </c>
      <c r="O511" s="1" t="s">
        <v>25</v>
      </c>
      <c r="P511" s="1" t="s">
        <v>230</v>
      </c>
      <c r="Q511" s="1" t="s">
        <v>252</v>
      </c>
    </row>
    <row r="512" spans="1:17" ht="15.75" customHeight="1" x14ac:dyDescent="0.3">
      <c r="A512" s="1">
        <v>829797</v>
      </c>
      <c r="B512" s="1" t="s">
        <v>65</v>
      </c>
      <c r="C512" s="2">
        <v>42134</v>
      </c>
      <c r="D512" s="1" t="s">
        <v>235</v>
      </c>
      <c r="E512" s="1" t="s">
        <v>67</v>
      </c>
      <c r="F512" s="1">
        <v>0</v>
      </c>
      <c r="G512" s="1" t="s">
        <v>32</v>
      </c>
      <c r="H512" s="1" t="s">
        <v>40</v>
      </c>
      <c r="I512" s="1" t="s">
        <v>32</v>
      </c>
      <c r="J512" s="1" t="s">
        <v>33</v>
      </c>
      <c r="K512" s="1" t="s">
        <v>32</v>
      </c>
      <c r="L512" s="1" t="s">
        <v>23</v>
      </c>
      <c r="M512" s="1">
        <v>12</v>
      </c>
      <c r="N512" s="1" t="s">
        <v>24</v>
      </c>
      <c r="O512" s="1" t="s">
        <v>25</v>
      </c>
      <c r="P512" s="1" t="s">
        <v>120</v>
      </c>
      <c r="Q512" s="1" t="s">
        <v>267</v>
      </c>
    </row>
    <row r="513" spans="1:17" ht="15.75" customHeight="1" x14ac:dyDescent="0.3">
      <c r="A513" s="1">
        <v>829799</v>
      </c>
      <c r="B513" s="1" t="s">
        <v>60</v>
      </c>
      <c r="C513" s="2">
        <v>42135</v>
      </c>
      <c r="D513" s="1" t="s">
        <v>179</v>
      </c>
      <c r="E513" s="1" t="s">
        <v>62</v>
      </c>
      <c r="F513" s="1">
        <v>0</v>
      </c>
      <c r="G513" s="1" t="s">
        <v>259</v>
      </c>
      <c r="H513" s="1" t="s">
        <v>31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5</v>
      </c>
      <c r="N513" s="1" t="s">
        <v>24</v>
      </c>
      <c r="O513" s="1" t="s">
        <v>25</v>
      </c>
      <c r="P513" s="1" t="s">
        <v>232</v>
      </c>
      <c r="Q513" s="1" t="s">
        <v>127</v>
      </c>
    </row>
    <row r="514" spans="1:17" ht="15.75" customHeight="1" x14ac:dyDescent="0.3">
      <c r="A514" s="1">
        <v>829801</v>
      </c>
      <c r="B514" s="1" t="s">
        <v>269</v>
      </c>
      <c r="C514" s="2">
        <v>42136</v>
      </c>
      <c r="D514" s="1" t="s">
        <v>317</v>
      </c>
      <c r="E514" s="1" t="s">
        <v>270</v>
      </c>
      <c r="F514" s="1">
        <v>0</v>
      </c>
      <c r="G514" s="1" t="s">
        <v>39</v>
      </c>
      <c r="H514" s="1" t="s">
        <v>32</v>
      </c>
      <c r="I514" s="1" t="s">
        <v>32</v>
      </c>
      <c r="J514" s="1" t="s">
        <v>33</v>
      </c>
      <c r="K514" s="1" t="s">
        <v>39</v>
      </c>
      <c r="L514" s="1" t="s">
        <v>41</v>
      </c>
      <c r="M514" s="1">
        <v>6</v>
      </c>
      <c r="N514" s="1" t="s">
        <v>24</v>
      </c>
      <c r="O514" s="1" t="s">
        <v>25</v>
      </c>
      <c r="P514" s="1" t="s">
        <v>283</v>
      </c>
      <c r="Q514" s="1" t="s">
        <v>237</v>
      </c>
    </row>
    <row r="515" spans="1:17" ht="15.75" customHeight="1" x14ac:dyDescent="0.3">
      <c r="A515" s="1">
        <v>829803</v>
      </c>
      <c r="B515" s="1" t="s">
        <v>28</v>
      </c>
      <c r="C515" s="2">
        <v>42137</v>
      </c>
      <c r="D515" s="1" t="s">
        <v>299</v>
      </c>
      <c r="E515" s="1" t="s">
        <v>30</v>
      </c>
      <c r="F515" s="1">
        <v>0</v>
      </c>
      <c r="G515" s="1" t="s">
        <v>31</v>
      </c>
      <c r="H515" s="1" t="s">
        <v>20</v>
      </c>
      <c r="I515" s="1" t="s">
        <v>20</v>
      </c>
      <c r="J515" s="1" t="s">
        <v>22</v>
      </c>
      <c r="K515" s="1" t="s">
        <v>31</v>
      </c>
      <c r="L515" s="1" t="s">
        <v>23</v>
      </c>
      <c r="M515" s="1">
        <v>22</v>
      </c>
      <c r="N515" s="1" t="s">
        <v>24</v>
      </c>
      <c r="O515" s="1" t="s">
        <v>25</v>
      </c>
      <c r="P515" s="1" t="s">
        <v>230</v>
      </c>
      <c r="Q515" s="1" t="s">
        <v>252</v>
      </c>
    </row>
    <row r="516" spans="1:17" ht="15.75" customHeight="1" x14ac:dyDescent="0.3">
      <c r="A516" s="1">
        <v>829805</v>
      </c>
      <c r="B516" s="1" t="s">
        <v>44</v>
      </c>
      <c r="C516" s="2">
        <v>42138</v>
      </c>
      <c r="D516" s="1" t="s">
        <v>315</v>
      </c>
      <c r="E516" s="1" t="s">
        <v>46</v>
      </c>
      <c r="F516" s="1">
        <v>0</v>
      </c>
      <c r="G516" s="1" t="s">
        <v>47</v>
      </c>
      <c r="H516" s="1" t="s">
        <v>21</v>
      </c>
      <c r="I516" s="1" t="s">
        <v>21</v>
      </c>
      <c r="J516" s="1" t="s">
        <v>22</v>
      </c>
      <c r="K516" s="1" t="s">
        <v>47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283</v>
      </c>
      <c r="Q516" s="1" t="s">
        <v>237</v>
      </c>
    </row>
    <row r="517" spans="1:17" ht="15.75" customHeight="1" x14ac:dyDescent="0.3">
      <c r="A517" s="1">
        <v>829807</v>
      </c>
      <c r="B517" s="1" t="s">
        <v>60</v>
      </c>
      <c r="C517" s="2">
        <v>42139</v>
      </c>
      <c r="D517" s="1" t="s">
        <v>215</v>
      </c>
      <c r="E517" s="1" t="s">
        <v>62</v>
      </c>
      <c r="F517" s="1">
        <v>0</v>
      </c>
      <c r="G517" s="1" t="s">
        <v>259</v>
      </c>
      <c r="H517" s="1" t="s">
        <v>20</v>
      </c>
      <c r="I517" s="1" t="s">
        <v>259</v>
      </c>
      <c r="J517" s="1" t="s">
        <v>33</v>
      </c>
      <c r="K517" s="1" t="s">
        <v>20</v>
      </c>
      <c r="L517" s="1" t="s">
        <v>41</v>
      </c>
      <c r="M517" s="1">
        <v>6</v>
      </c>
      <c r="N517" s="1" t="s">
        <v>24</v>
      </c>
      <c r="O517" s="1" t="s">
        <v>95</v>
      </c>
      <c r="P517" s="1" t="s">
        <v>232</v>
      </c>
      <c r="Q517" s="1" t="s">
        <v>127</v>
      </c>
    </row>
    <row r="518" spans="1:17" ht="15.75" customHeight="1" x14ac:dyDescent="0.3">
      <c r="A518" s="1">
        <v>829809</v>
      </c>
      <c r="B518" s="1" t="s">
        <v>28</v>
      </c>
      <c r="C518" s="2">
        <v>42140</v>
      </c>
      <c r="D518" s="1" t="s">
        <v>253</v>
      </c>
      <c r="E518" s="1" t="s">
        <v>30</v>
      </c>
      <c r="F518" s="1">
        <v>0</v>
      </c>
      <c r="G518" s="1" t="s">
        <v>31</v>
      </c>
      <c r="H518" s="1" t="s">
        <v>32</v>
      </c>
      <c r="I518" s="1" t="s">
        <v>31</v>
      </c>
      <c r="J518" s="1" t="s">
        <v>33</v>
      </c>
      <c r="K518" s="1" t="s">
        <v>32</v>
      </c>
      <c r="L518" s="1" t="s">
        <v>41</v>
      </c>
      <c r="M518" s="1">
        <v>7</v>
      </c>
      <c r="N518" s="1" t="s">
        <v>24</v>
      </c>
      <c r="O518" s="1" t="s">
        <v>25</v>
      </c>
      <c r="P518" s="1" t="s">
        <v>267</v>
      </c>
      <c r="Q518" s="1" t="s">
        <v>252</v>
      </c>
    </row>
    <row r="519" spans="1:17" ht="15.75" customHeight="1" x14ac:dyDescent="0.3">
      <c r="A519" s="1">
        <v>829811</v>
      </c>
      <c r="B519" s="1" t="s">
        <v>44</v>
      </c>
      <c r="C519" s="2">
        <v>42140</v>
      </c>
      <c r="D519" s="1" t="s">
        <v>57</v>
      </c>
      <c r="E519" s="1" t="s">
        <v>164</v>
      </c>
      <c r="F519" s="1">
        <v>0</v>
      </c>
      <c r="G519" s="1" t="s">
        <v>40</v>
      </c>
      <c r="H519" s="1" t="s">
        <v>21</v>
      </c>
      <c r="I519" s="1" t="s">
        <v>40</v>
      </c>
      <c r="J519" s="1" t="s">
        <v>33</v>
      </c>
      <c r="K519" s="1" t="s">
        <v>40</v>
      </c>
      <c r="L519" s="1" t="s">
        <v>23</v>
      </c>
      <c r="M519" s="1">
        <v>9</v>
      </c>
      <c r="N519" s="1" t="s">
        <v>24</v>
      </c>
      <c r="O519" s="1" t="s">
        <v>25</v>
      </c>
      <c r="P519" s="1" t="s">
        <v>297</v>
      </c>
      <c r="Q519" s="1" t="s">
        <v>283</v>
      </c>
    </row>
    <row r="520" spans="1:17" ht="15.75" customHeight="1" x14ac:dyDescent="0.3">
      <c r="A520" s="1">
        <v>829813</v>
      </c>
      <c r="B520" s="1" t="s">
        <v>17</v>
      </c>
      <c r="C520" s="2">
        <v>42141</v>
      </c>
      <c r="D520" s="1" t="s">
        <v>25</v>
      </c>
      <c r="E520" s="1" t="s">
        <v>19</v>
      </c>
      <c r="F520" s="1">
        <v>0</v>
      </c>
      <c r="G520" s="1" t="s">
        <v>20</v>
      </c>
      <c r="H520" s="1" t="s">
        <v>39</v>
      </c>
      <c r="I520" s="1" t="s">
        <v>20</v>
      </c>
      <c r="J520" s="1" t="s">
        <v>22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127</v>
      </c>
      <c r="Q520" s="1" t="s">
        <v>306</v>
      </c>
    </row>
    <row r="521" spans="1:17" ht="15.75" customHeight="1" x14ac:dyDescent="0.3">
      <c r="A521" s="1">
        <v>829815</v>
      </c>
      <c r="B521" s="1" t="s">
        <v>60</v>
      </c>
      <c r="C521" s="2">
        <v>42141</v>
      </c>
      <c r="D521" s="1" t="s">
        <v>318</v>
      </c>
      <c r="E521" s="1" t="s">
        <v>62</v>
      </c>
      <c r="F521" s="1">
        <v>0</v>
      </c>
      <c r="G521" s="1" t="s">
        <v>259</v>
      </c>
      <c r="H521" s="1" t="s">
        <v>47</v>
      </c>
      <c r="I521" s="1" t="s">
        <v>259</v>
      </c>
      <c r="J521" s="1" t="s">
        <v>33</v>
      </c>
      <c r="K521" s="1" t="s">
        <v>47</v>
      </c>
      <c r="L521" s="1" t="s">
        <v>41</v>
      </c>
      <c r="M521" s="1">
        <v>9</v>
      </c>
      <c r="N521" s="1" t="s">
        <v>24</v>
      </c>
      <c r="O521" s="1" t="s">
        <v>25</v>
      </c>
      <c r="P521" s="1" t="s">
        <v>303</v>
      </c>
      <c r="Q521" s="1" t="s">
        <v>263</v>
      </c>
    </row>
    <row r="522" spans="1:17" ht="15.75" customHeight="1" x14ac:dyDescent="0.3">
      <c r="A522" s="1">
        <v>829817</v>
      </c>
      <c r="B522" s="1" t="s">
        <v>44</v>
      </c>
      <c r="C522" s="2">
        <v>42143</v>
      </c>
      <c r="D522" s="1" t="s">
        <v>192</v>
      </c>
      <c r="E522" s="1" t="s">
        <v>46</v>
      </c>
      <c r="F522" s="1">
        <v>0</v>
      </c>
      <c r="G522" s="1" t="s">
        <v>32</v>
      </c>
      <c r="H522" s="1" t="s">
        <v>47</v>
      </c>
      <c r="I522" s="1" t="s">
        <v>47</v>
      </c>
      <c r="J522" s="1" t="s">
        <v>33</v>
      </c>
      <c r="K522" s="1" t="s">
        <v>47</v>
      </c>
      <c r="L522" s="1" t="s">
        <v>23</v>
      </c>
      <c r="M522" s="1">
        <v>25</v>
      </c>
      <c r="N522" s="1" t="s">
        <v>24</v>
      </c>
      <c r="O522" s="1" t="s">
        <v>25</v>
      </c>
      <c r="P522" s="1" t="s">
        <v>127</v>
      </c>
      <c r="Q522" s="1" t="s">
        <v>283</v>
      </c>
    </row>
    <row r="523" spans="1:17" ht="15.75" customHeight="1" x14ac:dyDescent="0.3">
      <c r="A523" s="1">
        <v>829819</v>
      </c>
      <c r="B523" s="1" t="s">
        <v>238</v>
      </c>
      <c r="C523" s="2">
        <v>42144</v>
      </c>
      <c r="D523" s="1" t="s">
        <v>121</v>
      </c>
      <c r="E523" s="1" t="s">
        <v>301</v>
      </c>
      <c r="F523" s="1">
        <v>0</v>
      </c>
      <c r="G523" s="1" t="s">
        <v>20</v>
      </c>
      <c r="H523" s="1" t="s">
        <v>40</v>
      </c>
      <c r="I523" s="1" t="s">
        <v>20</v>
      </c>
      <c r="J523" s="1" t="s">
        <v>33</v>
      </c>
      <c r="K523" s="1" t="s">
        <v>20</v>
      </c>
      <c r="L523" s="1" t="s">
        <v>23</v>
      </c>
      <c r="M523" s="1">
        <v>71</v>
      </c>
      <c r="N523" s="1" t="s">
        <v>24</v>
      </c>
      <c r="O523" s="1" t="s">
        <v>25</v>
      </c>
      <c r="P523" s="1" t="s">
        <v>232</v>
      </c>
      <c r="Q523" s="1" t="s">
        <v>252</v>
      </c>
    </row>
    <row r="524" spans="1:17" ht="15.75" customHeight="1" x14ac:dyDescent="0.3">
      <c r="A524" s="1">
        <v>829821</v>
      </c>
      <c r="B524" s="1" t="s">
        <v>277</v>
      </c>
      <c r="C524" s="2">
        <v>42146</v>
      </c>
      <c r="D524" s="1" t="s">
        <v>87</v>
      </c>
      <c r="E524" s="1" t="s">
        <v>278</v>
      </c>
      <c r="F524" s="1">
        <v>0</v>
      </c>
      <c r="G524" s="1" t="s">
        <v>32</v>
      </c>
      <c r="H524" s="1" t="s">
        <v>20</v>
      </c>
      <c r="I524" s="1" t="s">
        <v>32</v>
      </c>
      <c r="J524" s="1" t="s">
        <v>22</v>
      </c>
      <c r="K524" s="1" t="s">
        <v>32</v>
      </c>
      <c r="L524" s="1" t="s">
        <v>41</v>
      </c>
      <c r="M524" s="1">
        <v>3</v>
      </c>
      <c r="N524" s="1" t="s">
        <v>24</v>
      </c>
      <c r="O524" s="1" t="s">
        <v>25</v>
      </c>
      <c r="P524" s="1" t="s">
        <v>232</v>
      </c>
      <c r="Q524" s="1" t="s">
        <v>303</v>
      </c>
    </row>
    <row r="525" spans="1:17" ht="15.75" customHeight="1" x14ac:dyDescent="0.3">
      <c r="A525" s="1">
        <v>829823</v>
      </c>
      <c r="B525" s="1" t="s">
        <v>50</v>
      </c>
      <c r="C525" s="2">
        <v>42148</v>
      </c>
      <c r="D525" s="1" t="s">
        <v>147</v>
      </c>
      <c r="E525" s="1" t="s">
        <v>52</v>
      </c>
      <c r="F525" s="1">
        <v>0</v>
      </c>
      <c r="G525" s="1" t="s">
        <v>47</v>
      </c>
      <c r="H525" s="1" t="s">
        <v>32</v>
      </c>
      <c r="I525" s="1" t="s">
        <v>32</v>
      </c>
      <c r="J525" s="1" t="s">
        <v>22</v>
      </c>
      <c r="K525" s="1" t="s">
        <v>47</v>
      </c>
      <c r="L525" s="1" t="s">
        <v>23</v>
      </c>
      <c r="M525" s="1">
        <v>41</v>
      </c>
      <c r="N525" s="1" t="s">
        <v>24</v>
      </c>
      <c r="O525" s="1" t="s">
        <v>25</v>
      </c>
      <c r="P525" s="1" t="s">
        <v>127</v>
      </c>
      <c r="Q525" s="1" t="s">
        <v>283</v>
      </c>
    </row>
    <row r="526" spans="1:17" ht="15.75" customHeight="1" x14ac:dyDescent="0.3">
      <c r="A526" s="1">
        <v>980901</v>
      </c>
      <c r="B526" s="1" t="s">
        <v>44</v>
      </c>
      <c r="C526" s="2">
        <v>42469</v>
      </c>
      <c r="D526" s="1" t="s">
        <v>233</v>
      </c>
      <c r="E526" s="1" t="s">
        <v>46</v>
      </c>
      <c r="F526" s="1">
        <v>0</v>
      </c>
      <c r="G526" s="1" t="s">
        <v>47</v>
      </c>
      <c r="H526" s="1" t="s">
        <v>319</v>
      </c>
      <c r="I526" s="1" t="s">
        <v>47</v>
      </c>
      <c r="J526" s="1" t="s">
        <v>33</v>
      </c>
      <c r="K526" s="1" t="s">
        <v>319</v>
      </c>
      <c r="L526" s="1" t="s">
        <v>41</v>
      </c>
      <c r="M526" s="1">
        <v>9</v>
      </c>
      <c r="N526" s="1" t="s">
        <v>24</v>
      </c>
      <c r="O526" s="1" t="s">
        <v>25</v>
      </c>
      <c r="P526" s="1" t="s">
        <v>127</v>
      </c>
      <c r="Q526" s="1" t="s">
        <v>267</v>
      </c>
    </row>
    <row r="527" spans="1:17" ht="15.75" customHeight="1" x14ac:dyDescent="0.3">
      <c r="A527" s="1">
        <v>980903</v>
      </c>
      <c r="B527" s="1" t="s">
        <v>50</v>
      </c>
      <c r="C527" s="2">
        <v>42470</v>
      </c>
      <c r="D527" s="1" t="s">
        <v>307</v>
      </c>
      <c r="E527" s="1" t="s">
        <v>52</v>
      </c>
      <c r="F527" s="1">
        <v>0</v>
      </c>
      <c r="G527" s="1" t="s">
        <v>21</v>
      </c>
      <c r="H527" s="1" t="s">
        <v>39</v>
      </c>
      <c r="I527" s="1" t="s">
        <v>21</v>
      </c>
      <c r="J527" s="1" t="s">
        <v>22</v>
      </c>
      <c r="K527" s="1" t="s">
        <v>21</v>
      </c>
      <c r="L527" s="1" t="s">
        <v>41</v>
      </c>
      <c r="M527" s="1">
        <v>9</v>
      </c>
      <c r="N527" s="1" t="s">
        <v>24</v>
      </c>
      <c r="O527" s="1" t="s">
        <v>25</v>
      </c>
      <c r="P527" s="1" t="s">
        <v>140</v>
      </c>
      <c r="Q527" s="1" t="s">
        <v>252</v>
      </c>
    </row>
    <row r="528" spans="1:17" ht="15.75" customHeight="1" x14ac:dyDescent="0.3">
      <c r="A528" s="1">
        <v>980905</v>
      </c>
      <c r="B528" s="1" t="s">
        <v>28</v>
      </c>
      <c r="C528" s="2">
        <v>42471</v>
      </c>
      <c r="D528" s="1" t="s">
        <v>262</v>
      </c>
      <c r="E528" s="1" t="s">
        <v>320</v>
      </c>
      <c r="F528" s="1">
        <v>0</v>
      </c>
      <c r="G528" s="1" t="s">
        <v>31</v>
      </c>
      <c r="H528" s="1" t="s">
        <v>321</v>
      </c>
      <c r="I528" s="1" t="s">
        <v>321</v>
      </c>
      <c r="J528" s="1" t="s">
        <v>22</v>
      </c>
      <c r="K528" s="1" t="s">
        <v>321</v>
      </c>
      <c r="L528" s="1" t="s">
        <v>41</v>
      </c>
      <c r="M528" s="1">
        <v>5</v>
      </c>
      <c r="N528" s="1" t="s">
        <v>24</v>
      </c>
      <c r="O528" s="1" t="s">
        <v>25</v>
      </c>
      <c r="P528" s="1" t="s">
        <v>232</v>
      </c>
      <c r="Q528" s="1" t="s">
        <v>237</v>
      </c>
    </row>
    <row r="529" spans="1:17" ht="15.75" customHeight="1" x14ac:dyDescent="0.3">
      <c r="A529" s="1">
        <v>980907</v>
      </c>
      <c r="B529" s="1" t="s">
        <v>17</v>
      </c>
      <c r="C529" s="2">
        <v>42472</v>
      </c>
      <c r="D529" s="1" t="s">
        <v>121</v>
      </c>
      <c r="E529" s="1" t="s">
        <v>19</v>
      </c>
      <c r="F529" s="1">
        <v>0</v>
      </c>
      <c r="G529" s="1" t="s">
        <v>20</v>
      </c>
      <c r="H529" s="1" t="s">
        <v>259</v>
      </c>
      <c r="I529" s="1" t="s">
        <v>259</v>
      </c>
      <c r="J529" s="1" t="s">
        <v>22</v>
      </c>
      <c r="K529" s="1" t="s">
        <v>20</v>
      </c>
      <c r="L529" s="1" t="s">
        <v>23</v>
      </c>
      <c r="M529" s="1">
        <v>45</v>
      </c>
      <c r="N529" s="1" t="s">
        <v>24</v>
      </c>
      <c r="O529" s="1" t="s">
        <v>25</v>
      </c>
      <c r="P529" s="1" t="s">
        <v>127</v>
      </c>
      <c r="Q529" s="1" t="s">
        <v>322</v>
      </c>
    </row>
    <row r="530" spans="1:17" ht="15.75" customHeight="1" x14ac:dyDescent="0.3">
      <c r="A530" s="1">
        <v>980909</v>
      </c>
      <c r="B530" s="1" t="s">
        <v>50</v>
      </c>
      <c r="C530" s="2">
        <v>42473</v>
      </c>
      <c r="D530" s="1" t="s">
        <v>147</v>
      </c>
      <c r="E530" s="1" t="s">
        <v>52</v>
      </c>
      <c r="F530" s="1">
        <v>0</v>
      </c>
      <c r="G530" s="1" t="s">
        <v>21</v>
      </c>
      <c r="H530" s="1" t="s">
        <v>47</v>
      </c>
      <c r="I530" s="1" t="s">
        <v>47</v>
      </c>
      <c r="J530" s="1" t="s">
        <v>22</v>
      </c>
      <c r="K530" s="1" t="s">
        <v>47</v>
      </c>
      <c r="L530" s="1" t="s">
        <v>41</v>
      </c>
      <c r="M530" s="1">
        <v>6</v>
      </c>
      <c r="N530" s="1" t="s">
        <v>24</v>
      </c>
      <c r="O530" s="1" t="s">
        <v>25</v>
      </c>
      <c r="P530" s="1" t="s">
        <v>323</v>
      </c>
      <c r="Q530" s="1" t="s">
        <v>140</v>
      </c>
    </row>
    <row r="531" spans="1:17" ht="15.75" customHeight="1" x14ac:dyDescent="0.3">
      <c r="A531" s="1">
        <v>980911</v>
      </c>
      <c r="B531" s="1" t="s">
        <v>324</v>
      </c>
      <c r="C531" s="2">
        <v>42474</v>
      </c>
      <c r="D531" s="1" t="s">
        <v>262</v>
      </c>
      <c r="E531" s="1" t="s">
        <v>325</v>
      </c>
      <c r="F531" s="1">
        <v>0</v>
      </c>
      <c r="G531" s="1" t="s">
        <v>321</v>
      </c>
      <c r="H531" s="1" t="s">
        <v>319</v>
      </c>
      <c r="I531" s="1" t="s">
        <v>319</v>
      </c>
      <c r="J531" s="1" t="s">
        <v>33</v>
      </c>
      <c r="K531" s="1" t="s">
        <v>321</v>
      </c>
      <c r="L531" s="1" t="s">
        <v>41</v>
      </c>
      <c r="M531" s="1">
        <v>7</v>
      </c>
      <c r="N531" s="1" t="s">
        <v>24</v>
      </c>
      <c r="O531" s="1" t="s">
        <v>25</v>
      </c>
      <c r="P531" s="1" t="s">
        <v>237</v>
      </c>
      <c r="Q531" s="1" t="s">
        <v>267</v>
      </c>
    </row>
    <row r="532" spans="1:17" ht="15.75" customHeight="1" x14ac:dyDescent="0.3">
      <c r="A532" s="1">
        <v>980913</v>
      </c>
      <c r="B532" s="1" t="s">
        <v>36</v>
      </c>
      <c r="C532" s="2">
        <v>42475</v>
      </c>
      <c r="D532" s="1" t="s">
        <v>93</v>
      </c>
      <c r="E532" s="1" t="s">
        <v>38</v>
      </c>
      <c r="F532" s="1">
        <v>0</v>
      </c>
      <c r="G532" s="1" t="s">
        <v>39</v>
      </c>
      <c r="H532" s="1" t="s">
        <v>31</v>
      </c>
      <c r="I532" s="1" t="s">
        <v>39</v>
      </c>
      <c r="J532" s="1" t="s">
        <v>22</v>
      </c>
      <c r="K532" s="1" t="s">
        <v>39</v>
      </c>
      <c r="L532" s="1" t="s">
        <v>41</v>
      </c>
      <c r="M532" s="1">
        <v>8</v>
      </c>
      <c r="N532" s="1" t="s">
        <v>24</v>
      </c>
      <c r="O532" s="1" t="s">
        <v>25</v>
      </c>
      <c r="P532" s="1" t="s">
        <v>140</v>
      </c>
      <c r="Q532" s="1" t="s">
        <v>252</v>
      </c>
    </row>
    <row r="533" spans="1:17" ht="15.75" customHeight="1" x14ac:dyDescent="0.3">
      <c r="A533" s="1">
        <v>980915</v>
      </c>
      <c r="B533" s="1" t="s">
        <v>60</v>
      </c>
      <c r="C533" s="2">
        <v>42476</v>
      </c>
      <c r="D533" s="1" t="s">
        <v>146</v>
      </c>
      <c r="E533" s="1" t="s">
        <v>62</v>
      </c>
      <c r="F533" s="1">
        <v>0</v>
      </c>
      <c r="G533" s="1" t="s">
        <v>259</v>
      </c>
      <c r="H533" s="1" t="s">
        <v>21</v>
      </c>
      <c r="I533" s="1" t="s">
        <v>259</v>
      </c>
      <c r="J533" s="1" t="s">
        <v>33</v>
      </c>
      <c r="K533" s="1" t="s">
        <v>21</v>
      </c>
      <c r="L533" s="1" t="s">
        <v>41</v>
      </c>
      <c r="M533" s="1">
        <v>8</v>
      </c>
      <c r="N533" s="1" t="s">
        <v>24</v>
      </c>
      <c r="O533" s="1" t="s">
        <v>25</v>
      </c>
      <c r="P533" s="1" t="s">
        <v>232</v>
      </c>
      <c r="Q533" s="1" t="s">
        <v>267</v>
      </c>
    </row>
    <row r="534" spans="1:17" ht="15.75" customHeight="1" x14ac:dyDescent="0.3">
      <c r="A534" s="1">
        <v>980917</v>
      </c>
      <c r="B534" s="1" t="s">
        <v>44</v>
      </c>
      <c r="C534" s="2">
        <v>42476</v>
      </c>
      <c r="D534" s="1" t="s">
        <v>262</v>
      </c>
      <c r="E534" s="1" t="s">
        <v>46</v>
      </c>
      <c r="F534" s="1">
        <v>0</v>
      </c>
      <c r="G534" s="1" t="s">
        <v>47</v>
      </c>
      <c r="H534" s="1" t="s">
        <v>321</v>
      </c>
      <c r="I534" s="1" t="s">
        <v>321</v>
      </c>
      <c r="J534" s="1" t="s">
        <v>22</v>
      </c>
      <c r="K534" s="1" t="s">
        <v>321</v>
      </c>
      <c r="L534" s="1" t="s">
        <v>41</v>
      </c>
      <c r="M534" s="1">
        <v>3</v>
      </c>
      <c r="N534" s="1" t="s">
        <v>24</v>
      </c>
      <c r="O534" s="1" t="s">
        <v>25</v>
      </c>
      <c r="P534" s="1" t="s">
        <v>127</v>
      </c>
      <c r="Q534" s="1" t="s">
        <v>322</v>
      </c>
    </row>
    <row r="535" spans="1:17" ht="15.75" customHeight="1" x14ac:dyDescent="0.3">
      <c r="A535" s="1">
        <v>980919</v>
      </c>
      <c r="B535" s="1" t="s">
        <v>28</v>
      </c>
      <c r="C535" s="2">
        <v>42477</v>
      </c>
      <c r="D535" s="1" t="s">
        <v>260</v>
      </c>
      <c r="E535" s="1" t="s">
        <v>320</v>
      </c>
      <c r="F535" s="1">
        <v>0</v>
      </c>
      <c r="G535" s="1" t="s">
        <v>31</v>
      </c>
      <c r="H535" s="1" t="s">
        <v>319</v>
      </c>
      <c r="I535" s="1" t="s">
        <v>319</v>
      </c>
      <c r="J535" s="1" t="s">
        <v>33</v>
      </c>
      <c r="K535" s="1" t="s">
        <v>31</v>
      </c>
      <c r="L535" s="1" t="s">
        <v>41</v>
      </c>
      <c r="M535" s="1">
        <v>6</v>
      </c>
      <c r="N535" s="1" t="s">
        <v>24</v>
      </c>
      <c r="O535" s="1" t="s">
        <v>25</v>
      </c>
      <c r="P535" s="1" t="s">
        <v>140</v>
      </c>
      <c r="Q535" s="1" t="s">
        <v>252</v>
      </c>
    </row>
    <row r="536" spans="1:17" ht="15.75" customHeight="1" x14ac:dyDescent="0.3">
      <c r="A536" s="1">
        <v>980921</v>
      </c>
      <c r="B536" s="1" t="s">
        <v>17</v>
      </c>
      <c r="C536" s="2">
        <v>42477</v>
      </c>
      <c r="D536" s="1" t="s">
        <v>326</v>
      </c>
      <c r="E536" s="1" t="s">
        <v>19</v>
      </c>
      <c r="F536" s="1">
        <v>0</v>
      </c>
      <c r="G536" s="1" t="s">
        <v>20</v>
      </c>
      <c r="H536" s="1" t="s">
        <v>39</v>
      </c>
      <c r="I536" s="1" t="s">
        <v>39</v>
      </c>
      <c r="J536" s="1" t="s">
        <v>22</v>
      </c>
      <c r="K536" s="1" t="s">
        <v>39</v>
      </c>
      <c r="L536" s="1" t="s">
        <v>41</v>
      </c>
      <c r="M536" s="1">
        <v>7</v>
      </c>
      <c r="N536" s="1" t="s">
        <v>24</v>
      </c>
      <c r="O536" s="1" t="s">
        <v>25</v>
      </c>
      <c r="P536" s="1" t="s">
        <v>237</v>
      </c>
      <c r="Q536" s="1" t="s">
        <v>327</v>
      </c>
    </row>
    <row r="537" spans="1:17" ht="15.75" customHeight="1" x14ac:dyDescent="0.3">
      <c r="A537" s="1">
        <v>980923</v>
      </c>
      <c r="B537" s="1" t="s">
        <v>60</v>
      </c>
      <c r="C537" s="2">
        <v>42478</v>
      </c>
      <c r="D537" s="1" t="s">
        <v>179</v>
      </c>
      <c r="E537" s="1" t="s">
        <v>62</v>
      </c>
      <c r="F537" s="1">
        <v>0</v>
      </c>
      <c r="G537" s="1" t="s">
        <v>259</v>
      </c>
      <c r="H537" s="1" t="s">
        <v>47</v>
      </c>
      <c r="I537" s="1" t="s">
        <v>259</v>
      </c>
      <c r="J537" s="1" t="s">
        <v>22</v>
      </c>
      <c r="K537" s="1" t="s">
        <v>259</v>
      </c>
      <c r="L537" s="1" t="s">
        <v>41</v>
      </c>
      <c r="M537" s="1">
        <v>7</v>
      </c>
      <c r="N537" s="1" t="s">
        <v>24</v>
      </c>
      <c r="O537" s="1" t="s">
        <v>25</v>
      </c>
      <c r="P537" s="1" t="s">
        <v>127</v>
      </c>
      <c r="Q537" s="1" t="s">
        <v>322</v>
      </c>
    </row>
    <row r="538" spans="1:17" ht="15.75" customHeight="1" x14ac:dyDescent="0.3">
      <c r="A538" s="1">
        <v>980925</v>
      </c>
      <c r="B538" s="1" t="s">
        <v>28</v>
      </c>
      <c r="C538" s="2">
        <v>42479</v>
      </c>
      <c r="D538" s="1" t="s">
        <v>175</v>
      </c>
      <c r="E538" s="1" t="s">
        <v>320</v>
      </c>
      <c r="F538" s="1">
        <v>0</v>
      </c>
      <c r="G538" s="1" t="s">
        <v>31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</row>
    <row r="539" spans="1:17" ht="15.75" customHeight="1" x14ac:dyDescent="0.3">
      <c r="A539" s="1">
        <v>980927</v>
      </c>
      <c r="B539" s="1" t="s">
        <v>44</v>
      </c>
      <c r="C539" s="2">
        <v>42480</v>
      </c>
      <c r="D539" s="1" t="s">
        <v>147</v>
      </c>
      <c r="E539" s="1" t="s">
        <v>46</v>
      </c>
      <c r="F539" s="1">
        <v>0</v>
      </c>
      <c r="G539" s="1" t="s">
        <v>47</v>
      </c>
      <c r="H539" s="1" t="s">
        <v>20</v>
      </c>
      <c r="I539" s="1" t="s">
        <v>47</v>
      </c>
      <c r="J539" s="1" t="s">
        <v>22</v>
      </c>
      <c r="K539" s="1" t="s">
        <v>47</v>
      </c>
      <c r="L539" s="1" t="s">
        <v>41</v>
      </c>
      <c r="M539" s="1">
        <v>6</v>
      </c>
      <c r="N539" s="1" t="s">
        <v>24</v>
      </c>
      <c r="O539" s="1" t="s">
        <v>25</v>
      </c>
      <c r="P539" s="1" t="s">
        <v>232</v>
      </c>
      <c r="Q539" s="1" t="s">
        <v>267</v>
      </c>
    </row>
    <row r="540" spans="1:17" ht="15.75" customHeight="1" x14ac:dyDescent="0.3">
      <c r="A540" s="1">
        <v>980929</v>
      </c>
      <c r="B540" s="1" t="s">
        <v>324</v>
      </c>
      <c r="C540" s="2">
        <v>42481</v>
      </c>
      <c r="D540" s="1" t="s">
        <v>294</v>
      </c>
      <c r="E540" s="1" t="s">
        <v>325</v>
      </c>
      <c r="F540" s="1">
        <v>0</v>
      </c>
      <c r="G540" s="1" t="s">
        <v>321</v>
      </c>
      <c r="H540" s="1" t="s">
        <v>259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10</v>
      </c>
      <c r="N540" s="1" t="s">
        <v>24</v>
      </c>
      <c r="O540" s="1" t="s">
        <v>25</v>
      </c>
      <c r="P540" s="1" t="s">
        <v>328</v>
      </c>
      <c r="Q540" s="1" t="s">
        <v>127</v>
      </c>
    </row>
    <row r="541" spans="1:17" ht="15.75" customHeight="1" x14ac:dyDescent="0.3">
      <c r="A541" s="1">
        <v>980931</v>
      </c>
      <c r="B541" s="1" t="s">
        <v>238</v>
      </c>
      <c r="C541" s="2">
        <v>42482</v>
      </c>
      <c r="D541" s="1" t="s">
        <v>121</v>
      </c>
      <c r="E541" s="1" t="s">
        <v>301</v>
      </c>
      <c r="F541" s="1">
        <v>0</v>
      </c>
      <c r="G541" s="1" t="s">
        <v>319</v>
      </c>
      <c r="H541" s="1" t="s">
        <v>20</v>
      </c>
      <c r="I541" s="1" t="s">
        <v>319</v>
      </c>
      <c r="J541" s="1" t="s">
        <v>22</v>
      </c>
      <c r="K541" s="1" t="s">
        <v>20</v>
      </c>
      <c r="L541" s="1" t="s">
        <v>23</v>
      </c>
      <c r="M541" s="1">
        <v>13</v>
      </c>
      <c r="N541" s="1" t="s">
        <v>24</v>
      </c>
      <c r="O541" s="1" t="s">
        <v>25</v>
      </c>
      <c r="P541" s="1" t="s">
        <v>303</v>
      </c>
      <c r="Q541" s="1" t="s">
        <v>322</v>
      </c>
    </row>
    <row r="542" spans="1:17" ht="15.75" customHeight="1" x14ac:dyDescent="0.3">
      <c r="A542" s="1">
        <v>980933</v>
      </c>
      <c r="B542" s="1" t="s">
        <v>36</v>
      </c>
      <c r="C542" s="2">
        <v>42483</v>
      </c>
      <c r="D542" s="1" t="s">
        <v>271</v>
      </c>
      <c r="E542" s="1" t="s">
        <v>38</v>
      </c>
      <c r="F542" s="1">
        <v>0</v>
      </c>
      <c r="G542" s="1" t="s">
        <v>39</v>
      </c>
      <c r="H542" s="1" t="s">
        <v>47</v>
      </c>
      <c r="I542" s="1" t="s">
        <v>47</v>
      </c>
      <c r="J542" s="1" t="s">
        <v>22</v>
      </c>
      <c r="K542" s="1" t="s">
        <v>39</v>
      </c>
      <c r="L542" s="1" t="s">
        <v>23</v>
      </c>
      <c r="M542" s="1">
        <v>10</v>
      </c>
      <c r="N542" s="1" t="s">
        <v>24</v>
      </c>
      <c r="O542" s="1" t="s">
        <v>25</v>
      </c>
      <c r="P542" s="1" t="s">
        <v>140</v>
      </c>
      <c r="Q542" s="1" t="s">
        <v>252</v>
      </c>
    </row>
    <row r="543" spans="1:17" ht="15.75" customHeight="1" x14ac:dyDescent="0.3">
      <c r="A543" s="1">
        <v>980935</v>
      </c>
      <c r="B543" s="1" t="s">
        <v>60</v>
      </c>
      <c r="C543" s="2">
        <v>42483</v>
      </c>
      <c r="D543" s="1" t="s">
        <v>329</v>
      </c>
      <c r="E543" s="1" t="s">
        <v>62</v>
      </c>
      <c r="F543" s="1">
        <v>0</v>
      </c>
      <c r="G543" s="1" t="s">
        <v>259</v>
      </c>
      <c r="H543" s="1" t="s">
        <v>31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5</v>
      </c>
      <c r="N543" s="1" t="s">
        <v>24</v>
      </c>
      <c r="O543" s="1" t="s">
        <v>25</v>
      </c>
      <c r="P543" s="1" t="s">
        <v>232</v>
      </c>
      <c r="Q543" s="1" t="s">
        <v>267</v>
      </c>
    </row>
    <row r="544" spans="1:17" ht="15.75" customHeight="1" x14ac:dyDescent="0.3">
      <c r="A544" s="1">
        <v>980937</v>
      </c>
      <c r="B544" s="1" t="s">
        <v>324</v>
      </c>
      <c r="C544" s="2">
        <v>42484</v>
      </c>
      <c r="D544" s="1" t="s">
        <v>215</v>
      </c>
      <c r="E544" s="1" t="s">
        <v>325</v>
      </c>
      <c r="F544" s="1">
        <v>0</v>
      </c>
      <c r="G544" s="1" t="s">
        <v>321</v>
      </c>
      <c r="H544" s="1" t="s">
        <v>20</v>
      </c>
      <c r="I544" s="1" t="s">
        <v>20</v>
      </c>
      <c r="J544" s="1" t="s">
        <v>33</v>
      </c>
      <c r="K544" s="1" t="s">
        <v>321</v>
      </c>
      <c r="L544" s="1" t="s">
        <v>41</v>
      </c>
      <c r="M544" s="1">
        <v>6</v>
      </c>
      <c r="N544" s="1" t="s">
        <v>24</v>
      </c>
      <c r="O544" s="1" t="s">
        <v>25</v>
      </c>
      <c r="P544" s="1" t="s">
        <v>328</v>
      </c>
      <c r="Q544" s="1" t="s">
        <v>242</v>
      </c>
    </row>
    <row r="545" spans="1:17" ht="15.75" customHeight="1" x14ac:dyDescent="0.3">
      <c r="A545" s="1">
        <v>980939</v>
      </c>
      <c r="B545" s="1" t="s">
        <v>238</v>
      </c>
      <c r="C545" s="2">
        <v>42484</v>
      </c>
      <c r="D545" s="1" t="s">
        <v>330</v>
      </c>
      <c r="E545" s="1" t="s">
        <v>301</v>
      </c>
      <c r="F545" s="1">
        <v>0</v>
      </c>
      <c r="G545" s="1" t="s">
        <v>319</v>
      </c>
      <c r="H545" s="1" t="s">
        <v>21</v>
      </c>
      <c r="I545" s="1" t="s">
        <v>21</v>
      </c>
      <c r="J545" s="1" t="s">
        <v>22</v>
      </c>
      <c r="K545" s="1" t="s">
        <v>21</v>
      </c>
      <c r="L545" s="1" t="s">
        <v>41</v>
      </c>
      <c r="M545" s="1">
        <v>2</v>
      </c>
      <c r="N545" s="1" t="s">
        <v>24</v>
      </c>
      <c r="O545" s="1" t="s">
        <v>25</v>
      </c>
      <c r="P545" s="1" t="s">
        <v>303</v>
      </c>
      <c r="Q545" s="1" t="s">
        <v>327</v>
      </c>
    </row>
    <row r="546" spans="1:17" ht="15.75" customHeight="1" x14ac:dyDescent="0.3">
      <c r="A546" s="1">
        <v>980941</v>
      </c>
      <c r="B546" s="1" t="s">
        <v>28</v>
      </c>
      <c r="C546" s="2">
        <v>42485</v>
      </c>
      <c r="D546" s="1" t="s">
        <v>276</v>
      </c>
      <c r="E546" s="1" t="s">
        <v>320</v>
      </c>
      <c r="F546" s="1">
        <v>0</v>
      </c>
      <c r="G546" s="1" t="s">
        <v>31</v>
      </c>
      <c r="H546" s="1" t="s">
        <v>47</v>
      </c>
      <c r="I546" s="1" t="s">
        <v>31</v>
      </c>
      <c r="J546" s="1" t="s">
        <v>22</v>
      </c>
      <c r="K546" s="1" t="s">
        <v>47</v>
      </c>
      <c r="L546" s="1" t="s">
        <v>23</v>
      </c>
      <c r="M546" s="1">
        <v>25</v>
      </c>
      <c r="N546" s="1" t="s">
        <v>24</v>
      </c>
      <c r="O546" s="1" t="s">
        <v>25</v>
      </c>
      <c r="P546" s="1" t="s">
        <v>323</v>
      </c>
      <c r="Q546" s="1" t="s">
        <v>213</v>
      </c>
    </row>
    <row r="547" spans="1:17" ht="15.75" customHeight="1" x14ac:dyDescent="0.3">
      <c r="A547" s="1">
        <v>980943</v>
      </c>
      <c r="B547" s="1" t="s">
        <v>60</v>
      </c>
      <c r="C547" s="2">
        <v>42486</v>
      </c>
      <c r="D547" s="1" t="s">
        <v>331</v>
      </c>
      <c r="E547" s="1" t="s">
        <v>62</v>
      </c>
      <c r="F547" s="1">
        <v>0</v>
      </c>
      <c r="G547" s="1" t="s">
        <v>259</v>
      </c>
      <c r="H547" s="1" t="s">
        <v>319</v>
      </c>
      <c r="I547" s="1" t="s">
        <v>319</v>
      </c>
      <c r="J547" s="1" t="s">
        <v>22</v>
      </c>
      <c r="K547" s="1" t="s">
        <v>319</v>
      </c>
      <c r="L547" s="1" t="s">
        <v>23</v>
      </c>
      <c r="M547" s="1">
        <v>34</v>
      </c>
      <c r="N547" s="1" t="s">
        <v>24</v>
      </c>
      <c r="O547" s="1" t="s">
        <v>95</v>
      </c>
      <c r="P547" s="1" t="s">
        <v>332</v>
      </c>
      <c r="Q547" s="1" t="s">
        <v>267</v>
      </c>
    </row>
    <row r="548" spans="1:17" ht="15.75" customHeight="1" x14ac:dyDescent="0.3">
      <c r="A548" s="1">
        <v>980945</v>
      </c>
      <c r="B548" s="1" t="s">
        <v>36</v>
      </c>
      <c r="C548" s="2">
        <v>42487</v>
      </c>
      <c r="D548" s="1" t="s">
        <v>333</v>
      </c>
      <c r="E548" s="1" t="s">
        <v>38</v>
      </c>
      <c r="F548" s="1">
        <v>0</v>
      </c>
      <c r="G548" s="1" t="s">
        <v>39</v>
      </c>
      <c r="H548" s="1" t="s">
        <v>321</v>
      </c>
      <c r="I548" s="1" t="s">
        <v>39</v>
      </c>
      <c r="J548" s="1" t="s">
        <v>22</v>
      </c>
      <c r="K548" s="1" t="s">
        <v>321</v>
      </c>
      <c r="L548" s="1" t="s">
        <v>23</v>
      </c>
      <c r="M548" s="1">
        <v>1</v>
      </c>
      <c r="N548" s="1" t="s">
        <v>24</v>
      </c>
      <c r="O548" s="1" t="s">
        <v>25</v>
      </c>
      <c r="P548" s="1" t="s">
        <v>120</v>
      </c>
      <c r="Q548" s="1" t="s">
        <v>140</v>
      </c>
    </row>
    <row r="549" spans="1:17" ht="15.75" customHeight="1" x14ac:dyDescent="0.3">
      <c r="A549" s="1">
        <v>980947</v>
      </c>
      <c r="B549" s="1" t="s">
        <v>44</v>
      </c>
      <c r="C549" s="2">
        <v>42488</v>
      </c>
      <c r="D549" s="1" t="s">
        <v>147</v>
      </c>
      <c r="E549" s="1" t="s">
        <v>46</v>
      </c>
      <c r="F549" s="1">
        <v>0</v>
      </c>
      <c r="G549" s="1" t="s">
        <v>47</v>
      </c>
      <c r="H549" s="1" t="s">
        <v>21</v>
      </c>
      <c r="I549" s="1" t="s">
        <v>47</v>
      </c>
      <c r="J549" s="1" t="s">
        <v>22</v>
      </c>
      <c r="K549" s="1" t="s">
        <v>47</v>
      </c>
      <c r="L549" s="1" t="s">
        <v>41</v>
      </c>
      <c r="M549" s="1">
        <v>6</v>
      </c>
      <c r="N549" s="1" t="s">
        <v>24</v>
      </c>
      <c r="O549" s="1" t="s">
        <v>25</v>
      </c>
      <c r="P549" s="1" t="s">
        <v>323</v>
      </c>
      <c r="Q549" s="1" t="s">
        <v>213</v>
      </c>
    </row>
    <row r="550" spans="1:17" ht="15.75" customHeight="1" x14ac:dyDescent="0.3">
      <c r="A550" s="1">
        <v>980949</v>
      </c>
      <c r="B550" s="1" t="s">
        <v>238</v>
      </c>
      <c r="C550" s="2">
        <v>42489</v>
      </c>
      <c r="D550" s="1" t="s">
        <v>152</v>
      </c>
      <c r="E550" s="1" t="s">
        <v>301</v>
      </c>
      <c r="F550" s="1">
        <v>0</v>
      </c>
      <c r="G550" s="1" t="s">
        <v>319</v>
      </c>
      <c r="H550" s="1" t="s">
        <v>321</v>
      </c>
      <c r="I550" s="1" t="s">
        <v>321</v>
      </c>
      <c r="J550" s="1" t="s">
        <v>22</v>
      </c>
      <c r="K550" s="1" t="s">
        <v>321</v>
      </c>
      <c r="L550" s="1" t="s">
        <v>41</v>
      </c>
      <c r="M550" s="1">
        <v>3</v>
      </c>
      <c r="N550" s="1" t="s">
        <v>24</v>
      </c>
      <c r="O550" s="1" t="s">
        <v>25</v>
      </c>
      <c r="P550" s="1" t="s">
        <v>303</v>
      </c>
      <c r="Q550" s="1" t="s">
        <v>242</v>
      </c>
    </row>
    <row r="551" spans="1:17" ht="15.75" customHeight="1" x14ac:dyDescent="0.3">
      <c r="A551" s="1">
        <v>980951</v>
      </c>
      <c r="B551" s="1" t="s">
        <v>36</v>
      </c>
      <c r="C551" s="2">
        <v>42490</v>
      </c>
      <c r="D551" s="1" t="s">
        <v>334</v>
      </c>
      <c r="E551" s="1" t="s">
        <v>38</v>
      </c>
      <c r="F551" s="1">
        <v>0</v>
      </c>
      <c r="G551" s="1" t="s">
        <v>39</v>
      </c>
      <c r="H551" s="1" t="s">
        <v>21</v>
      </c>
      <c r="I551" s="1" t="s">
        <v>21</v>
      </c>
      <c r="J551" s="1" t="s">
        <v>22</v>
      </c>
      <c r="K551" s="1" t="s">
        <v>39</v>
      </c>
      <c r="L551" s="1" t="s">
        <v>23</v>
      </c>
      <c r="M551" s="1">
        <v>27</v>
      </c>
      <c r="N551" s="1" t="s">
        <v>24</v>
      </c>
      <c r="O551" s="1" t="s">
        <v>25</v>
      </c>
      <c r="P551" s="1" t="s">
        <v>335</v>
      </c>
      <c r="Q551" s="1" t="s">
        <v>120</v>
      </c>
    </row>
    <row r="552" spans="1:17" ht="15.75" customHeight="1" x14ac:dyDescent="0.3">
      <c r="A552" s="1">
        <v>980953</v>
      </c>
      <c r="B552" s="1" t="s">
        <v>60</v>
      </c>
      <c r="C552" s="2">
        <v>42490</v>
      </c>
      <c r="D552" s="1" t="s">
        <v>179</v>
      </c>
      <c r="E552" s="1" t="s">
        <v>62</v>
      </c>
      <c r="F552" s="1">
        <v>0</v>
      </c>
      <c r="G552" s="1" t="s">
        <v>259</v>
      </c>
      <c r="H552" s="1" t="s">
        <v>20</v>
      </c>
      <c r="I552" s="1" t="s">
        <v>20</v>
      </c>
      <c r="J552" s="1" t="s">
        <v>22</v>
      </c>
      <c r="K552" s="1" t="s">
        <v>259</v>
      </c>
      <c r="L552" s="1" t="s">
        <v>23</v>
      </c>
      <c r="M552" s="1">
        <v>15</v>
      </c>
      <c r="N552" s="1" t="s">
        <v>24</v>
      </c>
      <c r="O552" s="1" t="s">
        <v>25</v>
      </c>
      <c r="P552" s="1" t="s">
        <v>232</v>
      </c>
      <c r="Q552" s="1" t="s">
        <v>127</v>
      </c>
    </row>
    <row r="553" spans="1:17" ht="15.75" customHeight="1" x14ac:dyDescent="0.3">
      <c r="A553" s="1">
        <v>980955</v>
      </c>
      <c r="B553" s="1" t="s">
        <v>324</v>
      </c>
      <c r="C553" s="2">
        <v>42491</v>
      </c>
      <c r="D553" s="1" t="s">
        <v>299</v>
      </c>
      <c r="E553" s="1" t="s">
        <v>325</v>
      </c>
      <c r="F553" s="1">
        <v>0</v>
      </c>
      <c r="G553" s="1" t="s">
        <v>321</v>
      </c>
      <c r="H553" s="1" t="s">
        <v>31</v>
      </c>
      <c r="I553" s="1" t="s">
        <v>321</v>
      </c>
      <c r="J553" s="1" t="s">
        <v>22</v>
      </c>
      <c r="K553" s="1" t="s">
        <v>31</v>
      </c>
      <c r="L553" s="1" t="s">
        <v>23</v>
      </c>
      <c r="M553" s="1">
        <v>23</v>
      </c>
      <c r="N553" s="1" t="s">
        <v>24</v>
      </c>
      <c r="O553" s="1" t="s">
        <v>25</v>
      </c>
      <c r="P553" s="1" t="s">
        <v>242</v>
      </c>
      <c r="Q553" s="1" t="s">
        <v>322</v>
      </c>
    </row>
    <row r="554" spans="1:17" ht="15.75" customHeight="1" x14ac:dyDescent="0.3">
      <c r="A554" s="1">
        <v>980957</v>
      </c>
      <c r="B554" s="1" t="s">
        <v>238</v>
      </c>
      <c r="C554" s="2">
        <v>42491</v>
      </c>
      <c r="D554" s="1" t="s">
        <v>147</v>
      </c>
      <c r="E554" s="1" t="s">
        <v>301</v>
      </c>
      <c r="F554" s="1">
        <v>0</v>
      </c>
      <c r="G554" s="1" t="s">
        <v>319</v>
      </c>
      <c r="H554" s="1" t="s">
        <v>47</v>
      </c>
      <c r="I554" s="1" t="s">
        <v>47</v>
      </c>
      <c r="J554" s="1" t="s">
        <v>22</v>
      </c>
      <c r="K554" s="1" t="s">
        <v>47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332</v>
      </c>
      <c r="Q554" s="1" t="s">
        <v>213</v>
      </c>
    </row>
    <row r="555" spans="1:17" ht="15.75" customHeight="1" x14ac:dyDescent="0.3">
      <c r="A555" s="1">
        <v>980959</v>
      </c>
      <c r="B555" s="1" t="s">
        <v>17</v>
      </c>
      <c r="C555" s="2">
        <v>42492</v>
      </c>
      <c r="D555" s="1" t="s">
        <v>307</v>
      </c>
      <c r="E555" s="1" t="s">
        <v>19</v>
      </c>
      <c r="F555" s="1">
        <v>0</v>
      </c>
      <c r="G555" s="1" t="s">
        <v>20</v>
      </c>
      <c r="H555" s="1" t="s">
        <v>21</v>
      </c>
      <c r="I555" s="1" t="s">
        <v>21</v>
      </c>
      <c r="J555" s="1" t="s">
        <v>22</v>
      </c>
      <c r="K555" s="1" t="s">
        <v>21</v>
      </c>
      <c r="L555" s="1" t="s">
        <v>41</v>
      </c>
      <c r="M555" s="1">
        <v>5</v>
      </c>
      <c r="N555" s="1" t="s">
        <v>24</v>
      </c>
      <c r="O555" s="1" t="s">
        <v>25</v>
      </c>
      <c r="P555" s="1" t="s">
        <v>120</v>
      </c>
      <c r="Q555" s="1" t="s">
        <v>140</v>
      </c>
    </row>
    <row r="556" spans="1:17" ht="15.75" customHeight="1" x14ac:dyDescent="0.3">
      <c r="A556" s="1">
        <v>980961</v>
      </c>
      <c r="B556" s="1" t="s">
        <v>324</v>
      </c>
      <c r="C556" s="2">
        <v>42493</v>
      </c>
      <c r="D556" s="1" t="s">
        <v>336</v>
      </c>
      <c r="E556" s="1" t="s">
        <v>325</v>
      </c>
      <c r="F556" s="1">
        <v>0</v>
      </c>
      <c r="G556" s="1" t="s">
        <v>321</v>
      </c>
      <c r="H556" s="1" t="s">
        <v>39</v>
      </c>
      <c r="I556" s="1" t="s">
        <v>39</v>
      </c>
      <c r="J556" s="1" t="s">
        <v>22</v>
      </c>
      <c r="K556" s="1" t="s">
        <v>39</v>
      </c>
      <c r="L556" s="1" t="s">
        <v>41</v>
      </c>
      <c r="M556" s="1">
        <v>8</v>
      </c>
      <c r="N556" s="1" t="s">
        <v>24</v>
      </c>
      <c r="O556" s="1" t="s">
        <v>25</v>
      </c>
      <c r="P556" s="1" t="s">
        <v>303</v>
      </c>
      <c r="Q556" s="1" t="s">
        <v>242</v>
      </c>
    </row>
    <row r="557" spans="1:17" ht="15.75" customHeight="1" x14ac:dyDescent="0.3">
      <c r="A557" s="1">
        <v>980963</v>
      </c>
      <c r="B557" s="1" t="s">
        <v>50</v>
      </c>
      <c r="C557" s="2">
        <v>42494</v>
      </c>
      <c r="D557" s="1" t="s">
        <v>307</v>
      </c>
      <c r="E557" s="1" t="s">
        <v>52</v>
      </c>
      <c r="F557" s="1">
        <v>0</v>
      </c>
      <c r="G557" s="1" t="s">
        <v>21</v>
      </c>
      <c r="H557" s="1" t="s">
        <v>31</v>
      </c>
      <c r="I557" s="1" t="s">
        <v>31</v>
      </c>
      <c r="J557" s="1" t="s">
        <v>22</v>
      </c>
      <c r="K557" s="1" t="s">
        <v>21</v>
      </c>
      <c r="L557" s="1" t="s">
        <v>23</v>
      </c>
      <c r="M557" s="1">
        <v>7</v>
      </c>
      <c r="N557" s="1" t="s">
        <v>24</v>
      </c>
      <c r="O557" s="1" t="s">
        <v>25</v>
      </c>
      <c r="P557" s="1" t="s">
        <v>232</v>
      </c>
      <c r="Q557" s="1" t="s">
        <v>127</v>
      </c>
    </row>
    <row r="558" spans="1:17" ht="15.75" customHeight="1" x14ac:dyDescent="0.3">
      <c r="A558" s="1">
        <v>980965</v>
      </c>
      <c r="B558" s="1" t="s">
        <v>36</v>
      </c>
      <c r="C558" s="2">
        <v>42495</v>
      </c>
      <c r="D558" s="1" t="s">
        <v>233</v>
      </c>
      <c r="E558" s="1" t="s">
        <v>38</v>
      </c>
      <c r="F558" s="1">
        <v>0</v>
      </c>
      <c r="G558" s="1" t="s">
        <v>39</v>
      </c>
      <c r="H558" s="1" t="s">
        <v>319</v>
      </c>
      <c r="I558" s="1" t="s">
        <v>319</v>
      </c>
      <c r="J558" s="1" t="s">
        <v>22</v>
      </c>
      <c r="K558" s="1" t="s">
        <v>319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252</v>
      </c>
      <c r="Q558" s="1" t="s">
        <v>213</v>
      </c>
    </row>
    <row r="559" spans="1:17" ht="15.75" customHeight="1" x14ac:dyDescent="0.3">
      <c r="A559" s="1">
        <v>980967</v>
      </c>
      <c r="B559" s="1" t="s">
        <v>60</v>
      </c>
      <c r="C559" s="2">
        <v>42496</v>
      </c>
      <c r="D559" s="1" t="s">
        <v>294</v>
      </c>
      <c r="E559" s="1" t="s">
        <v>62</v>
      </c>
      <c r="F559" s="1">
        <v>0</v>
      </c>
      <c r="G559" s="1" t="s">
        <v>259</v>
      </c>
      <c r="H559" s="1" t="s">
        <v>321</v>
      </c>
      <c r="I559" s="1" t="s">
        <v>259</v>
      </c>
      <c r="J559" s="1" t="s">
        <v>22</v>
      </c>
      <c r="K559" s="1" t="s">
        <v>259</v>
      </c>
      <c r="L559" s="1" t="s">
        <v>41</v>
      </c>
      <c r="M559" s="1">
        <v>5</v>
      </c>
      <c r="N559" s="1" t="s">
        <v>24</v>
      </c>
      <c r="O559" s="1" t="s">
        <v>25</v>
      </c>
      <c r="P559" s="1" t="s">
        <v>120</v>
      </c>
      <c r="Q559" s="1" t="s">
        <v>140</v>
      </c>
    </row>
    <row r="560" spans="1:17" ht="15.75" customHeight="1" x14ac:dyDescent="0.3">
      <c r="A560" s="1">
        <v>980969</v>
      </c>
      <c r="B560" s="1" t="s">
        <v>17</v>
      </c>
      <c r="C560" s="2">
        <v>42497</v>
      </c>
      <c r="D560" s="1" t="s">
        <v>215</v>
      </c>
      <c r="E560" s="1" t="s">
        <v>19</v>
      </c>
      <c r="F560" s="1">
        <v>0</v>
      </c>
      <c r="G560" s="1" t="s">
        <v>20</v>
      </c>
      <c r="H560" s="1" t="s">
        <v>319</v>
      </c>
      <c r="I560" s="1" t="s">
        <v>20</v>
      </c>
      <c r="J560" s="1" t="s">
        <v>22</v>
      </c>
      <c r="K560" s="1" t="s">
        <v>20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303</v>
      </c>
      <c r="Q560" s="1" t="s">
        <v>242</v>
      </c>
    </row>
    <row r="561" spans="1:17" ht="15.75" customHeight="1" x14ac:dyDescent="0.3">
      <c r="A561" s="1">
        <v>980971</v>
      </c>
      <c r="B561" s="1" t="s">
        <v>28</v>
      </c>
      <c r="C561" s="2">
        <v>42497</v>
      </c>
      <c r="D561" s="1" t="s">
        <v>337</v>
      </c>
      <c r="E561" s="1" t="s">
        <v>320</v>
      </c>
      <c r="F561" s="1">
        <v>0</v>
      </c>
      <c r="G561" s="1" t="s">
        <v>31</v>
      </c>
      <c r="H561" s="1" t="s">
        <v>39</v>
      </c>
      <c r="I561" s="1" t="s">
        <v>39</v>
      </c>
      <c r="J561" s="1" t="s">
        <v>22</v>
      </c>
      <c r="K561" s="1" t="s">
        <v>31</v>
      </c>
      <c r="L561" s="1" t="s">
        <v>23</v>
      </c>
      <c r="M561" s="1">
        <v>9</v>
      </c>
      <c r="N561" s="1" t="s">
        <v>24</v>
      </c>
      <c r="O561" s="1" t="s">
        <v>25</v>
      </c>
      <c r="P561" s="1" t="s">
        <v>127</v>
      </c>
      <c r="Q561" s="1" t="s">
        <v>267</v>
      </c>
    </row>
    <row r="562" spans="1:17" ht="15.75" customHeight="1" x14ac:dyDescent="0.3">
      <c r="A562" s="1">
        <v>980973</v>
      </c>
      <c r="B562" s="1" t="s">
        <v>234</v>
      </c>
      <c r="C562" s="2">
        <v>42498</v>
      </c>
      <c r="D562" s="1" t="s">
        <v>87</v>
      </c>
      <c r="E562" s="1" t="s">
        <v>236</v>
      </c>
      <c r="F562" s="1">
        <v>0</v>
      </c>
      <c r="G562" s="1" t="s">
        <v>47</v>
      </c>
      <c r="H562" s="1" t="s">
        <v>259</v>
      </c>
      <c r="I562" s="1" t="s">
        <v>47</v>
      </c>
      <c r="J562" s="1" t="s">
        <v>22</v>
      </c>
      <c r="K562" s="1" t="s">
        <v>259</v>
      </c>
      <c r="L562" s="1" t="s">
        <v>23</v>
      </c>
      <c r="M562" s="1">
        <v>85</v>
      </c>
      <c r="N562" s="1" t="s">
        <v>24</v>
      </c>
      <c r="O562" s="1" t="s">
        <v>25</v>
      </c>
      <c r="P562" s="1" t="s">
        <v>140</v>
      </c>
      <c r="Q562" s="1" t="s">
        <v>252</v>
      </c>
    </row>
    <row r="563" spans="1:17" ht="15.75" customHeight="1" x14ac:dyDescent="0.3">
      <c r="A563" s="1">
        <v>980975</v>
      </c>
      <c r="B563" s="1" t="s">
        <v>50</v>
      </c>
      <c r="C563" s="2">
        <v>42498</v>
      </c>
      <c r="D563" s="1" t="s">
        <v>103</v>
      </c>
      <c r="E563" s="1" t="s">
        <v>52</v>
      </c>
      <c r="F563" s="1">
        <v>0</v>
      </c>
      <c r="G563" s="1" t="s">
        <v>21</v>
      </c>
      <c r="H563" s="1" t="s">
        <v>321</v>
      </c>
      <c r="I563" s="1" t="s">
        <v>321</v>
      </c>
      <c r="J563" s="1" t="s">
        <v>22</v>
      </c>
      <c r="K563" s="1" t="s">
        <v>321</v>
      </c>
      <c r="L563" s="1" t="s">
        <v>41</v>
      </c>
      <c r="M563" s="1">
        <v>5</v>
      </c>
      <c r="N563" s="1" t="s">
        <v>24</v>
      </c>
      <c r="O563" s="1" t="s">
        <v>25</v>
      </c>
      <c r="P563" s="1" t="s">
        <v>120</v>
      </c>
      <c r="Q563" s="1" t="s">
        <v>213</v>
      </c>
    </row>
    <row r="564" spans="1:17" ht="15.75" customHeight="1" x14ac:dyDescent="0.3">
      <c r="A564" s="1">
        <v>980977</v>
      </c>
      <c r="B564" s="1" t="s">
        <v>28</v>
      </c>
      <c r="C564" s="2">
        <v>42499</v>
      </c>
      <c r="D564" s="1" t="s">
        <v>57</v>
      </c>
      <c r="E564" s="1" t="s">
        <v>320</v>
      </c>
      <c r="F564" s="1">
        <v>0</v>
      </c>
      <c r="G564" s="1" t="s">
        <v>31</v>
      </c>
      <c r="H564" s="1" t="s">
        <v>20</v>
      </c>
      <c r="I564" s="1" t="s">
        <v>31</v>
      </c>
      <c r="J564" s="1" t="s">
        <v>22</v>
      </c>
      <c r="K564" s="1" t="s">
        <v>20</v>
      </c>
      <c r="L564" s="1" t="s">
        <v>23</v>
      </c>
      <c r="M564" s="1">
        <v>1</v>
      </c>
      <c r="N564" s="1" t="s">
        <v>24</v>
      </c>
      <c r="O564" s="1" t="s">
        <v>25</v>
      </c>
      <c r="P564" s="1" t="s">
        <v>232</v>
      </c>
      <c r="Q564" s="1" t="s">
        <v>127</v>
      </c>
    </row>
    <row r="565" spans="1:17" ht="15.75" customHeight="1" x14ac:dyDescent="0.3">
      <c r="A565" s="1">
        <v>980979</v>
      </c>
      <c r="B565" s="1" t="s">
        <v>234</v>
      </c>
      <c r="C565" s="2">
        <v>42500</v>
      </c>
      <c r="D565" s="1" t="s">
        <v>338</v>
      </c>
      <c r="E565" s="1" t="s">
        <v>236</v>
      </c>
      <c r="F565" s="1">
        <v>0</v>
      </c>
      <c r="G565" s="1" t="s">
        <v>319</v>
      </c>
      <c r="H565" s="1" t="s">
        <v>259</v>
      </c>
      <c r="I565" s="1" t="s">
        <v>259</v>
      </c>
      <c r="J565" s="1" t="s">
        <v>33</v>
      </c>
      <c r="K565" s="1" t="s">
        <v>259</v>
      </c>
      <c r="L565" s="1" t="s">
        <v>23</v>
      </c>
      <c r="M565" s="1">
        <v>4</v>
      </c>
      <c r="N565" s="1" t="s">
        <v>24</v>
      </c>
      <c r="O565" s="1" t="s">
        <v>25</v>
      </c>
      <c r="P565" s="1" t="s">
        <v>303</v>
      </c>
      <c r="Q565" s="1" t="s">
        <v>322</v>
      </c>
    </row>
    <row r="566" spans="1:17" ht="15.75" customHeight="1" x14ac:dyDescent="0.3">
      <c r="A566" s="1">
        <v>980981</v>
      </c>
      <c r="B566" s="1" t="s">
        <v>17</v>
      </c>
      <c r="C566" s="2">
        <v>42501</v>
      </c>
      <c r="D566" s="1" t="s">
        <v>339</v>
      </c>
      <c r="E566" s="1" t="s">
        <v>19</v>
      </c>
      <c r="F566" s="1">
        <v>0</v>
      </c>
      <c r="G566" s="1" t="s">
        <v>20</v>
      </c>
      <c r="H566" s="1" t="s">
        <v>47</v>
      </c>
      <c r="I566" s="1" t="s">
        <v>47</v>
      </c>
      <c r="J566" s="1" t="s">
        <v>22</v>
      </c>
      <c r="K566" s="1" t="s">
        <v>47</v>
      </c>
      <c r="L566" s="1" t="s">
        <v>41</v>
      </c>
      <c r="M566" s="1">
        <v>6</v>
      </c>
      <c r="N566" s="1" t="s">
        <v>24</v>
      </c>
      <c r="O566" s="1" t="s">
        <v>25</v>
      </c>
      <c r="P566" s="1" t="s">
        <v>332</v>
      </c>
      <c r="Q566" s="1" t="s">
        <v>252</v>
      </c>
    </row>
    <row r="567" spans="1:17" ht="15.75" customHeight="1" x14ac:dyDescent="0.3">
      <c r="A567" s="1">
        <v>980983</v>
      </c>
      <c r="B567" s="1" t="s">
        <v>60</v>
      </c>
      <c r="C567" s="2">
        <v>42502</v>
      </c>
      <c r="D567" s="1" t="s">
        <v>333</v>
      </c>
      <c r="E567" s="1" t="s">
        <v>62</v>
      </c>
      <c r="F567" s="1">
        <v>0</v>
      </c>
      <c r="G567" s="1" t="s">
        <v>259</v>
      </c>
      <c r="H567" s="1" t="s">
        <v>39</v>
      </c>
      <c r="I567" s="1" t="s">
        <v>39</v>
      </c>
      <c r="J567" s="1" t="s">
        <v>22</v>
      </c>
      <c r="K567" s="1" t="s">
        <v>39</v>
      </c>
      <c r="L567" s="1" t="s">
        <v>41</v>
      </c>
      <c r="M567" s="1">
        <v>7</v>
      </c>
      <c r="N567" s="1" t="s">
        <v>24</v>
      </c>
      <c r="O567" s="1" t="s">
        <v>25</v>
      </c>
      <c r="P567" s="1" t="s">
        <v>328</v>
      </c>
      <c r="Q567" s="1" t="s">
        <v>120</v>
      </c>
    </row>
    <row r="568" spans="1:17" ht="15.75" customHeight="1" x14ac:dyDescent="0.3">
      <c r="A568" s="1">
        <v>980985</v>
      </c>
      <c r="B568" s="1" t="s">
        <v>234</v>
      </c>
      <c r="C568" s="2">
        <v>42503</v>
      </c>
      <c r="D568" s="1" t="s">
        <v>337</v>
      </c>
      <c r="E568" s="1" t="s">
        <v>236</v>
      </c>
      <c r="F568" s="1">
        <v>0</v>
      </c>
      <c r="G568" s="1" t="s">
        <v>47</v>
      </c>
      <c r="H568" s="1" t="s">
        <v>31</v>
      </c>
      <c r="I568" s="1" t="s">
        <v>47</v>
      </c>
      <c r="J568" s="1" t="s">
        <v>33</v>
      </c>
      <c r="K568" s="1" t="s">
        <v>31</v>
      </c>
      <c r="L568" s="1" t="s">
        <v>41</v>
      </c>
      <c r="M568" s="1">
        <v>7</v>
      </c>
      <c r="N568" s="1" t="s">
        <v>24</v>
      </c>
      <c r="O568" s="1" t="s">
        <v>25</v>
      </c>
      <c r="P568" s="1" t="s">
        <v>127</v>
      </c>
      <c r="Q568" s="1" t="s">
        <v>267</v>
      </c>
    </row>
    <row r="569" spans="1:17" ht="15.75" customHeight="1" x14ac:dyDescent="0.3">
      <c r="A569" s="1">
        <v>980987</v>
      </c>
      <c r="B569" s="1" t="s">
        <v>17</v>
      </c>
      <c r="C569" s="2">
        <v>42504</v>
      </c>
      <c r="D569" s="1" t="s">
        <v>121</v>
      </c>
      <c r="E569" s="1" t="s">
        <v>19</v>
      </c>
      <c r="F569" s="1">
        <v>0</v>
      </c>
      <c r="G569" s="1" t="s">
        <v>20</v>
      </c>
      <c r="H569" s="1" t="s">
        <v>321</v>
      </c>
      <c r="I569" s="1" t="s">
        <v>321</v>
      </c>
      <c r="J569" s="1" t="s">
        <v>22</v>
      </c>
      <c r="K569" s="1" t="s">
        <v>20</v>
      </c>
      <c r="L569" s="1" t="s">
        <v>23</v>
      </c>
      <c r="M569" s="1">
        <v>144</v>
      </c>
      <c r="N569" s="1" t="s">
        <v>24</v>
      </c>
      <c r="O569" s="1" t="s">
        <v>25</v>
      </c>
      <c r="P569" s="1" t="s">
        <v>332</v>
      </c>
      <c r="Q569" s="1" t="s">
        <v>322</v>
      </c>
    </row>
    <row r="570" spans="1:17" ht="15.75" customHeight="1" x14ac:dyDescent="0.3">
      <c r="A570" s="1">
        <v>980989</v>
      </c>
      <c r="B570" s="1" t="s">
        <v>50</v>
      </c>
      <c r="C570" s="2">
        <v>42504</v>
      </c>
      <c r="D570" s="1" t="s">
        <v>68</v>
      </c>
      <c r="E570" s="1" t="s">
        <v>52</v>
      </c>
      <c r="F570" s="1">
        <v>0</v>
      </c>
      <c r="G570" s="1" t="s">
        <v>21</v>
      </c>
      <c r="H570" s="1" t="s">
        <v>319</v>
      </c>
      <c r="I570" s="1" t="s">
        <v>319</v>
      </c>
      <c r="J570" s="1" t="s">
        <v>33</v>
      </c>
      <c r="K570" s="1" t="s">
        <v>21</v>
      </c>
      <c r="L570" s="1" t="s">
        <v>41</v>
      </c>
      <c r="M570" s="1">
        <v>8</v>
      </c>
      <c r="N570" s="1" t="s">
        <v>24</v>
      </c>
      <c r="O570" s="1" t="s">
        <v>95</v>
      </c>
      <c r="P570" s="1" t="s">
        <v>327</v>
      </c>
      <c r="Q570" s="1" t="s">
        <v>242</v>
      </c>
    </row>
    <row r="571" spans="1:17" ht="15.75" customHeight="1" x14ac:dyDescent="0.3">
      <c r="A571" s="1">
        <v>980991</v>
      </c>
      <c r="B571" s="1" t="s">
        <v>28</v>
      </c>
      <c r="C571" s="2">
        <v>42505</v>
      </c>
      <c r="D571" s="1" t="s">
        <v>340</v>
      </c>
      <c r="E571" s="1" t="s">
        <v>320</v>
      </c>
      <c r="F571" s="1">
        <v>0</v>
      </c>
      <c r="G571" s="1" t="s">
        <v>31</v>
      </c>
      <c r="H571" s="1" t="s">
        <v>259</v>
      </c>
      <c r="I571" s="1" t="s">
        <v>31</v>
      </c>
      <c r="J571" s="1" t="s">
        <v>33</v>
      </c>
      <c r="K571" s="1" t="s">
        <v>259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335</v>
      </c>
      <c r="Q571" s="1" t="s">
        <v>120</v>
      </c>
    </row>
    <row r="572" spans="1:17" ht="15.75" customHeight="1" x14ac:dyDescent="0.3">
      <c r="A572" s="1">
        <v>980993</v>
      </c>
      <c r="B572" s="1" t="s">
        <v>234</v>
      </c>
      <c r="C572" s="2">
        <v>42505</v>
      </c>
      <c r="D572" s="1" t="s">
        <v>339</v>
      </c>
      <c r="E572" s="1" t="s">
        <v>236</v>
      </c>
      <c r="F572" s="1">
        <v>0</v>
      </c>
      <c r="G572" s="1" t="s">
        <v>47</v>
      </c>
      <c r="H572" s="1" t="s">
        <v>39</v>
      </c>
      <c r="I572" s="1" t="s">
        <v>39</v>
      </c>
      <c r="J572" s="1" t="s">
        <v>22</v>
      </c>
      <c r="K572" s="1" t="s">
        <v>47</v>
      </c>
      <c r="L572" s="1" t="s">
        <v>23</v>
      </c>
      <c r="M572" s="1">
        <v>80</v>
      </c>
      <c r="N572" s="1" t="s">
        <v>24</v>
      </c>
      <c r="O572" s="1" t="s">
        <v>25</v>
      </c>
      <c r="P572" s="1" t="s">
        <v>323</v>
      </c>
      <c r="Q572" s="1" t="s">
        <v>267</v>
      </c>
    </row>
    <row r="573" spans="1:17" ht="15.75" customHeight="1" x14ac:dyDescent="0.3">
      <c r="A573" s="1">
        <v>980995</v>
      </c>
      <c r="B573" s="1" t="s">
        <v>50</v>
      </c>
      <c r="C573" s="2">
        <v>42506</v>
      </c>
      <c r="D573" s="1" t="s">
        <v>215</v>
      </c>
      <c r="E573" s="1" t="s">
        <v>52</v>
      </c>
      <c r="F573" s="1">
        <v>0</v>
      </c>
      <c r="G573" s="1" t="s">
        <v>21</v>
      </c>
      <c r="H573" s="1" t="s">
        <v>20</v>
      </c>
      <c r="I573" s="1" t="s">
        <v>20</v>
      </c>
      <c r="J573" s="1" t="s">
        <v>22</v>
      </c>
      <c r="K573" s="1" t="s">
        <v>20</v>
      </c>
      <c r="L573" s="1" t="s">
        <v>41</v>
      </c>
      <c r="M573" s="1">
        <v>9</v>
      </c>
      <c r="N573" s="1" t="s">
        <v>24</v>
      </c>
      <c r="O573" s="1" t="s">
        <v>25</v>
      </c>
      <c r="P573" s="1" t="s">
        <v>303</v>
      </c>
      <c r="Q573" s="1" t="s">
        <v>327</v>
      </c>
    </row>
    <row r="574" spans="1:17" ht="15.75" customHeight="1" x14ac:dyDescent="0.3">
      <c r="A574" s="1">
        <v>980997</v>
      </c>
      <c r="B574" s="1" t="s">
        <v>234</v>
      </c>
      <c r="C574" s="2">
        <v>42507</v>
      </c>
      <c r="D574" s="1" t="s">
        <v>331</v>
      </c>
      <c r="E574" s="1" t="s">
        <v>236</v>
      </c>
      <c r="F574" s="1">
        <v>0</v>
      </c>
      <c r="G574" s="1" t="s">
        <v>319</v>
      </c>
      <c r="H574" s="1" t="s">
        <v>39</v>
      </c>
      <c r="I574" s="1" t="s">
        <v>319</v>
      </c>
      <c r="J574" s="1" t="s">
        <v>22</v>
      </c>
      <c r="K574" s="1" t="s">
        <v>319</v>
      </c>
      <c r="L574" s="1" t="s">
        <v>23</v>
      </c>
      <c r="M574" s="1">
        <v>19</v>
      </c>
      <c r="N574" s="1" t="s">
        <v>24</v>
      </c>
      <c r="O574" s="1" t="s">
        <v>95</v>
      </c>
      <c r="P574" s="1" t="s">
        <v>323</v>
      </c>
      <c r="Q574" s="1" t="s">
        <v>252</v>
      </c>
    </row>
    <row r="575" spans="1:17" ht="15.75" customHeight="1" x14ac:dyDescent="0.3">
      <c r="A575" s="1">
        <v>980999</v>
      </c>
      <c r="B575" s="1" t="s">
        <v>17</v>
      </c>
      <c r="C575" s="2">
        <v>42508</v>
      </c>
      <c r="D575" s="1" t="s">
        <v>215</v>
      </c>
      <c r="E575" s="1" t="s">
        <v>19</v>
      </c>
      <c r="F575" s="1">
        <v>0</v>
      </c>
      <c r="G575" s="1" t="s">
        <v>20</v>
      </c>
      <c r="H575" s="1" t="s">
        <v>31</v>
      </c>
      <c r="I575" s="1" t="s">
        <v>31</v>
      </c>
      <c r="J575" s="1" t="s">
        <v>22</v>
      </c>
      <c r="K575" s="1" t="s">
        <v>20</v>
      </c>
      <c r="L575" s="1" t="s">
        <v>23</v>
      </c>
      <c r="M575" s="1">
        <v>82</v>
      </c>
      <c r="N575" s="1" t="s">
        <v>24</v>
      </c>
      <c r="O575" s="1" t="s">
        <v>95</v>
      </c>
      <c r="P575" s="1" t="s">
        <v>335</v>
      </c>
      <c r="Q575" s="1" t="s">
        <v>120</v>
      </c>
    </row>
    <row r="576" spans="1:17" ht="15.75" customHeight="1" x14ac:dyDescent="0.3">
      <c r="A576" s="1">
        <v>981001</v>
      </c>
      <c r="B576" s="1" t="s">
        <v>341</v>
      </c>
      <c r="C576" s="2">
        <v>42509</v>
      </c>
      <c r="D576" s="1" t="s">
        <v>152</v>
      </c>
      <c r="E576" s="1" t="s">
        <v>342</v>
      </c>
      <c r="F576" s="1">
        <v>0</v>
      </c>
      <c r="G576" s="1" t="s">
        <v>321</v>
      </c>
      <c r="H576" s="1" t="s">
        <v>21</v>
      </c>
      <c r="I576" s="1" t="s">
        <v>321</v>
      </c>
      <c r="J576" s="1" t="s">
        <v>22</v>
      </c>
      <c r="K576" s="1" t="s">
        <v>321</v>
      </c>
      <c r="L576" s="1" t="s">
        <v>41</v>
      </c>
      <c r="M576" s="1">
        <v>6</v>
      </c>
      <c r="N576" s="1" t="s">
        <v>24</v>
      </c>
      <c r="O576" s="1" t="s">
        <v>25</v>
      </c>
      <c r="P576" s="1" t="s">
        <v>232</v>
      </c>
      <c r="Q576" s="1" t="s">
        <v>267</v>
      </c>
    </row>
    <row r="577" spans="1:17" ht="15.75" customHeight="1" x14ac:dyDescent="0.3">
      <c r="A577" s="1">
        <v>981003</v>
      </c>
      <c r="B577" s="1" t="s">
        <v>269</v>
      </c>
      <c r="C577" s="2">
        <v>42510</v>
      </c>
      <c r="D577" s="1" t="s">
        <v>296</v>
      </c>
      <c r="E577" s="1" t="s">
        <v>270</v>
      </c>
      <c r="F577" s="1">
        <v>0</v>
      </c>
      <c r="G577" s="1" t="s">
        <v>39</v>
      </c>
      <c r="H577" s="1" t="s">
        <v>259</v>
      </c>
      <c r="I577" s="1" t="s">
        <v>39</v>
      </c>
      <c r="J577" s="1" t="s">
        <v>22</v>
      </c>
      <c r="K577" s="1" t="s">
        <v>39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327</v>
      </c>
      <c r="Q577" s="1" t="s">
        <v>242</v>
      </c>
    </row>
    <row r="578" spans="1:17" ht="15.75" customHeight="1" x14ac:dyDescent="0.3">
      <c r="A578" s="1">
        <v>981005</v>
      </c>
      <c r="B578" s="1" t="s">
        <v>234</v>
      </c>
      <c r="C578" s="2">
        <v>42511</v>
      </c>
      <c r="D578" s="1" t="s">
        <v>76</v>
      </c>
      <c r="E578" s="1" t="s">
        <v>236</v>
      </c>
      <c r="F578" s="1">
        <v>0</v>
      </c>
      <c r="G578" s="1" t="s">
        <v>319</v>
      </c>
      <c r="H578" s="1" t="s">
        <v>31</v>
      </c>
      <c r="I578" s="1" t="s">
        <v>31</v>
      </c>
      <c r="J578" s="1" t="s">
        <v>33</v>
      </c>
      <c r="K578" s="1" t="s">
        <v>319</v>
      </c>
      <c r="L578" s="1" t="s">
        <v>41</v>
      </c>
      <c r="M578" s="1">
        <v>4</v>
      </c>
      <c r="N578" s="1" t="s">
        <v>24</v>
      </c>
      <c r="O578" s="1" t="s">
        <v>25</v>
      </c>
      <c r="P578" s="1" t="s">
        <v>127</v>
      </c>
      <c r="Q578" s="1" t="s">
        <v>323</v>
      </c>
    </row>
    <row r="579" spans="1:17" ht="15.75" customHeight="1" x14ac:dyDescent="0.3">
      <c r="A579" s="1">
        <v>981007</v>
      </c>
      <c r="B579" s="1" t="s">
        <v>341</v>
      </c>
      <c r="C579" s="2">
        <v>42511</v>
      </c>
      <c r="D579" s="1" t="s">
        <v>105</v>
      </c>
      <c r="E579" s="1" t="s">
        <v>342</v>
      </c>
      <c r="F579" s="1">
        <v>0</v>
      </c>
      <c r="G579" s="1" t="s">
        <v>321</v>
      </c>
      <c r="H579" s="1" t="s">
        <v>47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</row>
    <row r="580" spans="1:17" ht="15.75" customHeight="1" x14ac:dyDescent="0.3">
      <c r="A580" s="1">
        <v>981009</v>
      </c>
      <c r="B580" s="1" t="s">
        <v>50</v>
      </c>
      <c r="C580" s="2">
        <v>42512</v>
      </c>
      <c r="D580" s="1" t="s">
        <v>68</v>
      </c>
      <c r="E580" s="1" t="s">
        <v>52</v>
      </c>
      <c r="F580" s="1">
        <v>0</v>
      </c>
      <c r="G580" s="1" t="s">
        <v>21</v>
      </c>
      <c r="H580" s="1" t="s">
        <v>259</v>
      </c>
      <c r="I580" s="1" t="s">
        <v>259</v>
      </c>
      <c r="J580" s="1" t="s">
        <v>22</v>
      </c>
      <c r="K580" s="1" t="s">
        <v>21</v>
      </c>
      <c r="L580" s="1" t="s">
        <v>23</v>
      </c>
      <c r="M580" s="1">
        <v>22</v>
      </c>
      <c r="N580" s="1" t="s">
        <v>24</v>
      </c>
      <c r="O580" s="1" t="s">
        <v>25</v>
      </c>
      <c r="P580" s="1" t="s">
        <v>335</v>
      </c>
      <c r="Q580" s="1" t="s">
        <v>120</v>
      </c>
    </row>
    <row r="581" spans="1:17" ht="15.75" customHeight="1" x14ac:dyDescent="0.3">
      <c r="A581" s="1">
        <v>981011</v>
      </c>
      <c r="B581" s="1" t="s">
        <v>269</v>
      </c>
      <c r="C581" s="2">
        <v>42512</v>
      </c>
      <c r="D581" s="1" t="s">
        <v>215</v>
      </c>
      <c r="E581" s="1" t="s">
        <v>270</v>
      </c>
      <c r="F581" s="1">
        <v>0</v>
      </c>
      <c r="G581" s="1" t="s">
        <v>39</v>
      </c>
      <c r="H581" s="1" t="s">
        <v>20</v>
      </c>
      <c r="I581" s="1" t="s">
        <v>20</v>
      </c>
      <c r="J581" s="1" t="s">
        <v>22</v>
      </c>
      <c r="K581" s="1" t="s">
        <v>20</v>
      </c>
      <c r="L581" s="1" t="s">
        <v>41</v>
      </c>
      <c r="M581" s="1">
        <v>6</v>
      </c>
      <c r="N581" s="1" t="s">
        <v>24</v>
      </c>
      <c r="O581" s="1" t="s">
        <v>25</v>
      </c>
      <c r="P581" s="1" t="s">
        <v>327</v>
      </c>
      <c r="Q581" s="1" t="s">
        <v>242</v>
      </c>
    </row>
    <row r="582" spans="1:17" ht="15.75" customHeight="1" x14ac:dyDescent="0.3">
      <c r="A582" s="1">
        <v>981013</v>
      </c>
      <c r="B582" s="1" t="s">
        <v>17</v>
      </c>
      <c r="C582" s="2">
        <v>42514</v>
      </c>
      <c r="D582" s="1" t="s">
        <v>121</v>
      </c>
      <c r="E582" s="1" t="s">
        <v>19</v>
      </c>
      <c r="F582" s="1">
        <v>0</v>
      </c>
      <c r="G582" s="1" t="s">
        <v>321</v>
      </c>
      <c r="H582" s="1" t="s">
        <v>20</v>
      </c>
      <c r="I582" s="1" t="s">
        <v>20</v>
      </c>
      <c r="J582" s="1" t="s">
        <v>22</v>
      </c>
      <c r="K582" s="1" t="s">
        <v>20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232</v>
      </c>
      <c r="Q582" s="1" t="s">
        <v>127</v>
      </c>
    </row>
    <row r="583" spans="1:17" ht="15.75" customHeight="1" x14ac:dyDescent="0.3">
      <c r="A583" s="1">
        <v>981015</v>
      </c>
      <c r="B583" s="1" t="s">
        <v>36</v>
      </c>
      <c r="C583" s="2">
        <v>42515</v>
      </c>
      <c r="D583" s="1" t="s">
        <v>316</v>
      </c>
      <c r="E583" s="1" t="s">
        <v>38</v>
      </c>
      <c r="F583" s="1">
        <v>0</v>
      </c>
      <c r="G583" s="1" t="s">
        <v>259</v>
      </c>
      <c r="H583" s="1" t="s">
        <v>21</v>
      </c>
      <c r="I583" s="1" t="s">
        <v>21</v>
      </c>
      <c r="J583" s="1" t="s">
        <v>22</v>
      </c>
      <c r="K583" s="1" t="s">
        <v>259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120</v>
      </c>
      <c r="Q583" s="1" t="s">
        <v>252</v>
      </c>
    </row>
    <row r="584" spans="1:17" ht="15.75" customHeight="1" x14ac:dyDescent="0.3">
      <c r="A584" s="1">
        <v>981017</v>
      </c>
      <c r="B584" s="1" t="s">
        <v>36</v>
      </c>
      <c r="C584" s="2">
        <v>42517</v>
      </c>
      <c r="D584" s="1" t="s">
        <v>179</v>
      </c>
      <c r="E584" s="1" t="s">
        <v>38</v>
      </c>
      <c r="F584" s="1">
        <v>0</v>
      </c>
      <c r="G584" s="1" t="s">
        <v>321</v>
      </c>
      <c r="H584" s="1" t="s">
        <v>259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4</v>
      </c>
      <c r="N584" s="1" t="s">
        <v>24</v>
      </c>
      <c r="O584" s="1" t="s">
        <v>25</v>
      </c>
      <c r="P584" s="1" t="s">
        <v>120</v>
      </c>
      <c r="Q584" s="1" t="s">
        <v>267</v>
      </c>
    </row>
    <row r="585" spans="1:17" ht="15.75" customHeight="1" x14ac:dyDescent="0.3">
      <c r="A585" s="1">
        <v>981019</v>
      </c>
      <c r="B585" s="1" t="s">
        <v>17</v>
      </c>
      <c r="C585" s="2">
        <v>42519</v>
      </c>
      <c r="D585" s="1" t="s">
        <v>343</v>
      </c>
      <c r="E585" s="1" t="s">
        <v>19</v>
      </c>
      <c r="F585" s="1">
        <v>0</v>
      </c>
      <c r="G585" s="1" t="s">
        <v>20</v>
      </c>
      <c r="H585" s="1" t="s">
        <v>259</v>
      </c>
      <c r="I585" s="1" t="s">
        <v>259</v>
      </c>
      <c r="J585" s="1" t="s">
        <v>33</v>
      </c>
      <c r="K585" s="1" t="s">
        <v>259</v>
      </c>
      <c r="L585" s="1" t="s">
        <v>23</v>
      </c>
      <c r="M585" s="1">
        <v>8</v>
      </c>
      <c r="N585" s="1" t="s">
        <v>24</v>
      </c>
      <c r="O585" s="1" t="s">
        <v>25</v>
      </c>
      <c r="P585" s="1" t="s">
        <v>127</v>
      </c>
      <c r="Q585" s="1" t="s">
        <v>242</v>
      </c>
    </row>
    <row r="586" spans="1:17" ht="15.75" customHeight="1" x14ac:dyDescent="0.3">
      <c r="A586" s="1">
        <v>1082591</v>
      </c>
      <c r="B586" s="1" t="s">
        <v>60</v>
      </c>
      <c r="C586" s="2">
        <v>42830</v>
      </c>
      <c r="D586" s="1" t="s">
        <v>139</v>
      </c>
      <c r="E586" s="1" t="s">
        <v>62</v>
      </c>
      <c r="F586" s="1">
        <v>0</v>
      </c>
      <c r="G586" s="1" t="s">
        <v>259</v>
      </c>
      <c r="H586" s="1" t="s">
        <v>20</v>
      </c>
      <c r="I586" s="1" t="s">
        <v>20</v>
      </c>
      <c r="J586" s="1" t="s">
        <v>22</v>
      </c>
      <c r="K586" s="1" t="s">
        <v>259</v>
      </c>
      <c r="L586" s="1" t="s">
        <v>23</v>
      </c>
      <c r="M586" s="1">
        <v>35</v>
      </c>
      <c r="N586" s="1" t="s">
        <v>24</v>
      </c>
      <c r="O586" s="1" t="s">
        <v>25</v>
      </c>
      <c r="P586" s="1" t="s">
        <v>332</v>
      </c>
      <c r="Q586" s="1" t="s">
        <v>274</v>
      </c>
    </row>
    <row r="587" spans="1:17" ht="15.75" customHeight="1" x14ac:dyDescent="0.3">
      <c r="A587" s="1">
        <v>1082592</v>
      </c>
      <c r="B587" s="1" t="s">
        <v>238</v>
      </c>
      <c r="C587" s="2">
        <v>42831</v>
      </c>
      <c r="D587" s="1" t="s">
        <v>231</v>
      </c>
      <c r="E587" s="1" t="s">
        <v>301</v>
      </c>
      <c r="F587" s="1">
        <v>0</v>
      </c>
      <c r="G587" s="1" t="s">
        <v>344</v>
      </c>
      <c r="H587" s="1" t="s">
        <v>47</v>
      </c>
      <c r="I587" s="1" t="s">
        <v>344</v>
      </c>
      <c r="J587" s="1" t="s">
        <v>22</v>
      </c>
      <c r="K587" s="1" t="s">
        <v>344</v>
      </c>
      <c r="L587" s="1" t="s">
        <v>41</v>
      </c>
      <c r="M587" s="1">
        <v>7</v>
      </c>
      <c r="N587" s="1" t="s">
        <v>24</v>
      </c>
      <c r="O587" s="1" t="s">
        <v>25</v>
      </c>
      <c r="P587" s="1" t="s">
        <v>327</v>
      </c>
      <c r="Q587" s="1" t="s">
        <v>140</v>
      </c>
    </row>
    <row r="588" spans="1:17" ht="15.75" customHeight="1" x14ac:dyDescent="0.3">
      <c r="A588" s="1">
        <v>1082593</v>
      </c>
      <c r="B588" s="1" t="s">
        <v>324</v>
      </c>
      <c r="C588" s="2">
        <v>42832</v>
      </c>
      <c r="D588" s="1" t="s">
        <v>290</v>
      </c>
      <c r="E588" s="1" t="s">
        <v>325</v>
      </c>
      <c r="F588" s="1">
        <v>0</v>
      </c>
      <c r="G588" s="1" t="s">
        <v>321</v>
      </c>
      <c r="H588" s="1" t="s">
        <v>21</v>
      </c>
      <c r="I588" s="1" t="s">
        <v>21</v>
      </c>
      <c r="J588" s="1" t="s">
        <v>22</v>
      </c>
      <c r="K588" s="1" t="s">
        <v>21</v>
      </c>
      <c r="L588" s="1" t="s">
        <v>41</v>
      </c>
      <c r="M588" s="1">
        <v>10</v>
      </c>
      <c r="N588" s="1" t="s">
        <v>24</v>
      </c>
      <c r="O588" s="1" t="s">
        <v>25</v>
      </c>
      <c r="P588" s="1" t="s">
        <v>323</v>
      </c>
      <c r="Q588" s="1" t="s">
        <v>267</v>
      </c>
    </row>
    <row r="589" spans="1:17" ht="15.75" customHeight="1" x14ac:dyDescent="0.3">
      <c r="A589" s="1">
        <v>1082594</v>
      </c>
      <c r="B589" s="1" t="s">
        <v>224</v>
      </c>
      <c r="C589" s="2">
        <v>42833</v>
      </c>
      <c r="D589" s="1" t="s">
        <v>287</v>
      </c>
      <c r="E589" s="1" t="s">
        <v>225</v>
      </c>
      <c r="F589" s="1">
        <v>0</v>
      </c>
      <c r="G589" s="1" t="s">
        <v>31</v>
      </c>
      <c r="H589" s="1" t="s">
        <v>344</v>
      </c>
      <c r="I589" s="1" t="s">
        <v>31</v>
      </c>
      <c r="J589" s="1" t="s">
        <v>22</v>
      </c>
      <c r="K589" s="1" t="s">
        <v>31</v>
      </c>
      <c r="L589" s="1" t="s">
        <v>41</v>
      </c>
      <c r="M589" s="1">
        <v>6</v>
      </c>
      <c r="N589" s="1" t="s">
        <v>24</v>
      </c>
      <c r="O589" s="1" t="s">
        <v>25</v>
      </c>
      <c r="P589" s="1" t="s">
        <v>232</v>
      </c>
      <c r="Q589" s="1" t="s">
        <v>252</v>
      </c>
    </row>
    <row r="590" spans="1:17" ht="15.75" customHeight="1" x14ac:dyDescent="0.3">
      <c r="A590" s="1">
        <v>1082595</v>
      </c>
      <c r="B590" s="1" t="s">
        <v>17</v>
      </c>
      <c r="C590" s="2">
        <v>42833</v>
      </c>
      <c r="D590" s="1" t="s">
        <v>177</v>
      </c>
      <c r="E590" s="1" t="s">
        <v>345</v>
      </c>
      <c r="F590" s="1">
        <v>0</v>
      </c>
      <c r="G590" s="1" t="s">
        <v>20</v>
      </c>
      <c r="H590" s="1" t="s">
        <v>39</v>
      </c>
      <c r="I590" s="1" t="s">
        <v>20</v>
      </c>
      <c r="J590" s="1" t="s">
        <v>33</v>
      </c>
      <c r="K590" s="1" t="s">
        <v>20</v>
      </c>
      <c r="L590" s="1" t="s">
        <v>23</v>
      </c>
      <c r="M590" s="1">
        <v>15</v>
      </c>
      <c r="N590" s="1" t="s">
        <v>24</v>
      </c>
      <c r="O590" s="1" t="s">
        <v>25</v>
      </c>
      <c r="P590" s="1" t="s">
        <v>140</v>
      </c>
      <c r="Q590" s="1" t="s">
        <v>322</v>
      </c>
    </row>
    <row r="591" spans="1:17" ht="15.75" customHeight="1" x14ac:dyDescent="0.3">
      <c r="A591" s="1">
        <v>1082596</v>
      </c>
      <c r="B591" s="1" t="s">
        <v>60</v>
      </c>
      <c r="C591" s="2">
        <v>42834</v>
      </c>
      <c r="D591" s="1" t="s">
        <v>346</v>
      </c>
      <c r="E591" s="1" t="s">
        <v>62</v>
      </c>
      <c r="F591" s="1">
        <v>0</v>
      </c>
      <c r="G591" s="1" t="s">
        <v>259</v>
      </c>
      <c r="H591" s="1" t="s">
        <v>321</v>
      </c>
      <c r="I591" s="1" t="s">
        <v>259</v>
      </c>
      <c r="J591" s="1" t="s">
        <v>22</v>
      </c>
      <c r="K591" s="1" t="s">
        <v>259</v>
      </c>
      <c r="L591" s="1" t="s">
        <v>41</v>
      </c>
      <c r="M591" s="1">
        <v>9</v>
      </c>
      <c r="N591" s="1" t="s">
        <v>24</v>
      </c>
      <c r="O591" s="1" t="s">
        <v>25</v>
      </c>
      <c r="P591" s="1" t="s">
        <v>347</v>
      </c>
      <c r="Q591" s="1" t="s">
        <v>274</v>
      </c>
    </row>
    <row r="592" spans="1:17" ht="15.75" customHeight="1" x14ac:dyDescent="0.3">
      <c r="A592" s="1">
        <v>1082597</v>
      </c>
      <c r="B592" s="1" t="s">
        <v>44</v>
      </c>
      <c r="C592" s="2">
        <v>42834</v>
      </c>
      <c r="D592" s="1" t="s">
        <v>348</v>
      </c>
      <c r="E592" s="1" t="s">
        <v>46</v>
      </c>
      <c r="F592" s="1">
        <v>0</v>
      </c>
      <c r="G592" s="1" t="s">
        <v>47</v>
      </c>
      <c r="H592" s="1" t="s">
        <v>21</v>
      </c>
      <c r="I592" s="1" t="s">
        <v>47</v>
      </c>
      <c r="J592" s="1" t="s">
        <v>22</v>
      </c>
      <c r="K592" s="1" t="s">
        <v>47</v>
      </c>
      <c r="L592" s="1" t="s">
        <v>41</v>
      </c>
      <c r="M592" s="1">
        <v>4</v>
      </c>
      <c r="N592" s="1" t="s">
        <v>24</v>
      </c>
      <c r="O592" s="1" t="s">
        <v>25</v>
      </c>
      <c r="P592" s="1" t="s">
        <v>323</v>
      </c>
      <c r="Q592" s="1" t="s">
        <v>267</v>
      </c>
    </row>
    <row r="593" spans="1:17" ht="15.75" customHeight="1" x14ac:dyDescent="0.3">
      <c r="A593" s="1">
        <v>1082598</v>
      </c>
      <c r="B593" s="1" t="s">
        <v>224</v>
      </c>
      <c r="C593" s="2">
        <v>42835</v>
      </c>
      <c r="D593" s="1" t="s">
        <v>299</v>
      </c>
      <c r="E593" s="1" t="s">
        <v>225</v>
      </c>
      <c r="F593" s="1">
        <v>0</v>
      </c>
      <c r="G593" s="1" t="s">
        <v>31</v>
      </c>
      <c r="H593" s="1" t="s">
        <v>20</v>
      </c>
      <c r="I593" s="1" t="s">
        <v>20</v>
      </c>
      <c r="J593" s="1" t="s">
        <v>33</v>
      </c>
      <c r="K593" s="1" t="s">
        <v>31</v>
      </c>
      <c r="L593" s="1" t="s">
        <v>41</v>
      </c>
      <c r="M593" s="1">
        <v>8</v>
      </c>
      <c r="N593" s="1" t="s">
        <v>24</v>
      </c>
      <c r="O593" s="1" t="s">
        <v>25</v>
      </c>
      <c r="P593" s="1" t="s">
        <v>232</v>
      </c>
      <c r="Q593" s="1" t="s">
        <v>252</v>
      </c>
    </row>
    <row r="594" spans="1:17" ht="15.75" customHeight="1" x14ac:dyDescent="0.3">
      <c r="A594" s="1">
        <v>1082599</v>
      </c>
      <c r="B594" s="1" t="s">
        <v>238</v>
      </c>
      <c r="C594" s="2">
        <v>42836</v>
      </c>
      <c r="D594" s="1" t="s">
        <v>271</v>
      </c>
      <c r="E594" s="1" t="s">
        <v>301</v>
      </c>
      <c r="F594" s="1">
        <v>0</v>
      </c>
      <c r="G594" s="1" t="s">
        <v>344</v>
      </c>
      <c r="H594" s="1" t="s">
        <v>39</v>
      </c>
      <c r="I594" s="1" t="s">
        <v>344</v>
      </c>
      <c r="J594" s="1" t="s">
        <v>22</v>
      </c>
      <c r="K594" s="1" t="s">
        <v>39</v>
      </c>
      <c r="L594" s="1" t="s">
        <v>23</v>
      </c>
      <c r="M594" s="1">
        <v>97</v>
      </c>
      <c r="N594" s="1" t="s">
        <v>24</v>
      </c>
      <c r="O594" s="1" t="s">
        <v>25</v>
      </c>
      <c r="P594" s="1" t="s">
        <v>332</v>
      </c>
      <c r="Q594" s="1" t="s">
        <v>140</v>
      </c>
    </row>
    <row r="595" spans="1:17" ht="15.75" customHeight="1" x14ac:dyDescent="0.3">
      <c r="A595" s="1">
        <v>1082600</v>
      </c>
      <c r="B595" s="1" t="s">
        <v>44</v>
      </c>
      <c r="C595" s="2">
        <v>42837</v>
      </c>
      <c r="D595" s="1" t="s">
        <v>349</v>
      </c>
      <c r="E595" s="1" t="s">
        <v>46</v>
      </c>
      <c r="F595" s="1">
        <v>0</v>
      </c>
      <c r="G595" s="1" t="s">
        <v>47</v>
      </c>
      <c r="H595" s="1" t="s">
        <v>259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</row>
    <row r="596" spans="1:17" ht="15.75" customHeight="1" x14ac:dyDescent="0.3">
      <c r="A596" s="1">
        <v>1082601</v>
      </c>
      <c r="B596" s="1" t="s">
        <v>50</v>
      </c>
      <c r="C596" s="2">
        <v>42838</v>
      </c>
      <c r="D596" s="1" t="s">
        <v>247</v>
      </c>
      <c r="E596" s="1" t="s">
        <v>52</v>
      </c>
      <c r="F596" s="1">
        <v>0</v>
      </c>
      <c r="G596" s="1" t="s">
        <v>21</v>
      </c>
      <c r="H596" s="1" t="s">
        <v>31</v>
      </c>
      <c r="I596" s="1" t="s">
        <v>21</v>
      </c>
      <c r="J596" s="1" t="s">
        <v>22</v>
      </c>
      <c r="K596" s="1" t="s">
        <v>21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347</v>
      </c>
      <c r="Q596" s="1" t="s">
        <v>274</v>
      </c>
    </row>
    <row r="597" spans="1:17" ht="15.75" customHeight="1" x14ac:dyDescent="0.3">
      <c r="A597" s="1">
        <v>1082602</v>
      </c>
      <c r="B597" s="1" t="s">
        <v>17</v>
      </c>
      <c r="C597" s="2">
        <v>42839</v>
      </c>
      <c r="D597" s="1" t="s">
        <v>192</v>
      </c>
      <c r="E597" s="1" t="s">
        <v>19</v>
      </c>
      <c r="F597" s="1">
        <v>0</v>
      </c>
      <c r="G597" s="1" t="s">
        <v>20</v>
      </c>
      <c r="H597" s="1" t="s">
        <v>47</v>
      </c>
      <c r="I597" s="1" t="s">
        <v>47</v>
      </c>
      <c r="J597" s="1" t="s">
        <v>22</v>
      </c>
      <c r="K597" s="1" t="s">
        <v>47</v>
      </c>
      <c r="L597" s="1" t="s">
        <v>41</v>
      </c>
      <c r="M597" s="1">
        <v>4</v>
      </c>
      <c r="N597" s="1" t="s">
        <v>24</v>
      </c>
      <c r="O597" s="1" t="s">
        <v>25</v>
      </c>
      <c r="P597" s="1" t="s">
        <v>335</v>
      </c>
      <c r="Q597" s="1" t="s">
        <v>232</v>
      </c>
    </row>
    <row r="598" spans="1:17" ht="15.75" customHeight="1" x14ac:dyDescent="0.3">
      <c r="A598" s="1">
        <v>1082603</v>
      </c>
      <c r="B598" s="1" t="s">
        <v>324</v>
      </c>
      <c r="C598" s="2">
        <v>42839</v>
      </c>
      <c r="D598" s="1" t="s">
        <v>350</v>
      </c>
      <c r="E598" s="1" t="s">
        <v>325</v>
      </c>
      <c r="F598" s="1">
        <v>0</v>
      </c>
      <c r="G598" s="1" t="s">
        <v>321</v>
      </c>
      <c r="H598" s="1" t="s">
        <v>344</v>
      </c>
      <c r="I598" s="1" t="s">
        <v>321</v>
      </c>
      <c r="J598" s="1" t="s">
        <v>22</v>
      </c>
      <c r="K598" s="1" t="s">
        <v>321</v>
      </c>
      <c r="L598" s="1" t="s">
        <v>41</v>
      </c>
      <c r="M598" s="1">
        <v>7</v>
      </c>
      <c r="N598" s="1" t="s">
        <v>24</v>
      </c>
      <c r="O598" s="1" t="s">
        <v>25</v>
      </c>
      <c r="P598" s="1" t="s">
        <v>327</v>
      </c>
      <c r="Q598" s="1" t="s">
        <v>140</v>
      </c>
    </row>
    <row r="599" spans="1:17" ht="15.75" customHeight="1" x14ac:dyDescent="0.3">
      <c r="A599" s="1">
        <v>1082604</v>
      </c>
      <c r="B599" s="1" t="s">
        <v>50</v>
      </c>
      <c r="C599" s="2">
        <v>42840</v>
      </c>
      <c r="D599" s="1" t="s">
        <v>175</v>
      </c>
      <c r="E599" s="1" t="s">
        <v>52</v>
      </c>
      <c r="F599" s="1">
        <v>0</v>
      </c>
      <c r="G599" s="1" t="s">
        <v>21</v>
      </c>
      <c r="H599" s="1" t="s">
        <v>259</v>
      </c>
      <c r="I599" s="1" t="s">
        <v>259</v>
      </c>
      <c r="J599" s="1" t="s">
        <v>22</v>
      </c>
      <c r="K599" s="1" t="s">
        <v>21</v>
      </c>
      <c r="L599" s="1" t="s">
        <v>23</v>
      </c>
      <c r="M599" s="1">
        <v>17</v>
      </c>
      <c r="N599" s="1" t="s">
        <v>24</v>
      </c>
      <c r="O599" s="1" t="s">
        <v>25</v>
      </c>
      <c r="P599" s="1" t="s">
        <v>332</v>
      </c>
      <c r="Q599" s="1" t="s">
        <v>274</v>
      </c>
    </row>
    <row r="600" spans="1:17" ht="15.75" customHeight="1" x14ac:dyDescent="0.3">
      <c r="A600" s="1">
        <v>1082605</v>
      </c>
      <c r="B600" s="1" t="s">
        <v>36</v>
      </c>
      <c r="C600" s="2">
        <v>42840</v>
      </c>
      <c r="D600" s="1" t="s">
        <v>295</v>
      </c>
      <c r="E600" s="1" t="s">
        <v>38</v>
      </c>
      <c r="F600" s="1">
        <v>0</v>
      </c>
      <c r="G600" s="1" t="s">
        <v>39</v>
      </c>
      <c r="H600" s="1" t="s">
        <v>31</v>
      </c>
      <c r="I600" s="1" t="s">
        <v>39</v>
      </c>
      <c r="J600" s="1" t="s">
        <v>33</v>
      </c>
      <c r="K600" s="1" t="s">
        <v>39</v>
      </c>
      <c r="L600" s="1" t="s">
        <v>23</v>
      </c>
      <c r="M600" s="1">
        <v>51</v>
      </c>
      <c r="N600" s="1" t="s">
        <v>24</v>
      </c>
      <c r="O600" s="1" t="s">
        <v>25</v>
      </c>
      <c r="P600" s="1" t="s">
        <v>351</v>
      </c>
      <c r="Q600" s="1" t="s">
        <v>323</v>
      </c>
    </row>
    <row r="601" spans="1:17" ht="15.75" customHeight="1" x14ac:dyDescent="0.3">
      <c r="A601" s="1">
        <v>1082606</v>
      </c>
      <c r="B601" s="1" t="s">
        <v>44</v>
      </c>
      <c r="C601" s="2">
        <v>42841</v>
      </c>
      <c r="D601" s="1" t="s">
        <v>348</v>
      </c>
      <c r="E601" s="1" t="s">
        <v>46</v>
      </c>
      <c r="F601" s="1">
        <v>0</v>
      </c>
      <c r="G601" s="1" t="s">
        <v>47</v>
      </c>
      <c r="H601" s="1" t="s">
        <v>321</v>
      </c>
      <c r="I601" s="1" t="s">
        <v>47</v>
      </c>
      <c r="J601" s="1" t="s">
        <v>22</v>
      </c>
      <c r="K601" s="1" t="s">
        <v>47</v>
      </c>
      <c r="L601" s="1" t="s">
        <v>41</v>
      </c>
      <c r="M601" s="1">
        <v>6</v>
      </c>
      <c r="N601" s="1" t="s">
        <v>24</v>
      </c>
      <c r="O601" s="1" t="s">
        <v>25</v>
      </c>
      <c r="P601" s="1" t="s">
        <v>327</v>
      </c>
      <c r="Q601" s="1" t="s">
        <v>140</v>
      </c>
    </row>
    <row r="602" spans="1:17" ht="15.75" customHeight="1" x14ac:dyDescent="0.3">
      <c r="A602" s="1">
        <v>1082607</v>
      </c>
      <c r="B602" s="1" t="s">
        <v>17</v>
      </c>
      <c r="C602" s="2">
        <v>42841</v>
      </c>
      <c r="D602" s="1" t="s">
        <v>352</v>
      </c>
      <c r="E602" s="1" t="s">
        <v>19</v>
      </c>
      <c r="F602" s="1">
        <v>0</v>
      </c>
      <c r="G602" s="1" t="s">
        <v>20</v>
      </c>
      <c r="H602" s="1" t="s">
        <v>344</v>
      </c>
      <c r="I602" s="1" t="s">
        <v>20</v>
      </c>
      <c r="J602" s="1" t="s">
        <v>22</v>
      </c>
      <c r="K602" s="1" t="s">
        <v>344</v>
      </c>
      <c r="L602" s="1" t="s">
        <v>23</v>
      </c>
      <c r="M602" s="1">
        <v>27</v>
      </c>
      <c r="N602" s="1" t="s">
        <v>24</v>
      </c>
      <c r="O602" s="1" t="s">
        <v>25</v>
      </c>
      <c r="P602" s="1" t="s">
        <v>335</v>
      </c>
      <c r="Q602" s="1" t="s">
        <v>252</v>
      </c>
    </row>
    <row r="603" spans="1:17" ht="15.75" customHeight="1" x14ac:dyDescent="0.3">
      <c r="A603" s="1">
        <v>1082608</v>
      </c>
      <c r="B603" s="1" t="s">
        <v>36</v>
      </c>
      <c r="C603" s="2">
        <v>42842</v>
      </c>
      <c r="D603" s="1" t="s">
        <v>313</v>
      </c>
      <c r="E603" s="1" t="s">
        <v>38</v>
      </c>
      <c r="F603" s="1">
        <v>0</v>
      </c>
      <c r="G603" s="1" t="s">
        <v>39</v>
      </c>
      <c r="H603" s="1" t="s">
        <v>21</v>
      </c>
      <c r="I603" s="1" t="s">
        <v>39</v>
      </c>
      <c r="J603" s="1" t="s">
        <v>33</v>
      </c>
      <c r="K603" s="1" t="s">
        <v>21</v>
      </c>
      <c r="L603" s="1" t="s">
        <v>41</v>
      </c>
      <c r="M603" s="1">
        <v>4</v>
      </c>
      <c r="N603" s="1" t="s">
        <v>24</v>
      </c>
      <c r="O603" s="1" t="s">
        <v>25</v>
      </c>
      <c r="P603" s="1" t="s">
        <v>323</v>
      </c>
      <c r="Q603" s="1" t="s">
        <v>267</v>
      </c>
    </row>
    <row r="604" spans="1:17" ht="15.75" customHeight="1" x14ac:dyDescent="0.3">
      <c r="A604" s="1">
        <v>1082609</v>
      </c>
      <c r="B604" s="1" t="s">
        <v>60</v>
      </c>
      <c r="C604" s="2">
        <v>42842</v>
      </c>
      <c r="D604" s="1" t="s">
        <v>294</v>
      </c>
      <c r="E604" s="1" t="s">
        <v>62</v>
      </c>
      <c r="F604" s="1">
        <v>0</v>
      </c>
      <c r="G604" s="1" t="s">
        <v>259</v>
      </c>
      <c r="H604" s="1" t="s">
        <v>31</v>
      </c>
      <c r="I604" s="1" t="s">
        <v>31</v>
      </c>
      <c r="J604" s="1" t="s">
        <v>22</v>
      </c>
      <c r="K604" s="1" t="s">
        <v>259</v>
      </c>
      <c r="L604" s="1" t="s">
        <v>23</v>
      </c>
      <c r="M604" s="1">
        <v>5</v>
      </c>
      <c r="N604" s="1" t="s">
        <v>24</v>
      </c>
      <c r="O604" s="1" t="s">
        <v>25</v>
      </c>
      <c r="P604" s="1" t="s">
        <v>332</v>
      </c>
      <c r="Q604" s="1" t="s">
        <v>347</v>
      </c>
    </row>
    <row r="605" spans="1:17" ht="15.75" customHeight="1" x14ac:dyDescent="0.3">
      <c r="A605" s="1">
        <v>1082610</v>
      </c>
      <c r="B605" s="1" t="s">
        <v>324</v>
      </c>
      <c r="C605" s="2">
        <v>42843</v>
      </c>
      <c r="D605" s="1" t="s">
        <v>118</v>
      </c>
      <c r="E605" s="1" t="s">
        <v>325</v>
      </c>
      <c r="F605" s="1">
        <v>0</v>
      </c>
      <c r="G605" s="1" t="s">
        <v>321</v>
      </c>
      <c r="H605" s="1" t="s">
        <v>20</v>
      </c>
      <c r="I605" s="1" t="s">
        <v>321</v>
      </c>
      <c r="J605" s="1" t="s">
        <v>22</v>
      </c>
      <c r="K605" s="1" t="s">
        <v>20</v>
      </c>
      <c r="L605" s="1" t="s">
        <v>23</v>
      </c>
      <c r="M605" s="1">
        <v>21</v>
      </c>
      <c r="N605" s="1" t="s">
        <v>24</v>
      </c>
      <c r="O605" s="1" t="s">
        <v>25</v>
      </c>
      <c r="P605" s="1" t="s">
        <v>140</v>
      </c>
      <c r="Q605" s="1" t="s">
        <v>322</v>
      </c>
    </row>
    <row r="606" spans="1:17" ht="15.75" customHeight="1" x14ac:dyDescent="0.3">
      <c r="A606" s="1">
        <v>1082611</v>
      </c>
      <c r="B606" s="1" t="s">
        <v>60</v>
      </c>
      <c r="C606" s="2">
        <v>42844</v>
      </c>
      <c r="D606" s="1" t="s">
        <v>353</v>
      </c>
      <c r="E606" s="1" t="s">
        <v>62</v>
      </c>
      <c r="F606" s="1">
        <v>0</v>
      </c>
      <c r="G606" s="1" t="s">
        <v>259</v>
      </c>
      <c r="H606" s="1" t="s">
        <v>39</v>
      </c>
      <c r="I606" s="1" t="s">
        <v>259</v>
      </c>
      <c r="J606" s="1" t="s">
        <v>33</v>
      </c>
      <c r="K606" s="1" t="s">
        <v>259</v>
      </c>
      <c r="L606" s="1" t="s">
        <v>23</v>
      </c>
      <c r="M606" s="1">
        <v>15</v>
      </c>
      <c r="N606" s="1" t="s">
        <v>24</v>
      </c>
      <c r="O606" s="1" t="s">
        <v>25</v>
      </c>
      <c r="P606" s="1" t="s">
        <v>303</v>
      </c>
      <c r="Q606" s="1" t="s">
        <v>274</v>
      </c>
    </row>
    <row r="607" spans="1:17" ht="15.75" customHeight="1" x14ac:dyDescent="0.3">
      <c r="A607" s="1">
        <v>1082612</v>
      </c>
      <c r="B607" s="1" t="s">
        <v>224</v>
      </c>
      <c r="C607" s="2">
        <v>42845</v>
      </c>
      <c r="D607" s="1" t="s">
        <v>354</v>
      </c>
      <c r="E607" s="1" t="s">
        <v>225</v>
      </c>
      <c r="F607" s="1">
        <v>0</v>
      </c>
      <c r="G607" s="1" t="s">
        <v>31</v>
      </c>
      <c r="H607" s="1" t="s">
        <v>47</v>
      </c>
      <c r="I607" s="1" t="s">
        <v>47</v>
      </c>
      <c r="J607" s="1" t="s">
        <v>22</v>
      </c>
      <c r="K607" s="1" t="s">
        <v>47</v>
      </c>
      <c r="L607" s="1" t="s">
        <v>41</v>
      </c>
      <c r="M607" s="1">
        <v>8</v>
      </c>
      <c r="N607" s="1" t="s">
        <v>24</v>
      </c>
      <c r="O607" s="1" t="s">
        <v>25</v>
      </c>
      <c r="P607" s="1" t="s">
        <v>120</v>
      </c>
      <c r="Q607" s="1" t="s">
        <v>252</v>
      </c>
    </row>
    <row r="608" spans="1:17" ht="15.75" customHeight="1" x14ac:dyDescent="0.3">
      <c r="A608" s="1">
        <v>1082613</v>
      </c>
      <c r="B608" s="1" t="s">
        <v>50</v>
      </c>
      <c r="C608" s="2">
        <v>42846</v>
      </c>
      <c r="D608" s="1" t="s">
        <v>105</v>
      </c>
      <c r="E608" s="1" t="s">
        <v>52</v>
      </c>
      <c r="F608" s="1">
        <v>0</v>
      </c>
      <c r="G608" s="1" t="s">
        <v>21</v>
      </c>
      <c r="H608" s="1" t="s">
        <v>321</v>
      </c>
      <c r="I608" s="1" t="s">
        <v>321</v>
      </c>
      <c r="J608" s="1" t="s">
        <v>22</v>
      </c>
      <c r="K608" s="1" t="s">
        <v>321</v>
      </c>
      <c r="L608" s="1" t="s">
        <v>41</v>
      </c>
      <c r="M608" s="1">
        <v>4</v>
      </c>
      <c r="N608" s="1" t="s">
        <v>24</v>
      </c>
      <c r="O608" s="1" t="s">
        <v>25</v>
      </c>
      <c r="P608" s="1" t="s">
        <v>303</v>
      </c>
      <c r="Q608" s="1" t="s">
        <v>323</v>
      </c>
    </row>
    <row r="609" spans="1:17" ht="15.75" customHeight="1" x14ac:dyDescent="0.3">
      <c r="A609" s="1">
        <v>1082614</v>
      </c>
      <c r="B609" s="1" t="s">
        <v>44</v>
      </c>
      <c r="C609" s="2">
        <v>42847</v>
      </c>
      <c r="D609" s="1" t="s">
        <v>318</v>
      </c>
      <c r="E609" s="1" t="s">
        <v>46</v>
      </c>
      <c r="F609" s="1">
        <v>0</v>
      </c>
      <c r="G609" s="1" t="s">
        <v>47</v>
      </c>
      <c r="H609" s="1" t="s">
        <v>39</v>
      </c>
      <c r="I609" s="1" t="s">
        <v>39</v>
      </c>
      <c r="J609" s="1" t="s">
        <v>22</v>
      </c>
      <c r="K609" s="1" t="s">
        <v>47</v>
      </c>
      <c r="L609" s="1" t="s">
        <v>23</v>
      </c>
      <c r="M609" s="1">
        <v>14</v>
      </c>
      <c r="N609" s="1" t="s">
        <v>24</v>
      </c>
      <c r="O609" s="1" t="s">
        <v>25</v>
      </c>
      <c r="P609" s="1" t="s">
        <v>327</v>
      </c>
      <c r="Q609" s="1" t="s">
        <v>140</v>
      </c>
    </row>
    <row r="610" spans="1:17" ht="15.75" customHeight="1" x14ac:dyDescent="0.3">
      <c r="A610" s="1">
        <v>1082615</v>
      </c>
      <c r="B610" s="1" t="s">
        <v>238</v>
      </c>
      <c r="C610" s="2">
        <v>42847</v>
      </c>
      <c r="D610" s="1" t="s">
        <v>76</v>
      </c>
      <c r="E610" s="1" t="s">
        <v>301</v>
      </c>
      <c r="F610" s="1">
        <v>0</v>
      </c>
      <c r="G610" s="1" t="s">
        <v>344</v>
      </c>
      <c r="H610" s="1" t="s">
        <v>259</v>
      </c>
      <c r="I610" s="1" t="s">
        <v>344</v>
      </c>
      <c r="J610" s="1" t="s">
        <v>22</v>
      </c>
      <c r="K610" s="1" t="s">
        <v>344</v>
      </c>
      <c r="L610" s="1" t="s">
        <v>41</v>
      </c>
      <c r="M610" s="1">
        <v>6</v>
      </c>
      <c r="N610" s="1" t="s">
        <v>24</v>
      </c>
      <c r="O610" s="1" t="s">
        <v>25</v>
      </c>
      <c r="P610" s="1" t="s">
        <v>332</v>
      </c>
      <c r="Q610" s="1" t="s">
        <v>347</v>
      </c>
    </row>
    <row r="611" spans="1:17" ht="15.75" customHeight="1" x14ac:dyDescent="0.3">
      <c r="A611" s="1">
        <v>1082616</v>
      </c>
      <c r="B611" s="1" t="s">
        <v>324</v>
      </c>
      <c r="C611" s="2">
        <v>42848</v>
      </c>
      <c r="D611" s="1" t="s">
        <v>340</v>
      </c>
      <c r="E611" s="1" t="s">
        <v>325</v>
      </c>
      <c r="F611" s="1">
        <v>0</v>
      </c>
      <c r="G611" s="1" t="s">
        <v>321</v>
      </c>
      <c r="H611" s="1" t="s">
        <v>31</v>
      </c>
      <c r="I611" s="1" t="s">
        <v>321</v>
      </c>
      <c r="J611" s="1" t="s">
        <v>22</v>
      </c>
      <c r="K611" s="1" t="s">
        <v>31</v>
      </c>
      <c r="L611" s="1" t="s">
        <v>23</v>
      </c>
      <c r="M611" s="1">
        <v>26</v>
      </c>
      <c r="N611" s="1" t="s">
        <v>24</v>
      </c>
      <c r="O611" s="1" t="s">
        <v>25</v>
      </c>
      <c r="P611" s="1" t="s">
        <v>232</v>
      </c>
      <c r="Q611" s="1" t="s">
        <v>120</v>
      </c>
    </row>
    <row r="612" spans="1:17" ht="15.75" customHeight="1" x14ac:dyDescent="0.3">
      <c r="A612" s="1">
        <v>1082617</v>
      </c>
      <c r="B612" s="1" t="s">
        <v>50</v>
      </c>
      <c r="C612" s="2">
        <v>42848</v>
      </c>
      <c r="D612" s="1" t="s">
        <v>313</v>
      </c>
      <c r="E612" s="1" t="s">
        <v>52</v>
      </c>
      <c r="F612" s="1">
        <v>0</v>
      </c>
      <c r="G612" s="1" t="s">
        <v>21</v>
      </c>
      <c r="H612" s="1" t="s">
        <v>20</v>
      </c>
      <c r="I612" s="1" t="s">
        <v>20</v>
      </c>
      <c r="J612" s="1" t="s">
        <v>22</v>
      </c>
      <c r="K612" s="1" t="s">
        <v>21</v>
      </c>
      <c r="L612" s="1" t="s">
        <v>23</v>
      </c>
      <c r="M612" s="1">
        <v>82</v>
      </c>
      <c r="N612" s="1" t="s">
        <v>24</v>
      </c>
      <c r="O612" s="1" t="s">
        <v>25</v>
      </c>
      <c r="P612" s="1" t="s">
        <v>303</v>
      </c>
      <c r="Q612" s="1" t="s">
        <v>267</v>
      </c>
    </row>
    <row r="613" spans="1:17" ht="15.75" customHeight="1" x14ac:dyDescent="0.3">
      <c r="A613" s="1">
        <v>1082618</v>
      </c>
      <c r="B613" s="1" t="s">
        <v>44</v>
      </c>
      <c r="C613" s="2">
        <v>42849</v>
      </c>
      <c r="D613" s="1" t="s">
        <v>352</v>
      </c>
      <c r="E613" s="1" t="s">
        <v>46</v>
      </c>
      <c r="F613" s="1">
        <v>0</v>
      </c>
      <c r="G613" s="1" t="s">
        <v>47</v>
      </c>
      <c r="H613" s="1" t="s">
        <v>344</v>
      </c>
      <c r="I613" s="1" t="s">
        <v>47</v>
      </c>
      <c r="J613" s="1" t="s">
        <v>22</v>
      </c>
      <c r="K613" s="1" t="s">
        <v>344</v>
      </c>
      <c r="L613" s="1" t="s">
        <v>23</v>
      </c>
      <c r="M613" s="1">
        <v>3</v>
      </c>
      <c r="N613" s="1" t="s">
        <v>24</v>
      </c>
      <c r="O613" s="1" t="s">
        <v>25</v>
      </c>
      <c r="P613" s="1" t="s">
        <v>327</v>
      </c>
      <c r="Q613" s="1" t="s">
        <v>140</v>
      </c>
    </row>
    <row r="614" spans="1:17" ht="15.75" customHeight="1" x14ac:dyDescent="0.3">
      <c r="A614" s="1">
        <v>1082620</v>
      </c>
      <c r="B614" s="1" t="s">
        <v>238</v>
      </c>
      <c r="C614" s="2">
        <v>42851</v>
      </c>
      <c r="D614" s="1" t="s">
        <v>175</v>
      </c>
      <c r="E614" s="1" t="s">
        <v>301</v>
      </c>
      <c r="F614" s="1">
        <v>0</v>
      </c>
      <c r="G614" s="1" t="s">
        <v>344</v>
      </c>
      <c r="H614" s="1" t="s">
        <v>21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332</v>
      </c>
      <c r="Q614" s="1" t="s">
        <v>274</v>
      </c>
    </row>
    <row r="615" spans="1:17" ht="15.75" customHeight="1" x14ac:dyDescent="0.3">
      <c r="A615" s="1">
        <v>1082621</v>
      </c>
      <c r="B615" s="1" t="s">
        <v>17</v>
      </c>
      <c r="C615" s="2">
        <v>42852</v>
      </c>
      <c r="D615" s="1" t="s">
        <v>350</v>
      </c>
      <c r="E615" s="1" t="s">
        <v>19</v>
      </c>
      <c r="F615" s="1">
        <v>0</v>
      </c>
      <c r="G615" s="1" t="s">
        <v>20</v>
      </c>
      <c r="H615" s="1" t="s">
        <v>321</v>
      </c>
      <c r="I615" s="1" t="s">
        <v>321</v>
      </c>
      <c r="J615" s="1" t="s">
        <v>22</v>
      </c>
      <c r="K615" s="1" t="s">
        <v>321</v>
      </c>
      <c r="L615" s="1" t="s">
        <v>41</v>
      </c>
      <c r="M615" s="1">
        <v>7</v>
      </c>
      <c r="N615" s="1" t="s">
        <v>24</v>
      </c>
      <c r="O615" s="1" t="s">
        <v>25</v>
      </c>
      <c r="P615" s="1" t="s">
        <v>232</v>
      </c>
      <c r="Q615" s="1" t="s">
        <v>252</v>
      </c>
    </row>
    <row r="616" spans="1:17" ht="15.75" customHeight="1" x14ac:dyDescent="0.3">
      <c r="A616" s="1">
        <v>1082622</v>
      </c>
      <c r="B616" s="1" t="s">
        <v>50</v>
      </c>
      <c r="C616" s="2">
        <v>42853</v>
      </c>
      <c r="D616" s="1" t="s">
        <v>146</v>
      </c>
      <c r="E616" s="1" t="s">
        <v>52</v>
      </c>
      <c r="F616" s="1">
        <v>0</v>
      </c>
      <c r="G616" s="1" t="s">
        <v>21</v>
      </c>
      <c r="H616" s="1" t="s">
        <v>39</v>
      </c>
      <c r="I616" s="1" t="s">
        <v>21</v>
      </c>
      <c r="J616" s="1" t="s">
        <v>22</v>
      </c>
      <c r="K616" s="1" t="s">
        <v>21</v>
      </c>
      <c r="L616" s="1" t="s">
        <v>41</v>
      </c>
      <c r="M616" s="1">
        <v>7</v>
      </c>
      <c r="N616" s="1" t="s">
        <v>24</v>
      </c>
      <c r="O616" s="1" t="s">
        <v>25</v>
      </c>
      <c r="P616" s="1" t="s">
        <v>274</v>
      </c>
      <c r="Q616" s="1" t="s">
        <v>140</v>
      </c>
    </row>
    <row r="617" spans="1:17" ht="15.75" customHeight="1" x14ac:dyDescent="0.3">
      <c r="A617" s="1">
        <v>1082623</v>
      </c>
      <c r="B617" s="1" t="s">
        <v>28</v>
      </c>
      <c r="C617" s="2">
        <v>42853</v>
      </c>
      <c r="D617" s="1" t="s">
        <v>346</v>
      </c>
      <c r="E617" s="1" t="s">
        <v>320</v>
      </c>
      <c r="F617" s="1">
        <v>0</v>
      </c>
      <c r="G617" s="1" t="s">
        <v>31</v>
      </c>
      <c r="H617" s="1" t="s">
        <v>259</v>
      </c>
      <c r="I617" s="1" t="s">
        <v>31</v>
      </c>
      <c r="J617" s="1" t="s">
        <v>22</v>
      </c>
      <c r="K617" s="1" t="s">
        <v>259</v>
      </c>
      <c r="L617" s="1" t="s">
        <v>23</v>
      </c>
      <c r="M617" s="1">
        <v>26</v>
      </c>
      <c r="N617" s="1" t="s">
        <v>24</v>
      </c>
      <c r="O617" s="1" t="s">
        <v>25</v>
      </c>
      <c r="P617" s="1" t="s">
        <v>323</v>
      </c>
      <c r="Q617" s="1" t="s">
        <v>267</v>
      </c>
    </row>
    <row r="618" spans="1:17" ht="15.75" customHeight="1" x14ac:dyDescent="0.3">
      <c r="A618" s="1">
        <v>1082624</v>
      </c>
      <c r="B618" s="1" t="s">
        <v>238</v>
      </c>
      <c r="C618" s="2">
        <v>42854</v>
      </c>
      <c r="D618" s="1" t="s">
        <v>355</v>
      </c>
      <c r="E618" s="1" t="s">
        <v>301</v>
      </c>
      <c r="F618" s="1">
        <v>0</v>
      </c>
      <c r="G618" s="1" t="s">
        <v>344</v>
      </c>
      <c r="H618" s="1" t="s">
        <v>20</v>
      </c>
      <c r="I618" s="1" t="s">
        <v>20</v>
      </c>
      <c r="J618" s="1" t="s">
        <v>22</v>
      </c>
      <c r="K618" s="1" t="s">
        <v>344</v>
      </c>
      <c r="L618" s="1" t="s">
        <v>23</v>
      </c>
      <c r="M618" s="1">
        <v>61</v>
      </c>
      <c r="N618" s="1" t="s">
        <v>24</v>
      </c>
      <c r="O618" s="1" t="s">
        <v>25</v>
      </c>
      <c r="P618" s="1" t="s">
        <v>335</v>
      </c>
      <c r="Q618" s="1" t="s">
        <v>120</v>
      </c>
    </row>
    <row r="619" spans="1:17" ht="15.75" customHeight="1" x14ac:dyDescent="0.3">
      <c r="A619" s="1">
        <v>1082625</v>
      </c>
      <c r="B619" s="1" t="s">
        <v>324</v>
      </c>
      <c r="C619" s="2">
        <v>42854</v>
      </c>
      <c r="D619" s="1" t="s">
        <v>339</v>
      </c>
      <c r="E619" s="1" t="s">
        <v>325</v>
      </c>
      <c r="F619" s="1">
        <v>0</v>
      </c>
      <c r="G619" s="1" t="s">
        <v>321</v>
      </c>
      <c r="H619" s="1" t="s">
        <v>47</v>
      </c>
      <c r="I619" s="1" t="s">
        <v>321</v>
      </c>
      <c r="J619" s="1" t="s">
        <v>33</v>
      </c>
      <c r="K619" s="1" t="s">
        <v>47</v>
      </c>
      <c r="L619" s="1" t="s">
        <v>122</v>
      </c>
      <c r="M619" s="1" t="s">
        <v>25</v>
      </c>
      <c r="N619" s="1" t="s">
        <v>123</v>
      </c>
      <c r="O619" s="1" t="s">
        <v>25</v>
      </c>
      <c r="P619" s="1" t="s">
        <v>232</v>
      </c>
      <c r="Q619" s="1" t="s">
        <v>303</v>
      </c>
    </row>
    <row r="620" spans="1:17" ht="15.75" customHeight="1" x14ac:dyDescent="0.3">
      <c r="A620" s="1">
        <v>1082626</v>
      </c>
      <c r="B620" s="1" t="s">
        <v>28</v>
      </c>
      <c r="C620" s="2">
        <v>42855</v>
      </c>
      <c r="D620" s="1" t="s">
        <v>293</v>
      </c>
      <c r="E620" s="1" t="s">
        <v>320</v>
      </c>
      <c r="F620" s="1">
        <v>0</v>
      </c>
      <c r="G620" s="1" t="s">
        <v>31</v>
      </c>
      <c r="H620" s="1" t="s">
        <v>39</v>
      </c>
      <c r="I620" s="1" t="s">
        <v>31</v>
      </c>
      <c r="J620" s="1" t="s">
        <v>22</v>
      </c>
      <c r="K620" s="1" t="s">
        <v>31</v>
      </c>
      <c r="L620" s="1" t="s">
        <v>41</v>
      </c>
      <c r="M620" s="1">
        <v>10</v>
      </c>
      <c r="N620" s="1" t="s">
        <v>24</v>
      </c>
      <c r="O620" s="1" t="s">
        <v>25</v>
      </c>
      <c r="P620" s="1" t="s">
        <v>351</v>
      </c>
      <c r="Q620" s="1" t="s">
        <v>267</v>
      </c>
    </row>
    <row r="621" spans="1:17" ht="15.75" customHeight="1" x14ac:dyDescent="0.3">
      <c r="A621" s="1">
        <v>1082627</v>
      </c>
      <c r="B621" s="1" t="s">
        <v>60</v>
      </c>
      <c r="C621" s="2">
        <v>42855</v>
      </c>
      <c r="D621" s="1" t="s">
        <v>179</v>
      </c>
      <c r="E621" s="1" t="s">
        <v>62</v>
      </c>
      <c r="F621" s="1">
        <v>0</v>
      </c>
      <c r="G621" s="1" t="s">
        <v>259</v>
      </c>
      <c r="H621" s="1" t="s">
        <v>21</v>
      </c>
      <c r="I621" s="1" t="s">
        <v>21</v>
      </c>
      <c r="J621" s="1" t="s">
        <v>22</v>
      </c>
      <c r="K621" s="1" t="s">
        <v>259</v>
      </c>
      <c r="L621" s="1" t="s">
        <v>23</v>
      </c>
      <c r="M621" s="1">
        <v>48</v>
      </c>
      <c r="N621" s="1" t="s">
        <v>24</v>
      </c>
      <c r="O621" s="1" t="s">
        <v>25</v>
      </c>
      <c r="P621" s="1" t="s">
        <v>332</v>
      </c>
      <c r="Q621" s="1" t="s">
        <v>140</v>
      </c>
    </row>
    <row r="622" spans="1:17" ht="15.75" customHeight="1" x14ac:dyDescent="0.3">
      <c r="A622" s="1">
        <v>1082628</v>
      </c>
      <c r="B622" s="1" t="s">
        <v>44</v>
      </c>
      <c r="C622" s="2">
        <v>42856</v>
      </c>
      <c r="D622" s="1" t="s">
        <v>147</v>
      </c>
      <c r="E622" s="1" t="s">
        <v>46</v>
      </c>
      <c r="F622" s="1">
        <v>0</v>
      </c>
      <c r="G622" s="1" t="s">
        <v>47</v>
      </c>
      <c r="H622" s="1" t="s">
        <v>20</v>
      </c>
      <c r="I622" s="1" t="s">
        <v>20</v>
      </c>
      <c r="J622" s="1" t="s">
        <v>33</v>
      </c>
      <c r="K622" s="1" t="s">
        <v>47</v>
      </c>
      <c r="L622" s="1" t="s">
        <v>41</v>
      </c>
      <c r="M622" s="1">
        <v>5</v>
      </c>
      <c r="N622" s="1" t="s">
        <v>24</v>
      </c>
      <c r="O622" s="1" t="s">
        <v>25</v>
      </c>
      <c r="P622" s="1" t="s">
        <v>232</v>
      </c>
      <c r="Q622" s="1" t="s">
        <v>303</v>
      </c>
    </row>
    <row r="623" spans="1:17" ht="15.75" customHeight="1" x14ac:dyDescent="0.3">
      <c r="A623" s="1">
        <v>1082629</v>
      </c>
      <c r="B623" s="1" t="s">
        <v>238</v>
      </c>
      <c r="C623" s="2">
        <v>42856</v>
      </c>
      <c r="D623" s="1" t="s">
        <v>352</v>
      </c>
      <c r="E623" s="1" t="s">
        <v>301</v>
      </c>
      <c r="F623" s="1">
        <v>0</v>
      </c>
      <c r="G623" s="1" t="s">
        <v>344</v>
      </c>
      <c r="H623" s="1" t="s">
        <v>321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5</v>
      </c>
      <c r="N623" s="1" t="s">
        <v>24</v>
      </c>
      <c r="O623" s="1" t="s">
        <v>25</v>
      </c>
      <c r="P623" s="1" t="s">
        <v>120</v>
      </c>
      <c r="Q623" s="1" t="s">
        <v>252</v>
      </c>
    </row>
    <row r="624" spans="1:17" ht="15.75" customHeight="1" x14ac:dyDescent="0.3">
      <c r="A624" s="1">
        <v>1082630</v>
      </c>
      <c r="B624" s="1" t="s">
        <v>36</v>
      </c>
      <c r="C624" s="2">
        <v>42857</v>
      </c>
      <c r="D624" s="1" t="s">
        <v>356</v>
      </c>
      <c r="E624" s="1" t="s">
        <v>38</v>
      </c>
      <c r="F624" s="1">
        <v>0</v>
      </c>
      <c r="G624" s="1" t="s">
        <v>39</v>
      </c>
      <c r="H624" s="1" t="s">
        <v>259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351</v>
      </c>
      <c r="Q624" s="1" t="s">
        <v>323</v>
      </c>
    </row>
    <row r="625" spans="1:17" ht="15.75" customHeight="1" x14ac:dyDescent="0.3">
      <c r="A625" s="1">
        <v>1082631</v>
      </c>
      <c r="B625" s="1" t="s">
        <v>50</v>
      </c>
      <c r="C625" s="2">
        <v>42858</v>
      </c>
      <c r="D625" s="1" t="s">
        <v>357</v>
      </c>
      <c r="E625" s="1" t="s">
        <v>52</v>
      </c>
      <c r="F625" s="1">
        <v>0</v>
      </c>
      <c r="G625" s="1" t="s">
        <v>21</v>
      </c>
      <c r="H625" s="1" t="s">
        <v>344</v>
      </c>
      <c r="I625" s="1" t="s">
        <v>344</v>
      </c>
      <c r="J625" s="1" t="s">
        <v>22</v>
      </c>
      <c r="K625" s="1" t="s">
        <v>344</v>
      </c>
      <c r="L625" s="1" t="s">
        <v>41</v>
      </c>
      <c r="M625" s="1">
        <v>4</v>
      </c>
      <c r="N625" s="1" t="s">
        <v>24</v>
      </c>
      <c r="O625" s="1" t="s">
        <v>25</v>
      </c>
      <c r="P625" s="1" t="s">
        <v>335</v>
      </c>
      <c r="Q625" s="1" t="s">
        <v>327</v>
      </c>
    </row>
    <row r="626" spans="1:17" ht="15.75" customHeight="1" x14ac:dyDescent="0.3">
      <c r="A626" s="1">
        <v>1082632</v>
      </c>
      <c r="B626" s="1" t="s">
        <v>36</v>
      </c>
      <c r="C626" s="2">
        <v>42859</v>
      </c>
      <c r="D626" s="1" t="s">
        <v>336</v>
      </c>
      <c r="E626" s="1" t="s">
        <v>38</v>
      </c>
      <c r="F626" s="1">
        <v>0</v>
      </c>
      <c r="G626" s="1" t="s">
        <v>39</v>
      </c>
      <c r="H626" s="1" t="s">
        <v>321</v>
      </c>
      <c r="I626" s="1" t="s">
        <v>39</v>
      </c>
      <c r="J626" s="1" t="s">
        <v>22</v>
      </c>
      <c r="K626" s="1" t="s">
        <v>39</v>
      </c>
      <c r="L626" s="1" t="s">
        <v>41</v>
      </c>
      <c r="M626" s="1">
        <v>7</v>
      </c>
      <c r="N626" s="1" t="s">
        <v>24</v>
      </c>
      <c r="O626" s="1" t="s">
        <v>25</v>
      </c>
      <c r="P626" s="1" t="s">
        <v>120</v>
      </c>
      <c r="Q626" s="1" t="s">
        <v>323</v>
      </c>
    </row>
    <row r="627" spans="1:17" ht="15.75" customHeight="1" x14ac:dyDescent="0.3">
      <c r="A627" s="1">
        <v>1082633</v>
      </c>
      <c r="B627" s="1" t="s">
        <v>17</v>
      </c>
      <c r="C627" s="2">
        <v>42860</v>
      </c>
      <c r="D627" s="1" t="s">
        <v>293</v>
      </c>
      <c r="E627" s="1" t="s">
        <v>19</v>
      </c>
      <c r="F627" s="1">
        <v>0</v>
      </c>
      <c r="G627" s="1" t="s">
        <v>20</v>
      </c>
      <c r="H627" s="1" t="s">
        <v>31</v>
      </c>
      <c r="I627" s="1" t="s">
        <v>20</v>
      </c>
      <c r="J627" s="1" t="s">
        <v>22</v>
      </c>
      <c r="K627" s="1" t="s">
        <v>31</v>
      </c>
      <c r="L627" s="1" t="s">
        <v>23</v>
      </c>
      <c r="M627" s="1">
        <v>19</v>
      </c>
      <c r="N627" s="1" t="s">
        <v>24</v>
      </c>
      <c r="O627" s="1" t="s">
        <v>25</v>
      </c>
      <c r="P627" s="1" t="s">
        <v>303</v>
      </c>
      <c r="Q627" s="1" t="s">
        <v>252</v>
      </c>
    </row>
    <row r="628" spans="1:17" ht="15.75" customHeight="1" x14ac:dyDescent="0.3">
      <c r="A628" s="1">
        <v>1082634</v>
      </c>
      <c r="B628" s="1" t="s">
        <v>60</v>
      </c>
      <c r="C628" s="2">
        <v>42861</v>
      </c>
      <c r="D628" s="1" t="s">
        <v>197</v>
      </c>
      <c r="E628" s="1" t="s">
        <v>62</v>
      </c>
      <c r="F628" s="1">
        <v>0</v>
      </c>
      <c r="G628" s="1" t="s">
        <v>259</v>
      </c>
      <c r="H628" s="1" t="s">
        <v>344</v>
      </c>
      <c r="I628" s="1" t="s">
        <v>259</v>
      </c>
      <c r="J628" s="1" t="s">
        <v>22</v>
      </c>
      <c r="K628" s="1" t="s">
        <v>344</v>
      </c>
      <c r="L628" s="1" t="s">
        <v>23</v>
      </c>
      <c r="M628" s="1">
        <v>12</v>
      </c>
      <c r="N628" s="1" t="s">
        <v>24</v>
      </c>
      <c r="O628" s="1" t="s">
        <v>25</v>
      </c>
      <c r="P628" s="1" t="s">
        <v>335</v>
      </c>
      <c r="Q628" s="1" t="s">
        <v>232</v>
      </c>
    </row>
    <row r="629" spans="1:17" ht="15.75" customHeight="1" x14ac:dyDescent="0.3">
      <c r="A629" s="1">
        <v>1082635</v>
      </c>
      <c r="B629" s="1" t="s">
        <v>36</v>
      </c>
      <c r="C629" s="2">
        <v>42861</v>
      </c>
      <c r="D629" s="1" t="s">
        <v>300</v>
      </c>
      <c r="E629" s="1" t="s">
        <v>38</v>
      </c>
      <c r="F629" s="1">
        <v>0</v>
      </c>
      <c r="G629" s="1" t="s">
        <v>39</v>
      </c>
      <c r="H629" s="1" t="s">
        <v>47</v>
      </c>
      <c r="I629" s="1" t="s">
        <v>39</v>
      </c>
      <c r="J629" s="1" t="s">
        <v>22</v>
      </c>
      <c r="K629" s="1" t="s">
        <v>47</v>
      </c>
      <c r="L629" s="1" t="s">
        <v>23</v>
      </c>
      <c r="M629" s="1">
        <v>146</v>
      </c>
      <c r="N629" s="1" t="s">
        <v>24</v>
      </c>
      <c r="O629" s="1" t="s">
        <v>25</v>
      </c>
      <c r="P629" s="1" t="s">
        <v>323</v>
      </c>
      <c r="Q629" s="1" t="s">
        <v>267</v>
      </c>
    </row>
    <row r="630" spans="1:17" ht="15.75" customHeight="1" x14ac:dyDescent="0.3">
      <c r="A630" s="1">
        <v>1082636</v>
      </c>
      <c r="B630" s="1" t="s">
        <v>17</v>
      </c>
      <c r="C630" s="2">
        <v>42862</v>
      </c>
      <c r="D630" s="1" t="s">
        <v>247</v>
      </c>
      <c r="E630" s="1" t="s">
        <v>19</v>
      </c>
      <c r="F630" s="1">
        <v>0</v>
      </c>
      <c r="G630" s="1" t="s">
        <v>20</v>
      </c>
      <c r="H630" s="1" t="s">
        <v>21</v>
      </c>
      <c r="I630" s="1" t="s">
        <v>21</v>
      </c>
      <c r="J630" s="1" t="s">
        <v>22</v>
      </c>
      <c r="K630" s="1" t="s">
        <v>21</v>
      </c>
      <c r="L630" s="1" t="s">
        <v>41</v>
      </c>
      <c r="M630" s="1">
        <v>6</v>
      </c>
      <c r="N630" s="1" t="s">
        <v>24</v>
      </c>
      <c r="O630" s="1" t="s">
        <v>25</v>
      </c>
      <c r="P630" s="1" t="s">
        <v>332</v>
      </c>
      <c r="Q630" s="1" t="s">
        <v>252</v>
      </c>
    </row>
    <row r="631" spans="1:17" ht="15.75" customHeight="1" x14ac:dyDescent="0.3">
      <c r="A631" s="1">
        <v>1082637</v>
      </c>
      <c r="B631" s="1" t="s">
        <v>28</v>
      </c>
      <c r="C631" s="2">
        <v>42862</v>
      </c>
      <c r="D631" s="1" t="s">
        <v>152</v>
      </c>
      <c r="E631" s="1" t="s">
        <v>320</v>
      </c>
      <c r="F631" s="1">
        <v>0</v>
      </c>
      <c r="G631" s="1" t="s">
        <v>31</v>
      </c>
      <c r="H631" s="1" t="s">
        <v>321</v>
      </c>
      <c r="I631" s="1" t="s">
        <v>321</v>
      </c>
      <c r="J631" s="1" t="s">
        <v>22</v>
      </c>
      <c r="K631" s="1" t="s">
        <v>321</v>
      </c>
      <c r="L631" s="1" t="s">
        <v>41</v>
      </c>
      <c r="M631" s="1">
        <v>6</v>
      </c>
      <c r="N631" s="1" t="s">
        <v>24</v>
      </c>
      <c r="O631" s="1" t="s">
        <v>25</v>
      </c>
      <c r="P631" s="1" t="s">
        <v>327</v>
      </c>
      <c r="Q631" s="1" t="s">
        <v>322</v>
      </c>
    </row>
    <row r="632" spans="1:17" ht="15.75" customHeight="1" x14ac:dyDescent="0.3">
      <c r="A632" s="1">
        <v>1082638</v>
      </c>
      <c r="B632" s="1" t="s">
        <v>60</v>
      </c>
      <c r="C632" s="2">
        <v>42863</v>
      </c>
      <c r="D632" s="1" t="s">
        <v>227</v>
      </c>
      <c r="E632" s="1" t="s">
        <v>62</v>
      </c>
      <c r="F632" s="1">
        <v>0</v>
      </c>
      <c r="G632" s="1" t="s">
        <v>259</v>
      </c>
      <c r="H632" s="1" t="s">
        <v>47</v>
      </c>
      <c r="I632" s="1" t="s">
        <v>47</v>
      </c>
      <c r="J632" s="1" t="s">
        <v>33</v>
      </c>
      <c r="K632" s="1" t="s">
        <v>259</v>
      </c>
      <c r="L632" s="1" t="s">
        <v>41</v>
      </c>
      <c r="M632" s="1">
        <v>7</v>
      </c>
      <c r="N632" s="1" t="s">
        <v>24</v>
      </c>
      <c r="O632" s="1" t="s">
        <v>25</v>
      </c>
      <c r="P632" s="1" t="s">
        <v>335</v>
      </c>
      <c r="Q632" s="1" t="s">
        <v>120</v>
      </c>
    </row>
    <row r="633" spans="1:17" ht="15.75" customHeight="1" x14ac:dyDescent="0.3">
      <c r="A633" s="1">
        <v>1082639</v>
      </c>
      <c r="B633" s="1" t="s">
        <v>28</v>
      </c>
      <c r="C633" s="2">
        <v>42864</v>
      </c>
      <c r="D633" s="1" t="s">
        <v>291</v>
      </c>
      <c r="E633" s="1" t="s">
        <v>320</v>
      </c>
      <c r="F633" s="1">
        <v>0</v>
      </c>
      <c r="G633" s="1" t="s">
        <v>31</v>
      </c>
      <c r="H633" s="1" t="s">
        <v>21</v>
      </c>
      <c r="I633" s="1" t="s">
        <v>21</v>
      </c>
      <c r="J633" s="1" t="s">
        <v>22</v>
      </c>
      <c r="K633" s="1" t="s">
        <v>31</v>
      </c>
      <c r="L633" s="1" t="s">
        <v>23</v>
      </c>
      <c r="M633" s="1">
        <v>14</v>
      </c>
      <c r="N633" s="1" t="s">
        <v>24</v>
      </c>
      <c r="O633" s="1" t="s">
        <v>25</v>
      </c>
      <c r="P633" s="1" t="s">
        <v>327</v>
      </c>
      <c r="Q633" s="1" t="s">
        <v>140</v>
      </c>
    </row>
    <row r="634" spans="1:17" ht="15.75" customHeight="1" x14ac:dyDescent="0.3">
      <c r="A634" s="1">
        <v>1082640</v>
      </c>
      <c r="B634" s="1" t="s">
        <v>341</v>
      </c>
      <c r="C634" s="2">
        <v>42865</v>
      </c>
      <c r="D634" s="1" t="s">
        <v>309</v>
      </c>
      <c r="E634" s="1" t="s">
        <v>342</v>
      </c>
      <c r="F634" s="1">
        <v>0</v>
      </c>
      <c r="G634" s="1" t="s">
        <v>321</v>
      </c>
      <c r="H634" s="1" t="s">
        <v>39</v>
      </c>
      <c r="I634" s="1" t="s">
        <v>39</v>
      </c>
      <c r="J634" s="1" t="s">
        <v>22</v>
      </c>
      <c r="K634" s="1" t="s">
        <v>39</v>
      </c>
      <c r="L634" s="1" t="s">
        <v>41</v>
      </c>
      <c r="M634" s="1">
        <v>2</v>
      </c>
      <c r="N634" s="1" t="s">
        <v>24</v>
      </c>
      <c r="O634" s="1" t="s">
        <v>25</v>
      </c>
      <c r="P634" s="1" t="s">
        <v>351</v>
      </c>
      <c r="Q634" s="1" t="s">
        <v>232</v>
      </c>
    </row>
    <row r="635" spans="1:17" ht="15.75" customHeight="1" x14ac:dyDescent="0.3">
      <c r="A635" s="1">
        <v>1082641</v>
      </c>
      <c r="B635" s="1" t="s">
        <v>44</v>
      </c>
      <c r="C635" s="2">
        <v>42866</v>
      </c>
      <c r="D635" s="1" t="s">
        <v>226</v>
      </c>
      <c r="E635" s="1" t="s">
        <v>46</v>
      </c>
      <c r="F635" s="1">
        <v>0</v>
      </c>
      <c r="G635" s="1" t="s">
        <v>47</v>
      </c>
      <c r="H635" s="1" t="s">
        <v>31</v>
      </c>
      <c r="I635" s="1" t="s">
        <v>47</v>
      </c>
      <c r="J635" s="1" t="s">
        <v>22</v>
      </c>
      <c r="K635" s="1" t="s">
        <v>31</v>
      </c>
      <c r="L635" s="1" t="s">
        <v>23</v>
      </c>
      <c r="M635" s="1">
        <v>7</v>
      </c>
      <c r="N635" s="1" t="s">
        <v>24</v>
      </c>
      <c r="O635" s="1" t="s">
        <v>25</v>
      </c>
      <c r="P635" s="1" t="s">
        <v>347</v>
      </c>
      <c r="Q635" s="1" t="s">
        <v>327</v>
      </c>
    </row>
    <row r="636" spans="1:17" ht="15.75" customHeight="1" x14ac:dyDescent="0.3">
      <c r="A636" s="1">
        <v>1082642</v>
      </c>
      <c r="B636" s="1" t="s">
        <v>36</v>
      </c>
      <c r="C636" s="2">
        <v>42867</v>
      </c>
      <c r="D636" s="1" t="s">
        <v>296</v>
      </c>
      <c r="E636" s="1" t="s">
        <v>38</v>
      </c>
      <c r="F636" s="1">
        <v>0</v>
      </c>
      <c r="G636" s="1" t="s">
        <v>39</v>
      </c>
      <c r="H636" s="1" t="s">
        <v>344</v>
      </c>
      <c r="I636" s="1" t="s">
        <v>39</v>
      </c>
      <c r="J636" s="1" t="s">
        <v>33</v>
      </c>
      <c r="K636" s="1" t="s">
        <v>39</v>
      </c>
      <c r="L636" s="1" t="s">
        <v>23</v>
      </c>
      <c r="M636" s="1">
        <v>7</v>
      </c>
      <c r="N636" s="1" t="s">
        <v>24</v>
      </c>
      <c r="O636" s="1" t="s">
        <v>25</v>
      </c>
      <c r="P636" s="1" t="s">
        <v>335</v>
      </c>
      <c r="Q636" s="1" t="s">
        <v>267</v>
      </c>
    </row>
    <row r="637" spans="1:17" ht="15.75" customHeight="1" x14ac:dyDescent="0.3">
      <c r="A637" s="1">
        <v>1082643</v>
      </c>
      <c r="B637" s="1" t="s">
        <v>341</v>
      </c>
      <c r="C637" s="2">
        <v>42868</v>
      </c>
      <c r="D637" s="1" t="s">
        <v>358</v>
      </c>
      <c r="E637" s="1" t="s">
        <v>342</v>
      </c>
      <c r="F637" s="1">
        <v>0</v>
      </c>
      <c r="G637" s="1" t="s">
        <v>321</v>
      </c>
      <c r="H637" s="1" t="s">
        <v>259</v>
      </c>
      <c r="I637" s="1" t="s">
        <v>259</v>
      </c>
      <c r="J637" s="1" t="s">
        <v>22</v>
      </c>
      <c r="K637" s="1" t="s">
        <v>259</v>
      </c>
      <c r="L637" s="1" t="s">
        <v>41</v>
      </c>
      <c r="M637" s="1">
        <v>8</v>
      </c>
      <c r="N637" s="1" t="s">
        <v>24</v>
      </c>
      <c r="O637" s="1" t="s">
        <v>25</v>
      </c>
      <c r="P637" s="1" t="s">
        <v>232</v>
      </c>
      <c r="Q637" s="1" t="s">
        <v>323</v>
      </c>
    </row>
    <row r="638" spans="1:17" ht="15.75" customHeight="1" x14ac:dyDescent="0.3">
      <c r="A638" s="1">
        <v>1082644</v>
      </c>
      <c r="B638" s="1" t="s">
        <v>50</v>
      </c>
      <c r="C638" s="2">
        <v>42868</v>
      </c>
      <c r="D638" s="1" t="s">
        <v>183</v>
      </c>
      <c r="E638" s="1" t="s">
        <v>52</v>
      </c>
      <c r="F638" s="1">
        <v>0</v>
      </c>
      <c r="G638" s="1" t="s">
        <v>21</v>
      </c>
      <c r="H638" s="1" t="s">
        <v>47</v>
      </c>
      <c r="I638" s="1" t="s">
        <v>21</v>
      </c>
      <c r="J638" s="1" t="s">
        <v>22</v>
      </c>
      <c r="K638" s="1" t="s">
        <v>47</v>
      </c>
      <c r="L638" s="1" t="s">
        <v>23</v>
      </c>
      <c r="M638" s="1">
        <v>9</v>
      </c>
      <c r="N638" s="1" t="s">
        <v>24</v>
      </c>
      <c r="O638" s="1" t="s">
        <v>25</v>
      </c>
      <c r="P638" s="1" t="s">
        <v>327</v>
      </c>
      <c r="Q638" s="1" t="s">
        <v>140</v>
      </c>
    </row>
    <row r="639" spans="1:17" ht="15.75" customHeight="1" x14ac:dyDescent="0.3">
      <c r="A639" s="1">
        <v>1082645</v>
      </c>
      <c r="B639" s="1" t="s">
        <v>238</v>
      </c>
      <c r="C639" s="2">
        <v>42869</v>
      </c>
      <c r="D639" s="1" t="s">
        <v>197</v>
      </c>
      <c r="E639" s="1" t="s">
        <v>301</v>
      </c>
      <c r="F639" s="1">
        <v>0</v>
      </c>
      <c r="G639" s="1" t="s">
        <v>344</v>
      </c>
      <c r="H639" s="1" t="s">
        <v>31</v>
      </c>
      <c r="I639" s="1" t="s">
        <v>344</v>
      </c>
      <c r="J639" s="1" t="s">
        <v>22</v>
      </c>
      <c r="K639" s="1" t="s">
        <v>344</v>
      </c>
      <c r="L639" s="1" t="s">
        <v>41</v>
      </c>
      <c r="M639" s="1">
        <v>9</v>
      </c>
      <c r="N639" s="1" t="s">
        <v>24</v>
      </c>
      <c r="O639" s="1" t="s">
        <v>25</v>
      </c>
      <c r="P639" s="1" t="s">
        <v>332</v>
      </c>
      <c r="Q639" s="1" t="s">
        <v>347</v>
      </c>
    </row>
    <row r="640" spans="1:17" ht="15.75" customHeight="1" x14ac:dyDescent="0.3">
      <c r="A640" s="1">
        <v>1082646</v>
      </c>
      <c r="B640" s="1" t="s">
        <v>36</v>
      </c>
      <c r="C640" s="2">
        <v>42869</v>
      </c>
      <c r="D640" s="1" t="s">
        <v>359</v>
      </c>
      <c r="E640" s="1" t="s">
        <v>38</v>
      </c>
      <c r="F640" s="1">
        <v>0</v>
      </c>
      <c r="G640" s="1" t="s">
        <v>39</v>
      </c>
      <c r="H640" s="1" t="s">
        <v>20</v>
      </c>
      <c r="I640" s="1" t="s">
        <v>20</v>
      </c>
      <c r="J640" s="1" t="s">
        <v>33</v>
      </c>
      <c r="K640" s="1" t="s">
        <v>20</v>
      </c>
      <c r="L640" s="1" t="s">
        <v>23</v>
      </c>
      <c r="M640" s="1">
        <v>10</v>
      </c>
      <c r="N640" s="1" t="s">
        <v>24</v>
      </c>
      <c r="O640" s="1" t="s">
        <v>25</v>
      </c>
      <c r="P640" s="1" t="s">
        <v>267</v>
      </c>
      <c r="Q640" s="1" t="s">
        <v>252</v>
      </c>
    </row>
    <row r="641" spans="1:17" ht="15.75" customHeight="1" x14ac:dyDescent="0.3">
      <c r="A641" s="1">
        <v>1082647</v>
      </c>
      <c r="B641" s="1" t="s">
        <v>44</v>
      </c>
      <c r="C641" s="2">
        <v>42871</v>
      </c>
      <c r="D641" s="1" t="s">
        <v>360</v>
      </c>
      <c r="E641" s="1" t="s">
        <v>46</v>
      </c>
      <c r="F641" s="1">
        <v>0</v>
      </c>
      <c r="G641" s="1" t="s">
        <v>47</v>
      </c>
      <c r="H641" s="1" t="s">
        <v>344</v>
      </c>
      <c r="I641" s="1" t="s">
        <v>47</v>
      </c>
      <c r="J641" s="1" t="s">
        <v>22</v>
      </c>
      <c r="K641" s="1" t="s">
        <v>344</v>
      </c>
      <c r="L641" s="1" t="s">
        <v>23</v>
      </c>
      <c r="M641" s="1">
        <v>20</v>
      </c>
      <c r="N641" s="1" t="s">
        <v>24</v>
      </c>
      <c r="O641" s="1" t="s">
        <v>25</v>
      </c>
      <c r="P641" s="1" t="s">
        <v>140</v>
      </c>
      <c r="Q641" s="1" t="s">
        <v>252</v>
      </c>
    </row>
    <row r="642" spans="1:17" ht="15.75" customHeight="1" x14ac:dyDescent="0.3">
      <c r="A642" s="1">
        <v>1082648</v>
      </c>
      <c r="B642" s="1" t="s">
        <v>17</v>
      </c>
      <c r="C642" s="2">
        <v>42872</v>
      </c>
      <c r="D642" s="1" t="s">
        <v>313</v>
      </c>
      <c r="E642" s="1" t="s">
        <v>19</v>
      </c>
      <c r="F642" s="1">
        <v>0</v>
      </c>
      <c r="G642" s="1" t="s">
        <v>259</v>
      </c>
      <c r="H642" s="1" t="s">
        <v>21</v>
      </c>
      <c r="I642" s="1" t="s">
        <v>21</v>
      </c>
      <c r="J642" s="1" t="s">
        <v>22</v>
      </c>
      <c r="K642" s="1" t="s">
        <v>21</v>
      </c>
      <c r="L642" s="1" t="s">
        <v>41</v>
      </c>
      <c r="M642" s="1">
        <v>7</v>
      </c>
      <c r="N642" s="1" t="s">
        <v>24</v>
      </c>
      <c r="O642" s="1" t="s">
        <v>95</v>
      </c>
      <c r="P642" s="1" t="s">
        <v>232</v>
      </c>
      <c r="Q642" s="1" t="s">
        <v>323</v>
      </c>
    </row>
    <row r="643" spans="1:17" ht="15.75" customHeight="1" x14ac:dyDescent="0.3">
      <c r="A643" s="1">
        <v>1082649</v>
      </c>
      <c r="B643" s="1" t="s">
        <v>17</v>
      </c>
      <c r="C643" s="2">
        <v>42874</v>
      </c>
      <c r="D643" s="1" t="s">
        <v>361</v>
      </c>
      <c r="E643" s="1" t="s">
        <v>19</v>
      </c>
      <c r="F643" s="1">
        <v>0</v>
      </c>
      <c r="G643" s="1" t="s">
        <v>47</v>
      </c>
      <c r="H643" s="1" t="s">
        <v>21</v>
      </c>
      <c r="I643" s="1" t="s">
        <v>47</v>
      </c>
      <c r="J643" s="1" t="s">
        <v>22</v>
      </c>
      <c r="K643" s="1" t="s">
        <v>47</v>
      </c>
      <c r="L643" s="1" t="s">
        <v>41</v>
      </c>
      <c r="M643" s="1">
        <v>6</v>
      </c>
      <c r="N643" s="1" t="s">
        <v>24</v>
      </c>
      <c r="O643" s="1" t="s">
        <v>25</v>
      </c>
      <c r="P643" s="1" t="s">
        <v>274</v>
      </c>
      <c r="Q643" s="1" t="s">
        <v>323</v>
      </c>
    </row>
    <row r="644" spans="1:17" ht="15.75" customHeight="1" x14ac:dyDescent="0.3">
      <c r="A644" s="1">
        <v>1082650</v>
      </c>
      <c r="B644" s="1" t="s">
        <v>60</v>
      </c>
      <c r="C644" s="2">
        <v>42876</v>
      </c>
      <c r="D644" s="1" t="s">
        <v>339</v>
      </c>
      <c r="E644" s="1" t="s">
        <v>62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33</v>
      </c>
      <c r="K644" s="1" t="s">
        <v>47</v>
      </c>
      <c r="L644" s="1" t="s">
        <v>23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140</v>
      </c>
    </row>
    <row r="645" spans="1:17" ht="15.75" customHeight="1" x14ac:dyDescent="0.3">
      <c r="A645" s="1">
        <v>1136561</v>
      </c>
      <c r="B645" s="1" t="s">
        <v>44</v>
      </c>
      <c r="C645" s="2">
        <v>43197</v>
      </c>
      <c r="D645" s="1" t="s">
        <v>97</v>
      </c>
      <c r="E645" s="1" t="s">
        <v>46</v>
      </c>
      <c r="F645" s="1">
        <v>0</v>
      </c>
      <c r="G645" s="1" t="s">
        <v>47</v>
      </c>
      <c r="H645" s="1" t="s">
        <v>32</v>
      </c>
      <c r="I645" s="1" t="s">
        <v>32</v>
      </c>
      <c r="J645" s="1" t="s">
        <v>22</v>
      </c>
      <c r="K645" s="1" t="s">
        <v>32</v>
      </c>
      <c r="L645" s="1" t="s">
        <v>41</v>
      </c>
      <c r="M645" s="1">
        <v>1</v>
      </c>
      <c r="N645" s="1" t="s">
        <v>24</v>
      </c>
      <c r="O645" s="1" t="s">
        <v>25</v>
      </c>
      <c r="P645" s="1" t="s">
        <v>303</v>
      </c>
      <c r="Q645" s="1" t="s">
        <v>327</v>
      </c>
    </row>
    <row r="646" spans="1:17" ht="15.75" customHeight="1" x14ac:dyDescent="0.3">
      <c r="A646" s="1">
        <v>1136562</v>
      </c>
      <c r="B646" s="1" t="s">
        <v>28</v>
      </c>
      <c r="C646" s="2">
        <v>43198</v>
      </c>
      <c r="D646" s="1" t="s">
        <v>362</v>
      </c>
      <c r="E646" s="1" t="s">
        <v>320</v>
      </c>
      <c r="F646" s="1">
        <v>0</v>
      </c>
      <c r="G646" s="1" t="s">
        <v>31</v>
      </c>
      <c r="H646" s="1" t="s">
        <v>39</v>
      </c>
      <c r="I646" s="1" t="s">
        <v>31</v>
      </c>
      <c r="J646" s="1" t="s">
        <v>22</v>
      </c>
      <c r="K646" s="1" t="s">
        <v>31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335</v>
      </c>
      <c r="Q646" s="1" t="s">
        <v>213</v>
      </c>
    </row>
    <row r="647" spans="1:17" ht="15.75" customHeight="1" x14ac:dyDescent="0.3">
      <c r="A647" s="1">
        <v>1136563</v>
      </c>
      <c r="B647" s="1" t="s">
        <v>50</v>
      </c>
      <c r="C647" s="2">
        <v>43198</v>
      </c>
      <c r="D647" s="1" t="s">
        <v>247</v>
      </c>
      <c r="E647" s="1" t="s">
        <v>52</v>
      </c>
      <c r="F647" s="1">
        <v>0</v>
      </c>
      <c r="G647" s="1" t="s">
        <v>21</v>
      </c>
      <c r="H647" s="1" t="s">
        <v>20</v>
      </c>
      <c r="I647" s="1" t="s">
        <v>21</v>
      </c>
      <c r="J647" s="1" t="s">
        <v>22</v>
      </c>
      <c r="K647" s="1" t="s">
        <v>21</v>
      </c>
      <c r="L647" s="1" t="s">
        <v>41</v>
      </c>
      <c r="M647" s="1">
        <v>4</v>
      </c>
      <c r="N647" s="1" t="s">
        <v>24</v>
      </c>
      <c r="O647" s="1" t="s">
        <v>25</v>
      </c>
      <c r="P647" s="1" t="s">
        <v>252</v>
      </c>
      <c r="Q647" s="1" t="s">
        <v>347</v>
      </c>
    </row>
    <row r="648" spans="1:17" ht="15.75" customHeight="1" x14ac:dyDescent="0.3">
      <c r="A648" s="1">
        <v>1136564</v>
      </c>
      <c r="B648" s="1" t="s">
        <v>60</v>
      </c>
      <c r="C648" s="2">
        <v>43199</v>
      </c>
      <c r="D648" s="1" t="s">
        <v>227</v>
      </c>
      <c r="E648" s="1" t="s">
        <v>62</v>
      </c>
      <c r="F648" s="1">
        <v>0</v>
      </c>
      <c r="G648" s="1" t="s">
        <v>259</v>
      </c>
      <c r="H648" s="1" t="s">
        <v>40</v>
      </c>
      <c r="I648" s="1" t="s">
        <v>259</v>
      </c>
      <c r="J648" s="1" t="s">
        <v>22</v>
      </c>
      <c r="K648" s="1" t="s">
        <v>259</v>
      </c>
      <c r="L648" s="1" t="s">
        <v>41</v>
      </c>
      <c r="M648" s="1">
        <v>9</v>
      </c>
      <c r="N648" s="1" t="s">
        <v>24</v>
      </c>
      <c r="O648" s="1" t="s">
        <v>25</v>
      </c>
      <c r="P648" s="1" t="s">
        <v>237</v>
      </c>
      <c r="Q648" s="1" t="s">
        <v>274</v>
      </c>
    </row>
    <row r="649" spans="1:17" ht="15.75" customHeight="1" x14ac:dyDescent="0.3">
      <c r="A649" s="1">
        <v>1136565</v>
      </c>
      <c r="B649" s="1" t="s">
        <v>65</v>
      </c>
      <c r="C649" s="2">
        <v>43200</v>
      </c>
      <c r="D649" s="1" t="s">
        <v>363</v>
      </c>
      <c r="E649" s="1" t="s">
        <v>67</v>
      </c>
      <c r="F649" s="1">
        <v>0</v>
      </c>
      <c r="G649" s="1" t="s">
        <v>32</v>
      </c>
      <c r="H649" s="1" t="s">
        <v>21</v>
      </c>
      <c r="I649" s="1" t="s">
        <v>32</v>
      </c>
      <c r="J649" s="1" t="s">
        <v>22</v>
      </c>
      <c r="K649" s="1" t="s">
        <v>32</v>
      </c>
      <c r="L649" s="1" t="s">
        <v>41</v>
      </c>
      <c r="M649" s="1">
        <v>5</v>
      </c>
      <c r="N649" s="1" t="s">
        <v>24</v>
      </c>
      <c r="O649" s="1" t="s">
        <v>25</v>
      </c>
      <c r="P649" s="1" t="s">
        <v>303</v>
      </c>
      <c r="Q649" s="1" t="s">
        <v>232</v>
      </c>
    </row>
    <row r="650" spans="1:17" ht="15.75" customHeight="1" x14ac:dyDescent="0.3">
      <c r="A650" s="1">
        <v>1136566</v>
      </c>
      <c r="B650" s="1" t="s">
        <v>56</v>
      </c>
      <c r="C650" s="2">
        <v>43201</v>
      </c>
      <c r="D650" s="1" t="s">
        <v>271</v>
      </c>
      <c r="E650" s="1" t="s">
        <v>58</v>
      </c>
      <c r="F650" s="1">
        <v>0</v>
      </c>
      <c r="G650" s="1" t="s">
        <v>40</v>
      </c>
      <c r="H650" s="1" t="s">
        <v>39</v>
      </c>
      <c r="I650" s="1" t="s">
        <v>39</v>
      </c>
      <c r="J650" s="1" t="s">
        <v>22</v>
      </c>
      <c r="K650" s="1" t="s">
        <v>40</v>
      </c>
      <c r="L650" s="1" t="s">
        <v>23</v>
      </c>
      <c r="M650" s="1">
        <v>10</v>
      </c>
      <c r="N650" s="1" t="s">
        <v>24</v>
      </c>
      <c r="O650" s="1" t="s">
        <v>95</v>
      </c>
      <c r="P650" s="1" t="s">
        <v>335</v>
      </c>
      <c r="Q650" s="1" t="s">
        <v>323</v>
      </c>
    </row>
    <row r="651" spans="1:17" ht="15.75" customHeight="1" x14ac:dyDescent="0.3">
      <c r="A651" s="1">
        <v>1136567</v>
      </c>
      <c r="B651" s="1" t="s">
        <v>60</v>
      </c>
      <c r="C651" s="2">
        <v>43202</v>
      </c>
      <c r="D651" s="1" t="s">
        <v>346</v>
      </c>
      <c r="E651" s="1" t="s">
        <v>62</v>
      </c>
      <c r="F651" s="1">
        <v>0</v>
      </c>
      <c r="G651" s="1" t="s">
        <v>259</v>
      </c>
      <c r="H651" s="1" t="s">
        <v>47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1</v>
      </c>
      <c r="N651" s="1" t="s">
        <v>24</v>
      </c>
      <c r="O651" s="1" t="s">
        <v>25</v>
      </c>
      <c r="P651" s="1" t="s">
        <v>274</v>
      </c>
      <c r="Q651" s="1" t="s">
        <v>267</v>
      </c>
    </row>
    <row r="652" spans="1:17" ht="15.75" customHeight="1" x14ac:dyDescent="0.3">
      <c r="A652" s="1">
        <v>1136568</v>
      </c>
      <c r="B652" s="1" t="s">
        <v>17</v>
      </c>
      <c r="C652" s="2">
        <v>43203</v>
      </c>
      <c r="D652" s="1" t="s">
        <v>257</v>
      </c>
      <c r="E652" s="1" t="s">
        <v>345</v>
      </c>
      <c r="F652" s="1">
        <v>0</v>
      </c>
      <c r="G652" s="1" t="s">
        <v>20</v>
      </c>
      <c r="H652" s="1" t="s">
        <v>31</v>
      </c>
      <c r="I652" s="1" t="s">
        <v>20</v>
      </c>
      <c r="J652" s="1" t="s">
        <v>22</v>
      </c>
      <c r="K652" s="1" t="s">
        <v>20</v>
      </c>
      <c r="L652" s="1" t="s">
        <v>41</v>
      </c>
      <c r="M652" s="1">
        <v>4</v>
      </c>
      <c r="N652" s="1" t="s">
        <v>24</v>
      </c>
      <c r="O652" s="1" t="s">
        <v>25</v>
      </c>
      <c r="P652" s="1" t="s">
        <v>347</v>
      </c>
      <c r="Q652" s="1" t="s">
        <v>140</v>
      </c>
    </row>
    <row r="653" spans="1:17" ht="15.75" customHeight="1" x14ac:dyDescent="0.3">
      <c r="A653" s="1">
        <v>1136569</v>
      </c>
      <c r="B653" s="1" t="s">
        <v>44</v>
      </c>
      <c r="C653" s="2">
        <v>43204</v>
      </c>
      <c r="D653" s="1" t="s">
        <v>364</v>
      </c>
      <c r="E653" s="1" t="s">
        <v>46</v>
      </c>
      <c r="F653" s="1">
        <v>0</v>
      </c>
      <c r="G653" s="1" t="s">
        <v>47</v>
      </c>
      <c r="H653" s="1" t="s">
        <v>39</v>
      </c>
      <c r="I653" s="1" t="s">
        <v>39</v>
      </c>
      <c r="J653" s="1" t="s">
        <v>22</v>
      </c>
      <c r="K653" s="1" t="s">
        <v>39</v>
      </c>
      <c r="L653" s="1" t="s">
        <v>41</v>
      </c>
      <c r="M653" s="1">
        <v>7</v>
      </c>
      <c r="N653" s="1" t="s">
        <v>24</v>
      </c>
      <c r="O653" s="1" t="s">
        <v>25</v>
      </c>
      <c r="P653" s="1" t="s">
        <v>335</v>
      </c>
      <c r="Q653" s="1" t="s">
        <v>323</v>
      </c>
    </row>
    <row r="654" spans="1:17" ht="15.75" customHeight="1" x14ac:dyDescent="0.3">
      <c r="A654" s="1">
        <v>1136570</v>
      </c>
      <c r="B654" s="1" t="s">
        <v>50</v>
      </c>
      <c r="C654" s="2">
        <v>43204</v>
      </c>
      <c r="D654" s="1" t="s">
        <v>365</v>
      </c>
      <c r="E654" s="1" t="s">
        <v>52</v>
      </c>
      <c r="F654" s="1">
        <v>0</v>
      </c>
      <c r="G654" s="1" t="s">
        <v>21</v>
      </c>
      <c r="H654" s="1" t="s">
        <v>259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5</v>
      </c>
      <c r="N654" s="1" t="s">
        <v>24</v>
      </c>
      <c r="O654" s="1" t="s">
        <v>25</v>
      </c>
      <c r="P654" s="1" t="s">
        <v>232</v>
      </c>
      <c r="Q654" s="1" t="s">
        <v>327</v>
      </c>
    </row>
    <row r="655" spans="1:17" ht="15.75" customHeight="1" x14ac:dyDescent="0.3">
      <c r="A655" s="1">
        <v>1136571</v>
      </c>
      <c r="B655" s="1" t="s">
        <v>17</v>
      </c>
      <c r="C655" s="2">
        <v>43205</v>
      </c>
      <c r="D655" s="1" t="s">
        <v>271</v>
      </c>
      <c r="E655" s="1" t="s">
        <v>345</v>
      </c>
      <c r="F655" s="1">
        <v>0</v>
      </c>
      <c r="G655" s="1" t="s">
        <v>20</v>
      </c>
      <c r="H655" s="1" t="s">
        <v>40</v>
      </c>
      <c r="I655" s="1" t="s">
        <v>20</v>
      </c>
      <c r="J655" s="1" t="s">
        <v>22</v>
      </c>
      <c r="K655" s="1" t="s">
        <v>40</v>
      </c>
      <c r="L655" s="1" t="s">
        <v>23</v>
      </c>
      <c r="M655" s="1">
        <v>19</v>
      </c>
      <c r="N655" s="1" t="s">
        <v>24</v>
      </c>
      <c r="O655" s="1" t="s">
        <v>25</v>
      </c>
      <c r="P655" s="1" t="s">
        <v>252</v>
      </c>
      <c r="Q655" s="1" t="s">
        <v>140</v>
      </c>
    </row>
    <row r="656" spans="1:17" ht="15.75" customHeight="1" x14ac:dyDescent="0.3">
      <c r="A656" s="1">
        <v>1136572</v>
      </c>
      <c r="B656" s="1" t="s">
        <v>28</v>
      </c>
      <c r="C656" s="2">
        <v>43205</v>
      </c>
      <c r="D656" s="1" t="s">
        <v>118</v>
      </c>
      <c r="E656" s="1" t="s">
        <v>320</v>
      </c>
      <c r="F656" s="1">
        <v>0</v>
      </c>
      <c r="G656" s="1" t="s">
        <v>31</v>
      </c>
      <c r="H656" s="1" t="s">
        <v>32</v>
      </c>
      <c r="I656" s="1" t="s">
        <v>32</v>
      </c>
      <c r="J656" s="1" t="s">
        <v>22</v>
      </c>
      <c r="K656" s="1" t="s">
        <v>31</v>
      </c>
      <c r="L656" s="1" t="s">
        <v>23</v>
      </c>
      <c r="M656" s="1">
        <v>4</v>
      </c>
      <c r="N656" s="1" t="s">
        <v>24</v>
      </c>
      <c r="O656" s="1" t="s">
        <v>25</v>
      </c>
      <c r="P656" s="1" t="s">
        <v>237</v>
      </c>
      <c r="Q656" s="1" t="s">
        <v>267</v>
      </c>
    </row>
    <row r="657" spans="1:17" ht="15.75" customHeight="1" x14ac:dyDescent="0.3">
      <c r="A657" s="1">
        <v>1136573</v>
      </c>
      <c r="B657" s="1" t="s">
        <v>50</v>
      </c>
      <c r="C657" s="2">
        <v>43206</v>
      </c>
      <c r="D657" s="1" t="s">
        <v>348</v>
      </c>
      <c r="E657" s="1" t="s">
        <v>52</v>
      </c>
      <c r="F657" s="1">
        <v>0</v>
      </c>
      <c r="G657" s="1" t="s">
        <v>21</v>
      </c>
      <c r="H657" s="1" t="s">
        <v>39</v>
      </c>
      <c r="I657" s="1" t="s">
        <v>39</v>
      </c>
      <c r="J657" s="1" t="s">
        <v>22</v>
      </c>
      <c r="K657" s="1" t="s">
        <v>21</v>
      </c>
      <c r="L657" s="1" t="s">
        <v>23</v>
      </c>
      <c r="M657" s="1">
        <v>71</v>
      </c>
      <c r="N657" s="1" t="s">
        <v>24</v>
      </c>
      <c r="O657" s="1" t="s">
        <v>25</v>
      </c>
      <c r="P657" s="1" t="s">
        <v>232</v>
      </c>
      <c r="Q657" s="1" t="s">
        <v>327</v>
      </c>
    </row>
    <row r="658" spans="1:17" ht="15.75" customHeight="1" x14ac:dyDescent="0.3">
      <c r="A658" s="1">
        <v>1136574</v>
      </c>
      <c r="B658" s="1" t="s">
        <v>44</v>
      </c>
      <c r="C658" s="2">
        <v>43207</v>
      </c>
      <c r="D658" s="1" t="s">
        <v>147</v>
      </c>
      <c r="E658" s="1" t="s">
        <v>46</v>
      </c>
      <c r="F658" s="1">
        <v>0</v>
      </c>
      <c r="G658" s="1" t="s">
        <v>47</v>
      </c>
      <c r="H658" s="1" t="s">
        <v>20</v>
      </c>
      <c r="I658" s="1" t="s">
        <v>20</v>
      </c>
      <c r="J658" s="1" t="s">
        <v>22</v>
      </c>
      <c r="K658" s="1" t="s">
        <v>47</v>
      </c>
      <c r="L658" s="1" t="s">
        <v>23</v>
      </c>
      <c r="M658" s="1">
        <v>46</v>
      </c>
      <c r="N658" s="1" t="s">
        <v>24</v>
      </c>
      <c r="O658" s="1" t="s">
        <v>25</v>
      </c>
      <c r="P658" s="1" t="s">
        <v>213</v>
      </c>
      <c r="Q658" s="1" t="s">
        <v>323</v>
      </c>
    </row>
    <row r="659" spans="1:17" ht="15.75" customHeight="1" x14ac:dyDescent="0.3">
      <c r="A659" s="1">
        <v>1136575</v>
      </c>
      <c r="B659" s="1" t="s">
        <v>56</v>
      </c>
      <c r="C659" s="2">
        <v>43208</v>
      </c>
      <c r="D659" s="1" t="s">
        <v>348</v>
      </c>
      <c r="E659" s="1" t="s">
        <v>58</v>
      </c>
      <c r="F659" s="1">
        <v>0</v>
      </c>
      <c r="G659" s="1" t="s">
        <v>40</v>
      </c>
      <c r="H659" s="1" t="s">
        <v>21</v>
      </c>
      <c r="I659" s="1" t="s">
        <v>21</v>
      </c>
      <c r="J659" s="1" t="s">
        <v>22</v>
      </c>
      <c r="K659" s="1" t="s">
        <v>21</v>
      </c>
      <c r="L659" s="1" t="s">
        <v>41</v>
      </c>
      <c r="M659" s="1">
        <v>7</v>
      </c>
      <c r="N659" s="1" t="s">
        <v>24</v>
      </c>
      <c r="O659" s="1" t="s">
        <v>25</v>
      </c>
      <c r="P659" s="1" t="s">
        <v>347</v>
      </c>
      <c r="Q659" s="1" t="s">
        <v>140</v>
      </c>
    </row>
    <row r="660" spans="1:17" ht="15.75" customHeight="1" x14ac:dyDescent="0.3">
      <c r="A660" s="1">
        <v>1136576</v>
      </c>
      <c r="B660" s="1" t="s">
        <v>28</v>
      </c>
      <c r="C660" s="2">
        <v>43209</v>
      </c>
      <c r="D660" s="1" t="s">
        <v>118</v>
      </c>
      <c r="E660" s="1" t="s">
        <v>320</v>
      </c>
      <c r="F660" s="1">
        <v>0</v>
      </c>
      <c r="G660" s="1" t="s">
        <v>31</v>
      </c>
      <c r="H660" s="1" t="s">
        <v>259</v>
      </c>
      <c r="I660" s="1" t="s">
        <v>31</v>
      </c>
      <c r="J660" s="1" t="s">
        <v>33</v>
      </c>
      <c r="K660" s="1" t="s">
        <v>31</v>
      </c>
      <c r="L660" s="1" t="s">
        <v>23</v>
      </c>
      <c r="M660" s="1">
        <v>15</v>
      </c>
      <c r="N660" s="1" t="s">
        <v>24</v>
      </c>
      <c r="O660" s="1" t="s">
        <v>25</v>
      </c>
      <c r="P660" s="1" t="s">
        <v>274</v>
      </c>
      <c r="Q660" s="1" t="s">
        <v>232</v>
      </c>
    </row>
    <row r="661" spans="1:17" ht="15.75" customHeight="1" x14ac:dyDescent="0.3">
      <c r="A661" s="1">
        <v>1136577</v>
      </c>
      <c r="B661" s="1" t="s">
        <v>238</v>
      </c>
      <c r="C661" s="2">
        <v>43210</v>
      </c>
      <c r="D661" s="1" t="s">
        <v>57</v>
      </c>
      <c r="E661" s="1" t="s">
        <v>301</v>
      </c>
      <c r="F661" s="1">
        <v>0</v>
      </c>
      <c r="G661" s="1" t="s">
        <v>32</v>
      </c>
      <c r="H661" s="1" t="s">
        <v>40</v>
      </c>
      <c r="I661" s="1" t="s">
        <v>40</v>
      </c>
      <c r="J661" s="1" t="s">
        <v>22</v>
      </c>
      <c r="K661" s="1" t="s">
        <v>32</v>
      </c>
      <c r="L661" s="1" t="s">
        <v>23</v>
      </c>
      <c r="M661" s="1">
        <v>64</v>
      </c>
      <c r="N661" s="1" t="s">
        <v>24</v>
      </c>
      <c r="O661" s="1" t="s">
        <v>25</v>
      </c>
      <c r="P661" s="1" t="s">
        <v>335</v>
      </c>
      <c r="Q661" s="1" t="s">
        <v>323</v>
      </c>
    </row>
    <row r="662" spans="1:17" ht="15.75" customHeight="1" x14ac:dyDescent="0.3">
      <c r="A662" s="1">
        <v>1136578</v>
      </c>
      <c r="B662" s="1" t="s">
        <v>50</v>
      </c>
      <c r="C662" s="2">
        <v>43211</v>
      </c>
      <c r="D662" s="1" t="s">
        <v>362</v>
      </c>
      <c r="E662" s="1" t="s">
        <v>52</v>
      </c>
      <c r="F662" s="1">
        <v>0</v>
      </c>
      <c r="G662" s="1" t="s">
        <v>21</v>
      </c>
      <c r="H662" s="1" t="s">
        <v>31</v>
      </c>
      <c r="I662" s="1" t="s">
        <v>31</v>
      </c>
      <c r="J662" s="1" t="s">
        <v>22</v>
      </c>
      <c r="K662" s="1" t="s">
        <v>31</v>
      </c>
      <c r="L662" s="1" t="s">
        <v>41</v>
      </c>
      <c r="M662" s="1">
        <v>9</v>
      </c>
      <c r="N662" s="1" t="s">
        <v>24</v>
      </c>
      <c r="O662" s="1" t="s">
        <v>95</v>
      </c>
      <c r="P662" s="1" t="s">
        <v>252</v>
      </c>
      <c r="Q662" s="1" t="s">
        <v>347</v>
      </c>
    </row>
    <row r="663" spans="1:17" ht="15.75" customHeight="1" x14ac:dyDescent="0.3">
      <c r="A663" s="1">
        <v>1136579</v>
      </c>
      <c r="B663" s="1" t="s">
        <v>17</v>
      </c>
      <c r="C663" s="2">
        <v>43211</v>
      </c>
      <c r="D663" s="1" t="s">
        <v>121</v>
      </c>
      <c r="E663" s="1" t="s">
        <v>345</v>
      </c>
      <c r="F663" s="1">
        <v>0</v>
      </c>
      <c r="G663" s="1" t="s">
        <v>20</v>
      </c>
      <c r="H663" s="1" t="s">
        <v>39</v>
      </c>
      <c r="I663" s="1" t="s">
        <v>20</v>
      </c>
      <c r="J663" s="1" t="s">
        <v>22</v>
      </c>
      <c r="K663" s="1" t="s">
        <v>20</v>
      </c>
      <c r="L663" s="1" t="s">
        <v>41</v>
      </c>
      <c r="M663" s="1">
        <v>6</v>
      </c>
      <c r="N663" s="1" t="s">
        <v>24</v>
      </c>
      <c r="O663" s="1" t="s">
        <v>25</v>
      </c>
      <c r="P663" s="1" t="s">
        <v>303</v>
      </c>
      <c r="Q663" s="1" t="s">
        <v>267</v>
      </c>
    </row>
    <row r="664" spans="1:17" ht="15.75" customHeight="1" x14ac:dyDescent="0.3">
      <c r="A664" s="1">
        <v>1136580</v>
      </c>
      <c r="B664" s="1" t="s">
        <v>60</v>
      </c>
      <c r="C664" s="2">
        <v>43212</v>
      </c>
      <c r="D664" s="1" t="s">
        <v>183</v>
      </c>
      <c r="E664" s="1" t="s">
        <v>62</v>
      </c>
      <c r="F664" s="1">
        <v>0</v>
      </c>
      <c r="G664" s="1" t="s">
        <v>259</v>
      </c>
      <c r="H664" s="1" t="s">
        <v>32</v>
      </c>
      <c r="I664" s="1" t="s">
        <v>259</v>
      </c>
      <c r="J664" s="1" t="s">
        <v>22</v>
      </c>
      <c r="K664" s="1" t="s">
        <v>32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237</v>
      </c>
      <c r="Q664" s="1" t="s">
        <v>232</v>
      </c>
    </row>
    <row r="665" spans="1:17" ht="15.75" customHeight="1" x14ac:dyDescent="0.3">
      <c r="A665" s="1">
        <v>1136581</v>
      </c>
      <c r="B665" s="1" t="s">
        <v>56</v>
      </c>
      <c r="C665" s="2">
        <v>43212</v>
      </c>
      <c r="D665" s="1" t="s">
        <v>366</v>
      </c>
      <c r="E665" s="1" t="s">
        <v>58</v>
      </c>
      <c r="F665" s="1">
        <v>0</v>
      </c>
      <c r="G665" s="1" t="s">
        <v>40</v>
      </c>
      <c r="H665" s="1" t="s">
        <v>47</v>
      </c>
      <c r="I665" s="1" t="s">
        <v>47</v>
      </c>
      <c r="J665" s="1" t="s">
        <v>33</v>
      </c>
      <c r="K665" s="1" t="s">
        <v>40</v>
      </c>
      <c r="L665" s="1" t="s">
        <v>41</v>
      </c>
      <c r="M665" s="1">
        <v>3</v>
      </c>
      <c r="N665" s="1" t="s">
        <v>24</v>
      </c>
      <c r="O665" s="1" t="s">
        <v>25</v>
      </c>
      <c r="P665" s="1" t="s">
        <v>335</v>
      </c>
      <c r="Q665" s="1" t="s">
        <v>213</v>
      </c>
    </row>
    <row r="666" spans="1:17" ht="15.75" customHeight="1" x14ac:dyDescent="0.3">
      <c r="A666" s="1">
        <v>1136582</v>
      </c>
      <c r="B666" s="1" t="s">
        <v>36</v>
      </c>
      <c r="C666" s="2">
        <v>43213</v>
      </c>
      <c r="D666" s="1" t="s">
        <v>367</v>
      </c>
      <c r="E666" s="1" t="s">
        <v>38</v>
      </c>
      <c r="F666" s="1">
        <v>0</v>
      </c>
      <c r="G666" s="1" t="s">
        <v>39</v>
      </c>
      <c r="H666" s="1" t="s">
        <v>31</v>
      </c>
      <c r="I666" s="1" t="s">
        <v>39</v>
      </c>
      <c r="J666" s="1" t="s">
        <v>22</v>
      </c>
      <c r="K666" s="1" t="s">
        <v>31</v>
      </c>
      <c r="L666" s="1" t="s">
        <v>23</v>
      </c>
      <c r="M666" s="1">
        <v>4</v>
      </c>
      <c r="N666" s="1" t="s">
        <v>24</v>
      </c>
      <c r="O666" s="1" t="s">
        <v>25</v>
      </c>
      <c r="P666" s="1" t="s">
        <v>327</v>
      </c>
      <c r="Q666" s="1" t="s">
        <v>267</v>
      </c>
    </row>
    <row r="667" spans="1:17" ht="15.75" customHeight="1" x14ac:dyDescent="0.3">
      <c r="A667" s="1">
        <v>1136583</v>
      </c>
      <c r="B667" s="1" t="s">
        <v>44</v>
      </c>
      <c r="C667" s="2">
        <v>43214</v>
      </c>
      <c r="D667" s="1" t="s">
        <v>346</v>
      </c>
      <c r="E667" s="1" t="s">
        <v>46</v>
      </c>
      <c r="F667" s="1">
        <v>0</v>
      </c>
      <c r="G667" s="1" t="s">
        <v>47</v>
      </c>
      <c r="H667" s="1" t="s">
        <v>259</v>
      </c>
      <c r="I667" s="1" t="s">
        <v>47</v>
      </c>
      <c r="J667" s="1" t="s">
        <v>22</v>
      </c>
      <c r="K667" s="1" t="s">
        <v>259</v>
      </c>
      <c r="L667" s="1" t="s">
        <v>23</v>
      </c>
      <c r="M667" s="1">
        <v>31</v>
      </c>
      <c r="N667" s="1" t="s">
        <v>24</v>
      </c>
      <c r="O667" s="1" t="s">
        <v>25</v>
      </c>
      <c r="P667" s="1" t="s">
        <v>252</v>
      </c>
      <c r="Q667" s="1" t="s">
        <v>140</v>
      </c>
    </row>
    <row r="668" spans="1:17" ht="15.75" customHeight="1" x14ac:dyDescent="0.3">
      <c r="A668" s="1">
        <v>1136584</v>
      </c>
      <c r="B668" s="1" t="s">
        <v>17</v>
      </c>
      <c r="C668" s="2">
        <v>43215</v>
      </c>
      <c r="D668" s="1" t="s">
        <v>76</v>
      </c>
      <c r="E668" s="1" t="s">
        <v>345</v>
      </c>
      <c r="F668" s="1">
        <v>0</v>
      </c>
      <c r="G668" s="1" t="s">
        <v>20</v>
      </c>
      <c r="H668" s="1" t="s">
        <v>32</v>
      </c>
      <c r="I668" s="1" t="s">
        <v>32</v>
      </c>
      <c r="J668" s="1" t="s">
        <v>22</v>
      </c>
      <c r="K668" s="1" t="s">
        <v>32</v>
      </c>
      <c r="L668" s="1" t="s">
        <v>41</v>
      </c>
      <c r="M668" s="1">
        <v>5</v>
      </c>
      <c r="N668" s="1" t="s">
        <v>24</v>
      </c>
      <c r="O668" s="1" t="s">
        <v>25</v>
      </c>
      <c r="P668" s="1" t="s">
        <v>274</v>
      </c>
      <c r="Q668" s="1" t="s">
        <v>322</v>
      </c>
    </row>
    <row r="669" spans="1:17" ht="15.75" customHeight="1" x14ac:dyDescent="0.3">
      <c r="A669" s="1">
        <v>1136585</v>
      </c>
      <c r="B669" s="1" t="s">
        <v>60</v>
      </c>
      <c r="C669" s="2">
        <v>43216</v>
      </c>
      <c r="D669" s="1" t="s">
        <v>367</v>
      </c>
      <c r="E669" s="1" t="s">
        <v>62</v>
      </c>
      <c r="F669" s="1">
        <v>0</v>
      </c>
      <c r="G669" s="1" t="s">
        <v>259</v>
      </c>
      <c r="H669" s="1" t="s">
        <v>31</v>
      </c>
      <c r="I669" s="1" t="s">
        <v>31</v>
      </c>
      <c r="J669" s="1" t="s">
        <v>22</v>
      </c>
      <c r="K669" s="1" t="s">
        <v>259</v>
      </c>
      <c r="L669" s="1" t="s">
        <v>23</v>
      </c>
      <c r="M669" s="1">
        <v>13</v>
      </c>
      <c r="N669" s="1" t="s">
        <v>24</v>
      </c>
      <c r="O669" s="1" t="s">
        <v>25</v>
      </c>
      <c r="P669" s="1" t="s">
        <v>351</v>
      </c>
      <c r="Q669" s="1" t="s">
        <v>267</v>
      </c>
    </row>
    <row r="670" spans="1:17" ht="15.75" customHeight="1" x14ac:dyDescent="0.3">
      <c r="A670" s="1">
        <v>1136586</v>
      </c>
      <c r="B670" s="1" t="s">
        <v>36</v>
      </c>
      <c r="C670" s="2">
        <v>43217</v>
      </c>
      <c r="D670" s="1" t="s">
        <v>309</v>
      </c>
      <c r="E670" s="1" t="s">
        <v>38</v>
      </c>
      <c r="F670" s="1">
        <v>0</v>
      </c>
      <c r="G670" s="1" t="s">
        <v>39</v>
      </c>
      <c r="H670" s="1" t="s">
        <v>21</v>
      </c>
      <c r="I670" s="1" t="s">
        <v>21</v>
      </c>
      <c r="J670" s="1" t="s">
        <v>22</v>
      </c>
      <c r="K670" s="1" t="s">
        <v>39</v>
      </c>
      <c r="L670" s="1" t="s">
        <v>23</v>
      </c>
      <c r="M670" s="1">
        <v>55</v>
      </c>
      <c r="N670" s="1" t="s">
        <v>24</v>
      </c>
      <c r="O670" s="1" t="s">
        <v>25</v>
      </c>
      <c r="P670" s="1" t="s">
        <v>252</v>
      </c>
      <c r="Q670" s="1" t="s">
        <v>140</v>
      </c>
    </row>
    <row r="671" spans="1:17" ht="15.75" customHeight="1" x14ac:dyDescent="0.3">
      <c r="A671" s="1">
        <v>1136587</v>
      </c>
      <c r="B671" s="1" t="s">
        <v>238</v>
      </c>
      <c r="C671" s="2">
        <v>43218</v>
      </c>
      <c r="D671" s="1" t="s">
        <v>147</v>
      </c>
      <c r="E671" s="1" t="s">
        <v>301</v>
      </c>
      <c r="F671" s="1">
        <v>0</v>
      </c>
      <c r="G671" s="1" t="s">
        <v>32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8</v>
      </c>
      <c r="N671" s="1" t="s">
        <v>24</v>
      </c>
      <c r="O671" s="1" t="s">
        <v>25</v>
      </c>
      <c r="P671" s="1" t="s">
        <v>303</v>
      </c>
      <c r="Q671" s="1" t="s">
        <v>323</v>
      </c>
    </row>
    <row r="672" spans="1:17" ht="15.75" customHeight="1" x14ac:dyDescent="0.3">
      <c r="A672" s="1">
        <v>1136588</v>
      </c>
      <c r="B672" s="1" t="s">
        <v>56</v>
      </c>
      <c r="C672" s="2">
        <v>43219</v>
      </c>
      <c r="D672" s="1" t="s">
        <v>353</v>
      </c>
      <c r="E672" s="1" t="s">
        <v>58</v>
      </c>
      <c r="F672" s="1">
        <v>0</v>
      </c>
      <c r="G672" s="1" t="s">
        <v>40</v>
      </c>
      <c r="H672" s="1" t="s">
        <v>259</v>
      </c>
      <c r="I672" s="1" t="s">
        <v>259</v>
      </c>
      <c r="J672" s="1" t="s">
        <v>33</v>
      </c>
      <c r="K672" s="1" t="s">
        <v>259</v>
      </c>
      <c r="L672" s="1" t="s">
        <v>23</v>
      </c>
      <c r="M672" s="1">
        <v>11</v>
      </c>
      <c r="N672" s="1" t="s">
        <v>24</v>
      </c>
      <c r="O672" s="1" t="s">
        <v>25</v>
      </c>
      <c r="P672" s="1" t="s">
        <v>242</v>
      </c>
      <c r="Q672" s="1" t="s">
        <v>327</v>
      </c>
    </row>
    <row r="673" spans="1:17" ht="15.75" customHeight="1" x14ac:dyDescent="0.3">
      <c r="A673" s="1">
        <v>1136589</v>
      </c>
      <c r="B673" s="1" t="s">
        <v>17</v>
      </c>
      <c r="C673" s="2">
        <v>43219</v>
      </c>
      <c r="D673" s="1" t="s">
        <v>290</v>
      </c>
      <c r="E673" s="1" t="s">
        <v>345</v>
      </c>
      <c r="F673" s="1">
        <v>0</v>
      </c>
      <c r="G673" s="1" t="s">
        <v>20</v>
      </c>
      <c r="H673" s="1" t="s">
        <v>21</v>
      </c>
      <c r="I673" s="1" t="s">
        <v>21</v>
      </c>
      <c r="J673" s="1" t="s">
        <v>22</v>
      </c>
      <c r="K673" s="1" t="s">
        <v>21</v>
      </c>
      <c r="L673" s="1" t="s">
        <v>41</v>
      </c>
      <c r="M673" s="1">
        <v>6</v>
      </c>
      <c r="N673" s="1" t="s">
        <v>24</v>
      </c>
      <c r="O673" s="1" t="s">
        <v>25</v>
      </c>
      <c r="P673" s="1" t="s">
        <v>274</v>
      </c>
      <c r="Q673" s="1" t="s">
        <v>232</v>
      </c>
    </row>
    <row r="674" spans="1:17" ht="15.75" customHeight="1" x14ac:dyDescent="0.3">
      <c r="A674" s="1">
        <v>1136590</v>
      </c>
      <c r="B674" s="1" t="s">
        <v>238</v>
      </c>
      <c r="C674" s="2">
        <v>43220</v>
      </c>
      <c r="D674" s="1" t="s">
        <v>57</v>
      </c>
      <c r="E674" s="1" t="s">
        <v>301</v>
      </c>
      <c r="F674" s="1">
        <v>0</v>
      </c>
      <c r="G674" s="1" t="s">
        <v>32</v>
      </c>
      <c r="H674" s="1" t="s">
        <v>39</v>
      </c>
      <c r="I674" s="1" t="s">
        <v>39</v>
      </c>
      <c r="J674" s="1" t="s">
        <v>22</v>
      </c>
      <c r="K674" s="1" t="s">
        <v>32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332</v>
      </c>
      <c r="Q674" s="1" t="s">
        <v>252</v>
      </c>
    </row>
    <row r="675" spans="1:17" ht="15.75" customHeight="1" x14ac:dyDescent="0.3">
      <c r="A675" s="1">
        <v>1136591</v>
      </c>
      <c r="B675" s="1" t="s">
        <v>17</v>
      </c>
      <c r="C675" s="2">
        <v>43221</v>
      </c>
      <c r="D675" s="1" t="s">
        <v>368</v>
      </c>
      <c r="E675" s="1" t="s">
        <v>345</v>
      </c>
      <c r="F675" s="1">
        <v>0</v>
      </c>
      <c r="G675" s="1" t="s">
        <v>20</v>
      </c>
      <c r="H675" s="1" t="s">
        <v>47</v>
      </c>
      <c r="I675" s="1" t="s">
        <v>47</v>
      </c>
      <c r="J675" s="1" t="s">
        <v>22</v>
      </c>
      <c r="K675" s="1" t="s">
        <v>20</v>
      </c>
      <c r="L675" s="1" t="s">
        <v>23</v>
      </c>
      <c r="M675" s="1">
        <v>14</v>
      </c>
      <c r="N675" s="1" t="s">
        <v>24</v>
      </c>
      <c r="O675" s="1" t="s">
        <v>25</v>
      </c>
      <c r="P675" s="1" t="s">
        <v>120</v>
      </c>
      <c r="Q675" s="1" t="s">
        <v>323</v>
      </c>
    </row>
    <row r="676" spans="1:17" ht="15.75" customHeight="1" x14ac:dyDescent="0.3">
      <c r="A676" s="1">
        <v>1136592</v>
      </c>
      <c r="B676" s="1" t="s">
        <v>36</v>
      </c>
      <c r="C676" s="2">
        <v>43222</v>
      </c>
      <c r="D676" s="1" t="s">
        <v>336</v>
      </c>
      <c r="E676" s="1" t="s">
        <v>38</v>
      </c>
      <c r="F676" s="1">
        <v>0</v>
      </c>
      <c r="G676" s="1" t="s">
        <v>39</v>
      </c>
      <c r="H676" s="1" t="s">
        <v>40</v>
      </c>
      <c r="I676" s="1" t="s">
        <v>40</v>
      </c>
      <c r="J676" s="1" t="s">
        <v>22</v>
      </c>
      <c r="K676" s="1" t="s">
        <v>39</v>
      </c>
      <c r="L676" s="1" t="s">
        <v>23</v>
      </c>
      <c r="M676" s="1">
        <v>4</v>
      </c>
      <c r="N676" s="1" t="s">
        <v>24</v>
      </c>
      <c r="O676" s="1" t="s">
        <v>95</v>
      </c>
      <c r="P676" s="1" t="s">
        <v>322</v>
      </c>
      <c r="Q676" s="1" t="s">
        <v>267</v>
      </c>
    </row>
    <row r="677" spans="1:17" ht="15.75" customHeight="1" x14ac:dyDescent="0.3">
      <c r="A677" s="1">
        <v>1136593</v>
      </c>
      <c r="B677" s="1" t="s">
        <v>50</v>
      </c>
      <c r="C677" s="2">
        <v>43223</v>
      </c>
      <c r="D677" s="1" t="s">
        <v>247</v>
      </c>
      <c r="E677" s="1" t="s">
        <v>52</v>
      </c>
      <c r="F677" s="1">
        <v>0</v>
      </c>
      <c r="G677" s="1" t="s">
        <v>21</v>
      </c>
      <c r="H677" s="1" t="s">
        <v>32</v>
      </c>
      <c r="I677" s="1" t="s">
        <v>21</v>
      </c>
      <c r="J677" s="1" t="s">
        <v>22</v>
      </c>
      <c r="K677" s="1" t="s">
        <v>21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127</v>
      </c>
      <c r="Q677" s="1" t="s">
        <v>347</v>
      </c>
    </row>
    <row r="678" spans="1:17" ht="15.75" customHeight="1" x14ac:dyDescent="0.3">
      <c r="A678" s="1">
        <v>1136594</v>
      </c>
      <c r="B678" s="1" t="s">
        <v>224</v>
      </c>
      <c r="C678" s="2">
        <v>43224</v>
      </c>
      <c r="D678" s="1" t="s">
        <v>330</v>
      </c>
      <c r="E678" s="1" t="s">
        <v>225</v>
      </c>
      <c r="F678" s="1">
        <v>0</v>
      </c>
      <c r="G678" s="1" t="s">
        <v>31</v>
      </c>
      <c r="H678" s="1" t="s">
        <v>47</v>
      </c>
      <c r="I678" s="1" t="s">
        <v>47</v>
      </c>
      <c r="J678" s="1" t="s">
        <v>22</v>
      </c>
      <c r="K678" s="1" t="s">
        <v>47</v>
      </c>
      <c r="L678" s="1" t="s">
        <v>41</v>
      </c>
      <c r="M678" s="1">
        <v>6</v>
      </c>
      <c r="N678" s="1" t="s">
        <v>24</v>
      </c>
      <c r="O678" s="1" t="s">
        <v>25</v>
      </c>
      <c r="P678" s="1" t="s">
        <v>332</v>
      </c>
      <c r="Q678" s="1" t="s">
        <v>140</v>
      </c>
    </row>
    <row r="679" spans="1:17" ht="15.75" customHeight="1" x14ac:dyDescent="0.3">
      <c r="A679" s="1">
        <v>1136595</v>
      </c>
      <c r="B679" s="1" t="s">
        <v>238</v>
      </c>
      <c r="C679" s="2">
        <v>43225</v>
      </c>
      <c r="D679" s="1" t="s">
        <v>235</v>
      </c>
      <c r="E679" s="1" t="s">
        <v>301</v>
      </c>
      <c r="F679" s="1">
        <v>0</v>
      </c>
      <c r="G679" s="1" t="s">
        <v>32</v>
      </c>
      <c r="H679" s="1" t="s">
        <v>20</v>
      </c>
      <c r="I679" s="1" t="s">
        <v>32</v>
      </c>
      <c r="J679" s="1" t="s">
        <v>22</v>
      </c>
      <c r="K679" s="1" t="s">
        <v>32</v>
      </c>
      <c r="L679" s="1" t="s">
        <v>41</v>
      </c>
      <c r="M679" s="1">
        <v>6</v>
      </c>
      <c r="N679" s="1" t="s">
        <v>24</v>
      </c>
      <c r="O679" s="1" t="s">
        <v>25</v>
      </c>
      <c r="P679" s="1" t="s">
        <v>323</v>
      </c>
      <c r="Q679" s="1" t="s">
        <v>351</v>
      </c>
    </row>
    <row r="680" spans="1:17" ht="15.75" customHeight="1" x14ac:dyDescent="0.3">
      <c r="A680" s="1">
        <v>1136596</v>
      </c>
      <c r="B680" s="1" t="s">
        <v>60</v>
      </c>
      <c r="C680" s="2">
        <v>43225</v>
      </c>
      <c r="D680" s="1" t="s">
        <v>346</v>
      </c>
      <c r="E680" s="1" t="s">
        <v>62</v>
      </c>
      <c r="F680" s="1">
        <v>0</v>
      </c>
      <c r="G680" s="1" t="s">
        <v>259</v>
      </c>
      <c r="H680" s="1" t="s">
        <v>39</v>
      </c>
      <c r="I680" s="1" t="s">
        <v>39</v>
      </c>
      <c r="J680" s="1" t="s">
        <v>33</v>
      </c>
      <c r="K680" s="1" t="s">
        <v>259</v>
      </c>
      <c r="L680" s="1" t="s">
        <v>41</v>
      </c>
      <c r="M680" s="1">
        <v>7</v>
      </c>
      <c r="N680" s="1" t="s">
        <v>24</v>
      </c>
      <c r="O680" s="1" t="s">
        <v>25</v>
      </c>
      <c r="P680" s="1" t="s">
        <v>242</v>
      </c>
      <c r="Q680" s="1" t="s">
        <v>267</v>
      </c>
    </row>
    <row r="681" spans="1:17" ht="15.75" customHeight="1" x14ac:dyDescent="0.3">
      <c r="A681" s="1">
        <v>1136597</v>
      </c>
      <c r="B681" s="1" t="s">
        <v>44</v>
      </c>
      <c r="C681" s="2">
        <v>43226</v>
      </c>
      <c r="D681" s="1" t="s">
        <v>315</v>
      </c>
      <c r="E681" s="1" t="s">
        <v>46</v>
      </c>
      <c r="F681" s="1">
        <v>0</v>
      </c>
      <c r="G681" s="1" t="s">
        <v>47</v>
      </c>
      <c r="H681" s="1" t="s">
        <v>21</v>
      </c>
      <c r="I681" s="1" t="s">
        <v>21</v>
      </c>
      <c r="J681" s="1" t="s">
        <v>22</v>
      </c>
      <c r="K681" s="1" t="s">
        <v>47</v>
      </c>
      <c r="L681" s="1" t="s">
        <v>23</v>
      </c>
      <c r="M681" s="1">
        <v>13</v>
      </c>
      <c r="N681" s="1" t="s">
        <v>24</v>
      </c>
      <c r="O681" s="1" t="s">
        <v>25</v>
      </c>
      <c r="P681" s="1" t="s">
        <v>127</v>
      </c>
      <c r="Q681" s="1" t="s">
        <v>347</v>
      </c>
    </row>
    <row r="682" spans="1:17" ht="15.75" customHeight="1" x14ac:dyDescent="0.3">
      <c r="A682" s="1">
        <v>1136598</v>
      </c>
      <c r="B682" s="1" t="s">
        <v>224</v>
      </c>
      <c r="C682" s="2">
        <v>43226</v>
      </c>
      <c r="D682" s="1" t="s">
        <v>369</v>
      </c>
      <c r="E682" s="1" t="s">
        <v>225</v>
      </c>
      <c r="F682" s="1">
        <v>0</v>
      </c>
      <c r="G682" s="1" t="s">
        <v>31</v>
      </c>
      <c r="H682" s="1" t="s">
        <v>40</v>
      </c>
      <c r="I682" s="1" t="s">
        <v>31</v>
      </c>
      <c r="J682" s="1" t="s">
        <v>22</v>
      </c>
      <c r="K682" s="1" t="s">
        <v>31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252</v>
      </c>
      <c r="Q682" s="1" t="s">
        <v>140</v>
      </c>
    </row>
    <row r="683" spans="1:17" ht="15.75" customHeight="1" x14ac:dyDescent="0.3">
      <c r="A683" s="1">
        <v>1136599</v>
      </c>
      <c r="B683" s="1" t="s">
        <v>60</v>
      </c>
      <c r="C683" s="2">
        <v>43227</v>
      </c>
      <c r="D683" s="1" t="s">
        <v>353</v>
      </c>
      <c r="E683" s="1" t="s">
        <v>62</v>
      </c>
      <c r="F683" s="1">
        <v>0</v>
      </c>
      <c r="G683" s="1" t="s">
        <v>259</v>
      </c>
      <c r="H683" s="1" t="s">
        <v>20</v>
      </c>
      <c r="I683" s="1" t="s">
        <v>20</v>
      </c>
      <c r="J683" s="1" t="s">
        <v>22</v>
      </c>
      <c r="K683" s="1" t="s">
        <v>259</v>
      </c>
      <c r="L683" s="1" t="s">
        <v>23</v>
      </c>
      <c r="M683" s="1">
        <v>5</v>
      </c>
      <c r="N683" s="1" t="s">
        <v>24</v>
      </c>
      <c r="O683" s="1" t="s">
        <v>25</v>
      </c>
      <c r="P683" s="1" t="s">
        <v>242</v>
      </c>
      <c r="Q683" s="1" t="s">
        <v>322</v>
      </c>
    </row>
    <row r="684" spans="1:17" ht="15.75" customHeight="1" x14ac:dyDescent="0.3">
      <c r="A684" s="1">
        <v>1136600</v>
      </c>
      <c r="B684" s="1" t="s">
        <v>56</v>
      </c>
      <c r="C684" s="2">
        <v>43228</v>
      </c>
      <c r="D684" s="1" t="s">
        <v>354</v>
      </c>
      <c r="E684" s="1" t="s">
        <v>58</v>
      </c>
      <c r="F684" s="1">
        <v>0</v>
      </c>
      <c r="G684" s="1" t="s">
        <v>40</v>
      </c>
      <c r="H684" s="1" t="s">
        <v>31</v>
      </c>
      <c r="I684" s="1" t="s">
        <v>40</v>
      </c>
      <c r="J684" s="1" t="s">
        <v>33</v>
      </c>
      <c r="K684" s="1" t="s">
        <v>40</v>
      </c>
      <c r="L684" s="1" t="s">
        <v>23</v>
      </c>
      <c r="M684" s="1">
        <v>15</v>
      </c>
      <c r="N684" s="1" t="s">
        <v>24</v>
      </c>
      <c r="O684" s="1" t="s">
        <v>25</v>
      </c>
      <c r="P684" s="1" t="s">
        <v>120</v>
      </c>
      <c r="Q684" s="1" t="s">
        <v>323</v>
      </c>
    </row>
    <row r="685" spans="1:17" ht="15.75" customHeight="1" x14ac:dyDescent="0.3">
      <c r="A685" s="1">
        <v>1136601</v>
      </c>
      <c r="B685" s="1" t="s">
        <v>50</v>
      </c>
      <c r="C685" s="2">
        <v>43229</v>
      </c>
      <c r="D685" s="1" t="s">
        <v>370</v>
      </c>
      <c r="E685" s="1" t="s">
        <v>52</v>
      </c>
      <c r="F685" s="1">
        <v>0</v>
      </c>
      <c r="G685" s="1" t="s">
        <v>21</v>
      </c>
      <c r="H685" s="1" t="s">
        <v>47</v>
      </c>
      <c r="I685" s="1" t="s">
        <v>21</v>
      </c>
      <c r="J685" s="1" t="s">
        <v>22</v>
      </c>
      <c r="K685" s="1" t="s">
        <v>47</v>
      </c>
      <c r="L685" s="1" t="s">
        <v>23</v>
      </c>
      <c r="M685" s="1">
        <v>102</v>
      </c>
      <c r="N685" s="1" t="s">
        <v>24</v>
      </c>
      <c r="O685" s="1" t="s">
        <v>25</v>
      </c>
      <c r="P685" s="1" t="s">
        <v>335</v>
      </c>
      <c r="Q685" s="1" t="s">
        <v>232</v>
      </c>
    </row>
    <row r="686" spans="1:17" ht="15.75" customHeight="1" x14ac:dyDescent="0.3">
      <c r="A686" s="1">
        <v>1136602</v>
      </c>
      <c r="B686" s="1" t="s">
        <v>36</v>
      </c>
      <c r="C686" s="2">
        <v>43230</v>
      </c>
      <c r="D686" s="1" t="s">
        <v>227</v>
      </c>
      <c r="E686" s="1" t="s">
        <v>38</v>
      </c>
      <c r="F686" s="1">
        <v>0</v>
      </c>
      <c r="G686" s="1" t="s">
        <v>39</v>
      </c>
      <c r="H686" s="1" t="s">
        <v>259</v>
      </c>
      <c r="I686" s="1" t="s">
        <v>39</v>
      </c>
      <c r="J686" s="1" t="s">
        <v>33</v>
      </c>
      <c r="K686" s="1" t="s">
        <v>259</v>
      </c>
      <c r="L686" s="1" t="s">
        <v>41</v>
      </c>
      <c r="M686" s="1">
        <v>9</v>
      </c>
      <c r="N686" s="1" t="s">
        <v>24</v>
      </c>
      <c r="O686" s="1" t="s">
        <v>25</v>
      </c>
      <c r="P686" s="1" t="s">
        <v>332</v>
      </c>
      <c r="Q686" s="1" t="s">
        <v>252</v>
      </c>
    </row>
    <row r="687" spans="1:17" ht="15.75" customHeight="1" x14ac:dyDescent="0.3">
      <c r="A687" s="1">
        <v>1136603</v>
      </c>
      <c r="B687" s="1" t="s">
        <v>56</v>
      </c>
      <c r="C687" s="2">
        <v>43231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32</v>
      </c>
      <c r="I687" s="1" t="s">
        <v>32</v>
      </c>
      <c r="J687" s="1" t="s">
        <v>33</v>
      </c>
      <c r="K687" s="1" t="s">
        <v>40</v>
      </c>
      <c r="L687" s="1" t="s">
        <v>41</v>
      </c>
      <c r="M687" s="1">
        <v>4</v>
      </c>
      <c r="N687" s="1" t="s">
        <v>24</v>
      </c>
      <c r="O687" s="1" t="s">
        <v>25</v>
      </c>
      <c r="P687" s="1" t="s">
        <v>120</v>
      </c>
      <c r="Q687" s="1" t="s">
        <v>351</v>
      </c>
    </row>
    <row r="688" spans="1:17" ht="15.75" customHeight="1" x14ac:dyDescent="0.3">
      <c r="A688" s="1">
        <v>1136604</v>
      </c>
      <c r="B688" s="1" t="s">
        <v>224</v>
      </c>
      <c r="C688" s="2">
        <v>43232</v>
      </c>
      <c r="D688" s="1" t="s">
        <v>247</v>
      </c>
      <c r="E688" s="1" t="s">
        <v>225</v>
      </c>
      <c r="F688" s="1">
        <v>0</v>
      </c>
      <c r="G688" s="1" t="s">
        <v>31</v>
      </c>
      <c r="H688" s="1" t="s">
        <v>21</v>
      </c>
      <c r="I688" s="1" t="s">
        <v>31</v>
      </c>
      <c r="J688" s="1" t="s">
        <v>22</v>
      </c>
      <c r="K688" s="1" t="s">
        <v>21</v>
      </c>
      <c r="L688" s="1" t="s">
        <v>23</v>
      </c>
      <c r="M688" s="1">
        <v>31</v>
      </c>
      <c r="N688" s="1" t="s">
        <v>24</v>
      </c>
      <c r="O688" s="1" t="s">
        <v>25</v>
      </c>
      <c r="P688" s="1" t="s">
        <v>322</v>
      </c>
      <c r="Q688" s="1" t="s">
        <v>267</v>
      </c>
    </row>
    <row r="689" spans="1:17" ht="15.75" customHeight="1" x14ac:dyDescent="0.3">
      <c r="A689" s="1">
        <v>1136605</v>
      </c>
      <c r="B689" s="1" t="s">
        <v>36</v>
      </c>
      <c r="C689" s="2">
        <v>43232</v>
      </c>
      <c r="D689" s="1" t="s">
        <v>121</v>
      </c>
      <c r="E689" s="1" t="s">
        <v>38</v>
      </c>
      <c r="F689" s="1">
        <v>0</v>
      </c>
      <c r="G689" s="1" t="s">
        <v>39</v>
      </c>
      <c r="H689" s="1" t="s">
        <v>20</v>
      </c>
      <c r="I689" s="1" t="s">
        <v>20</v>
      </c>
      <c r="J689" s="1" t="s">
        <v>22</v>
      </c>
      <c r="K689" s="1" t="s">
        <v>20</v>
      </c>
      <c r="L689" s="1" t="s">
        <v>41</v>
      </c>
      <c r="M689" s="1">
        <v>5</v>
      </c>
      <c r="N689" s="1" t="s">
        <v>24</v>
      </c>
      <c r="O689" s="1" t="s">
        <v>25</v>
      </c>
      <c r="P689" s="1" t="s">
        <v>335</v>
      </c>
      <c r="Q689" s="1" t="s">
        <v>127</v>
      </c>
    </row>
    <row r="690" spans="1:17" ht="15.75" customHeight="1" x14ac:dyDescent="0.3">
      <c r="A690" s="1">
        <v>1136606</v>
      </c>
      <c r="B690" s="1" t="s">
        <v>238</v>
      </c>
      <c r="C690" s="2">
        <v>43233</v>
      </c>
      <c r="D690" s="1" t="s">
        <v>183</v>
      </c>
      <c r="E690" s="1" t="s">
        <v>301</v>
      </c>
      <c r="F690" s="1">
        <v>0</v>
      </c>
      <c r="G690" s="1" t="s">
        <v>32</v>
      </c>
      <c r="H690" s="1" t="s">
        <v>259</v>
      </c>
      <c r="I690" s="1" t="s">
        <v>32</v>
      </c>
      <c r="J690" s="1" t="s">
        <v>22</v>
      </c>
      <c r="K690" s="1" t="s">
        <v>32</v>
      </c>
      <c r="L690" s="1" t="s">
        <v>41</v>
      </c>
      <c r="M690" s="1">
        <v>8</v>
      </c>
      <c r="N690" s="1" t="s">
        <v>24</v>
      </c>
      <c r="O690" s="1" t="s">
        <v>25</v>
      </c>
      <c r="P690" s="1" t="s">
        <v>120</v>
      </c>
      <c r="Q690" s="1" t="s">
        <v>351</v>
      </c>
    </row>
    <row r="691" spans="1:17" ht="15.75" customHeight="1" x14ac:dyDescent="0.3">
      <c r="A691" s="1">
        <v>1136607</v>
      </c>
      <c r="B691" s="1" t="s">
        <v>44</v>
      </c>
      <c r="C691" s="2">
        <v>43233</v>
      </c>
      <c r="D691" s="1" t="s">
        <v>354</v>
      </c>
      <c r="E691" s="1" t="s">
        <v>46</v>
      </c>
      <c r="F691" s="1">
        <v>0</v>
      </c>
      <c r="G691" s="1" t="s">
        <v>47</v>
      </c>
      <c r="H691" s="1" t="s">
        <v>40</v>
      </c>
      <c r="I691" s="1" t="s">
        <v>40</v>
      </c>
      <c r="J691" s="1" t="s">
        <v>22</v>
      </c>
      <c r="K691" s="1" t="s">
        <v>40</v>
      </c>
      <c r="L691" s="1" t="s">
        <v>41</v>
      </c>
      <c r="M691" s="1">
        <v>7</v>
      </c>
      <c r="N691" s="1" t="s">
        <v>24</v>
      </c>
      <c r="O691" s="1" t="s">
        <v>25</v>
      </c>
      <c r="P691" s="1" t="s">
        <v>323</v>
      </c>
      <c r="Q691" s="1" t="s">
        <v>140</v>
      </c>
    </row>
    <row r="692" spans="1:17" ht="15.75" customHeight="1" x14ac:dyDescent="0.3">
      <c r="A692" s="1">
        <v>1136608</v>
      </c>
      <c r="B692" s="1" t="s">
        <v>224</v>
      </c>
      <c r="C692" s="2">
        <v>43234</v>
      </c>
      <c r="D692" s="1" t="s">
        <v>257</v>
      </c>
      <c r="E692" s="1" t="s">
        <v>225</v>
      </c>
      <c r="F692" s="1">
        <v>0</v>
      </c>
      <c r="G692" s="1" t="s">
        <v>31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10</v>
      </c>
      <c r="N692" s="1" t="s">
        <v>24</v>
      </c>
      <c r="O692" s="1" t="s">
        <v>25</v>
      </c>
      <c r="P692" s="1" t="s">
        <v>242</v>
      </c>
      <c r="Q692" s="1" t="s">
        <v>322</v>
      </c>
    </row>
    <row r="693" spans="1:17" ht="15.75" customHeight="1" x14ac:dyDescent="0.3">
      <c r="A693" s="1">
        <v>1136609</v>
      </c>
      <c r="B693" s="1" t="s">
        <v>50</v>
      </c>
      <c r="C693" s="2">
        <v>43235</v>
      </c>
      <c r="D693" s="1" t="s">
        <v>371</v>
      </c>
      <c r="E693" s="1" t="s">
        <v>52</v>
      </c>
      <c r="F693" s="1">
        <v>0</v>
      </c>
      <c r="G693" s="1" t="s">
        <v>21</v>
      </c>
      <c r="H693" s="1" t="s">
        <v>40</v>
      </c>
      <c r="I693" s="1" t="s">
        <v>21</v>
      </c>
      <c r="J693" s="1" t="s">
        <v>22</v>
      </c>
      <c r="K693" s="1" t="s">
        <v>21</v>
      </c>
      <c r="L693" s="1" t="s">
        <v>41</v>
      </c>
      <c r="M693" s="1">
        <v>6</v>
      </c>
      <c r="N693" s="1" t="s">
        <v>24</v>
      </c>
      <c r="O693" s="1" t="s">
        <v>25</v>
      </c>
      <c r="P693" s="1" t="s">
        <v>127</v>
      </c>
      <c r="Q693" s="1" t="s">
        <v>232</v>
      </c>
    </row>
    <row r="694" spans="1:17" ht="15.75" customHeight="1" x14ac:dyDescent="0.3">
      <c r="A694" s="1">
        <v>1136610</v>
      </c>
      <c r="B694" s="1" t="s">
        <v>44</v>
      </c>
      <c r="C694" s="2">
        <v>43236</v>
      </c>
      <c r="D694" s="1" t="s">
        <v>349</v>
      </c>
      <c r="E694" s="1" t="s">
        <v>46</v>
      </c>
      <c r="F694" s="1">
        <v>0</v>
      </c>
      <c r="G694" s="1" t="s">
        <v>47</v>
      </c>
      <c r="H694" s="1" t="s">
        <v>31</v>
      </c>
      <c r="I694" s="1" t="s">
        <v>31</v>
      </c>
      <c r="J694" s="1" t="s">
        <v>22</v>
      </c>
      <c r="K694" s="1" t="s">
        <v>47</v>
      </c>
      <c r="L694" s="1" t="s">
        <v>23</v>
      </c>
      <c r="M694" s="1">
        <v>3</v>
      </c>
      <c r="N694" s="1" t="s">
        <v>24</v>
      </c>
      <c r="O694" s="1" t="s">
        <v>25</v>
      </c>
      <c r="P694" s="1" t="s">
        <v>120</v>
      </c>
      <c r="Q694" s="1" t="s">
        <v>323</v>
      </c>
    </row>
    <row r="695" spans="1:17" ht="15.75" customHeight="1" x14ac:dyDescent="0.3">
      <c r="A695" s="1">
        <v>1136611</v>
      </c>
      <c r="B695" s="1" t="s">
        <v>17</v>
      </c>
      <c r="C695" s="2">
        <v>43237</v>
      </c>
      <c r="D695" s="1" t="s">
        <v>121</v>
      </c>
      <c r="E695" s="1" t="s">
        <v>345</v>
      </c>
      <c r="F695" s="1">
        <v>0</v>
      </c>
      <c r="G695" s="1" t="s">
        <v>20</v>
      </c>
      <c r="H695" s="1" t="s">
        <v>259</v>
      </c>
      <c r="I695" s="1" t="s">
        <v>259</v>
      </c>
      <c r="J695" s="1" t="s">
        <v>22</v>
      </c>
      <c r="K695" s="1" t="s">
        <v>20</v>
      </c>
      <c r="L695" s="1" t="s">
        <v>23</v>
      </c>
      <c r="M695" s="1">
        <v>14</v>
      </c>
      <c r="N695" s="1" t="s">
        <v>24</v>
      </c>
      <c r="O695" s="1" t="s">
        <v>25</v>
      </c>
      <c r="P695" s="1" t="s">
        <v>332</v>
      </c>
      <c r="Q695" s="1" t="s">
        <v>140</v>
      </c>
    </row>
    <row r="696" spans="1:17" ht="15.75" customHeight="1" x14ac:dyDescent="0.3">
      <c r="A696" s="1">
        <v>1136612</v>
      </c>
      <c r="B696" s="1" t="s">
        <v>36</v>
      </c>
      <c r="C696" s="2">
        <v>43238</v>
      </c>
      <c r="D696" s="1" t="s">
        <v>359</v>
      </c>
      <c r="E696" s="1" t="s">
        <v>38</v>
      </c>
      <c r="F696" s="1">
        <v>0</v>
      </c>
      <c r="G696" s="1" t="s">
        <v>39</v>
      </c>
      <c r="H696" s="1" t="s">
        <v>32</v>
      </c>
      <c r="I696" s="1" t="s">
        <v>32</v>
      </c>
      <c r="J696" s="1" t="s">
        <v>22</v>
      </c>
      <c r="K696" s="1" t="s">
        <v>39</v>
      </c>
      <c r="L696" s="1" t="s">
        <v>23</v>
      </c>
      <c r="M696" s="1">
        <v>34</v>
      </c>
      <c r="N696" s="1" t="s">
        <v>24</v>
      </c>
      <c r="O696" s="1" t="s">
        <v>25</v>
      </c>
      <c r="P696" s="1" t="s">
        <v>237</v>
      </c>
      <c r="Q696" s="1" t="s">
        <v>127</v>
      </c>
    </row>
    <row r="697" spans="1:17" ht="15.75" customHeight="1" x14ac:dyDescent="0.3">
      <c r="A697" s="1">
        <v>1136613</v>
      </c>
      <c r="B697" s="1" t="s">
        <v>56</v>
      </c>
      <c r="C697" s="2">
        <v>43239</v>
      </c>
      <c r="D697" s="1" t="s">
        <v>372</v>
      </c>
      <c r="E697" s="1" t="s">
        <v>58</v>
      </c>
      <c r="F697" s="1">
        <v>0</v>
      </c>
      <c r="G697" s="1" t="s">
        <v>40</v>
      </c>
      <c r="H697" s="1" t="s">
        <v>20</v>
      </c>
      <c r="I697" s="1" t="s">
        <v>40</v>
      </c>
      <c r="J697" s="1" t="s">
        <v>33</v>
      </c>
      <c r="K697" s="1" t="s">
        <v>40</v>
      </c>
      <c r="L697" s="1" t="s">
        <v>23</v>
      </c>
      <c r="M697" s="1">
        <v>30</v>
      </c>
      <c r="N697" s="1" t="s">
        <v>24</v>
      </c>
      <c r="O697" s="1" t="s">
        <v>25</v>
      </c>
      <c r="P697" s="1" t="s">
        <v>242</v>
      </c>
      <c r="Q697" s="1" t="s">
        <v>322</v>
      </c>
    </row>
    <row r="698" spans="1:17" ht="15.75" customHeight="1" x14ac:dyDescent="0.3">
      <c r="A698" s="1">
        <v>1136614</v>
      </c>
      <c r="B698" s="1" t="s">
        <v>60</v>
      </c>
      <c r="C698" s="2">
        <v>43239</v>
      </c>
      <c r="D698" s="1" t="s">
        <v>290</v>
      </c>
      <c r="E698" s="1" t="s">
        <v>62</v>
      </c>
      <c r="F698" s="1">
        <v>0</v>
      </c>
      <c r="G698" s="1" t="s">
        <v>259</v>
      </c>
      <c r="H698" s="1" t="s">
        <v>21</v>
      </c>
      <c r="I698" s="1" t="s">
        <v>259</v>
      </c>
      <c r="J698" s="1" t="s">
        <v>33</v>
      </c>
      <c r="K698" s="1" t="s">
        <v>21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232</v>
      </c>
      <c r="Q698" s="1" t="s">
        <v>140</v>
      </c>
    </row>
    <row r="699" spans="1:17" ht="15.75" customHeight="1" x14ac:dyDescent="0.3">
      <c r="A699" s="1">
        <v>1136615</v>
      </c>
      <c r="B699" s="1" t="s">
        <v>36</v>
      </c>
      <c r="C699" s="2">
        <v>43240</v>
      </c>
      <c r="D699" s="1" t="s">
        <v>93</v>
      </c>
      <c r="E699" s="1" t="s">
        <v>38</v>
      </c>
      <c r="F699" s="1">
        <v>0</v>
      </c>
      <c r="G699" s="1" t="s">
        <v>39</v>
      </c>
      <c r="H699" s="1" t="s">
        <v>47</v>
      </c>
      <c r="I699" s="1" t="s">
        <v>39</v>
      </c>
      <c r="J699" s="1" t="s">
        <v>33</v>
      </c>
      <c r="K699" s="1" t="s">
        <v>39</v>
      </c>
      <c r="L699" s="1" t="s">
        <v>23</v>
      </c>
      <c r="M699" s="1">
        <v>11</v>
      </c>
      <c r="N699" s="1" t="s">
        <v>24</v>
      </c>
      <c r="O699" s="1" t="s">
        <v>25</v>
      </c>
      <c r="P699" s="1" t="s">
        <v>127</v>
      </c>
      <c r="Q699" s="1" t="s">
        <v>267</v>
      </c>
    </row>
    <row r="700" spans="1:17" ht="15.75" customHeight="1" x14ac:dyDescent="0.3">
      <c r="A700" s="1">
        <v>1136616</v>
      </c>
      <c r="B700" s="1" t="s">
        <v>238</v>
      </c>
      <c r="C700" s="2">
        <v>43240</v>
      </c>
      <c r="D700" s="1" t="s">
        <v>373</v>
      </c>
      <c r="E700" s="1" t="s">
        <v>301</v>
      </c>
      <c r="F700" s="1">
        <v>0</v>
      </c>
      <c r="G700" s="1" t="s">
        <v>32</v>
      </c>
      <c r="H700" s="1" t="s">
        <v>31</v>
      </c>
      <c r="I700" s="1" t="s">
        <v>32</v>
      </c>
      <c r="J700" s="1" t="s">
        <v>22</v>
      </c>
      <c r="K700" s="1" t="s">
        <v>32</v>
      </c>
      <c r="L700" s="1" t="s">
        <v>41</v>
      </c>
      <c r="M700" s="1">
        <v>5</v>
      </c>
      <c r="N700" s="1" t="s">
        <v>24</v>
      </c>
      <c r="O700" s="1" t="s">
        <v>25</v>
      </c>
      <c r="P700" s="1" t="s">
        <v>323</v>
      </c>
      <c r="Q700" s="1" t="s">
        <v>351</v>
      </c>
    </row>
    <row r="701" spans="1:17" ht="15.75" customHeight="1" x14ac:dyDescent="0.3">
      <c r="A701" s="1">
        <v>1136617</v>
      </c>
      <c r="B701" s="1" t="s">
        <v>44</v>
      </c>
      <c r="C701" s="2">
        <v>43242</v>
      </c>
      <c r="D701" s="1" t="s">
        <v>243</v>
      </c>
      <c r="E701" s="1" t="s">
        <v>46</v>
      </c>
      <c r="F701" s="1">
        <v>0</v>
      </c>
      <c r="G701" s="1" t="s">
        <v>259</v>
      </c>
      <c r="H701" s="1" t="s">
        <v>32</v>
      </c>
      <c r="I701" s="1" t="s">
        <v>32</v>
      </c>
      <c r="J701" s="1" t="s">
        <v>22</v>
      </c>
      <c r="K701" s="1" t="s">
        <v>32</v>
      </c>
      <c r="L701" s="1" t="s">
        <v>41</v>
      </c>
      <c r="M701" s="1">
        <v>2</v>
      </c>
      <c r="N701" s="1" t="s">
        <v>24</v>
      </c>
      <c r="O701" s="1" t="s">
        <v>25</v>
      </c>
      <c r="P701" s="1" t="s">
        <v>252</v>
      </c>
      <c r="Q701" s="1" t="s">
        <v>120</v>
      </c>
    </row>
    <row r="702" spans="1:17" ht="15.75" customHeight="1" x14ac:dyDescent="0.3">
      <c r="A702" s="1">
        <v>1136618</v>
      </c>
      <c r="B702" s="1" t="s">
        <v>50</v>
      </c>
      <c r="C702" s="2">
        <v>43243</v>
      </c>
      <c r="D702" s="1" t="s">
        <v>307</v>
      </c>
      <c r="E702" s="1" t="s">
        <v>52</v>
      </c>
      <c r="F702" s="1">
        <v>0</v>
      </c>
      <c r="G702" s="1" t="s">
        <v>21</v>
      </c>
      <c r="H702" s="1" t="s">
        <v>40</v>
      </c>
      <c r="I702" s="1" t="s">
        <v>40</v>
      </c>
      <c r="J702" s="1" t="s">
        <v>22</v>
      </c>
      <c r="K702" s="1" t="s">
        <v>21</v>
      </c>
      <c r="L702" s="1" t="s">
        <v>23</v>
      </c>
      <c r="M702" s="1">
        <v>25</v>
      </c>
      <c r="N702" s="1" t="s">
        <v>24</v>
      </c>
      <c r="O702" s="1" t="s">
        <v>25</v>
      </c>
      <c r="P702" s="1" t="s">
        <v>232</v>
      </c>
      <c r="Q702" s="1" t="s">
        <v>323</v>
      </c>
    </row>
    <row r="703" spans="1:17" ht="15.75" customHeight="1" x14ac:dyDescent="0.3">
      <c r="A703" s="1">
        <v>1136619</v>
      </c>
      <c r="B703" s="1" t="s">
        <v>50</v>
      </c>
      <c r="C703" s="2">
        <v>43245</v>
      </c>
      <c r="D703" s="1" t="s">
        <v>346</v>
      </c>
      <c r="E703" s="1" t="s">
        <v>52</v>
      </c>
      <c r="F703" s="1">
        <v>0</v>
      </c>
      <c r="G703" s="1" t="s">
        <v>21</v>
      </c>
      <c r="H703" s="1" t="s">
        <v>259</v>
      </c>
      <c r="I703" s="1" t="s">
        <v>21</v>
      </c>
      <c r="J703" s="1" t="s">
        <v>22</v>
      </c>
      <c r="K703" s="1" t="s">
        <v>259</v>
      </c>
      <c r="L703" s="1" t="s">
        <v>23</v>
      </c>
      <c r="M703" s="1">
        <v>14</v>
      </c>
      <c r="N703" s="1" t="s">
        <v>24</v>
      </c>
      <c r="O703" s="1" t="s">
        <v>25</v>
      </c>
      <c r="P703" s="1" t="s">
        <v>127</v>
      </c>
      <c r="Q703" s="1" t="s">
        <v>323</v>
      </c>
    </row>
    <row r="704" spans="1:17" ht="15.75" customHeight="1" x14ac:dyDescent="0.3">
      <c r="A704" s="1">
        <v>1136620</v>
      </c>
      <c r="B704" s="1" t="s">
        <v>44</v>
      </c>
      <c r="C704" s="2">
        <v>43247</v>
      </c>
      <c r="D704" s="1" t="s">
        <v>57</v>
      </c>
      <c r="E704" s="1" t="s">
        <v>46</v>
      </c>
      <c r="F704" s="1">
        <v>0</v>
      </c>
      <c r="G704" s="1" t="s">
        <v>32</v>
      </c>
      <c r="H704" s="1" t="s">
        <v>259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8</v>
      </c>
      <c r="N704" s="1" t="s">
        <v>24</v>
      </c>
      <c r="O704" s="1" t="s">
        <v>25</v>
      </c>
      <c r="P704" s="1" t="s">
        <v>120</v>
      </c>
      <c r="Q704" s="1" t="s">
        <v>140</v>
      </c>
    </row>
    <row r="705" spans="1:17" ht="15.75" customHeight="1" x14ac:dyDescent="0.3">
      <c r="A705" s="1">
        <v>1175356</v>
      </c>
      <c r="B705" s="1" t="s">
        <v>65</v>
      </c>
      <c r="C705" s="2">
        <v>43547</v>
      </c>
      <c r="D705" s="1" t="s">
        <v>154</v>
      </c>
      <c r="E705" s="1" t="s">
        <v>67</v>
      </c>
      <c r="F705" s="1">
        <v>0</v>
      </c>
      <c r="G705" s="1" t="s">
        <v>32</v>
      </c>
      <c r="H705" s="1" t="s">
        <v>20</v>
      </c>
      <c r="I705" s="1" t="s">
        <v>32</v>
      </c>
      <c r="J705" s="1" t="s">
        <v>22</v>
      </c>
      <c r="K705" s="1" t="s">
        <v>32</v>
      </c>
      <c r="L705" s="1" t="s">
        <v>41</v>
      </c>
      <c r="M705" s="1">
        <v>7</v>
      </c>
      <c r="N705" s="1" t="s">
        <v>24</v>
      </c>
      <c r="O705" s="1" t="s">
        <v>25</v>
      </c>
      <c r="P705" s="1" t="s">
        <v>332</v>
      </c>
      <c r="Q705" s="1" t="s">
        <v>242</v>
      </c>
    </row>
    <row r="706" spans="1:17" ht="15.75" customHeight="1" x14ac:dyDescent="0.3">
      <c r="A706" s="1">
        <v>1175357</v>
      </c>
      <c r="B706" s="1" t="s">
        <v>50</v>
      </c>
      <c r="C706" s="2">
        <v>43548</v>
      </c>
      <c r="D706" s="1" t="s">
        <v>307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21</v>
      </c>
      <c r="L706" s="1" t="s">
        <v>41</v>
      </c>
      <c r="M706" s="1">
        <v>6</v>
      </c>
      <c r="N706" s="1" t="s">
        <v>24</v>
      </c>
      <c r="O706" s="1" t="s">
        <v>25</v>
      </c>
      <c r="P706" s="1" t="s">
        <v>303</v>
      </c>
      <c r="Q706" s="1" t="s">
        <v>232</v>
      </c>
    </row>
    <row r="707" spans="1:17" ht="15.75" customHeight="1" x14ac:dyDescent="0.3">
      <c r="A707" s="1">
        <v>1175358</v>
      </c>
      <c r="B707" s="1" t="s">
        <v>44</v>
      </c>
      <c r="C707" s="2">
        <v>43548</v>
      </c>
      <c r="D707" s="1" t="s">
        <v>336</v>
      </c>
      <c r="E707" s="1" t="s">
        <v>46</v>
      </c>
      <c r="F707" s="1">
        <v>0</v>
      </c>
      <c r="G707" s="1" t="s">
        <v>47</v>
      </c>
      <c r="H707" s="1" t="s">
        <v>374</v>
      </c>
      <c r="I707" s="1" t="s">
        <v>47</v>
      </c>
      <c r="J707" s="1" t="s">
        <v>22</v>
      </c>
      <c r="K707" s="1" t="s">
        <v>374</v>
      </c>
      <c r="L707" s="1" t="s">
        <v>23</v>
      </c>
      <c r="M707" s="1">
        <v>37</v>
      </c>
      <c r="N707" s="1" t="s">
        <v>24</v>
      </c>
      <c r="O707" s="1" t="s">
        <v>25</v>
      </c>
      <c r="P707" s="1" t="s">
        <v>351</v>
      </c>
      <c r="Q707" s="1" t="s">
        <v>140</v>
      </c>
    </row>
    <row r="708" spans="1:17" ht="15.75" customHeight="1" x14ac:dyDescent="0.3">
      <c r="A708" s="1">
        <v>1175359</v>
      </c>
      <c r="B708" s="1" t="s">
        <v>56</v>
      </c>
      <c r="C708" s="2">
        <v>43549</v>
      </c>
      <c r="D708" s="1" t="s">
        <v>118</v>
      </c>
      <c r="E708" s="1" t="s">
        <v>58</v>
      </c>
      <c r="F708" s="1">
        <v>0</v>
      </c>
      <c r="G708" s="1" t="s">
        <v>40</v>
      </c>
      <c r="H708" s="1" t="s">
        <v>31</v>
      </c>
      <c r="I708" s="1" t="s">
        <v>40</v>
      </c>
      <c r="J708" s="1" t="s">
        <v>22</v>
      </c>
      <c r="K708" s="1" t="s">
        <v>31</v>
      </c>
      <c r="L708" s="1" t="s">
        <v>23</v>
      </c>
      <c r="M708" s="1">
        <v>14</v>
      </c>
      <c r="N708" s="1" t="s">
        <v>24</v>
      </c>
      <c r="O708" s="1" t="s">
        <v>25</v>
      </c>
      <c r="P708" s="1" t="s">
        <v>335</v>
      </c>
      <c r="Q708" s="1" t="s">
        <v>252</v>
      </c>
    </row>
    <row r="709" spans="1:17" ht="15.75" customHeight="1" x14ac:dyDescent="0.3">
      <c r="A709" s="1">
        <v>1175360</v>
      </c>
      <c r="B709" s="1" t="s">
        <v>36</v>
      </c>
      <c r="C709" s="2">
        <v>43550</v>
      </c>
      <c r="D709" s="1" t="s">
        <v>57</v>
      </c>
      <c r="E709" s="1" t="s">
        <v>38</v>
      </c>
      <c r="F709" s="1">
        <v>0</v>
      </c>
      <c r="G709" s="1" t="s">
        <v>374</v>
      </c>
      <c r="H709" s="1" t="s">
        <v>32</v>
      </c>
      <c r="I709" s="1" t="s">
        <v>374</v>
      </c>
      <c r="J709" s="1" t="s">
        <v>33</v>
      </c>
      <c r="K709" s="1" t="s">
        <v>32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120</v>
      </c>
      <c r="Q709" s="1" t="s">
        <v>323</v>
      </c>
    </row>
    <row r="710" spans="1:17" ht="15.75" customHeight="1" x14ac:dyDescent="0.3">
      <c r="A710" s="1">
        <v>1175361</v>
      </c>
      <c r="B710" s="1" t="s">
        <v>50</v>
      </c>
      <c r="C710" s="2">
        <v>43551</v>
      </c>
      <c r="D710" s="1" t="s">
        <v>307</v>
      </c>
      <c r="E710" s="1" t="s">
        <v>52</v>
      </c>
      <c r="F710" s="1">
        <v>0</v>
      </c>
      <c r="G710" s="1" t="s">
        <v>21</v>
      </c>
      <c r="H710" s="1" t="s">
        <v>31</v>
      </c>
      <c r="I710" s="1" t="s">
        <v>31</v>
      </c>
      <c r="J710" s="1" t="s">
        <v>22</v>
      </c>
      <c r="K710" s="1" t="s">
        <v>21</v>
      </c>
      <c r="L710" s="1" t="s">
        <v>23</v>
      </c>
      <c r="M710" s="1">
        <v>28</v>
      </c>
      <c r="N710" s="1" t="s">
        <v>24</v>
      </c>
      <c r="O710" s="1" t="s">
        <v>25</v>
      </c>
      <c r="P710" s="1" t="s">
        <v>237</v>
      </c>
      <c r="Q710" s="1" t="s">
        <v>232</v>
      </c>
    </row>
    <row r="711" spans="1:17" ht="15.75" customHeight="1" x14ac:dyDescent="0.3">
      <c r="A711" s="1">
        <v>1175362</v>
      </c>
      <c r="B711" s="1" t="s">
        <v>17</v>
      </c>
      <c r="C711" s="2">
        <v>43552</v>
      </c>
      <c r="D711" s="1" t="s">
        <v>349</v>
      </c>
      <c r="E711" s="1" t="s">
        <v>345</v>
      </c>
      <c r="F711" s="1">
        <v>0</v>
      </c>
      <c r="G711" s="1" t="s">
        <v>20</v>
      </c>
      <c r="H711" s="1" t="s">
        <v>47</v>
      </c>
      <c r="I711" s="1" t="s">
        <v>20</v>
      </c>
      <c r="J711" s="1" t="s">
        <v>22</v>
      </c>
      <c r="K711" s="1" t="s">
        <v>47</v>
      </c>
      <c r="L711" s="1" t="s">
        <v>23</v>
      </c>
      <c r="M711" s="1">
        <v>6</v>
      </c>
      <c r="N711" s="1" t="s">
        <v>24</v>
      </c>
      <c r="O711" s="1" t="s">
        <v>25</v>
      </c>
      <c r="P711" s="1" t="s">
        <v>267</v>
      </c>
      <c r="Q711" s="1" t="s">
        <v>140</v>
      </c>
    </row>
    <row r="712" spans="1:17" ht="15.75" customHeight="1" x14ac:dyDescent="0.3">
      <c r="A712" s="1">
        <v>1175363</v>
      </c>
      <c r="B712" s="1" t="s">
        <v>60</v>
      </c>
      <c r="C712" s="2">
        <v>43553</v>
      </c>
      <c r="D712" s="1" t="s">
        <v>346</v>
      </c>
      <c r="E712" s="1" t="s">
        <v>62</v>
      </c>
      <c r="F712" s="1">
        <v>0</v>
      </c>
      <c r="G712" s="1" t="s">
        <v>259</v>
      </c>
      <c r="H712" s="1" t="s">
        <v>40</v>
      </c>
      <c r="I712" s="1" t="s">
        <v>40</v>
      </c>
      <c r="J712" s="1" t="s">
        <v>33</v>
      </c>
      <c r="K712" s="1" t="s">
        <v>259</v>
      </c>
      <c r="L712" s="1" t="s">
        <v>41</v>
      </c>
      <c r="M712" s="1">
        <v>5</v>
      </c>
      <c r="N712" s="1" t="s">
        <v>24</v>
      </c>
      <c r="O712" s="1" t="s">
        <v>25</v>
      </c>
      <c r="P712" s="1" t="s">
        <v>252</v>
      </c>
      <c r="Q712" s="1" t="s">
        <v>242</v>
      </c>
    </row>
    <row r="713" spans="1:17" ht="15.75" customHeight="1" x14ac:dyDescent="0.3">
      <c r="A713" s="1">
        <v>1175364</v>
      </c>
      <c r="B713" s="1" t="s">
        <v>28</v>
      </c>
      <c r="C713" s="2">
        <v>43554</v>
      </c>
      <c r="D713" s="1" t="s">
        <v>308</v>
      </c>
      <c r="E713" s="1" t="s">
        <v>320</v>
      </c>
      <c r="F713" s="1">
        <v>0</v>
      </c>
      <c r="G713" s="1" t="s">
        <v>31</v>
      </c>
      <c r="H713" s="1" t="s">
        <v>47</v>
      </c>
      <c r="I713" s="1" t="s">
        <v>31</v>
      </c>
      <c r="J713" s="1" t="s">
        <v>22</v>
      </c>
      <c r="K713" s="1" t="s">
        <v>31</v>
      </c>
      <c r="L713" s="1" t="s">
        <v>41</v>
      </c>
      <c r="M713" s="1">
        <v>8</v>
      </c>
      <c r="N713" s="1" t="s">
        <v>24</v>
      </c>
      <c r="O713" s="1" t="s">
        <v>25</v>
      </c>
      <c r="P713" s="1" t="s">
        <v>237</v>
      </c>
      <c r="Q713" s="1" t="s">
        <v>303</v>
      </c>
    </row>
    <row r="714" spans="1:17" ht="15.75" customHeight="1" x14ac:dyDescent="0.3">
      <c r="A714" s="1">
        <v>1175365</v>
      </c>
      <c r="B714" s="1" t="s">
        <v>36</v>
      </c>
      <c r="C714" s="2">
        <v>43554</v>
      </c>
      <c r="D714" s="1" t="s">
        <v>375</v>
      </c>
      <c r="E714" s="1" t="s">
        <v>38</v>
      </c>
      <c r="F714" s="1">
        <v>0</v>
      </c>
      <c r="G714" s="1" t="s">
        <v>374</v>
      </c>
      <c r="H714" s="1" t="s">
        <v>21</v>
      </c>
      <c r="I714" s="1" t="s">
        <v>374</v>
      </c>
      <c r="J714" s="1" t="s">
        <v>22</v>
      </c>
      <c r="K714" s="1" t="s">
        <v>374</v>
      </c>
      <c r="L714" s="1" t="s">
        <v>122</v>
      </c>
      <c r="M714" s="1" t="s">
        <v>25</v>
      </c>
      <c r="N714" s="1" t="s">
        <v>123</v>
      </c>
      <c r="O714" s="1" t="s">
        <v>25</v>
      </c>
      <c r="P714" s="1" t="s">
        <v>332</v>
      </c>
      <c r="Q714" s="1" t="s">
        <v>323</v>
      </c>
    </row>
    <row r="715" spans="1:17" ht="15.75" customHeight="1" x14ac:dyDescent="0.3">
      <c r="A715" s="1">
        <v>1175366</v>
      </c>
      <c r="B715" s="1" t="s">
        <v>60</v>
      </c>
      <c r="C715" s="2">
        <v>43555</v>
      </c>
      <c r="D715" s="1" t="s">
        <v>376</v>
      </c>
      <c r="E715" s="1" t="s">
        <v>62</v>
      </c>
      <c r="F715" s="1">
        <v>0</v>
      </c>
      <c r="G715" s="1" t="s">
        <v>259</v>
      </c>
      <c r="H715" s="1" t="s">
        <v>20</v>
      </c>
      <c r="I715" s="1" t="s">
        <v>20</v>
      </c>
      <c r="J715" s="1" t="s">
        <v>22</v>
      </c>
      <c r="K715" s="1" t="s">
        <v>259</v>
      </c>
      <c r="L715" s="1" t="s">
        <v>23</v>
      </c>
      <c r="M715" s="1">
        <v>118</v>
      </c>
      <c r="N715" s="1" t="s">
        <v>24</v>
      </c>
      <c r="O715" s="1" t="s">
        <v>25</v>
      </c>
      <c r="P715" s="1" t="s">
        <v>335</v>
      </c>
      <c r="Q715" s="1" t="s">
        <v>140</v>
      </c>
    </row>
    <row r="716" spans="1:17" ht="15.75" customHeight="1" x14ac:dyDescent="0.3">
      <c r="A716" s="1">
        <v>1175367</v>
      </c>
      <c r="B716" s="1" t="s">
        <v>65</v>
      </c>
      <c r="C716" s="2">
        <v>43555</v>
      </c>
      <c r="D716" s="1" t="s">
        <v>76</v>
      </c>
      <c r="E716" s="1" t="s">
        <v>67</v>
      </c>
      <c r="F716" s="1">
        <v>0</v>
      </c>
      <c r="G716" s="1" t="s">
        <v>32</v>
      </c>
      <c r="H716" s="1" t="s">
        <v>40</v>
      </c>
      <c r="I716" s="1" t="s">
        <v>40</v>
      </c>
      <c r="J716" s="1" t="s">
        <v>22</v>
      </c>
      <c r="K716" s="1" t="s">
        <v>32</v>
      </c>
      <c r="L716" s="1" t="s">
        <v>23</v>
      </c>
      <c r="M716" s="1">
        <v>8</v>
      </c>
      <c r="N716" s="1" t="s">
        <v>24</v>
      </c>
      <c r="O716" s="1" t="s">
        <v>25</v>
      </c>
      <c r="P716" s="1" t="s">
        <v>351</v>
      </c>
      <c r="Q716" s="1" t="s">
        <v>267</v>
      </c>
    </row>
    <row r="717" spans="1:17" ht="15.75" customHeight="1" x14ac:dyDescent="0.3">
      <c r="A717" s="1">
        <v>1175368</v>
      </c>
      <c r="B717" s="1" t="s">
        <v>28</v>
      </c>
      <c r="C717" s="2">
        <v>43556</v>
      </c>
      <c r="D717" s="1" t="s">
        <v>377</v>
      </c>
      <c r="E717" s="1" t="s">
        <v>320</v>
      </c>
      <c r="F717" s="1">
        <v>0</v>
      </c>
      <c r="G717" s="1" t="s">
        <v>31</v>
      </c>
      <c r="H717" s="1" t="s">
        <v>374</v>
      </c>
      <c r="I717" s="1" t="s">
        <v>374</v>
      </c>
      <c r="J717" s="1" t="s">
        <v>22</v>
      </c>
      <c r="K717" s="1" t="s">
        <v>31</v>
      </c>
      <c r="L717" s="1" t="s">
        <v>23</v>
      </c>
      <c r="M717" s="1">
        <v>14</v>
      </c>
      <c r="N717" s="1" t="s">
        <v>24</v>
      </c>
      <c r="O717" s="1" t="s">
        <v>25</v>
      </c>
      <c r="P717" s="1" t="s">
        <v>303</v>
      </c>
      <c r="Q717" s="1" t="s">
        <v>232</v>
      </c>
    </row>
    <row r="718" spans="1:17" ht="15.75" customHeight="1" x14ac:dyDescent="0.3">
      <c r="A718" s="1">
        <v>1175369</v>
      </c>
      <c r="B718" s="1" t="s">
        <v>56</v>
      </c>
      <c r="C718" s="2">
        <v>43557</v>
      </c>
      <c r="D718" s="1" t="s">
        <v>372</v>
      </c>
      <c r="E718" s="1" t="s">
        <v>58</v>
      </c>
      <c r="F718" s="1">
        <v>0</v>
      </c>
      <c r="G718" s="1" t="s">
        <v>40</v>
      </c>
      <c r="H718" s="1" t="s">
        <v>20</v>
      </c>
      <c r="I718" s="1" t="s">
        <v>40</v>
      </c>
      <c r="J718" s="1" t="s">
        <v>22</v>
      </c>
      <c r="K718" s="1" t="s">
        <v>40</v>
      </c>
      <c r="L718" s="1" t="s">
        <v>41</v>
      </c>
      <c r="M718" s="1">
        <v>7</v>
      </c>
      <c r="N718" s="1" t="s">
        <v>24</v>
      </c>
      <c r="O718" s="1" t="s">
        <v>25</v>
      </c>
      <c r="P718" s="1" t="s">
        <v>332</v>
      </c>
      <c r="Q718" s="1" t="s">
        <v>120</v>
      </c>
    </row>
    <row r="719" spans="1:17" ht="15.75" customHeight="1" x14ac:dyDescent="0.3">
      <c r="A719" s="1">
        <v>1175370</v>
      </c>
      <c r="B719" s="1" t="s">
        <v>44</v>
      </c>
      <c r="C719" s="2">
        <v>43558</v>
      </c>
      <c r="D719" s="1" t="s">
        <v>315</v>
      </c>
      <c r="E719" s="1" t="s">
        <v>46</v>
      </c>
      <c r="F719" s="1">
        <v>0</v>
      </c>
      <c r="G719" s="1" t="s">
        <v>47</v>
      </c>
      <c r="H719" s="1" t="s">
        <v>32</v>
      </c>
      <c r="I719" s="1" t="s">
        <v>32</v>
      </c>
      <c r="J719" s="1" t="s">
        <v>22</v>
      </c>
      <c r="K719" s="1" t="s">
        <v>47</v>
      </c>
      <c r="L719" s="1" t="s">
        <v>23</v>
      </c>
      <c r="M719" s="1">
        <v>37</v>
      </c>
      <c r="N719" s="1" t="s">
        <v>24</v>
      </c>
      <c r="O719" s="1" t="s">
        <v>25</v>
      </c>
      <c r="P719" s="1" t="s">
        <v>213</v>
      </c>
      <c r="Q719" s="1" t="s">
        <v>242</v>
      </c>
    </row>
    <row r="720" spans="1:17" ht="15.75" customHeight="1" x14ac:dyDescent="0.3">
      <c r="A720" s="1">
        <v>1175371</v>
      </c>
      <c r="B720" s="1" t="s">
        <v>36</v>
      </c>
      <c r="C720" s="2">
        <v>43559</v>
      </c>
      <c r="D720" s="1" t="s">
        <v>376</v>
      </c>
      <c r="E720" s="1" t="s">
        <v>38</v>
      </c>
      <c r="F720" s="1">
        <v>0</v>
      </c>
      <c r="G720" s="1" t="s">
        <v>374</v>
      </c>
      <c r="H720" s="1" t="s">
        <v>259</v>
      </c>
      <c r="I720" s="1" t="s">
        <v>259</v>
      </c>
      <c r="J720" s="1" t="s">
        <v>22</v>
      </c>
      <c r="K720" s="1" t="s">
        <v>259</v>
      </c>
      <c r="L720" s="1" t="s">
        <v>41</v>
      </c>
      <c r="M720" s="1">
        <v>5</v>
      </c>
      <c r="N720" s="1" t="s">
        <v>24</v>
      </c>
      <c r="O720" s="1" t="s">
        <v>25</v>
      </c>
      <c r="P720" s="1" t="s">
        <v>335</v>
      </c>
      <c r="Q720" s="1" t="s">
        <v>252</v>
      </c>
    </row>
    <row r="721" spans="1:17" ht="15.75" customHeight="1" x14ac:dyDescent="0.3">
      <c r="A721" s="1">
        <v>1175372</v>
      </c>
      <c r="B721" s="1" t="s">
        <v>17</v>
      </c>
      <c r="C721" s="2">
        <v>43560</v>
      </c>
      <c r="D721" s="1" t="s">
        <v>307</v>
      </c>
      <c r="E721" s="1" t="s">
        <v>345</v>
      </c>
      <c r="F721" s="1">
        <v>0</v>
      </c>
      <c r="G721" s="1" t="s">
        <v>20</v>
      </c>
      <c r="H721" s="1" t="s">
        <v>21</v>
      </c>
      <c r="I721" s="1" t="s">
        <v>21</v>
      </c>
      <c r="J721" s="1" t="s">
        <v>22</v>
      </c>
      <c r="K721" s="1" t="s">
        <v>21</v>
      </c>
      <c r="L721" s="1" t="s">
        <v>41</v>
      </c>
      <c r="M721" s="1">
        <v>5</v>
      </c>
      <c r="N721" s="1" t="s">
        <v>24</v>
      </c>
      <c r="O721" s="1" t="s">
        <v>25</v>
      </c>
      <c r="P721" s="1" t="s">
        <v>303</v>
      </c>
      <c r="Q721" s="1" t="s">
        <v>232</v>
      </c>
    </row>
    <row r="722" spans="1:17" ht="15.75" customHeight="1" x14ac:dyDescent="0.3">
      <c r="A722" s="1">
        <v>1178393</v>
      </c>
      <c r="B722" s="1" t="s">
        <v>65</v>
      </c>
      <c r="C722" s="2">
        <v>43561</v>
      </c>
      <c r="D722" s="1" t="s">
        <v>154</v>
      </c>
      <c r="E722" s="1" t="s">
        <v>67</v>
      </c>
      <c r="F722" s="1">
        <v>0</v>
      </c>
      <c r="G722" s="1" t="s">
        <v>32</v>
      </c>
      <c r="H722" s="1" t="s">
        <v>31</v>
      </c>
      <c r="I722" s="1" t="s">
        <v>32</v>
      </c>
      <c r="J722" s="1" t="s">
        <v>33</v>
      </c>
      <c r="K722" s="1" t="s">
        <v>32</v>
      </c>
      <c r="L722" s="1" t="s">
        <v>23</v>
      </c>
      <c r="M722" s="1">
        <v>22</v>
      </c>
      <c r="N722" s="1" t="s">
        <v>24</v>
      </c>
      <c r="O722" s="1" t="s">
        <v>25</v>
      </c>
      <c r="P722" s="1" t="s">
        <v>335</v>
      </c>
      <c r="Q722" s="1" t="s">
        <v>213</v>
      </c>
    </row>
    <row r="723" spans="1:17" ht="15.75" customHeight="1" x14ac:dyDescent="0.3">
      <c r="A723" s="1">
        <v>1178394</v>
      </c>
      <c r="B723" s="1" t="s">
        <v>60</v>
      </c>
      <c r="C723" s="2">
        <v>43561</v>
      </c>
      <c r="D723" s="1" t="s">
        <v>378</v>
      </c>
      <c r="E723" s="1" t="s">
        <v>62</v>
      </c>
      <c r="F723" s="1">
        <v>0</v>
      </c>
      <c r="G723" s="1" t="s">
        <v>259</v>
      </c>
      <c r="H723" s="1" t="s">
        <v>47</v>
      </c>
      <c r="I723" s="1" t="s">
        <v>259</v>
      </c>
      <c r="J723" s="1" t="s">
        <v>22</v>
      </c>
      <c r="K723" s="1" t="s">
        <v>47</v>
      </c>
      <c r="L723" s="1" t="s">
        <v>23</v>
      </c>
      <c r="M723" s="1">
        <v>40</v>
      </c>
      <c r="N723" s="1" t="s">
        <v>24</v>
      </c>
      <c r="O723" s="1" t="s">
        <v>25</v>
      </c>
      <c r="P723" s="1" t="s">
        <v>332</v>
      </c>
      <c r="Q723" s="1" t="s">
        <v>323</v>
      </c>
    </row>
    <row r="724" spans="1:17" ht="15.75" customHeight="1" x14ac:dyDescent="0.3">
      <c r="A724" s="1">
        <v>1178395</v>
      </c>
      <c r="B724" s="1" t="s">
        <v>17</v>
      </c>
      <c r="C724" s="2">
        <v>43562</v>
      </c>
      <c r="D724" s="1" t="s">
        <v>379</v>
      </c>
      <c r="E724" s="1" t="s">
        <v>345</v>
      </c>
      <c r="F724" s="1">
        <v>0</v>
      </c>
      <c r="G724" s="1" t="s">
        <v>20</v>
      </c>
      <c r="H724" s="1" t="s">
        <v>374</v>
      </c>
      <c r="I724" s="1" t="s">
        <v>374</v>
      </c>
      <c r="J724" s="1" t="s">
        <v>22</v>
      </c>
      <c r="K724" s="1" t="s">
        <v>374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351</v>
      </c>
      <c r="Q724" s="1" t="s">
        <v>140</v>
      </c>
    </row>
    <row r="725" spans="1:17" ht="15.75" customHeight="1" x14ac:dyDescent="0.3">
      <c r="A725" s="1">
        <v>1178396</v>
      </c>
      <c r="B725" s="1" t="s">
        <v>56</v>
      </c>
      <c r="C725" s="2">
        <v>43562</v>
      </c>
      <c r="D725" s="1" t="s">
        <v>380</v>
      </c>
      <c r="E725" s="1" t="s">
        <v>58</v>
      </c>
      <c r="F725" s="1">
        <v>0</v>
      </c>
      <c r="G725" s="1" t="s">
        <v>40</v>
      </c>
      <c r="H725" s="1" t="s">
        <v>21</v>
      </c>
      <c r="I725" s="1" t="s">
        <v>21</v>
      </c>
      <c r="J725" s="1" t="s">
        <v>22</v>
      </c>
      <c r="K725" s="1" t="s">
        <v>21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303</v>
      </c>
      <c r="Q725" s="1" t="s">
        <v>232</v>
      </c>
    </row>
    <row r="726" spans="1:17" ht="15.75" customHeight="1" x14ac:dyDescent="0.3">
      <c r="A726" s="1">
        <v>1178397</v>
      </c>
      <c r="B726" s="1" t="s">
        <v>28</v>
      </c>
      <c r="C726" s="2">
        <v>43563</v>
      </c>
      <c r="D726" s="1" t="s">
        <v>362</v>
      </c>
      <c r="E726" s="1" t="s">
        <v>320</v>
      </c>
      <c r="F726" s="1">
        <v>0</v>
      </c>
      <c r="G726" s="1" t="s">
        <v>31</v>
      </c>
      <c r="H726" s="1" t="s">
        <v>259</v>
      </c>
      <c r="I726" s="1" t="s">
        <v>31</v>
      </c>
      <c r="J726" s="1" t="s">
        <v>22</v>
      </c>
      <c r="K726" s="1" t="s">
        <v>31</v>
      </c>
      <c r="L726" s="1" t="s">
        <v>41</v>
      </c>
      <c r="M726" s="1">
        <v>6</v>
      </c>
      <c r="N726" s="1" t="s">
        <v>24</v>
      </c>
      <c r="O726" s="1" t="s">
        <v>25</v>
      </c>
      <c r="P726" s="1" t="s">
        <v>332</v>
      </c>
      <c r="Q726" s="1" t="s">
        <v>120</v>
      </c>
    </row>
    <row r="727" spans="1:17" ht="15.75" customHeight="1" x14ac:dyDescent="0.3">
      <c r="A727" s="1">
        <v>1178398</v>
      </c>
      <c r="B727" s="1" t="s">
        <v>65</v>
      </c>
      <c r="C727" s="2">
        <v>43564</v>
      </c>
      <c r="D727" s="1" t="s">
        <v>381</v>
      </c>
      <c r="E727" s="1" t="s">
        <v>67</v>
      </c>
      <c r="F727" s="1">
        <v>0</v>
      </c>
      <c r="G727" s="1" t="s">
        <v>32</v>
      </c>
      <c r="H727" s="1" t="s">
        <v>21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7</v>
      </c>
      <c r="N727" s="1" t="s">
        <v>24</v>
      </c>
      <c r="O727" s="1" t="s">
        <v>25</v>
      </c>
      <c r="P727" s="1" t="s">
        <v>213</v>
      </c>
      <c r="Q727" s="1" t="s">
        <v>252</v>
      </c>
    </row>
    <row r="728" spans="1:17" ht="15.75" customHeight="1" x14ac:dyDescent="0.3">
      <c r="A728" s="1">
        <v>1178399</v>
      </c>
      <c r="B728" s="1" t="s">
        <v>44</v>
      </c>
      <c r="C728" s="2">
        <v>43565</v>
      </c>
      <c r="D728" s="1" t="s">
        <v>192</v>
      </c>
      <c r="E728" s="1" t="s">
        <v>46</v>
      </c>
      <c r="F728" s="1">
        <v>0</v>
      </c>
      <c r="G728" s="1" t="s">
        <v>47</v>
      </c>
      <c r="H728" s="1" t="s">
        <v>31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3</v>
      </c>
      <c r="N728" s="1" t="s">
        <v>24</v>
      </c>
      <c r="O728" s="1" t="s">
        <v>25</v>
      </c>
      <c r="P728" s="1" t="s">
        <v>351</v>
      </c>
      <c r="Q728" s="1" t="s">
        <v>140</v>
      </c>
    </row>
    <row r="729" spans="1:17" ht="15.75" customHeight="1" x14ac:dyDescent="0.3">
      <c r="A729" s="1">
        <v>1178400</v>
      </c>
      <c r="B729" s="1" t="s">
        <v>56</v>
      </c>
      <c r="C729" s="2">
        <v>43566</v>
      </c>
      <c r="D729" s="1" t="s">
        <v>76</v>
      </c>
      <c r="E729" s="1" t="s">
        <v>58</v>
      </c>
      <c r="F729" s="1">
        <v>0</v>
      </c>
      <c r="G729" s="1" t="s">
        <v>40</v>
      </c>
      <c r="H729" s="1" t="s">
        <v>32</v>
      </c>
      <c r="I729" s="1" t="s">
        <v>32</v>
      </c>
      <c r="J729" s="1" t="s">
        <v>22</v>
      </c>
      <c r="K729" s="1" t="s">
        <v>32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382</v>
      </c>
      <c r="Q729" s="1" t="s">
        <v>242</v>
      </c>
    </row>
    <row r="730" spans="1:17" ht="15.75" customHeight="1" x14ac:dyDescent="0.3">
      <c r="A730" s="1">
        <v>1178401</v>
      </c>
      <c r="B730" s="1" t="s">
        <v>50</v>
      </c>
      <c r="C730" s="2">
        <v>43567</v>
      </c>
      <c r="D730" s="1" t="s">
        <v>227</v>
      </c>
      <c r="E730" s="1" t="s">
        <v>52</v>
      </c>
      <c r="F730" s="1">
        <v>0</v>
      </c>
      <c r="G730" s="1" t="s">
        <v>21</v>
      </c>
      <c r="H730" s="1" t="s">
        <v>374</v>
      </c>
      <c r="I730" s="1" t="s">
        <v>374</v>
      </c>
      <c r="J730" s="1" t="s">
        <v>22</v>
      </c>
      <c r="K730" s="1" t="s">
        <v>374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351</v>
      </c>
      <c r="Q730" s="1" t="s">
        <v>267</v>
      </c>
    </row>
    <row r="731" spans="1:17" ht="15.75" customHeight="1" x14ac:dyDescent="0.3">
      <c r="A731" s="1">
        <v>1178402</v>
      </c>
      <c r="B731" s="1" t="s">
        <v>44</v>
      </c>
      <c r="C731" s="2">
        <v>43568</v>
      </c>
      <c r="D731" s="1" t="s">
        <v>354</v>
      </c>
      <c r="E731" s="1" t="s">
        <v>46</v>
      </c>
      <c r="F731" s="1">
        <v>0</v>
      </c>
      <c r="G731" s="1" t="s">
        <v>47</v>
      </c>
      <c r="H731" s="1" t="s">
        <v>40</v>
      </c>
      <c r="I731" s="1" t="s">
        <v>40</v>
      </c>
      <c r="J731" s="1" t="s">
        <v>22</v>
      </c>
      <c r="K731" s="1" t="s">
        <v>40</v>
      </c>
      <c r="L731" s="1" t="s">
        <v>41</v>
      </c>
      <c r="M731" s="1">
        <v>4</v>
      </c>
      <c r="N731" s="1" t="s">
        <v>24</v>
      </c>
      <c r="O731" s="1" t="s">
        <v>25</v>
      </c>
      <c r="P731" s="1" t="s">
        <v>323</v>
      </c>
      <c r="Q731" s="1" t="s">
        <v>327</v>
      </c>
    </row>
    <row r="732" spans="1:17" ht="15.75" customHeight="1" x14ac:dyDescent="0.3">
      <c r="A732" s="1">
        <v>1178403</v>
      </c>
      <c r="B732" s="1" t="s">
        <v>28</v>
      </c>
      <c r="C732" s="2">
        <v>43568</v>
      </c>
      <c r="D732" s="1" t="s">
        <v>121</v>
      </c>
      <c r="E732" s="1" t="s">
        <v>320</v>
      </c>
      <c r="F732" s="1">
        <v>0</v>
      </c>
      <c r="G732" s="1" t="s">
        <v>31</v>
      </c>
      <c r="H732" s="1" t="s">
        <v>20</v>
      </c>
      <c r="I732" s="1" t="s">
        <v>20</v>
      </c>
      <c r="J732" s="1" t="s">
        <v>22</v>
      </c>
      <c r="K732" s="1" t="s">
        <v>20</v>
      </c>
      <c r="L732" s="1" t="s">
        <v>41</v>
      </c>
      <c r="M732" s="1">
        <v>8</v>
      </c>
      <c r="N732" s="1" t="s">
        <v>24</v>
      </c>
      <c r="O732" s="1" t="s">
        <v>25</v>
      </c>
      <c r="P732" s="1" t="s">
        <v>382</v>
      </c>
      <c r="Q732" s="1" t="s">
        <v>140</v>
      </c>
    </row>
    <row r="733" spans="1:17" ht="15.75" customHeight="1" x14ac:dyDescent="0.3">
      <c r="A733" s="1">
        <v>1178404</v>
      </c>
      <c r="B733" s="1" t="s">
        <v>50</v>
      </c>
      <c r="C733" s="2">
        <v>43569</v>
      </c>
      <c r="D733" s="1" t="s">
        <v>383</v>
      </c>
      <c r="E733" s="1" t="s">
        <v>52</v>
      </c>
      <c r="F733" s="1">
        <v>0</v>
      </c>
      <c r="G733" s="1" t="s">
        <v>21</v>
      </c>
      <c r="H733" s="1" t="s">
        <v>32</v>
      </c>
      <c r="I733" s="1" t="s">
        <v>32</v>
      </c>
      <c r="J733" s="1" t="s">
        <v>22</v>
      </c>
      <c r="K733" s="1" t="s">
        <v>32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213</v>
      </c>
      <c r="Q733" s="1" t="s">
        <v>267</v>
      </c>
    </row>
    <row r="734" spans="1:17" ht="15.75" customHeight="1" x14ac:dyDescent="0.3">
      <c r="A734" s="1">
        <v>1178405</v>
      </c>
      <c r="B734" s="1" t="s">
        <v>60</v>
      </c>
      <c r="C734" s="2">
        <v>43569</v>
      </c>
      <c r="D734" s="1" t="s">
        <v>384</v>
      </c>
      <c r="E734" s="1" t="s">
        <v>62</v>
      </c>
      <c r="F734" s="1">
        <v>0</v>
      </c>
      <c r="G734" s="1" t="s">
        <v>259</v>
      </c>
      <c r="H734" s="1" t="s">
        <v>374</v>
      </c>
      <c r="I734" s="1" t="s">
        <v>259</v>
      </c>
      <c r="J734" s="1" t="s">
        <v>22</v>
      </c>
      <c r="K734" s="1" t="s">
        <v>374</v>
      </c>
      <c r="L734" s="1" t="s">
        <v>23</v>
      </c>
      <c r="M734" s="1">
        <v>39</v>
      </c>
      <c r="N734" s="1" t="s">
        <v>24</v>
      </c>
      <c r="O734" s="1" t="s">
        <v>25</v>
      </c>
      <c r="P734" s="1" t="s">
        <v>242</v>
      </c>
      <c r="Q734" s="1" t="s">
        <v>232</v>
      </c>
    </row>
    <row r="735" spans="1:17" ht="15.75" customHeight="1" x14ac:dyDescent="0.3">
      <c r="A735" s="1">
        <v>1178406</v>
      </c>
      <c r="B735" s="1" t="s">
        <v>44</v>
      </c>
      <c r="C735" s="2">
        <v>43570</v>
      </c>
      <c r="D735" s="1" t="s">
        <v>180</v>
      </c>
      <c r="E735" s="1" t="s">
        <v>46</v>
      </c>
      <c r="F735" s="1">
        <v>0</v>
      </c>
      <c r="G735" s="1" t="s">
        <v>47</v>
      </c>
      <c r="H735" s="1" t="s">
        <v>20</v>
      </c>
      <c r="I735" s="1" t="s">
        <v>47</v>
      </c>
      <c r="J735" s="1" t="s">
        <v>22</v>
      </c>
      <c r="K735" s="1" t="s">
        <v>47</v>
      </c>
      <c r="L735" s="1" t="s">
        <v>41</v>
      </c>
      <c r="M735" s="1">
        <v>5</v>
      </c>
      <c r="N735" s="1" t="s">
        <v>24</v>
      </c>
      <c r="O735" s="1" t="s">
        <v>25</v>
      </c>
      <c r="P735" s="1" t="s">
        <v>120</v>
      </c>
      <c r="Q735" s="1" t="s">
        <v>323</v>
      </c>
    </row>
    <row r="736" spans="1:17" ht="15.75" customHeight="1" x14ac:dyDescent="0.3">
      <c r="A736" s="1">
        <v>1178407</v>
      </c>
      <c r="B736" s="1" t="s">
        <v>28</v>
      </c>
      <c r="C736" s="2">
        <v>43571</v>
      </c>
      <c r="D736" s="1" t="s">
        <v>193</v>
      </c>
      <c r="E736" s="1" t="s">
        <v>320</v>
      </c>
      <c r="F736" s="1">
        <v>0</v>
      </c>
      <c r="G736" s="1" t="s">
        <v>31</v>
      </c>
      <c r="H736" s="1" t="s">
        <v>40</v>
      </c>
      <c r="I736" s="1" t="s">
        <v>40</v>
      </c>
      <c r="J736" s="1" t="s">
        <v>22</v>
      </c>
      <c r="K736" s="1" t="s">
        <v>31</v>
      </c>
      <c r="L736" s="1" t="s">
        <v>23</v>
      </c>
      <c r="M736" s="1">
        <v>12</v>
      </c>
      <c r="N736" s="1" t="s">
        <v>24</v>
      </c>
      <c r="O736" s="1" t="s">
        <v>25</v>
      </c>
      <c r="P736" s="1" t="s">
        <v>237</v>
      </c>
      <c r="Q736" s="1" t="s">
        <v>232</v>
      </c>
    </row>
    <row r="737" spans="1:17" ht="15.75" customHeight="1" x14ac:dyDescent="0.3">
      <c r="A737" s="1">
        <v>1178408</v>
      </c>
      <c r="B737" s="1" t="s">
        <v>60</v>
      </c>
      <c r="C737" s="2">
        <v>43572</v>
      </c>
      <c r="D737" s="1" t="s">
        <v>179</v>
      </c>
      <c r="E737" s="1" t="s">
        <v>62</v>
      </c>
      <c r="F737" s="1">
        <v>0</v>
      </c>
      <c r="G737" s="1" t="s">
        <v>259</v>
      </c>
      <c r="H737" s="1" t="s">
        <v>32</v>
      </c>
      <c r="I737" s="1" t="s">
        <v>32</v>
      </c>
      <c r="J737" s="1" t="s">
        <v>33</v>
      </c>
      <c r="K737" s="1" t="s">
        <v>259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382</v>
      </c>
      <c r="Q737" s="1" t="s">
        <v>385</v>
      </c>
    </row>
    <row r="738" spans="1:17" ht="15.75" customHeight="1" x14ac:dyDescent="0.3">
      <c r="A738" s="1">
        <v>1178409</v>
      </c>
      <c r="B738" s="1" t="s">
        <v>36</v>
      </c>
      <c r="C738" s="2">
        <v>43573</v>
      </c>
      <c r="D738" s="1" t="s">
        <v>315</v>
      </c>
      <c r="E738" s="1" t="s">
        <v>38</v>
      </c>
      <c r="F738" s="1">
        <v>0</v>
      </c>
      <c r="G738" s="1" t="s">
        <v>374</v>
      </c>
      <c r="H738" s="1" t="s">
        <v>47</v>
      </c>
      <c r="I738" s="1" t="s">
        <v>47</v>
      </c>
      <c r="J738" s="1" t="s">
        <v>33</v>
      </c>
      <c r="K738" s="1" t="s">
        <v>47</v>
      </c>
      <c r="L738" s="1" t="s">
        <v>23</v>
      </c>
      <c r="M738" s="1">
        <v>40</v>
      </c>
      <c r="N738" s="1" t="s">
        <v>24</v>
      </c>
      <c r="O738" s="1" t="s">
        <v>25</v>
      </c>
      <c r="P738" s="1" t="s">
        <v>242</v>
      </c>
      <c r="Q738" s="1" t="s">
        <v>274</v>
      </c>
    </row>
    <row r="739" spans="1:17" ht="15.75" customHeight="1" x14ac:dyDescent="0.3">
      <c r="A739" s="1">
        <v>1178410</v>
      </c>
      <c r="B739" s="1" t="s">
        <v>50</v>
      </c>
      <c r="C739" s="2">
        <v>43574</v>
      </c>
      <c r="D739" s="1" t="s">
        <v>215</v>
      </c>
      <c r="E739" s="1" t="s">
        <v>52</v>
      </c>
      <c r="F739" s="1">
        <v>0</v>
      </c>
      <c r="G739" s="1" t="s">
        <v>21</v>
      </c>
      <c r="H739" s="1" t="s">
        <v>20</v>
      </c>
      <c r="I739" s="1" t="s">
        <v>21</v>
      </c>
      <c r="J739" s="1" t="s">
        <v>22</v>
      </c>
      <c r="K739" s="1" t="s">
        <v>20</v>
      </c>
      <c r="L739" s="1" t="s">
        <v>23</v>
      </c>
      <c r="M739" s="1">
        <v>10</v>
      </c>
      <c r="N739" s="1" t="s">
        <v>24</v>
      </c>
      <c r="O739" s="1" t="s">
        <v>25</v>
      </c>
      <c r="P739" s="1" t="s">
        <v>385</v>
      </c>
      <c r="Q739" s="1" t="s">
        <v>323</v>
      </c>
    </row>
    <row r="740" spans="1:17" ht="15.75" customHeight="1" x14ac:dyDescent="0.3">
      <c r="A740" s="1">
        <v>1178411</v>
      </c>
      <c r="B740" s="1" t="s">
        <v>56</v>
      </c>
      <c r="C740" s="2">
        <v>43575</v>
      </c>
      <c r="D740" s="1" t="s">
        <v>231</v>
      </c>
      <c r="E740" s="1" t="s">
        <v>58</v>
      </c>
      <c r="F740" s="1">
        <v>0</v>
      </c>
      <c r="G740" s="1" t="s">
        <v>40</v>
      </c>
      <c r="H740" s="1" t="s">
        <v>47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5</v>
      </c>
      <c r="N740" s="1" t="s">
        <v>24</v>
      </c>
      <c r="O740" s="1" t="s">
        <v>25</v>
      </c>
      <c r="P740" s="1" t="s">
        <v>351</v>
      </c>
      <c r="Q740" s="1" t="s">
        <v>140</v>
      </c>
    </row>
    <row r="741" spans="1:17" ht="15.75" customHeight="1" x14ac:dyDescent="0.3">
      <c r="A741" s="1">
        <v>1178412</v>
      </c>
      <c r="B741" s="1" t="s">
        <v>36</v>
      </c>
      <c r="C741" s="2">
        <v>43575</v>
      </c>
      <c r="D741" s="1" t="s">
        <v>309</v>
      </c>
      <c r="E741" s="1" t="s">
        <v>38</v>
      </c>
      <c r="F741" s="1">
        <v>0</v>
      </c>
      <c r="G741" s="1" t="s">
        <v>374</v>
      </c>
      <c r="H741" s="1" t="s">
        <v>31</v>
      </c>
      <c r="I741" s="1" t="s">
        <v>374</v>
      </c>
      <c r="J741" s="1" t="s">
        <v>22</v>
      </c>
      <c r="K741" s="1" t="s">
        <v>374</v>
      </c>
      <c r="L741" s="1" t="s">
        <v>41</v>
      </c>
      <c r="M741" s="1">
        <v>5</v>
      </c>
      <c r="N741" s="1" t="s">
        <v>24</v>
      </c>
      <c r="O741" s="1" t="s">
        <v>25</v>
      </c>
      <c r="P741" s="1" t="s">
        <v>382</v>
      </c>
      <c r="Q741" s="1" t="s">
        <v>252</v>
      </c>
    </row>
    <row r="742" spans="1:17" ht="15.75" customHeight="1" x14ac:dyDescent="0.3">
      <c r="A742" s="1">
        <v>1178413</v>
      </c>
      <c r="B742" s="1" t="s">
        <v>60</v>
      </c>
      <c r="C742" s="2">
        <v>43576</v>
      </c>
      <c r="D742" s="1" t="s">
        <v>386</v>
      </c>
      <c r="E742" s="1" t="s">
        <v>62</v>
      </c>
      <c r="F742" s="1">
        <v>0</v>
      </c>
      <c r="G742" s="1" t="s">
        <v>259</v>
      </c>
      <c r="H742" s="1" t="s">
        <v>21</v>
      </c>
      <c r="I742" s="1" t="s">
        <v>259</v>
      </c>
      <c r="J742" s="1" t="s">
        <v>22</v>
      </c>
      <c r="K742" s="1" t="s">
        <v>259</v>
      </c>
      <c r="L742" s="1" t="s">
        <v>41</v>
      </c>
      <c r="M742" s="1">
        <v>9</v>
      </c>
      <c r="N742" s="1" t="s">
        <v>24</v>
      </c>
      <c r="O742" s="1" t="s">
        <v>25</v>
      </c>
      <c r="P742" s="1" t="s">
        <v>274</v>
      </c>
      <c r="Q742" s="1" t="s">
        <v>323</v>
      </c>
    </row>
    <row r="743" spans="1:17" ht="15.75" customHeight="1" x14ac:dyDescent="0.3">
      <c r="A743" s="1">
        <v>1178414</v>
      </c>
      <c r="B743" s="1" t="s">
        <v>17</v>
      </c>
      <c r="C743" s="2">
        <v>43576</v>
      </c>
      <c r="D743" s="1" t="s">
        <v>276</v>
      </c>
      <c r="E743" s="1" t="s">
        <v>345</v>
      </c>
      <c r="F743" s="1">
        <v>0</v>
      </c>
      <c r="G743" s="1" t="s">
        <v>20</v>
      </c>
      <c r="H743" s="1" t="s">
        <v>32</v>
      </c>
      <c r="I743" s="1" t="s">
        <v>32</v>
      </c>
      <c r="J743" s="1" t="s">
        <v>22</v>
      </c>
      <c r="K743" s="1" t="s">
        <v>20</v>
      </c>
      <c r="L743" s="1" t="s">
        <v>23</v>
      </c>
      <c r="M743" s="1">
        <v>1</v>
      </c>
      <c r="N743" s="1" t="s">
        <v>24</v>
      </c>
      <c r="O743" s="1" t="s">
        <v>25</v>
      </c>
      <c r="P743" s="1" t="s">
        <v>213</v>
      </c>
      <c r="Q743" s="1" t="s">
        <v>237</v>
      </c>
    </row>
    <row r="744" spans="1:17" ht="15.75" customHeight="1" x14ac:dyDescent="0.3">
      <c r="A744" s="1">
        <v>1178415</v>
      </c>
      <c r="B744" s="1" t="s">
        <v>56</v>
      </c>
      <c r="C744" s="2">
        <v>43577</v>
      </c>
      <c r="D744" s="1" t="s">
        <v>336</v>
      </c>
      <c r="E744" s="1" t="s">
        <v>58</v>
      </c>
      <c r="F744" s="1">
        <v>0</v>
      </c>
      <c r="G744" s="1" t="s">
        <v>40</v>
      </c>
      <c r="H744" s="1" t="s">
        <v>374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6</v>
      </c>
      <c r="N744" s="1" t="s">
        <v>24</v>
      </c>
      <c r="O744" s="1" t="s">
        <v>25</v>
      </c>
      <c r="P744" s="1" t="s">
        <v>327</v>
      </c>
      <c r="Q744" s="1" t="s">
        <v>140</v>
      </c>
    </row>
    <row r="745" spans="1:17" ht="15.75" customHeight="1" x14ac:dyDescent="0.3">
      <c r="A745" s="1">
        <v>1178416</v>
      </c>
      <c r="B745" s="1" t="s">
        <v>65</v>
      </c>
      <c r="C745" s="2">
        <v>43578</v>
      </c>
      <c r="D745" s="1" t="s">
        <v>57</v>
      </c>
      <c r="E745" s="1" t="s">
        <v>67</v>
      </c>
      <c r="F745" s="1">
        <v>0</v>
      </c>
      <c r="G745" s="1" t="s">
        <v>32</v>
      </c>
      <c r="H745" s="1" t="s">
        <v>259</v>
      </c>
      <c r="I745" s="1" t="s">
        <v>32</v>
      </c>
      <c r="J745" s="1" t="s">
        <v>22</v>
      </c>
      <c r="K745" s="1" t="s">
        <v>32</v>
      </c>
      <c r="L745" s="1" t="s">
        <v>41</v>
      </c>
      <c r="M745" s="1">
        <v>6</v>
      </c>
      <c r="N745" s="1" t="s">
        <v>24</v>
      </c>
      <c r="O745" s="1" t="s">
        <v>25</v>
      </c>
      <c r="P745" s="1" t="s">
        <v>274</v>
      </c>
      <c r="Q745" s="1" t="s">
        <v>232</v>
      </c>
    </row>
    <row r="746" spans="1:17" ht="15.75" customHeight="1" x14ac:dyDescent="0.3">
      <c r="A746" s="1">
        <v>1178417</v>
      </c>
      <c r="B746" s="1" t="s">
        <v>17</v>
      </c>
      <c r="C746" s="2">
        <v>43579</v>
      </c>
      <c r="D746" s="1" t="s">
        <v>121</v>
      </c>
      <c r="E746" s="1" t="s">
        <v>345</v>
      </c>
      <c r="F746" s="1">
        <v>0</v>
      </c>
      <c r="G746" s="1" t="s">
        <v>20</v>
      </c>
      <c r="H746" s="1" t="s">
        <v>31</v>
      </c>
      <c r="I746" s="1" t="s">
        <v>31</v>
      </c>
      <c r="J746" s="1" t="s">
        <v>22</v>
      </c>
      <c r="K746" s="1" t="s">
        <v>20</v>
      </c>
      <c r="L746" s="1" t="s">
        <v>23</v>
      </c>
      <c r="M746" s="1">
        <v>17</v>
      </c>
      <c r="N746" s="1" t="s">
        <v>24</v>
      </c>
      <c r="O746" s="1" t="s">
        <v>25</v>
      </c>
      <c r="P746" s="1" t="s">
        <v>252</v>
      </c>
      <c r="Q746" s="1" t="s">
        <v>242</v>
      </c>
    </row>
    <row r="747" spans="1:17" ht="15.75" customHeight="1" x14ac:dyDescent="0.3">
      <c r="A747" s="1">
        <v>1178418</v>
      </c>
      <c r="B747" s="1" t="s">
        <v>50</v>
      </c>
      <c r="C747" s="2">
        <v>43580</v>
      </c>
      <c r="D747" s="1" t="s">
        <v>311</v>
      </c>
      <c r="E747" s="1" t="s">
        <v>52</v>
      </c>
      <c r="F747" s="1">
        <v>0</v>
      </c>
      <c r="G747" s="1" t="s">
        <v>21</v>
      </c>
      <c r="H747" s="1" t="s">
        <v>40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3</v>
      </c>
      <c r="N747" s="1" t="s">
        <v>24</v>
      </c>
      <c r="O747" s="1" t="s">
        <v>25</v>
      </c>
      <c r="P747" s="1" t="s">
        <v>332</v>
      </c>
      <c r="Q747" s="1" t="s">
        <v>385</v>
      </c>
    </row>
    <row r="748" spans="1:17" ht="15.75" customHeight="1" x14ac:dyDescent="0.3">
      <c r="A748" s="1">
        <v>1178419</v>
      </c>
      <c r="B748" s="1" t="s">
        <v>65</v>
      </c>
      <c r="C748" s="2">
        <v>43581</v>
      </c>
      <c r="D748" s="1" t="s">
        <v>147</v>
      </c>
      <c r="E748" s="1" t="s">
        <v>67</v>
      </c>
      <c r="F748" s="1">
        <v>0</v>
      </c>
      <c r="G748" s="1" t="s">
        <v>32</v>
      </c>
      <c r="H748" s="1" t="s">
        <v>47</v>
      </c>
      <c r="I748" s="1" t="s">
        <v>32</v>
      </c>
      <c r="J748" s="1" t="s">
        <v>22</v>
      </c>
      <c r="K748" s="1" t="s">
        <v>47</v>
      </c>
      <c r="L748" s="1" t="s">
        <v>23</v>
      </c>
      <c r="M748" s="1">
        <v>46</v>
      </c>
      <c r="N748" s="1" t="s">
        <v>24</v>
      </c>
      <c r="O748" s="1" t="s">
        <v>25</v>
      </c>
      <c r="P748" s="1" t="s">
        <v>274</v>
      </c>
      <c r="Q748" s="1" t="s">
        <v>232</v>
      </c>
    </row>
    <row r="749" spans="1:17" ht="15.75" customHeight="1" x14ac:dyDescent="0.3">
      <c r="A749" s="1">
        <v>1178420</v>
      </c>
      <c r="B749" s="1" t="s">
        <v>56</v>
      </c>
      <c r="C749" s="2">
        <v>43582</v>
      </c>
      <c r="D749" s="1" t="s">
        <v>197</v>
      </c>
      <c r="E749" s="1" t="s">
        <v>58</v>
      </c>
      <c r="F749" s="1">
        <v>0</v>
      </c>
      <c r="G749" s="1" t="s">
        <v>40</v>
      </c>
      <c r="H749" s="1" t="s">
        <v>259</v>
      </c>
      <c r="I749" s="1" t="s">
        <v>40</v>
      </c>
      <c r="J749" s="1" t="s">
        <v>22</v>
      </c>
      <c r="K749" s="1" t="s">
        <v>40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351</v>
      </c>
      <c r="Q749" s="1" t="s">
        <v>327</v>
      </c>
    </row>
    <row r="750" spans="1:17" ht="15.75" customHeight="1" x14ac:dyDescent="0.3">
      <c r="A750" s="1">
        <v>1178421</v>
      </c>
      <c r="B750" s="1" t="s">
        <v>36</v>
      </c>
      <c r="C750" s="2">
        <v>43583</v>
      </c>
      <c r="D750" s="1" t="s">
        <v>227</v>
      </c>
      <c r="E750" s="1" t="s">
        <v>38</v>
      </c>
      <c r="F750" s="1">
        <v>0</v>
      </c>
      <c r="G750" s="1" t="s">
        <v>374</v>
      </c>
      <c r="H750" s="1" t="s">
        <v>20</v>
      </c>
      <c r="I750" s="1" t="s">
        <v>374</v>
      </c>
      <c r="J750" s="1" t="s">
        <v>33</v>
      </c>
      <c r="K750" s="1" t="s">
        <v>374</v>
      </c>
      <c r="L750" s="1" t="s">
        <v>23</v>
      </c>
      <c r="M750" s="1">
        <v>16</v>
      </c>
      <c r="N750" s="1" t="s">
        <v>24</v>
      </c>
      <c r="O750" s="1" t="s">
        <v>25</v>
      </c>
      <c r="P750" s="1" t="s">
        <v>335</v>
      </c>
      <c r="Q750" s="1" t="s">
        <v>242</v>
      </c>
    </row>
    <row r="751" spans="1:17" ht="15.75" customHeight="1" x14ac:dyDescent="0.3">
      <c r="A751" s="1">
        <v>1178422</v>
      </c>
      <c r="B751" s="1" t="s">
        <v>50</v>
      </c>
      <c r="C751" s="2">
        <v>43583</v>
      </c>
      <c r="D751" s="1" t="s">
        <v>307</v>
      </c>
      <c r="E751" s="1" t="s">
        <v>52</v>
      </c>
      <c r="F751" s="1">
        <v>0</v>
      </c>
      <c r="G751" s="1" t="s">
        <v>21</v>
      </c>
      <c r="H751" s="1" t="s">
        <v>47</v>
      </c>
      <c r="I751" s="1" t="s">
        <v>47</v>
      </c>
      <c r="J751" s="1" t="s">
        <v>22</v>
      </c>
      <c r="K751" s="1" t="s">
        <v>21</v>
      </c>
      <c r="L751" s="1" t="s">
        <v>23</v>
      </c>
      <c r="M751" s="1">
        <v>34</v>
      </c>
      <c r="N751" s="1" t="s">
        <v>24</v>
      </c>
      <c r="O751" s="1" t="s">
        <v>25</v>
      </c>
      <c r="P751" s="1" t="s">
        <v>385</v>
      </c>
      <c r="Q751" s="1" t="s">
        <v>323</v>
      </c>
    </row>
    <row r="752" spans="1:17" ht="15.75" customHeight="1" x14ac:dyDescent="0.3">
      <c r="A752" s="1">
        <v>1178423</v>
      </c>
      <c r="B752" s="1" t="s">
        <v>60</v>
      </c>
      <c r="C752" s="2">
        <v>43584</v>
      </c>
      <c r="D752" s="1" t="s">
        <v>179</v>
      </c>
      <c r="E752" s="1" t="s">
        <v>62</v>
      </c>
      <c r="F752" s="1">
        <v>0</v>
      </c>
      <c r="G752" s="1" t="s">
        <v>259</v>
      </c>
      <c r="H752" s="1" t="s">
        <v>31</v>
      </c>
      <c r="I752" s="1" t="s">
        <v>31</v>
      </c>
      <c r="J752" s="1" t="s">
        <v>22</v>
      </c>
      <c r="K752" s="1" t="s">
        <v>259</v>
      </c>
      <c r="L752" s="1" t="s">
        <v>23</v>
      </c>
      <c r="M752" s="1">
        <v>45</v>
      </c>
      <c r="N752" s="1" t="s">
        <v>24</v>
      </c>
      <c r="O752" s="1" t="s">
        <v>25</v>
      </c>
      <c r="P752" s="1" t="s">
        <v>267</v>
      </c>
      <c r="Q752" s="1" t="s">
        <v>140</v>
      </c>
    </row>
    <row r="753" spans="1:17" ht="15.75" customHeight="1" x14ac:dyDescent="0.3">
      <c r="A753" s="1">
        <v>1178424</v>
      </c>
      <c r="B753" s="1" t="s">
        <v>17</v>
      </c>
      <c r="C753" s="2">
        <v>43585</v>
      </c>
      <c r="D753" s="1" t="s">
        <v>25</v>
      </c>
      <c r="E753" s="1" t="s">
        <v>345</v>
      </c>
      <c r="F753" s="1">
        <v>0</v>
      </c>
      <c r="G753" s="1" t="s">
        <v>20</v>
      </c>
      <c r="H753" s="1" t="s">
        <v>40</v>
      </c>
      <c r="I753" s="1" t="s">
        <v>40</v>
      </c>
      <c r="J753" s="1" t="s">
        <v>22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382</v>
      </c>
      <c r="Q753" s="1" t="s">
        <v>274</v>
      </c>
    </row>
    <row r="754" spans="1:17" ht="15.75" customHeight="1" x14ac:dyDescent="0.3">
      <c r="A754" s="1">
        <v>1178425</v>
      </c>
      <c r="B754" s="1" t="s">
        <v>65</v>
      </c>
      <c r="C754" s="2">
        <v>43586</v>
      </c>
      <c r="D754" s="1" t="s">
        <v>76</v>
      </c>
      <c r="E754" s="1" t="s">
        <v>67</v>
      </c>
      <c r="F754" s="1">
        <v>0</v>
      </c>
      <c r="G754" s="1" t="s">
        <v>32</v>
      </c>
      <c r="H754" s="1" t="s">
        <v>374</v>
      </c>
      <c r="I754" s="1" t="s">
        <v>374</v>
      </c>
      <c r="J754" s="1" t="s">
        <v>22</v>
      </c>
      <c r="K754" s="1" t="s">
        <v>32</v>
      </c>
      <c r="L754" s="1" t="s">
        <v>23</v>
      </c>
      <c r="M754" s="1">
        <v>80</v>
      </c>
      <c r="N754" s="1" t="s">
        <v>24</v>
      </c>
      <c r="O754" s="1" t="s">
        <v>25</v>
      </c>
      <c r="P754" s="1" t="s">
        <v>332</v>
      </c>
      <c r="Q754" s="1" t="s">
        <v>323</v>
      </c>
    </row>
    <row r="755" spans="1:17" ht="15.75" customHeight="1" x14ac:dyDescent="0.3">
      <c r="A755" s="1">
        <v>1178426</v>
      </c>
      <c r="B755" s="1" t="s">
        <v>44</v>
      </c>
      <c r="C755" s="2">
        <v>43587</v>
      </c>
      <c r="D755" s="1" t="s">
        <v>349</v>
      </c>
      <c r="E755" s="1" t="s">
        <v>46</v>
      </c>
      <c r="F755" s="1">
        <v>0</v>
      </c>
      <c r="G755" s="1" t="s">
        <v>47</v>
      </c>
      <c r="H755" s="1" t="s">
        <v>259</v>
      </c>
      <c r="I755" s="1" t="s">
        <v>47</v>
      </c>
      <c r="J755" s="1" t="s">
        <v>33</v>
      </c>
      <c r="K755" s="1" t="s">
        <v>47</v>
      </c>
      <c r="L755" s="1" t="s">
        <v>122</v>
      </c>
      <c r="M755" s="1" t="s">
        <v>25</v>
      </c>
      <c r="N755" s="1" t="s">
        <v>123</v>
      </c>
      <c r="O755" s="1" t="s">
        <v>25</v>
      </c>
      <c r="P755" s="1" t="s">
        <v>267</v>
      </c>
      <c r="Q755" s="1" t="s">
        <v>140</v>
      </c>
    </row>
    <row r="756" spans="1:17" ht="15.75" customHeight="1" x14ac:dyDescent="0.3">
      <c r="A756" s="1">
        <v>1178427</v>
      </c>
      <c r="B756" s="1" t="s">
        <v>28</v>
      </c>
      <c r="C756" s="2">
        <v>43588</v>
      </c>
      <c r="D756" s="1" t="s">
        <v>387</v>
      </c>
      <c r="E756" s="1" t="s">
        <v>320</v>
      </c>
      <c r="F756" s="1">
        <v>0</v>
      </c>
      <c r="G756" s="1" t="s">
        <v>31</v>
      </c>
      <c r="H756" s="1" t="s">
        <v>21</v>
      </c>
      <c r="I756" s="1" t="s">
        <v>21</v>
      </c>
      <c r="J756" s="1" t="s">
        <v>22</v>
      </c>
      <c r="K756" s="1" t="s">
        <v>21</v>
      </c>
      <c r="L756" s="1" t="s">
        <v>41</v>
      </c>
      <c r="M756" s="1">
        <v>7</v>
      </c>
      <c r="N756" s="1" t="s">
        <v>24</v>
      </c>
      <c r="O756" s="1" t="s">
        <v>25</v>
      </c>
      <c r="P756" s="1" t="s">
        <v>252</v>
      </c>
      <c r="Q756" s="1" t="s">
        <v>242</v>
      </c>
    </row>
    <row r="757" spans="1:17" ht="15.75" customHeight="1" x14ac:dyDescent="0.3">
      <c r="A757" s="1">
        <v>1178428</v>
      </c>
      <c r="B757" s="1" t="s">
        <v>36</v>
      </c>
      <c r="C757" s="2">
        <v>43589</v>
      </c>
      <c r="D757" s="1" t="s">
        <v>93</v>
      </c>
      <c r="E757" s="1" t="s">
        <v>38</v>
      </c>
      <c r="F757" s="1">
        <v>0</v>
      </c>
      <c r="G757" s="1" t="s">
        <v>374</v>
      </c>
      <c r="H757" s="1" t="s">
        <v>40</v>
      </c>
      <c r="I757" s="1" t="s">
        <v>40</v>
      </c>
      <c r="J757" s="1" t="s">
        <v>33</v>
      </c>
      <c r="K757" s="1" t="s">
        <v>374</v>
      </c>
      <c r="L757" s="1" t="s">
        <v>41</v>
      </c>
      <c r="M757" s="1">
        <v>5</v>
      </c>
      <c r="N757" s="1" t="s">
        <v>24</v>
      </c>
      <c r="O757" s="1" t="s">
        <v>25</v>
      </c>
      <c r="P757" s="1" t="s">
        <v>332</v>
      </c>
      <c r="Q757" s="1" t="s">
        <v>385</v>
      </c>
    </row>
    <row r="758" spans="1:17" ht="15.75" customHeight="1" x14ac:dyDescent="0.3">
      <c r="A758" s="1">
        <v>1178429</v>
      </c>
      <c r="B758" s="1" t="s">
        <v>17</v>
      </c>
      <c r="C758" s="2">
        <v>43589</v>
      </c>
      <c r="D758" s="1" t="s">
        <v>388</v>
      </c>
      <c r="E758" s="1" t="s">
        <v>345</v>
      </c>
      <c r="F758" s="1">
        <v>0</v>
      </c>
      <c r="G758" s="1" t="s">
        <v>20</v>
      </c>
      <c r="H758" s="1" t="s">
        <v>259</v>
      </c>
      <c r="I758" s="1" t="s">
        <v>20</v>
      </c>
      <c r="J758" s="1" t="s">
        <v>22</v>
      </c>
      <c r="K758" s="1" t="s">
        <v>20</v>
      </c>
      <c r="L758" s="1" t="s">
        <v>41</v>
      </c>
      <c r="M758" s="1">
        <v>4</v>
      </c>
      <c r="N758" s="1" t="s">
        <v>24</v>
      </c>
      <c r="O758" s="1" t="s">
        <v>25</v>
      </c>
      <c r="P758" s="1" t="s">
        <v>274</v>
      </c>
      <c r="Q758" s="1" t="s">
        <v>232</v>
      </c>
    </row>
    <row r="759" spans="1:17" ht="15.75" customHeight="1" x14ac:dyDescent="0.3">
      <c r="A759" s="1">
        <v>1178430</v>
      </c>
      <c r="B759" s="1" t="s">
        <v>28</v>
      </c>
      <c r="C759" s="2">
        <v>43590</v>
      </c>
      <c r="D759" s="1" t="s">
        <v>362</v>
      </c>
      <c r="E759" s="1" t="s">
        <v>320</v>
      </c>
      <c r="F759" s="1">
        <v>0</v>
      </c>
      <c r="G759" s="1" t="s">
        <v>31</v>
      </c>
      <c r="H759" s="1" t="s">
        <v>32</v>
      </c>
      <c r="I759" s="1" t="s">
        <v>31</v>
      </c>
      <c r="J759" s="1" t="s">
        <v>22</v>
      </c>
      <c r="K759" s="1" t="s">
        <v>31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335</v>
      </c>
      <c r="Q759" s="1" t="s">
        <v>252</v>
      </c>
    </row>
    <row r="760" spans="1:17" ht="15.75" customHeight="1" x14ac:dyDescent="0.3">
      <c r="A760" s="1">
        <v>1178431</v>
      </c>
      <c r="B760" s="1" t="s">
        <v>44</v>
      </c>
      <c r="C760" s="2">
        <v>43590</v>
      </c>
      <c r="D760" s="1" t="s">
        <v>315</v>
      </c>
      <c r="E760" s="1" t="s">
        <v>46</v>
      </c>
      <c r="F760" s="1">
        <v>0</v>
      </c>
      <c r="G760" s="1" t="s">
        <v>47</v>
      </c>
      <c r="H760" s="1" t="s">
        <v>21</v>
      </c>
      <c r="I760" s="1" t="s">
        <v>47</v>
      </c>
      <c r="J760" s="1" t="s">
        <v>22</v>
      </c>
      <c r="K760" s="1" t="s">
        <v>47</v>
      </c>
      <c r="L760" s="1" t="s">
        <v>41</v>
      </c>
      <c r="M760" s="1">
        <v>9</v>
      </c>
      <c r="N760" s="1" t="s">
        <v>24</v>
      </c>
      <c r="O760" s="1" t="s">
        <v>25</v>
      </c>
      <c r="P760" s="1" t="s">
        <v>327</v>
      </c>
      <c r="Q760" s="1" t="s">
        <v>267</v>
      </c>
    </row>
    <row r="761" spans="1:17" ht="15.75" customHeight="1" x14ac:dyDescent="0.3">
      <c r="A761" s="1">
        <v>1181764</v>
      </c>
      <c r="B761" s="1" t="s">
        <v>65</v>
      </c>
      <c r="C761" s="2">
        <v>43592</v>
      </c>
      <c r="D761" s="1" t="s">
        <v>330</v>
      </c>
      <c r="E761" s="1" t="s">
        <v>67</v>
      </c>
      <c r="F761" s="1">
        <v>0</v>
      </c>
      <c r="G761" s="1" t="s">
        <v>47</v>
      </c>
      <c r="H761" s="1" t="s">
        <v>32</v>
      </c>
      <c r="I761" s="1" t="s">
        <v>32</v>
      </c>
      <c r="J761" s="1" t="s">
        <v>33</v>
      </c>
      <c r="K761" s="1" t="s">
        <v>47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274</v>
      </c>
      <c r="Q761" s="1" t="s">
        <v>323</v>
      </c>
    </row>
    <row r="762" spans="1:17" ht="15.75" customHeight="1" x14ac:dyDescent="0.3">
      <c r="A762" s="1">
        <v>1181766</v>
      </c>
      <c r="B762" s="1" t="s">
        <v>234</v>
      </c>
      <c r="C762" s="2">
        <v>43593</v>
      </c>
      <c r="D762" s="1" t="s">
        <v>336</v>
      </c>
      <c r="E762" s="1" t="s">
        <v>236</v>
      </c>
      <c r="F762" s="1">
        <v>0</v>
      </c>
      <c r="G762" s="1" t="s">
        <v>374</v>
      </c>
      <c r="H762" s="1" t="s">
        <v>259</v>
      </c>
      <c r="I762" s="1" t="s">
        <v>374</v>
      </c>
      <c r="J762" s="1" t="s">
        <v>22</v>
      </c>
      <c r="K762" s="1" t="s">
        <v>374</v>
      </c>
      <c r="L762" s="1" t="s">
        <v>41</v>
      </c>
      <c r="M762" s="1">
        <v>2</v>
      </c>
      <c r="N762" s="1" t="s">
        <v>24</v>
      </c>
      <c r="O762" s="1" t="s">
        <v>25</v>
      </c>
      <c r="P762" s="1" t="s">
        <v>242</v>
      </c>
      <c r="Q762" s="1" t="s">
        <v>140</v>
      </c>
    </row>
    <row r="763" spans="1:17" ht="15.75" customHeight="1" x14ac:dyDescent="0.3">
      <c r="A763" s="1">
        <v>1181767</v>
      </c>
      <c r="B763" s="1" t="s">
        <v>234</v>
      </c>
      <c r="C763" s="2">
        <v>43595</v>
      </c>
      <c r="D763" s="1" t="s">
        <v>243</v>
      </c>
      <c r="E763" s="1" t="s">
        <v>236</v>
      </c>
      <c r="F763" s="1">
        <v>0</v>
      </c>
      <c r="G763" s="1" t="s">
        <v>32</v>
      </c>
      <c r="H763" s="1" t="s">
        <v>374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6</v>
      </c>
      <c r="N763" s="1" t="s">
        <v>24</v>
      </c>
      <c r="O763" s="1" t="s">
        <v>25</v>
      </c>
      <c r="P763" s="1" t="s">
        <v>242</v>
      </c>
      <c r="Q763" s="1" t="s">
        <v>140</v>
      </c>
    </row>
    <row r="764" spans="1:17" ht="15.75" customHeight="1" x14ac:dyDescent="0.3">
      <c r="A764" s="1">
        <v>1181768</v>
      </c>
      <c r="B764" s="1" t="s">
        <v>60</v>
      </c>
      <c r="C764" s="2">
        <v>43597</v>
      </c>
      <c r="D764" s="1" t="s">
        <v>349</v>
      </c>
      <c r="E764" s="1" t="s">
        <v>62</v>
      </c>
      <c r="F764" s="1">
        <v>0</v>
      </c>
      <c r="G764" s="1" t="s">
        <v>47</v>
      </c>
      <c r="H764" s="1" t="s">
        <v>32</v>
      </c>
      <c r="I764" s="1" t="s">
        <v>47</v>
      </c>
      <c r="J764" s="1" t="s">
        <v>33</v>
      </c>
      <c r="K764" s="1" t="s">
        <v>47</v>
      </c>
      <c r="L764" s="1" t="s">
        <v>23</v>
      </c>
      <c r="M764" s="1">
        <v>1</v>
      </c>
      <c r="N764" s="1" t="s">
        <v>24</v>
      </c>
      <c r="O764" s="1" t="s">
        <v>25</v>
      </c>
      <c r="P764" s="1" t="s">
        <v>385</v>
      </c>
      <c r="Q764" s="1" t="s">
        <v>323</v>
      </c>
    </row>
    <row r="765" spans="1:17" ht="15.75" customHeight="1" x14ac:dyDescent="0.3">
      <c r="A765" s="1">
        <v>1216492</v>
      </c>
      <c r="B765" s="1" t="s">
        <v>281</v>
      </c>
      <c r="C765" s="2">
        <v>44093</v>
      </c>
      <c r="D765" s="1" t="s">
        <v>183</v>
      </c>
      <c r="E765" s="1" t="s">
        <v>282</v>
      </c>
      <c r="F765" s="1">
        <v>0</v>
      </c>
      <c r="G765" s="1" t="s">
        <v>47</v>
      </c>
      <c r="H765" s="1" t="s">
        <v>32</v>
      </c>
      <c r="I765" s="1" t="s">
        <v>32</v>
      </c>
      <c r="J765" s="1" t="s">
        <v>22</v>
      </c>
      <c r="K765" s="1" t="s">
        <v>32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303</v>
      </c>
      <c r="Q765" s="1" t="s">
        <v>322</v>
      </c>
    </row>
    <row r="766" spans="1:17" ht="15.75" customHeight="1" x14ac:dyDescent="0.3">
      <c r="A766" s="1">
        <v>1216493</v>
      </c>
      <c r="B766" s="1" t="s">
        <v>288</v>
      </c>
      <c r="C766" s="2">
        <v>44094</v>
      </c>
      <c r="D766" s="1" t="s">
        <v>337</v>
      </c>
      <c r="E766" s="1" t="s">
        <v>289</v>
      </c>
      <c r="F766" s="1">
        <v>0</v>
      </c>
      <c r="G766" s="1" t="s">
        <v>374</v>
      </c>
      <c r="H766" s="1" t="s">
        <v>31</v>
      </c>
      <c r="I766" s="1" t="s">
        <v>31</v>
      </c>
      <c r="J766" s="1" t="s">
        <v>22</v>
      </c>
      <c r="K766" s="1" t="s">
        <v>374</v>
      </c>
      <c r="L766" s="1" t="s">
        <v>122</v>
      </c>
      <c r="M766" s="1" t="s">
        <v>25</v>
      </c>
      <c r="N766" s="1" t="s">
        <v>123</v>
      </c>
      <c r="O766" s="1" t="s">
        <v>25</v>
      </c>
      <c r="P766" s="1" t="s">
        <v>232</v>
      </c>
      <c r="Q766" s="1" t="s">
        <v>323</v>
      </c>
    </row>
    <row r="767" spans="1:17" ht="15.75" customHeight="1" x14ac:dyDescent="0.3">
      <c r="A767" s="1">
        <v>1216494</v>
      </c>
      <c r="B767" s="1" t="s">
        <v>281</v>
      </c>
      <c r="C767" s="2">
        <v>44125</v>
      </c>
      <c r="D767" s="1" t="s">
        <v>358</v>
      </c>
      <c r="E767" s="1" t="s">
        <v>282</v>
      </c>
      <c r="F767" s="1">
        <v>0</v>
      </c>
      <c r="G767" s="1" t="s">
        <v>21</v>
      </c>
      <c r="H767" s="1" t="s">
        <v>20</v>
      </c>
      <c r="I767" s="1" t="s">
        <v>21</v>
      </c>
      <c r="J767" s="1" t="s">
        <v>33</v>
      </c>
      <c r="K767" s="1" t="s">
        <v>20</v>
      </c>
      <c r="L767" s="1" t="s">
        <v>41</v>
      </c>
      <c r="M767" s="1">
        <v>8</v>
      </c>
      <c r="N767" s="1" t="s">
        <v>24</v>
      </c>
      <c r="O767" s="1" t="s">
        <v>25</v>
      </c>
      <c r="P767" s="1" t="s">
        <v>322</v>
      </c>
      <c r="Q767" s="1" t="s">
        <v>140</v>
      </c>
    </row>
    <row r="768" spans="1:17" ht="15.75" customHeight="1" x14ac:dyDescent="0.3">
      <c r="A768" s="1">
        <v>1216495</v>
      </c>
      <c r="B768" s="1" t="s">
        <v>284</v>
      </c>
      <c r="C768" s="2">
        <v>44138</v>
      </c>
      <c r="D768" s="1" t="s">
        <v>248</v>
      </c>
      <c r="E768" s="1" t="s">
        <v>286</v>
      </c>
      <c r="F768" s="1">
        <v>0</v>
      </c>
      <c r="G768" s="1" t="s">
        <v>47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10</v>
      </c>
      <c r="N768" s="1" t="s">
        <v>24</v>
      </c>
      <c r="O768" s="1" t="s">
        <v>25</v>
      </c>
      <c r="P768" s="1" t="s">
        <v>252</v>
      </c>
      <c r="Q768" s="1" t="s">
        <v>283</v>
      </c>
    </row>
    <row r="769" spans="1:17" ht="15.75" customHeight="1" x14ac:dyDescent="0.3">
      <c r="A769" s="1">
        <v>1216496</v>
      </c>
      <c r="B769" s="1" t="s">
        <v>284</v>
      </c>
      <c r="C769" s="2">
        <v>44096</v>
      </c>
      <c r="D769" s="1" t="s">
        <v>271</v>
      </c>
      <c r="E769" s="1" t="s">
        <v>286</v>
      </c>
      <c r="F769" s="1">
        <v>0</v>
      </c>
      <c r="G769" s="1" t="s">
        <v>40</v>
      </c>
      <c r="H769" s="1" t="s">
        <v>32</v>
      </c>
      <c r="I769" s="1" t="s">
        <v>32</v>
      </c>
      <c r="J769" s="1" t="s">
        <v>22</v>
      </c>
      <c r="K769" s="1" t="s">
        <v>40</v>
      </c>
      <c r="L769" s="1" t="s">
        <v>23</v>
      </c>
      <c r="M769" s="1">
        <v>16</v>
      </c>
      <c r="N769" s="1" t="s">
        <v>24</v>
      </c>
      <c r="O769" s="1" t="s">
        <v>25</v>
      </c>
      <c r="P769" s="1" t="s">
        <v>252</v>
      </c>
      <c r="Q769" s="1" t="s">
        <v>237</v>
      </c>
    </row>
    <row r="770" spans="1:17" ht="15.75" customHeight="1" x14ac:dyDescent="0.3">
      <c r="A770" s="1">
        <v>1216497</v>
      </c>
      <c r="B770" s="1" t="s">
        <v>281</v>
      </c>
      <c r="C770" s="2">
        <v>44128</v>
      </c>
      <c r="D770" s="1" t="s">
        <v>389</v>
      </c>
      <c r="E770" s="1" t="s">
        <v>282</v>
      </c>
      <c r="F770" s="1">
        <v>0</v>
      </c>
      <c r="G770" s="1" t="s">
        <v>21</v>
      </c>
      <c r="H770" s="1" t="s">
        <v>374</v>
      </c>
      <c r="I770" s="1" t="s">
        <v>374</v>
      </c>
      <c r="J770" s="1" t="s">
        <v>22</v>
      </c>
      <c r="K770" s="1" t="s">
        <v>21</v>
      </c>
      <c r="L770" s="1" t="s">
        <v>23</v>
      </c>
      <c r="M770" s="1">
        <v>59</v>
      </c>
      <c r="N770" s="1" t="s">
        <v>24</v>
      </c>
      <c r="O770" s="1" t="s">
        <v>25</v>
      </c>
      <c r="P770" s="1" t="s">
        <v>303</v>
      </c>
      <c r="Q770" s="1" t="s">
        <v>298</v>
      </c>
    </row>
    <row r="771" spans="1:17" ht="15.75" customHeight="1" x14ac:dyDescent="0.3">
      <c r="A771" s="1">
        <v>1216498</v>
      </c>
      <c r="B771" s="1" t="s">
        <v>288</v>
      </c>
      <c r="C771" s="2">
        <v>44128</v>
      </c>
      <c r="D771" s="1" t="s">
        <v>390</v>
      </c>
      <c r="E771" s="1" t="s">
        <v>289</v>
      </c>
      <c r="F771" s="1">
        <v>0</v>
      </c>
      <c r="G771" s="1" t="s">
        <v>31</v>
      </c>
      <c r="H771" s="1" t="s">
        <v>259</v>
      </c>
      <c r="I771" s="1" t="s">
        <v>259</v>
      </c>
      <c r="J771" s="1" t="s">
        <v>22</v>
      </c>
      <c r="K771" s="1" t="s">
        <v>31</v>
      </c>
      <c r="L771" s="1" t="s">
        <v>23</v>
      </c>
      <c r="M771" s="1">
        <v>12</v>
      </c>
      <c r="N771" s="1" t="s">
        <v>24</v>
      </c>
      <c r="O771" s="1" t="s">
        <v>25</v>
      </c>
      <c r="P771" s="1" t="s">
        <v>332</v>
      </c>
      <c r="Q771" s="1" t="s">
        <v>201</v>
      </c>
    </row>
    <row r="772" spans="1:17" ht="15.75" customHeight="1" x14ac:dyDescent="0.3">
      <c r="A772" s="1">
        <v>1216499</v>
      </c>
      <c r="B772" s="1" t="s">
        <v>281</v>
      </c>
      <c r="C772" s="2">
        <v>44132</v>
      </c>
      <c r="D772" s="1" t="s">
        <v>330</v>
      </c>
      <c r="E772" s="1" t="s">
        <v>282</v>
      </c>
      <c r="F772" s="1">
        <v>0</v>
      </c>
      <c r="G772" s="1" t="s">
        <v>20</v>
      </c>
      <c r="H772" s="1" t="s">
        <v>47</v>
      </c>
      <c r="I772" s="1" t="s">
        <v>47</v>
      </c>
      <c r="J772" s="1" t="s">
        <v>22</v>
      </c>
      <c r="K772" s="1" t="s">
        <v>47</v>
      </c>
      <c r="L772" s="1" t="s">
        <v>41</v>
      </c>
      <c r="M772" s="1">
        <v>5</v>
      </c>
      <c r="N772" s="1" t="s">
        <v>24</v>
      </c>
      <c r="O772" s="1" t="s">
        <v>25</v>
      </c>
      <c r="P772" s="1" t="s">
        <v>382</v>
      </c>
      <c r="Q772" s="1" t="s">
        <v>303</v>
      </c>
    </row>
    <row r="773" spans="1:17" ht="15.75" customHeight="1" x14ac:dyDescent="0.3">
      <c r="A773" s="1">
        <v>1216500</v>
      </c>
      <c r="B773" s="1" t="s">
        <v>284</v>
      </c>
      <c r="C773" s="2">
        <v>44113</v>
      </c>
      <c r="D773" s="1" t="s">
        <v>193</v>
      </c>
      <c r="E773" s="1" t="s">
        <v>286</v>
      </c>
      <c r="F773" s="1">
        <v>0</v>
      </c>
      <c r="G773" s="1" t="s">
        <v>374</v>
      </c>
      <c r="H773" s="1" t="s">
        <v>40</v>
      </c>
      <c r="I773" s="1" t="s">
        <v>40</v>
      </c>
      <c r="J773" s="1" t="s">
        <v>22</v>
      </c>
      <c r="K773" s="1" t="s">
        <v>374</v>
      </c>
      <c r="L773" s="1" t="s">
        <v>23</v>
      </c>
      <c r="M773" s="1">
        <v>46</v>
      </c>
      <c r="N773" s="1" t="s">
        <v>24</v>
      </c>
      <c r="O773" s="1" t="s">
        <v>25</v>
      </c>
      <c r="P773" s="1" t="s">
        <v>335</v>
      </c>
      <c r="Q773" s="1" t="s">
        <v>252</v>
      </c>
    </row>
    <row r="774" spans="1:17" ht="15.75" customHeight="1" x14ac:dyDescent="0.3">
      <c r="A774" s="1">
        <v>1216501</v>
      </c>
      <c r="B774" s="1" t="s">
        <v>281</v>
      </c>
      <c r="C774" s="2">
        <v>44111</v>
      </c>
      <c r="D774" s="1" t="s">
        <v>357</v>
      </c>
      <c r="E774" s="1" t="s">
        <v>282</v>
      </c>
      <c r="F774" s="1">
        <v>0</v>
      </c>
      <c r="G774" s="1" t="s">
        <v>21</v>
      </c>
      <c r="H774" s="1" t="s">
        <v>32</v>
      </c>
      <c r="I774" s="1" t="s">
        <v>21</v>
      </c>
      <c r="J774" s="1" t="s">
        <v>33</v>
      </c>
      <c r="K774" s="1" t="s">
        <v>21</v>
      </c>
      <c r="L774" s="1" t="s">
        <v>23</v>
      </c>
      <c r="M774" s="1">
        <v>10</v>
      </c>
      <c r="N774" s="1" t="s">
        <v>24</v>
      </c>
      <c r="O774" s="1" t="s">
        <v>25</v>
      </c>
      <c r="P774" s="1" t="s">
        <v>335</v>
      </c>
      <c r="Q774" s="1" t="s">
        <v>283</v>
      </c>
    </row>
    <row r="775" spans="1:17" ht="15.75" customHeight="1" x14ac:dyDescent="0.3">
      <c r="A775" s="1">
        <v>1216502</v>
      </c>
      <c r="B775" s="1" t="s">
        <v>284</v>
      </c>
      <c r="C775" s="2">
        <v>44135</v>
      </c>
      <c r="D775" s="1" t="s">
        <v>293</v>
      </c>
      <c r="E775" s="1" t="s">
        <v>286</v>
      </c>
      <c r="F775" s="1">
        <v>0</v>
      </c>
      <c r="G775" s="1" t="s">
        <v>20</v>
      </c>
      <c r="H775" s="1" t="s">
        <v>259</v>
      </c>
      <c r="I775" s="1" t="s">
        <v>259</v>
      </c>
      <c r="J775" s="1" t="s">
        <v>22</v>
      </c>
      <c r="K775" s="1" t="s">
        <v>259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335</v>
      </c>
      <c r="Q775" s="1" t="s">
        <v>306</v>
      </c>
    </row>
    <row r="776" spans="1:17" ht="15.75" customHeight="1" x14ac:dyDescent="0.3">
      <c r="A776" s="1">
        <v>1216503</v>
      </c>
      <c r="B776" s="1" t="s">
        <v>281</v>
      </c>
      <c r="C776" s="2">
        <v>44105</v>
      </c>
      <c r="D776" s="1" t="s">
        <v>192</v>
      </c>
      <c r="E776" s="1" t="s">
        <v>282</v>
      </c>
      <c r="F776" s="1">
        <v>0</v>
      </c>
      <c r="G776" s="1" t="s">
        <v>47</v>
      </c>
      <c r="H776" s="1" t="s">
        <v>31</v>
      </c>
      <c r="I776" s="1" t="s">
        <v>31</v>
      </c>
      <c r="J776" s="1" t="s">
        <v>22</v>
      </c>
      <c r="K776" s="1" t="s">
        <v>47</v>
      </c>
      <c r="L776" s="1" t="s">
        <v>23</v>
      </c>
      <c r="M776" s="1">
        <v>48</v>
      </c>
      <c r="N776" s="1" t="s">
        <v>24</v>
      </c>
      <c r="O776" s="1" t="s">
        <v>25</v>
      </c>
      <c r="P776" s="1" t="s">
        <v>322</v>
      </c>
      <c r="Q776" s="1" t="s">
        <v>140</v>
      </c>
    </row>
    <row r="777" spans="1:17" ht="15.75" customHeight="1" x14ac:dyDescent="0.3">
      <c r="A777" s="1">
        <v>1216504</v>
      </c>
      <c r="B777" s="1" t="s">
        <v>288</v>
      </c>
      <c r="C777" s="2">
        <v>44104</v>
      </c>
      <c r="D777" s="1" t="s">
        <v>391</v>
      </c>
      <c r="E777" s="1" t="s">
        <v>289</v>
      </c>
      <c r="F777" s="1">
        <v>0</v>
      </c>
      <c r="G777" s="1" t="s">
        <v>21</v>
      </c>
      <c r="H777" s="1" t="s">
        <v>40</v>
      </c>
      <c r="I777" s="1" t="s">
        <v>40</v>
      </c>
      <c r="J777" s="1" t="s">
        <v>22</v>
      </c>
      <c r="K777" s="1" t="s">
        <v>21</v>
      </c>
      <c r="L777" s="1" t="s">
        <v>23</v>
      </c>
      <c r="M777" s="1">
        <v>37</v>
      </c>
      <c r="N777" s="1" t="s">
        <v>24</v>
      </c>
      <c r="O777" s="1" t="s">
        <v>25</v>
      </c>
      <c r="P777" s="1" t="s">
        <v>335</v>
      </c>
      <c r="Q777" s="1" t="s">
        <v>252</v>
      </c>
    </row>
    <row r="778" spans="1:17" ht="15.75" customHeight="1" x14ac:dyDescent="0.3">
      <c r="A778" s="1">
        <v>1216505</v>
      </c>
      <c r="B778" s="1" t="s">
        <v>281</v>
      </c>
      <c r="C778" s="2">
        <v>44137</v>
      </c>
      <c r="D778" s="1" t="s">
        <v>392</v>
      </c>
      <c r="E778" s="1" t="s">
        <v>282</v>
      </c>
      <c r="F778" s="1">
        <v>0</v>
      </c>
      <c r="G778" s="1" t="s">
        <v>20</v>
      </c>
      <c r="H778" s="1" t="s">
        <v>374</v>
      </c>
      <c r="I778" s="1" t="s">
        <v>374</v>
      </c>
      <c r="J778" s="1" t="s">
        <v>22</v>
      </c>
      <c r="K778" s="1" t="s">
        <v>374</v>
      </c>
      <c r="L778" s="1" t="s">
        <v>41</v>
      </c>
      <c r="M778" s="1">
        <v>6</v>
      </c>
      <c r="N778" s="1" t="s">
        <v>24</v>
      </c>
      <c r="O778" s="1" t="s">
        <v>25</v>
      </c>
      <c r="P778" s="1" t="s">
        <v>303</v>
      </c>
      <c r="Q778" s="1" t="s">
        <v>140</v>
      </c>
    </row>
    <row r="779" spans="1:17" ht="15.75" customHeight="1" x14ac:dyDescent="0.3">
      <c r="A779" s="1">
        <v>1216506</v>
      </c>
      <c r="B779" s="1" t="s">
        <v>281</v>
      </c>
      <c r="C779" s="2">
        <v>44136</v>
      </c>
      <c r="D779" s="1" t="s">
        <v>393</v>
      </c>
      <c r="E779" s="1" t="s">
        <v>282</v>
      </c>
      <c r="F779" s="1">
        <v>0</v>
      </c>
      <c r="G779" s="1" t="s">
        <v>31</v>
      </c>
      <c r="H779" s="1" t="s">
        <v>32</v>
      </c>
      <c r="I779" s="1" t="s">
        <v>32</v>
      </c>
      <c r="J779" s="1" t="s">
        <v>22</v>
      </c>
      <c r="K779" s="1" t="s">
        <v>32</v>
      </c>
      <c r="L779" s="1" t="s">
        <v>41</v>
      </c>
      <c r="M779" s="1">
        <v>9</v>
      </c>
      <c r="N779" s="1" t="s">
        <v>24</v>
      </c>
      <c r="O779" s="1" t="s">
        <v>25</v>
      </c>
      <c r="P779" s="1" t="s">
        <v>298</v>
      </c>
      <c r="Q779" s="1" t="s">
        <v>322</v>
      </c>
    </row>
    <row r="780" spans="1:17" ht="15.75" customHeight="1" x14ac:dyDescent="0.3">
      <c r="A780" s="1">
        <v>1216507</v>
      </c>
      <c r="B780" s="1" t="s">
        <v>288</v>
      </c>
      <c r="C780" s="2">
        <v>44115</v>
      </c>
      <c r="D780" s="1" t="s">
        <v>394</v>
      </c>
      <c r="E780" s="1" t="s">
        <v>289</v>
      </c>
      <c r="F780" s="1">
        <v>0</v>
      </c>
      <c r="G780" s="1" t="s">
        <v>259</v>
      </c>
      <c r="H780" s="1" t="s">
        <v>40</v>
      </c>
      <c r="I780" s="1" t="s">
        <v>259</v>
      </c>
      <c r="J780" s="1" t="s">
        <v>33</v>
      </c>
      <c r="K780" s="1" t="s">
        <v>40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351</v>
      </c>
      <c r="Q780" s="1" t="s">
        <v>201</v>
      </c>
    </row>
    <row r="781" spans="1:17" ht="15.75" customHeight="1" x14ac:dyDescent="0.3">
      <c r="A781" s="1">
        <v>1216508</v>
      </c>
      <c r="B781" s="1" t="s">
        <v>281</v>
      </c>
      <c r="C781" s="2">
        <v>44097</v>
      </c>
      <c r="D781" s="1" t="s">
        <v>147</v>
      </c>
      <c r="E781" s="1" t="s">
        <v>282</v>
      </c>
      <c r="F781" s="1">
        <v>0</v>
      </c>
      <c r="G781" s="1" t="s">
        <v>47</v>
      </c>
      <c r="H781" s="1" t="s">
        <v>21</v>
      </c>
      <c r="I781" s="1" t="s">
        <v>21</v>
      </c>
      <c r="J781" s="1" t="s">
        <v>22</v>
      </c>
      <c r="K781" s="1" t="s">
        <v>47</v>
      </c>
      <c r="L781" s="1" t="s">
        <v>23</v>
      </c>
      <c r="M781" s="1">
        <v>49</v>
      </c>
      <c r="N781" s="1" t="s">
        <v>24</v>
      </c>
      <c r="O781" s="1" t="s">
        <v>25</v>
      </c>
      <c r="P781" s="1" t="s">
        <v>303</v>
      </c>
      <c r="Q781" s="1" t="s">
        <v>140</v>
      </c>
    </row>
    <row r="782" spans="1:17" ht="15.75" customHeight="1" x14ac:dyDescent="0.3">
      <c r="A782" s="1">
        <v>1216509</v>
      </c>
      <c r="B782" s="1" t="s">
        <v>284</v>
      </c>
      <c r="C782" s="2">
        <v>44121</v>
      </c>
      <c r="D782" s="1" t="s">
        <v>227</v>
      </c>
      <c r="E782" s="1" t="s">
        <v>286</v>
      </c>
      <c r="F782" s="1">
        <v>0</v>
      </c>
      <c r="G782" s="1" t="s">
        <v>32</v>
      </c>
      <c r="H782" s="1" t="s">
        <v>374</v>
      </c>
      <c r="I782" s="1" t="s">
        <v>32</v>
      </c>
      <c r="J782" s="1" t="s">
        <v>33</v>
      </c>
      <c r="K782" s="1" t="s">
        <v>374</v>
      </c>
      <c r="L782" s="1" t="s">
        <v>41</v>
      </c>
      <c r="M782" s="1">
        <v>5</v>
      </c>
      <c r="N782" s="1" t="s">
        <v>24</v>
      </c>
      <c r="O782" s="1" t="s">
        <v>25</v>
      </c>
      <c r="P782" s="1" t="s">
        <v>335</v>
      </c>
      <c r="Q782" s="1" t="s">
        <v>283</v>
      </c>
    </row>
    <row r="783" spans="1:17" ht="15.75" customHeight="1" x14ac:dyDescent="0.3">
      <c r="A783" s="1">
        <v>1216510</v>
      </c>
      <c r="B783" s="1" t="s">
        <v>288</v>
      </c>
      <c r="C783" s="2">
        <v>44098</v>
      </c>
      <c r="D783" s="1" t="s">
        <v>362</v>
      </c>
      <c r="E783" s="1" t="s">
        <v>289</v>
      </c>
      <c r="F783" s="1">
        <v>0</v>
      </c>
      <c r="G783" s="1" t="s">
        <v>31</v>
      </c>
      <c r="H783" s="1" t="s">
        <v>20</v>
      </c>
      <c r="I783" s="1" t="s">
        <v>20</v>
      </c>
      <c r="J783" s="1" t="s">
        <v>22</v>
      </c>
      <c r="K783" s="1" t="s">
        <v>31</v>
      </c>
      <c r="L783" s="1" t="s">
        <v>23</v>
      </c>
      <c r="M783" s="1">
        <v>97</v>
      </c>
      <c r="N783" s="1" t="s">
        <v>24</v>
      </c>
      <c r="O783" s="1" t="s">
        <v>25</v>
      </c>
      <c r="P783" s="1" t="s">
        <v>232</v>
      </c>
      <c r="Q783" s="1" t="s">
        <v>201</v>
      </c>
    </row>
    <row r="784" spans="1:17" ht="15.75" customHeight="1" x14ac:dyDescent="0.3">
      <c r="A784" s="1">
        <v>1216511</v>
      </c>
      <c r="B784" s="1" t="s">
        <v>281</v>
      </c>
      <c r="C784" s="2">
        <v>44110</v>
      </c>
      <c r="D784" s="1" t="s">
        <v>330</v>
      </c>
      <c r="E784" s="1" t="s">
        <v>282</v>
      </c>
      <c r="F784" s="1">
        <v>0</v>
      </c>
      <c r="G784" s="1" t="s">
        <v>47</v>
      </c>
      <c r="H784" s="1" t="s">
        <v>40</v>
      </c>
      <c r="I784" s="1" t="s">
        <v>47</v>
      </c>
      <c r="J784" s="1" t="s">
        <v>33</v>
      </c>
      <c r="K784" s="1" t="s">
        <v>47</v>
      </c>
      <c r="L784" s="1" t="s">
        <v>23</v>
      </c>
      <c r="M784" s="1">
        <v>57</v>
      </c>
      <c r="N784" s="1" t="s">
        <v>24</v>
      </c>
      <c r="O784" s="1" t="s">
        <v>25</v>
      </c>
      <c r="P784" s="1" t="s">
        <v>322</v>
      </c>
      <c r="Q784" s="1" t="s">
        <v>140</v>
      </c>
    </row>
    <row r="785" spans="1:17" ht="15.75" customHeight="1" x14ac:dyDescent="0.3">
      <c r="A785" s="1">
        <v>1216512</v>
      </c>
      <c r="B785" s="1" t="s">
        <v>281</v>
      </c>
      <c r="C785" s="2">
        <v>44122</v>
      </c>
      <c r="D785" s="1" t="s">
        <v>355</v>
      </c>
      <c r="E785" s="1" t="s">
        <v>282</v>
      </c>
      <c r="F785" s="1">
        <v>0</v>
      </c>
      <c r="G785" s="1" t="s">
        <v>21</v>
      </c>
      <c r="H785" s="1" t="s">
        <v>259</v>
      </c>
      <c r="I785" s="1" t="s">
        <v>259</v>
      </c>
      <c r="J785" s="1" t="s">
        <v>22</v>
      </c>
      <c r="K785" s="1" t="s">
        <v>21</v>
      </c>
      <c r="L785" s="1" t="s">
        <v>122</v>
      </c>
      <c r="M785" s="1" t="s">
        <v>25</v>
      </c>
      <c r="N785" s="1" t="s">
        <v>123</v>
      </c>
      <c r="O785" s="1" t="s">
        <v>25</v>
      </c>
      <c r="P785" s="1" t="s">
        <v>298</v>
      </c>
      <c r="Q785" s="1" t="s">
        <v>140</v>
      </c>
    </row>
    <row r="786" spans="1:17" ht="15.75" customHeight="1" x14ac:dyDescent="0.3">
      <c r="A786" s="1">
        <v>1216513</v>
      </c>
      <c r="B786" s="1" t="s">
        <v>288</v>
      </c>
      <c r="C786" s="2">
        <v>44108</v>
      </c>
      <c r="D786" s="1" t="s">
        <v>57</v>
      </c>
      <c r="E786" s="1" t="s">
        <v>289</v>
      </c>
      <c r="F786" s="1">
        <v>0</v>
      </c>
      <c r="G786" s="1" t="s">
        <v>31</v>
      </c>
      <c r="H786" s="1" t="s">
        <v>32</v>
      </c>
      <c r="I786" s="1" t="s">
        <v>31</v>
      </c>
      <c r="J786" s="1" t="s">
        <v>33</v>
      </c>
      <c r="K786" s="1" t="s">
        <v>32</v>
      </c>
      <c r="L786" s="1" t="s">
        <v>41</v>
      </c>
      <c r="M786" s="1">
        <v>10</v>
      </c>
      <c r="N786" s="1" t="s">
        <v>24</v>
      </c>
      <c r="O786" s="1" t="s">
        <v>25</v>
      </c>
      <c r="P786" s="1" t="s">
        <v>332</v>
      </c>
      <c r="Q786" s="1" t="s">
        <v>323</v>
      </c>
    </row>
    <row r="787" spans="1:17" ht="15.75" customHeight="1" x14ac:dyDescent="0.3">
      <c r="A787" s="1">
        <v>1216514</v>
      </c>
      <c r="B787" s="1" t="s">
        <v>281</v>
      </c>
      <c r="C787" s="2">
        <v>44107</v>
      </c>
      <c r="D787" s="1" t="s">
        <v>285</v>
      </c>
      <c r="E787" s="1" t="s">
        <v>282</v>
      </c>
      <c r="F787" s="1">
        <v>0</v>
      </c>
      <c r="G787" s="1" t="s">
        <v>40</v>
      </c>
      <c r="H787" s="1" t="s">
        <v>20</v>
      </c>
      <c r="I787" s="1" t="s">
        <v>40</v>
      </c>
      <c r="J787" s="1" t="s">
        <v>33</v>
      </c>
      <c r="K787" s="1" t="s">
        <v>20</v>
      </c>
      <c r="L787" s="1" t="s">
        <v>41</v>
      </c>
      <c r="M787" s="1">
        <v>8</v>
      </c>
      <c r="N787" s="1" t="s">
        <v>24</v>
      </c>
      <c r="O787" s="1" t="s">
        <v>25</v>
      </c>
      <c r="P787" s="1" t="s">
        <v>303</v>
      </c>
      <c r="Q787" s="1" t="s">
        <v>140</v>
      </c>
    </row>
    <row r="788" spans="1:17" ht="15.75" customHeight="1" x14ac:dyDescent="0.3">
      <c r="A788" s="1">
        <v>1216515</v>
      </c>
      <c r="B788" s="1" t="s">
        <v>284</v>
      </c>
      <c r="C788" s="2">
        <v>44107</v>
      </c>
      <c r="D788" s="1" t="s">
        <v>309</v>
      </c>
      <c r="E788" s="1" t="s">
        <v>286</v>
      </c>
      <c r="F788" s="1">
        <v>0</v>
      </c>
      <c r="G788" s="1" t="s">
        <v>374</v>
      </c>
      <c r="H788" s="1" t="s">
        <v>21</v>
      </c>
      <c r="I788" s="1" t="s">
        <v>21</v>
      </c>
      <c r="J788" s="1" t="s">
        <v>22</v>
      </c>
      <c r="K788" s="1" t="s">
        <v>374</v>
      </c>
      <c r="L788" s="1" t="s">
        <v>23</v>
      </c>
      <c r="M788" s="1">
        <v>18</v>
      </c>
      <c r="N788" s="1" t="s">
        <v>24</v>
      </c>
      <c r="O788" s="1" t="s">
        <v>25</v>
      </c>
      <c r="P788" s="1" t="s">
        <v>237</v>
      </c>
      <c r="Q788" s="1" t="s">
        <v>283</v>
      </c>
    </row>
    <row r="789" spans="1:17" ht="15.75" customHeight="1" x14ac:dyDescent="0.3">
      <c r="A789" s="1">
        <v>1216516</v>
      </c>
      <c r="B789" s="1" t="s">
        <v>288</v>
      </c>
      <c r="C789" s="2">
        <v>44106</v>
      </c>
      <c r="D789" s="1" t="s">
        <v>395</v>
      </c>
      <c r="E789" s="1" t="s">
        <v>289</v>
      </c>
      <c r="F789" s="1">
        <v>0</v>
      </c>
      <c r="G789" s="1" t="s">
        <v>259</v>
      </c>
      <c r="H789" s="1" t="s">
        <v>32</v>
      </c>
      <c r="I789" s="1" t="s">
        <v>259</v>
      </c>
      <c r="J789" s="1" t="s">
        <v>33</v>
      </c>
      <c r="K789" s="1" t="s">
        <v>259</v>
      </c>
      <c r="L789" s="1" t="s">
        <v>23</v>
      </c>
      <c r="M789" s="1">
        <v>7</v>
      </c>
      <c r="N789" s="1" t="s">
        <v>24</v>
      </c>
      <c r="O789" s="1" t="s">
        <v>25</v>
      </c>
      <c r="P789" s="1" t="s">
        <v>232</v>
      </c>
      <c r="Q789" s="1" t="s">
        <v>201</v>
      </c>
    </row>
    <row r="790" spans="1:17" ht="15.75" customHeight="1" x14ac:dyDescent="0.3">
      <c r="A790" s="1">
        <v>1216517</v>
      </c>
      <c r="B790" s="1" t="s">
        <v>288</v>
      </c>
      <c r="C790" s="2">
        <v>44122</v>
      </c>
      <c r="D790" s="1" t="s">
        <v>362</v>
      </c>
      <c r="E790" s="1" t="s">
        <v>289</v>
      </c>
      <c r="F790" s="1">
        <v>0</v>
      </c>
      <c r="G790" s="1" t="s">
        <v>47</v>
      </c>
      <c r="H790" s="1" t="s">
        <v>31</v>
      </c>
      <c r="I790" s="1" t="s">
        <v>47</v>
      </c>
      <c r="J790" s="1" t="s">
        <v>33</v>
      </c>
      <c r="K790" s="1" t="s">
        <v>31</v>
      </c>
      <c r="L790" s="1" t="s">
        <v>122</v>
      </c>
      <c r="M790" s="1" t="s">
        <v>25</v>
      </c>
      <c r="N790" s="1" t="s">
        <v>123</v>
      </c>
      <c r="O790" s="1" t="s">
        <v>25</v>
      </c>
      <c r="P790" s="1" t="s">
        <v>323</v>
      </c>
      <c r="Q790" s="1" t="s">
        <v>201</v>
      </c>
    </row>
    <row r="791" spans="1:17" ht="15.75" customHeight="1" x14ac:dyDescent="0.3">
      <c r="A791" s="1">
        <v>1216518</v>
      </c>
      <c r="B791" s="1" t="s">
        <v>288</v>
      </c>
      <c r="C791" s="2">
        <v>44126</v>
      </c>
      <c r="D791" s="1" t="s">
        <v>162</v>
      </c>
      <c r="E791" s="1" t="s">
        <v>289</v>
      </c>
      <c r="F791" s="1">
        <v>0</v>
      </c>
      <c r="G791" s="1" t="s">
        <v>40</v>
      </c>
      <c r="H791" s="1" t="s">
        <v>259</v>
      </c>
      <c r="I791" s="1" t="s">
        <v>259</v>
      </c>
      <c r="J791" s="1" t="s">
        <v>22</v>
      </c>
      <c r="K791" s="1" t="s">
        <v>259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323</v>
      </c>
      <c r="Q791" s="1" t="s">
        <v>201</v>
      </c>
    </row>
    <row r="792" spans="1:17" ht="15.75" customHeight="1" x14ac:dyDescent="0.3">
      <c r="A792" s="1">
        <v>1216519</v>
      </c>
      <c r="B792" s="1" t="s">
        <v>288</v>
      </c>
      <c r="C792" s="2">
        <v>44109</v>
      </c>
      <c r="D792" s="1" t="s">
        <v>299</v>
      </c>
      <c r="E792" s="1" t="s">
        <v>289</v>
      </c>
      <c r="F792" s="1">
        <v>0</v>
      </c>
      <c r="G792" s="1" t="s">
        <v>374</v>
      </c>
      <c r="H792" s="1" t="s">
        <v>20</v>
      </c>
      <c r="I792" s="1" t="s">
        <v>20</v>
      </c>
      <c r="J792" s="1" t="s">
        <v>22</v>
      </c>
      <c r="K792" s="1" t="s">
        <v>374</v>
      </c>
      <c r="L792" s="1" t="s">
        <v>23</v>
      </c>
      <c r="M792" s="1">
        <v>59</v>
      </c>
      <c r="N792" s="1" t="s">
        <v>24</v>
      </c>
      <c r="O792" s="1" t="s">
        <v>25</v>
      </c>
      <c r="P792" s="1" t="s">
        <v>323</v>
      </c>
      <c r="Q792" s="1" t="s">
        <v>351</v>
      </c>
    </row>
    <row r="793" spans="1:17" ht="15.75" customHeight="1" x14ac:dyDescent="0.3">
      <c r="A793" s="1">
        <v>1216520</v>
      </c>
      <c r="B793" s="1" t="s">
        <v>284</v>
      </c>
      <c r="C793" s="2">
        <v>44130</v>
      </c>
      <c r="D793" s="1" t="s">
        <v>118</v>
      </c>
      <c r="E793" s="1" t="s">
        <v>286</v>
      </c>
      <c r="F793" s="1">
        <v>0</v>
      </c>
      <c r="G793" s="1" t="s">
        <v>21</v>
      </c>
      <c r="H793" s="1" t="s">
        <v>31</v>
      </c>
      <c r="I793" s="1" t="s">
        <v>31</v>
      </c>
      <c r="J793" s="1" t="s">
        <v>22</v>
      </c>
      <c r="K793" s="1" t="s">
        <v>31</v>
      </c>
      <c r="L793" s="1" t="s">
        <v>41</v>
      </c>
      <c r="M793" s="1">
        <v>8</v>
      </c>
      <c r="N793" s="1" t="s">
        <v>24</v>
      </c>
      <c r="O793" s="1" t="s">
        <v>25</v>
      </c>
      <c r="P793" s="1" t="s">
        <v>335</v>
      </c>
      <c r="Q793" s="1" t="s">
        <v>283</v>
      </c>
    </row>
    <row r="794" spans="1:17" ht="15.75" customHeight="1" x14ac:dyDescent="0.3">
      <c r="A794" s="1">
        <v>1216521</v>
      </c>
      <c r="B794" s="1" t="s">
        <v>284</v>
      </c>
      <c r="C794" s="2">
        <v>44127</v>
      </c>
      <c r="D794" s="1" t="s">
        <v>312</v>
      </c>
      <c r="E794" s="1" t="s">
        <v>286</v>
      </c>
      <c r="F794" s="1">
        <v>0</v>
      </c>
      <c r="G794" s="1" t="s">
        <v>32</v>
      </c>
      <c r="H794" s="1" t="s">
        <v>47</v>
      </c>
      <c r="I794" s="1" t="s">
        <v>47</v>
      </c>
      <c r="J794" s="1" t="s">
        <v>22</v>
      </c>
      <c r="K794" s="1" t="s">
        <v>47</v>
      </c>
      <c r="L794" s="1" t="s">
        <v>41</v>
      </c>
      <c r="M794" s="1">
        <v>10</v>
      </c>
      <c r="N794" s="1" t="s">
        <v>24</v>
      </c>
      <c r="O794" s="1" t="s">
        <v>25</v>
      </c>
      <c r="P794" s="1" t="s">
        <v>252</v>
      </c>
      <c r="Q794" s="1" t="s">
        <v>237</v>
      </c>
    </row>
    <row r="795" spans="1:17" ht="15.75" customHeight="1" x14ac:dyDescent="0.3">
      <c r="A795" s="1">
        <v>1216522</v>
      </c>
      <c r="B795" s="1" t="s">
        <v>288</v>
      </c>
      <c r="C795" s="2">
        <v>44121</v>
      </c>
      <c r="D795" s="1" t="s">
        <v>121</v>
      </c>
      <c r="E795" s="1" t="s">
        <v>289</v>
      </c>
      <c r="F795" s="1">
        <v>0</v>
      </c>
      <c r="G795" s="1" t="s">
        <v>40</v>
      </c>
      <c r="H795" s="1" t="s">
        <v>20</v>
      </c>
      <c r="I795" s="1" t="s">
        <v>40</v>
      </c>
      <c r="J795" s="1" t="s">
        <v>33</v>
      </c>
      <c r="K795" s="1" t="s">
        <v>20</v>
      </c>
      <c r="L795" s="1" t="s">
        <v>41</v>
      </c>
      <c r="M795" s="1">
        <v>7</v>
      </c>
      <c r="N795" s="1" t="s">
        <v>24</v>
      </c>
      <c r="O795" s="1" t="s">
        <v>25</v>
      </c>
      <c r="P795" s="1" t="s">
        <v>232</v>
      </c>
      <c r="Q795" s="1" t="s">
        <v>323</v>
      </c>
    </row>
    <row r="796" spans="1:17" ht="15.75" customHeight="1" x14ac:dyDescent="0.3">
      <c r="A796" s="1">
        <v>1216523</v>
      </c>
      <c r="B796" s="1" t="s">
        <v>281</v>
      </c>
      <c r="C796" s="2">
        <v>44114</v>
      </c>
      <c r="D796" s="1" t="s">
        <v>101</v>
      </c>
      <c r="E796" s="1" t="s">
        <v>282</v>
      </c>
      <c r="F796" s="1">
        <v>0</v>
      </c>
      <c r="G796" s="1" t="s">
        <v>21</v>
      </c>
      <c r="H796" s="1" t="s">
        <v>31</v>
      </c>
      <c r="I796" s="1" t="s">
        <v>21</v>
      </c>
      <c r="J796" s="1" t="s">
        <v>33</v>
      </c>
      <c r="K796" s="1" t="s">
        <v>21</v>
      </c>
      <c r="L796" s="1" t="s">
        <v>23</v>
      </c>
      <c r="M796" s="1">
        <v>2</v>
      </c>
      <c r="N796" s="1" t="s">
        <v>24</v>
      </c>
      <c r="O796" s="1" t="s">
        <v>25</v>
      </c>
      <c r="P796" s="1" t="s">
        <v>382</v>
      </c>
      <c r="Q796" s="1" t="s">
        <v>303</v>
      </c>
    </row>
    <row r="797" spans="1:17" ht="15.75" customHeight="1" x14ac:dyDescent="0.3">
      <c r="A797" s="1">
        <v>1216524</v>
      </c>
      <c r="B797" s="1" t="s">
        <v>288</v>
      </c>
      <c r="C797" s="2">
        <v>44131</v>
      </c>
      <c r="D797" s="1" t="s">
        <v>226</v>
      </c>
      <c r="E797" s="1" t="s">
        <v>289</v>
      </c>
      <c r="F797" s="1">
        <v>0</v>
      </c>
      <c r="G797" s="1" t="s">
        <v>259</v>
      </c>
      <c r="H797" s="1" t="s">
        <v>374</v>
      </c>
      <c r="I797" s="1" t="s">
        <v>374</v>
      </c>
      <c r="J797" s="1" t="s">
        <v>22</v>
      </c>
      <c r="K797" s="1" t="s">
        <v>259</v>
      </c>
      <c r="L797" s="1" t="s">
        <v>23</v>
      </c>
      <c r="M797" s="1">
        <v>88</v>
      </c>
      <c r="N797" s="1" t="s">
        <v>24</v>
      </c>
      <c r="O797" s="1" t="s">
        <v>25</v>
      </c>
      <c r="P797" s="1" t="s">
        <v>232</v>
      </c>
      <c r="Q797" s="1" t="s">
        <v>323</v>
      </c>
    </row>
    <row r="798" spans="1:17" ht="15.75" customHeight="1" x14ac:dyDescent="0.3">
      <c r="A798" s="1">
        <v>1216525</v>
      </c>
      <c r="B798" s="1" t="s">
        <v>288</v>
      </c>
      <c r="C798" s="2">
        <v>44114</v>
      </c>
      <c r="D798" s="1" t="s">
        <v>215</v>
      </c>
      <c r="E798" s="1" t="s">
        <v>289</v>
      </c>
      <c r="F798" s="1">
        <v>0</v>
      </c>
      <c r="G798" s="1" t="s">
        <v>20</v>
      </c>
      <c r="H798" s="1" t="s">
        <v>32</v>
      </c>
      <c r="I798" s="1" t="s">
        <v>20</v>
      </c>
      <c r="J798" s="1" t="s">
        <v>33</v>
      </c>
      <c r="K798" s="1" t="s">
        <v>20</v>
      </c>
      <c r="L798" s="1" t="s">
        <v>23</v>
      </c>
      <c r="M798" s="1">
        <v>37</v>
      </c>
      <c r="N798" s="1" t="s">
        <v>24</v>
      </c>
      <c r="O798" s="1" t="s">
        <v>25</v>
      </c>
      <c r="P798" s="1" t="s">
        <v>232</v>
      </c>
      <c r="Q798" s="1" t="s">
        <v>201</v>
      </c>
    </row>
    <row r="799" spans="1:17" ht="15.75" customHeight="1" x14ac:dyDescent="0.3">
      <c r="A799" s="1">
        <v>1216526</v>
      </c>
      <c r="B799" s="1" t="s">
        <v>281</v>
      </c>
      <c r="C799" s="2">
        <v>44120</v>
      </c>
      <c r="D799" s="1" t="s">
        <v>326</v>
      </c>
      <c r="E799" s="1" t="s">
        <v>282</v>
      </c>
      <c r="F799" s="1">
        <v>0</v>
      </c>
      <c r="G799" s="1" t="s">
        <v>21</v>
      </c>
      <c r="H799" s="1" t="s">
        <v>47</v>
      </c>
      <c r="I799" s="1" t="s">
        <v>21</v>
      </c>
      <c r="J799" s="1" t="s">
        <v>33</v>
      </c>
      <c r="K799" s="1" t="s">
        <v>47</v>
      </c>
      <c r="L799" s="1" t="s">
        <v>41</v>
      </c>
      <c r="M799" s="1">
        <v>8</v>
      </c>
      <c r="N799" s="1" t="s">
        <v>24</v>
      </c>
      <c r="O799" s="1" t="s">
        <v>25</v>
      </c>
      <c r="P799" s="1" t="s">
        <v>303</v>
      </c>
      <c r="Q799" s="1" t="s">
        <v>322</v>
      </c>
    </row>
    <row r="800" spans="1:17" ht="15.75" customHeight="1" x14ac:dyDescent="0.3">
      <c r="A800" s="1">
        <v>1216527</v>
      </c>
      <c r="B800" s="1" t="s">
        <v>284</v>
      </c>
      <c r="C800" s="2">
        <v>44101</v>
      </c>
      <c r="D800" s="1" t="s">
        <v>271</v>
      </c>
      <c r="E800" s="1" t="s">
        <v>286</v>
      </c>
      <c r="F800" s="1">
        <v>0</v>
      </c>
      <c r="G800" s="1" t="s">
        <v>31</v>
      </c>
      <c r="H800" s="1" t="s">
        <v>40</v>
      </c>
      <c r="I800" s="1" t="s">
        <v>40</v>
      </c>
      <c r="J800" s="1" t="s">
        <v>22</v>
      </c>
      <c r="K800" s="1" t="s">
        <v>40</v>
      </c>
      <c r="L800" s="1" t="s">
        <v>41</v>
      </c>
      <c r="M800" s="1">
        <v>4</v>
      </c>
      <c r="N800" s="1" t="s">
        <v>24</v>
      </c>
      <c r="O800" s="1" t="s">
        <v>25</v>
      </c>
      <c r="P800" s="1" t="s">
        <v>283</v>
      </c>
      <c r="Q800" s="1" t="s">
        <v>306</v>
      </c>
    </row>
    <row r="801" spans="1:17" ht="15.75" customHeight="1" x14ac:dyDescent="0.3">
      <c r="A801" s="1">
        <v>1216528</v>
      </c>
      <c r="B801" s="1" t="s">
        <v>288</v>
      </c>
      <c r="C801" s="2">
        <v>44117</v>
      </c>
      <c r="D801" s="1" t="s">
        <v>235</v>
      </c>
      <c r="E801" s="1" t="s">
        <v>289</v>
      </c>
      <c r="F801" s="1">
        <v>0</v>
      </c>
      <c r="G801" s="1" t="s">
        <v>32</v>
      </c>
      <c r="H801" s="1" t="s">
        <v>259</v>
      </c>
      <c r="I801" s="1" t="s">
        <v>32</v>
      </c>
      <c r="J801" s="1" t="s">
        <v>33</v>
      </c>
      <c r="K801" s="1" t="s">
        <v>32</v>
      </c>
      <c r="L801" s="1" t="s">
        <v>23</v>
      </c>
      <c r="M801" s="1">
        <v>20</v>
      </c>
      <c r="N801" s="1" t="s">
        <v>24</v>
      </c>
      <c r="O801" s="1" t="s">
        <v>25</v>
      </c>
      <c r="P801" s="1" t="s">
        <v>232</v>
      </c>
      <c r="Q801" s="1" t="s">
        <v>201</v>
      </c>
    </row>
    <row r="802" spans="1:17" ht="15.75" customHeight="1" x14ac:dyDescent="0.3">
      <c r="A802" s="1">
        <v>1216529</v>
      </c>
      <c r="B802" s="1" t="s">
        <v>281</v>
      </c>
      <c r="C802" s="2">
        <v>44115</v>
      </c>
      <c r="D802" s="1" t="s">
        <v>326</v>
      </c>
      <c r="E802" s="1" t="s">
        <v>282</v>
      </c>
      <c r="F802" s="1">
        <v>0</v>
      </c>
      <c r="G802" s="1" t="s">
        <v>374</v>
      </c>
      <c r="H802" s="1" t="s">
        <v>47</v>
      </c>
      <c r="I802" s="1" t="s">
        <v>374</v>
      </c>
      <c r="J802" s="1" t="s">
        <v>33</v>
      </c>
      <c r="K802" s="1" t="s">
        <v>47</v>
      </c>
      <c r="L802" s="1" t="s">
        <v>41</v>
      </c>
      <c r="M802" s="1">
        <v>5</v>
      </c>
      <c r="N802" s="1" t="s">
        <v>24</v>
      </c>
      <c r="O802" s="1" t="s">
        <v>25</v>
      </c>
      <c r="P802" s="1" t="s">
        <v>303</v>
      </c>
      <c r="Q802" s="1" t="s">
        <v>140</v>
      </c>
    </row>
    <row r="803" spans="1:17" ht="15.75" customHeight="1" x14ac:dyDescent="0.3">
      <c r="A803" s="1">
        <v>1216530</v>
      </c>
      <c r="B803" s="1" t="s">
        <v>288</v>
      </c>
      <c r="C803" s="2">
        <v>44136</v>
      </c>
      <c r="D803" s="1" t="s">
        <v>396</v>
      </c>
      <c r="E803" s="1" t="s">
        <v>289</v>
      </c>
      <c r="F803" s="1">
        <v>0</v>
      </c>
      <c r="G803" s="1" t="s">
        <v>21</v>
      </c>
      <c r="H803" s="1" t="s">
        <v>40</v>
      </c>
      <c r="I803" s="1" t="s">
        <v>40</v>
      </c>
      <c r="J803" s="1" t="s">
        <v>22</v>
      </c>
      <c r="K803" s="1" t="s">
        <v>21</v>
      </c>
      <c r="L803" s="1" t="s">
        <v>23</v>
      </c>
      <c r="M803" s="1">
        <v>60</v>
      </c>
      <c r="N803" s="1" t="s">
        <v>24</v>
      </c>
      <c r="O803" s="1" t="s">
        <v>25</v>
      </c>
      <c r="P803" s="1" t="s">
        <v>323</v>
      </c>
      <c r="Q803" s="1" t="s">
        <v>201</v>
      </c>
    </row>
    <row r="804" spans="1:17" ht="15.75" customHeight="1" x14ac:dyDescent="0.3">
      <c r="A804" s="1">
        <v>1216531</v>
      </c>
      <c r="B804" s="1" t="s">
        <v>284</v>
      </c>
      <c r="C804" s="2">
        <v>44119</v>
      </c>
      <c r="D804" s="1" t="s">
        <v>362</v>
      </c>
      <c r="E804" s="1" t="s">
        <v>286</v>
      </c>
      <c r="F804" s="1">
        <v>0</v>
      </c>
      <c r="G804" s="1" t="s">
        <v>20</v>
      </c>
      <c r="H804" s="1" t="s">
        <v>31</v>
      </c>
      <c r="I804" s="1" t="s">
        <v>20</v>
      </c>
      <c r="J804" s="1" t="s">
        <v>33</v>
      </c>
      <c r="K804" s="1" t="s">
        <v>31</v>
      </c>
      <c r="L804" s="1" t="s">
        <v>41</v>
      </c>
      <c r="M804" s="1">
        <v>8</v>
      </c>
      <c r="N804" s="1" t="s">
        <v>24</v>
      </c>
      <c r="O804" s="1" t="s">
        <v>25</v>
      </c>
      <c r="P804" s="1" t="s">
        <v>335</v>
      </c>
      <c r="Q804" s="1" t="s">
        <v>252</v>
      </c>
    </row>
    <row r="805" spans="1:17" ht="15.75" customHeight="1" x14ac:dyDescent="0.3">
      <c r="A805" s="1">
        <v>1216532</v>
      </c>
      <c r="B805" s="1" t="s">
        <v>281</v>
      </c>
      <c r="C805" s="2">
        <v>44103</v>
      </c>
      <c r="D805" s="1" t="s">
        <v>346</v>
      </c>
      <c r="E805" s="1" t="s">
        <v>282</v>
      </c>
      <c r="F805" s="1">
        <v>0</v>
      </c>
      <c r="G805" s="1" t="s">
        <v>259</v>
      </c>
      <c r="H805" s="1" t="s">
        <v>374</v>
      </c>
      <c r="I805" s="1" t="s">
        <v>374</v>
      </c>
      <c r="J805" s="1" t="s">
        <v>22</v>
      </c>
      <c r="K805" s="1" t="s">
        <v>259</v>
      </c>
      <c r="L805" s="1" t="s">
        <v>23</v>
      </c>
      <c r="M805" s="1">
        <v>15</v>
      </c>
      <c r="N805" s="1" t="s">
        <v>24</v>
      </c>
      <c r="O805" s="1" t="s">
        <v>25</v>
      </c>
      <c r="P805" s="1" t="s">
        <v>322</v>
      </c>
      <c r="Q805" s="1" t="s">
        <v>140</v>
      </c>
    </row>
    <row r="806" spans="1:17" ht="15.75" customHeight="1" x14ac:dyDescent="0.3">
      <c r="A806" s="1">
        <v>1216533</v>
      </c>
      <c r="B806" s="1" t="s">
        <v>281</v>
      </c>
      <c r="C806" s="2">
        <v>44123</v>
      </c>
      <c r="D806" s="1" t="s">
        <v>354</v>
      </c>
      <c r="E806" s="1" t="s">
        <v>282</v>
      </c>
      <c r="F806" s="1">
        <v>0</v>
      </c>
      <c r="G806" s="1" t="s">
        <v>32</v>
      </c>
      <c r="H806" s="1" t="s">
        <v>40</v>
      </c>
      <c r="I806" s="1" t="s">
        <v>32</v>
      </c>
      <c r="J806" s="1" t="s">
        <v>33</v>
      </c>
      <c r="K806" s="1" t="s">
        <v>40</v>
      </c>
      <c r="L806" s="1" t="s">
        <v>41</v>
      </c>
      <c r="M806" s="1">
        <v>7</v>
      </c>
      <c r="N806" s="1" t="s">
        <v>24</v>
      </c>
      <c r="O806" s="1" t="s">
        <v>25</v>
      </c>
      <c r="P806" s="1" t="s">
        <v>303</v>
      </c>
      <c r="Q806" s="1" t="s">
        <v>322</v>
      </c>
    </row>
    <row r="807" spans="1:17" ht="15.75" customHeight="1" x14ac:dyDescent="0.3">
      <c r="A807" s="1">
        <v>1216534</v>
      </c>
      <c r="B807" s="1" t="s">
        <v>288</v>
      </c>
      <c r="C807" s="2">
        <v>44095</v>
      </c>
      <c r="D807" s="1" t="s">
        <v>285</v>
      </c>
      <c r="E807" s="1" t="s">
        <v>289</v>
      </c>
      <c r="F807" s="1">
        <v>0</v>
      </c>
      <c r="G807" s="1" t="s">
        <v>20</v>
      </c>
      <c r="H807" s="1" t="s">
        <v>259</v>
      </c>
      <c r="I807" s="1" t="s">
        <v>259</v>
      </c>
      <c r="J807" s="1" t="s">
        <v>22</v>
      </c>
      <c r="K807" s="1" t="s">
        <v>20</v>
      </c>
      <c r="L807" s="1" t="s">
        <v>23</v>
      </c>
      <c r="M807" s="1">
        <v>10</v>
      </c>
      <c r="N807" s="1" t="s">
        <v>24</v>
      </c>
      <c r="O807" s="1" t="s">
        <v>25</v>
      </c>
      <c r="P807" s="1" t="s">
        <v>332</v>
      </c>
      <c r="Q807" s="1" t="s">
        <v>323</v>
      </c>
    </row>
    <row r="808" spans="1:17" ht="15.75" customHeight="1" x14ac:dyDescent="0.3">
      <c r="A808" s="1">
        <v>1216535</v>
      </c>
      <c r="B808" s="1" t="s">
        <v>288</v>
      </c>
      <c r="C808" s="2">
        <v>44135</v>
      </c>
      <c r="D808" s="1" t="s">
        <v>370</v>
      </c>
      <c r="E808" s="1" t="s">
        <v>289</v>
      </c>
      <c r="F808" s="1">
        <v>0</v>
      </c>
      <c r="G808" s="1" t="s">
        <v>374</v>
      </c>
      <c r="H808" s="1" t="s">
        <v>47</v>
      </c>
      <c r="I808" s="1" t="s">
        <v>47</v>
      </c>
      <c r="J808" s="1" t="s">
        <v>22</v>
      </c>
      <c r="K808" s="1" t="s">
        <v>47</v>
      </c>
      <c r="L808" s="1" t="s">
        <v>41</v>
      </c>
      <c r="M808" s="1">
        <v>9</v>
      </c>
      <c r="N808" s="1" t="s">
        <v>24</v>
      </c>
      <c r="O808" s="1" t="s">
        <v>25</v>
      </c>
      <c r="P808" s="1" t="s">
        <v>351</v>
      </c>
      <c r="Q808" s="1" t="s">
        <v>201</v>
      </c>
    </row>
    <row r="809" spans="1:17" ht="15.75" customHeight="1" x14ac:dyDescent="0.3">
      <c r="A809" s="1">
        <v>1216536</v>
      </c>
      <c r="B809" s="1" t="s">
        <v>288</v>
      </c>
      <c r="C809" s="2">
        <v>44133</v>
      </c>
      <c r="D809" s="1" t="s">
        <v>393</v>
      </c>
      <c r="E809" s="1" t="s">
        <v>289</v>
      </c>
      <c r="F809" s="1">
        <v>0</v>
      </c>
      <c r="G809" s="1" t="s">
        <v>21</v>
      </c>
      <c r="H809" s="1" t="s">
        <v>32</v>
      </c>
      <c r="I809" s="1" t="s">
        <v>32</v>
      </c>
      <c r="J809" s="1" t="s">
        <v>22</v>
      </c>
      <c r="K809" s="1" t="s">
        <v>32</v>
      </c>
      <c r="L809" s="1" t="s">
        <v>41</v>
      </c>
      <c r="M809" s="1">
        <v>6</v>
      </c>
      <c r="N809" s="1" t="s">
        <v>24</v>
      </c>
      <c r="O809" s="1" t="s">
        <v>25</v>
      </c>
      <c r="P809" s="1" t="s">
        <v>252</v>
      </c>
      <c r="Q809" s="1" t="s">
        <v>283</v>
      </c>
    </row>
    <row r="810" spans="1:17" ht="15.75" customHeight="1" x14ac:dyDescent="0.3">
      <c r="A810" s="1">
        <v>1216537</v>
      </c>
      <c r="B810" s="1" t="s">
        <v>281</v>
      </c>
      <c r="C810" s="2">
        <v>44134</v>
      </c>
      <c r="D810" s="1" t="s">
        <v>352</v>
      </c>
      <c r="E810" s="1" t="s">
        <v>282</v>
      </c>
      <c r="F810" s="1">
        <v>0</v>
      </c>
      <c r="G810" s="1" t="s">
        <v>31</v>
      </c>
      <c r="H810" s="1" t="s">
        <v>40</v>
      </c>
      <c r="I810" s="1" t="s">
        <v>40</v>
      </c>
      <c r="J810" s="1" t="s">
        <v>22</v>
      </c>
      <c r="K810" s="1" t="s">
        <v>40</v>
      </c>
      <c r="L810" s="1" t="s">
        <v>41</v>
      </c>
      <c r="M810" s="1">
        <v>7</v>
      </c>
      <c r="N810" s="1" t="s">
        <v>24</v>
      </c>
      <c r="O810" s="1" t="s">
        <v>25</v>
      </c>
      <c r="P810" s="1" t="s">
        <v>303</v>
      </c>
      <c r="Q810" s="1" t="s">
        <v>140</v>
      </c>
    </row>
    <row r="811" spans="1:17" ht="15.75" customHeight="1" x14ac:dyDescent="0.3">
      <c r="A811" s="1">
        <v>1216538</v>
      </c>
      <c r="B811" s="1" t="s">
        <v>284</v>
      </c>
      <c r="C811" s="2">
        <v>44108</v>
      </c>
      <c r="D811" s="1" t="s">
        <v>312</v>
      </c>
      <c r="E811" s="1" t="s">
        <v>286</v>
      </c>
      <c r="F811" s="1">
        <v>0</v>
      </c>
      <c r="G811" s="1" t="s">
        <v>47</v>
      </c>
      <c r="H811" s="1" t="s">
        <v>259</v>
      </c>
      <c r="I811" s="1" t="s">
        <v>47</v>
      </c>
      <c r="J811" s="1" t="s">
        <v>33</v>
      </c>
      <c r="K811" s="1" t="s">
        <v>47</v>
      </c>
      <c r="L811" s="1" t="s">
        <v>23</v>
      </c>
      <c r="M811" s="1">
        <v>34</v>
      </c>
      <c r="N811" s="1" t="s">
        <v>24</v>
      </c>
      <c r="O811" s="1" t="s">
        <v>25</v>
      </c>
      <c r="P811" s="1" t="s">
        <v>335</v>
      </c>
      <c r="Q811" s="1" t="s">
        <v>283</v>
      </c>
    </row>
    <row r="812" spans="1:17" ht="15.75" customHeight="1" x14ac:dyDescent="0.3">
      <c r="A812" s="1">
        <v>1216539</v>
      </c>
      <c r="B812" s="1" t="s">
        <v>288</v>
      </c>
      <c r="C812" s="2">
        <v>44099</v>
      </c>
      <c r="D812" s="1" t="s">
        <v>375</v>
      </c>
      <c r="E812" s="1" t="s">
        <v>289</v>
      </c>
      <c r="F812" s="1">
        <v>0</v>
      </c>
      <c r="G812" s="1" t="s">
        <v>374</v>
      </c>
      <c r="H812" s="1" t="s">
        <v>32</v>
      </c>
      <c r="I812" s="1" t="s">
        <v>32</v>
      </c>
      <c r="J812" s="1" t="s">
        <v>22</v>
      </c>
      <c r="K812" s="1" t="s">
        <v>374</v>
      </c>
      <c r="L812" s="1" t="s">
        <v>23</v>
      </c>
      <c r="M812" s="1">
        <v>44</v>
      </c>
      <c r="N812" s="1" t="s">
        <v>24</v>
      </c>
      <c r="O812" s="1" t="s">
        <v>25</v>
      </c>
      <c r="P812" s="1" t="s">
        <v>335</v>
      </c>
      <c r="Q812" s="1" t="s">
        <v>283</v>
      </c>
    </row>
    <row r="813" spans="1:17" ht="15.75" customHeight="1" x14ac:dyDescent="0.3">
      <c r="A813" s="1">
        <v>1216540</v>
      </c>
      <c r="B813" s="1" t="s">
        <v>284</v>
      </c>
      <c r="C813" s="2">
        <v>44116</v>
      </c>
      <c r="D813" s="1" t="s">
        <v>121</v>
      </c>
      <c r="E813" s="1" t="s">
        <v>286</v>
      </c>
      <c r="F813" s="1">
        <v>0</v>
      </c>
      <c r="G813" s="1" t="s">
        <v>20</v>
      </c>
      <c r="H813" s="1" t="s">
        <v>21</v>
      </c>
      <c r="I813" s="1" t="s">
        <v>20</v>
      </c>
      <c r="J813" s="1" t="s">
        <v>33</v>
      </c>
      <c r="K813" s="1" t="s">
        <v>20</v>
      </c>
      <c r="L813" s="1" t="s">
        <v>23</v>
      </c>
      <c r="M813" s="1">
        <v>82</v>
      </c>
      <c r="N813" s="1" t="s">
        <v>24</v>
      </c>
      <c r="O813" s="1" t="s">
        <v>25</v>
      </c>
      <c r="P813" s="1" t="s">
        <v>283</v>
      </c>
      <c r="Q813" s="1" t="s">
        <v>306</v>
      </c>
    </row>
    <row r="814" spans="1:17" ht="15.75" customHeight="1" x14ac:dyDescent="0.3">
      <c r="A814" s="1">
        <v>1216541</v>
      </c>
      <c r="B814" s="1" t="s">
        <v>281</v>
      </c>
      <c r="C814" s="2">
        <v>44129</v>
      </c>
      <c r="D814" s="1" t="s">
        <v>352</v>
      </c>
      <c r="E814" s="1" t="s">
        <v>282</v>
      </c>
      <c r="F814" s="1">
        <v>0</v>
      </c>
      <c r="G814" s="1" t="s">
        <v>47</v>
      </c>
      <c r="H814" s="1" t="s">
        <v>40</v>
      </c>
      <c r="I814" s="1" t="s">
        <v>47</v>
      </c>
      <c r="J814" s="1" t="s">
        <v>33</v>
      </c>
      <c r="K814" s="1" t="s">
        <v>40</v>
      </c>
      <c r="L814" s="1" t="s">
        <v>41</v>
      </c>
      <c r="M814" s="1">
        <v>8</v>
      </c>
      <c r="N814" s="1" t="s">
        <v>24</v>
      </c>
      <c r="O814" s="1" t="s">
        <v>25</v>
      </c>
      <c r="P814" s="1" t="s">
        <v>382</v>
      </c>
      <c r="Q814" s="1" t="s">
        <v>322</v>
      </c>
    </row>
    <row r="815" spans="1:17" ht="15.75" customHeight="1" x14ac:dyDescent="0.3">
      <c r="A815" s="1">
        <v>1216542</v>
      </c>
      <c r="B815" s="1" t="s">
        <v>288</v>
      </c>
      <c r="C815" s="2">
        <v>44112</v>
      </c>
      <c r="D815" s="1" t="s">
        <v>376</v>
      </c>
      <c r="E815" s="1" t="s">
        <v>289</v>
      </c>
      <c r="F815" s="1">
        <v>0</v>
      </c>
      <c r="G815" s="1" t="s">
        <v>259</v>
      </c>
      <c r="H815" s="1" t="s">
        <v>31</v>
      </c>
      <c r="I815" s="1" t="s">
        <v>259</v>
      </c>
      <c r="J815" s="1" t="s">
        <v>33</v>
      </c>
      <c r="K815" s="1" t="s">
        <v>259</v>
      </c>
      <c r="L815" s="1" t="s">
        <v>23</v>
      </c>
      <c r="M815" s="1">
        <v>69</v>
      </c>
      <c r="N815" s="1" t="s">
        <v>24</v>
      </c>
      <c r="O815" s="1" t="s">
        <v>25</v>
      </c>
      <c r="P815" s="1" t="s">
        <v>232</v>
      </c>
      <c r="Q815" s="1" t="s">
        <v>323</v>
      </c>
    </row>
    <row r="816" spans="1:17" ht="15.75" customHeight="1" x14ac:dyDescent="0.3">
      <c r="A816" s="1">
        <v>1216543</v>
      </c>
      <c r="B816" s="1" t="s">
        <v>288</v>
      </c>
      <c r="C816" s="2">
        <v>44118</v>
      </c>
      <c r="D816" s="1" t="s">
        <v>392</v>
      </c>
      <c r="E816" s="1" t="s">
        <v>289</v>
      </c>
      <c r="F816" s="1">
        <v>0</v>
      </c>
      <c r="G816" s="1" t="s">
        <v>374</v>
      </c>
      <c r="H816" s="1" t="s">
        <v>40</v>
      </c>
      <c r="I816" s="1" t="s">
        <v>374</v>
      </c>
      <c r="J816" s="1" t="s">
        <v>33</v>
      </c>
      <c r="K816" s="1" t="s">
        <v>374</v>
      </c>
      <c r="L816" s="1" t="s">
        <v>23</v>
      </c>
      <c r="M816" s="1">
        <v>13</v>
      </c>
      <c r="N816" s="1" t="s">
        <v>24</v>
      </c>
      <c r="O816" s="1" t="s">
        <v>25</v>
      </c>
      <c r="P816" s="1" t="s">
        <v>232</v>
      </c>
      <c r="Q816" s="1" t="s">
        <v>323</v>
      </c>
    </row>
    <row r="817" spans="1:17" ht="15.75" customHeight="1" x14ac:dyDescent="0.3">
      <c r="A817" s="1">
        <v>1216544</v>
      </c>
      <c r="B817" s="1" t="s">
        <v>288</v>
      </c>
      <c r="C817" s="2">
        <v>44129</v>
      </c>
      <c r="D817" s="1" t="s">
        <v>393</v>
      </c>
      <c r="E817" s="1" t="s">
        <v>289</v>
      </c>
      <c r="F817" s="1">
        <v>0</v>
      </c>
      <c r="G817" s="1" t="s">
        <v>20</v>
      </c>
      <c r="H817" s="1" t="s">
        <v>32</v>
      </c>
      <c r="I817" s="1" t="s">
        <v>20</v>
      </c>
      <c r="J817" s="1" t="s">
        <v>33</v>
      </c>
      <c r="K817" s="1" t="s">
        <v>32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252</v>
      </c>
      <c r="Q817" s="1" t="s">
        <v>283</v>
      </c>
    </row>
    <row r="818" spans="1:17" ht="15.75" customHeight="1" x14ac:dyDescent="0.3">
      <c r="A818" s="1">
        <v>1216545</v>
      </c>
      <c r="B818" s="1" t="s">
        <v>281</v>
      </c>
      <c r="C818" s="2">
        <v>44100</v>
      </c>
      <c r="D818" s="1" t="s">
        <v>387</v>
      </c>
      <c r="E818" s="1" t="s">
        <v>282</v>
      </c>
      <c r="F818" s="1">
        <v>0</v>
      </c>
      <c r="G818" s="1" t="s">
        <v>259</v>
      </c>
      <c r="H818" s="1" t="s">
        <v>21</v>
      </c>
      <c r="I818" s="1" t="s">
        <v>259</v>
      </c>
      <c r="J818" s="1" t="s">
        <v>33</v>
      </c>
      <c r="K818" s="1" t="s">
        <v>21</v>
      </c>
      <c r="L818" s="1" t="s">
        <v>41</v>
      </c>
      <c r="M818" s="1">
        <v>7</v>
      </c>
      <c r="N818" s="1" t="s">
        <v>24</v>
      </c>
      <c r="O818" s="1" t="s">
        <v>25</v>
      </c>
      <c r="P818" s="1" t="s">
        <v>303</v>
      </c>
      <c r="Q818" s="1" t="s">
        <v>322</v>
      </c>
    </row>
    <row r="819" spans="1:17" ht="15.75" customHeight="1" x14ac:dyDescent="0.3">
      <c r="A819" s="1">
        <v>1216546</v>
      </c>
      <c r="B819" s="1" t="s">
        <v>288</v>
      </c>
      <c r="C819" s="2">
        <v>44124</v>
      </c>
      <c r="D819" s="1" t="s">
        <v>227</v>
      </c>
      <c r="E819" s="1" t="s">
        <v>289</v>
      </c>
      <c r="F819" s="1">
        <v>0</v>
      </c>
      <c r="G819" s="1" t="s">
        <v>374</v>
      </c>
      <c r="H819" s="1" t="s">
        <v>31</v>
      </c>
      <c r="I819" s="1" t="s">
        <v>374</v>
      </c>
      <c r="J819" s="1" t="s">
        <v>33</v>
      </c>
      <c r="K819" s="1" t="s">
        <v>31</v>
      </c>
      <c r="L819" s="1" t="s">
        <v>41</v>
      </c>
      <c r="M819" s="1">
        <v>5</v>
      </c>
      <c r="N819" s="1" t="s">
        <v>24</v>
      </c>
      <c r="O819" s="1" t="s">
        <v>25</v>
      </c>
      <c r="P819" s="1" t="s">
        <v>252</v>
      </c>
      <c r="Q819" s="1" t="s">
        <v>283</v>
      </c>
    </row>
    <row r="820" spans="1:17" ht="15.75" customHeight="1" x14ac:dyDescent="0.3">
      <c r="A820" s="1">
        <v>1216547</v>
      </c>
      <c r="B820" s="1" t="s">
        <v>288</v>
      </c>
      <c r="C820" s="2">
        <v>44102</v>
      </c>
      <c r="D820" s="1" t="s">
        <v>121</v>
      </c>
      <c r="E820" s="1" t="s">
        <v>289</v>
      </c>
      <c r="F820" s="1">
        <v>0</v>
      </c>
      <c r="G820" s="1" t="s">
        <v>20</v>
      </c>
      <c r="H820" s="1" t="s">
        <v>47</v>
      </c>
      <c r="I820" s="1" t="s">
        <v>47</v>
      </c>
      <c r="J820" s="1" t="s">
        <v>22</v>
      </c>
      <c r="K820" s="1" t="s">
        <v>20</v>
      </c>
      <c r="L820" s="1" t="s">
        <v>122</v>
      </c>
      <c r="M820" s="1" t="s">
        <v>25</v>
      </c>
      <c r="N820" s="1" t="s">
        <v>123</v>
      </c>
      <c r="O820" s="1" t="s">
        <v>25</v>
      </c>
      <c r="P820" s="1" t="s">
        <v>323</v>
      </c>
      <c r="Q820" s="1" t="s">
        <v>201</v>
      </c>
    </row>
    <row r="821" spans="1:17" ht="15.75" customHeight="1" x14ac:dyDescent="0.3">
      <c r="A821" s="1">
        <v>1237177</v>
      </c>
      <c r="B821" s="1" t="s">
        <v>288</v>
      </c>
      <c r="C821" s="2">
        <v>44140</v>
      </c>
      <c r="D821" s="1" t="s">
        <v>349</v>
      </c>
      <c r="E821" s="1" t="s">
        <v>289</v>
      </c>
      <c r="F821" s="1">
        <v>0</v>
      </c>
      <c r="G821" s="1" t="s">
        <v>47</v>
      </c>
      <c r="H821" s="1" t="s">
        <v>374</v>
      </c>
      <c r="I821" s="1" t="s">
        <v>374</v>
      </c>
      <c r="J821" s="1" t="s">
        <v>22</v>
      </c>
      <c r="K821" s="1" t="s">
        <v>47</v>
      </c>
      <c r="L821" s="1" t="s">
        <v>23</v>
      </c>
      <c r="M821" s="1">
        <v>57</v>
      </c>
      <c r="N821" s="1" t="s">
        <v>24</v>
      </c>
      <c r="O821" s="1" t="s">
        <v>25</v>
      </c>
      <c r="P821" s="1" t="s">
        <v>303</v>
      </c>
      <c r="Q821" s="1" t="s">
        <v>323</v>
      </c>
    </row>
    <row r="822" spans="1:17" ht="15.75" customHeight="1" x14ac:dyDescent="0.3">
      <c r="A822" s="1">
        <v>1237178</v>
      </c>
      <c r="B822" s="1" t="s">
        <v>281</v>
      </c>
      <c r="C822" s="2">
        <v>44141</v>
      </c>
      <c r="D822" s="1" t="s">
        <v>353</v>
      </c>
      <c r="E822" s="1" t="s">
        <v>282</v>
      </c>
      <c r="F822" s="1">
        <v>0</v>
      </c>
      <c r="G822" s="1" t="s">
        <v>20</v>
      </c>
      <c r="H822" s="1" t="s">
        <v>259</v>
      </c>
      <c r="I822" s="1" t="s">
        <v>259</v>
      </c>
      <c r="J822" s="1" t="s">
        <v>22</v>
      </c>
      <c r="K822" s="1" t="s">
        <v>259</v>
      </c>
      <c r="L822" s="1" t="s">
        <v>41</v>
      </c>
      <c r="M822" s="1">
        <v>6</v>
      </c>
      <c r="N822" s="1" t="s">
        <v>24</v>
      </c>
      <c r="O822" s="1" t="s">
        <v>25</v>
      </c>
      <c r="P822" s="1" t="s">
        <v>201</v>
      </c>
      <c r="Q822" s="1" t="s">
        <v>140</v>
      </c>
    </row>
    <row r="823" spans="1:17" ht="15.75" customHeight="1" x14ac:dyDescent="0.3">
      <c r="A823" s="1">
        <v>1237180</v>
      </c>
      <c r="B823" s="1" t="s">
        <v>281</v>
      </c>
      <c r="C823" s="2">
        <v>44143</v>
      </c>
      <c r="D823" s="1" t="s">
        <v>337</v>
      </c>
      <c r="E823" s="1" t="s">
        <v>282</v>
      </c>
      <c r="F823" s="1">
        <v>0</v>
      </c>
      <c r="G823" s="1" t="s">
        <v>374</v>
      </c>
      <c r="H823" s="1" t="s">
        <v>259</v>
      </c>
      <c r="I823" s="1" t="s">
        <v>374</v>
      </c>
      <c r="J823" s="1" t="s">
        <v>33</v>
      </c>
      <c r="K823" s="1" t="s">
        <v>374</v>
      </c>
      <c r="L823" s="1" t="s">
        <v>23</v>
      </c>
      <c r="M823" s="1">
        <v>17</v>
      </c>
      <c r="N823" s="1" t="s">
        <v>24</v>
      </c>
      <c r="O823" s="1" t="s">
        <v>25</v>
      </c>
      <c r="P823" s="1" t="s">
        <v>201</v>
      </c>
      <c r="Q823" s="1" t="s">
        <v>140</v>
      </c>
    </row>
    <row r="824" spans="1:17" ht="15.75" customHeight="1" x14ac:dyDescent="0.3">
      <c r="A824" s="1">
        <v>1237181</v>
      </c>
      <c r="B824" s="1" t="s">
        <v>288</v>
      </c>
      <c r="C824" s="2">
        <v>44145</v>
      </c>
      <c r="D824" s="1" t="s">
        <v>312</v>
      </c>
      <c r="E824" s="1" t="s">
        <v>289</v>
      </c>
      <c r="F824" s="1">
        <v>0</v>
      </c>
      <c r="G824" s="1" t="s">
        <v>374</v>
      </c>
      <c r="H824" s="1" t="s">
        <v>47</v>
      </c>
      <c r="I824" s="1" t="s">
        <v>374</v>
      </c>
      <c r="J824" s="1" t="s">
        <v>33</v>
      </c>
      <c r="K824" s="1" t="s">
        <v>47</v>
      </c>
      <c r="L824" s="1" t="s">
        <v>41</v>
      </c>
      <c r="M824" s="1">
        <v>5</v>
      </c>
      <c r="N824" s="1" t="s">
        <v>24</v>
      </c>
      <c r="O824" s="1" t="s">
        <v>25</v>
      </c>
      <c r="P824" s="1" t="s">
        <v>303</v>
      </c>
      <c r="Q824" s="1" t="s">
        <v>323</v>
      </c>
    </row>
  </sheetData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5:AC1000"/>
  <sheetViews>
    <sheetView topLeftCell="Q1" zoomScaleNormal="100" workbookViewId="0">
      <selection activeCell="W1" sqref="W1:W1048576"/>
    </sheetView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45.6640625" bestFit="1" customWidth="1"/>
    <col min="22" max="24" width="12.77734375" customWidth="1"/>
    <col min="25" max="25" width="16.21875" bestFit="1" customWidth="1"/>
  </cols>
  <sheetData>
    <row r="5" spans="1:29" ht="15" customHeight="1" x14ac:dyDescent="0.3">
      <c r="U5" s="42" t="s">
        <v>454</v>
      </c>
      <c r="Z5" s="42" t="s">
        <v>453</v>
      </c>
    </row>
    <row r="8" spans="1:29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U8" s="49" t="s">
        <v>4</v>
      </c>
      <c r="Z8" s="49" t="s">
        <v>4</v>
      </c>
      <c r="AA8" s="49" t="s">
        <v>5</v>
      </c>
      <c r="AB8" s="49" t="s">
        <v>6</v>
      </c>
      <c r="AC8" s="49" t="s">
        <v>7</v>
      </c>
    </row>
    <row r="9" spans="1:29" ht="14.4" x14ac:dyDescent="0.3">
      <c r="A9" s="1">
        <v>335982</v>
      </c>
      <c r="B9" s="1" t="s">
        <v>17</v>
      </c>
      <c r="C9" s="2">
        <v>39556</v>
      </c>
      <c r="D9" s="1" t="s">
        <v>18</v>
      </c>
      <c r="E9" s="1" t="s">
        <v>19</v>
      </c>
      <c r="F9" s="1">
        <v>0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21</v>
      </c>
      <c r="L9" s="1" t="s">
        <v>23</v>
      </c>
      <c r="M9" s="1">
        <v>140</v>
      </c>
      <c r="N9" s="1" t="s">
        <v>24</v>
      </c>
      <c r="O9" s="1" t="s">
        <v>25</v>
      </c>
      <c r="P9" s="1" t="s">
        <v>26</v>
      </c>
      <c r="Q9" s="1" t="s">
        <v>27</v>
      </c>
      <c r="U9" s="50" t="s">
        <v>19</v>
      </c>
      <c r="Z9" s="50" t="s">
        <v>19</v>
      </c>
      <c r="AA9" s="50">
        <v>0</v>
      </c>
      <c r="AB9" s="50" t="s">
        <v>20</v>
      </c>
      <c r="AC9" s="50" t="s">
        <v>21</v>
      </c>
    </row>
    <row r="10" spans="1:29" ht="14.4" x14ac:dyDescent="0.3">
      <c r="A10" s="1">
        <v>335983</v>
      </c>
      <c r="B10" s="1" t="s">
        <v>28</v>
      </c>
      <c r="C10" s="2">
        <v>39557</v>
      </c>
      <c r="D10" s="1" t="s">
        <v>29</v>
      </c>
      <c r="E10" s="1" t="s">
        <v>30</v>
      </c>
      <c r="F10" s="1">
        <v>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32</v>
      </c>
      <c r="L10" s="1" t="s">
        <v>23</v>
      </c>
      <c r="M10" s="1">
        <v>33</v>
      </c>
      <c r="N10" s="1" t="s">
        <v>24</v>
      </c>
      <c r="O10" s="1" t="s">
        <v>25</v>
      </c>
      <c r="P10" s="1" t="s">
        <v>34</v>
      </c>
      <c r="Q10" s="1" t="s">
        <v>35</v>
      </c>
      <c r="U10" s="50" t="s">
        <v>30</v>
      </c>
      <c r="Z10" s="50" t="s">
        <v>30</v>
      </c>
      <c r="AA10" s="50">
        <v>0</v>
      </c>
      <c r="AB10" s="50" t="s">
        <v>31</v>
      </c>
      <c r="AC10" s="50" t="s">
        <v>32</v>
      </c>
    </row>
    <row r="11" spans="1:29" ht="14.4" x14ac:dyDescent="0.3">
      <c r="A11" s="1">
        <v>335984</v>
      </c>
      <c r="B11" s="1" t="s">
        <v>36</v>
      </c>
      <c r="C11" s="2">
        <v>39557</v>
      </c>
      <c r="D11" s="1" t="s">
        <v>37</v>
      </c>
      <c r="E11" s="1" t="s">
        <v>38</v>
      </c>
      <c r="F11" s="1">
        <v>0</v>
      </c>
      <c r="G11" s="1" t="s">
        <v>39</v>
      </c>
      <c r="H11" s="1" t="s">
        <v>40</v>
      </c>
      <c r="I11" s="1" t="s">
        <v>40</v>
      </c>
      <c r="J11" s="1" t="s">
        <v>33</v>
      </c>
      <c r="K11" s="1" t="s">
        <v>39</v>
      </c>
      <c r="L11" s="1" t="s">
        <v>41</v>
      </c>
      <c r="M11" s="1">
        <v>9</v>
      </c>
      <c r="N11" s="1" t="s">
        <v>24</v>
      </c>
      <c r="O11" s="1" t="s">
        <v>25</v>
      </c>
      <c r="P11" s="1" t="s">
        <v>42</v>
      </c>
      <c r="Q11" s="1" t="s">
        <v>43</v>
      </c>
      <c r="U11" s="50" t="s">
        <v>38</v>
      </c>
      <c r="Z11" s="50" t="s">
        <v>38</v>
      </c>
      <c r="AA11" s="50">
        <v>0</v>
      </c>
      <c r="AB11" s="50" t="s">
        <v>39</v>
      </c>
      <c r="AC11" s="50" t="s">
        <v>40</v>
      </c>
    </row>
    <row r="12" spans="1:29" ht="14.4" x14ac:dyDescent="0.3">
      <c r="A12" s="1">
        <v>335985</v>
      </c>
      <c r="B12" s="1" t="s">
        <v>44</v>
      </c>
      <c r="C12" s="2">
        <v>39558</v>
      </c>
      <c r="D12" s="1" t="s">
        <v>45</v>
      </c>
      <c r="E12" s="1" t="s">
        <v>46</v>
      </c>
      <c r="F12" s="1">
        <v>0</v>
      </c>
      <c r="G12" s="1" t="s">
        <v>47</v>
      </c>
      <c r="H12" s="1" t="s">
        <v>20</v>
      </c>
      <c r="I12" s="1" t="s">
        <v>47</v>
      </c>
      <c r="J12" s="1" t="s">
        <v>33</v>
      </c>
      <c r="K12" s="1" t="s">
        <v>20</v>
      </c>
      <c r="L12" s="1" t="s">
        <v>41</v>
      </c>
      <c r="M12" s="1">
        <v>5</v>
      </c>
      <c r="N12" s="1" t="s">
        <v>24</v>
      </c>
      <c r="O12" s="1" t="s">
        <v>25</v>
      </c>
      <c r="P12" s="1" t="s">
        <v>48</v>
      </c>
      <c r="Q12" s="1" t="s">
        <v>49</v>
      </c>
      <c r="U12" s="50" t="s">
        <v>46</v>
      </c>
      <c r="Z12" s="50" t="s">
        <v>46</v>
      </c>
      <c r="AA12" s="50">
        <v>0</v>
      </c>
      <c r="AB12" s="50" t="s">
        <v>47</v>
      </c>
      <c r="AC12" s="50" t="s">
        <v>20</v>
      </c>
    </row>
    <row r="13" spans="1:29" ht="14.4" x14ac:dyDescent="0.3">
      <c r="A13" s="1">
        <v>335986</v>
      </c>
      <c r="B13" s="1" t="s">
        <v>50</v>
      </c>
      <c r="C13" s="2">
        <v>39558</v>
      </c>
      <c r="D13" s="1" t="s">
        <v>51</v>
      </c>
      <c r="E13" s="1" t="s">
        <v>52</v>
      </c>
      <c r="F13" s="1">
        <v>0</v>
      </c>
      <c r="G13" s="1" t="s">
        <v>21</v>
      </c>
      <c r="H13" s="1" t="s">
        <v>53</v>
      </c>
      <c r="I13" s="1" t="s">
        <v>53</v>
      </c>
      <c r="J13" s="1" t="s">
        <v>33</v>
      </c>
      <c r="K13" s="1" t="s">
        <v>21</v>
      </c>
      <c r="L13" s="1" t="s">
        <v>41</v>
      </c>
      <c r="M13" s="1">
        <v>5</v>
      </c>
      <c r="N13" s="1" t="s">
        <v>24</v>
      </c>
      <c r="O13" s="1" t="s">
        <v>25</v>
      </c>
      <c r="P13" s="1" t="s">
        <v>54</v>
      </c>
      <c r="Q13" s="1" t="s">
        <v>55</v>
      </c>
      <c r="U13" s="50" t="s">
        <v>52</v>
      </c>
      <c r="Z13" s="50" t="s">
        <v>52</v>
      </c>
      <c r="AA13" s="50">
        <v>0</v>
      </c>
      <c r="AB13" s="50" t="s">
        <v>21</v>
      </c>
      <c r="AC13" s="50" t="s">
        <v>53</v>
      </c>
    </row>
    <row r="14" spans="1:29" ht="14.4" x14ac:dyDescent="0.3">
      <c r="A14" s="1">
        <v>335987</v>
      </c>
      <c r="B14" s="1" t="s">
        <v>56</v>
      </c>
      <c r="C14" s="2">
        <v>39559</v>
      </c>
      <c r="D14" s="1" t="s">
        <v>57</v>
      </c>
      <c r="E14" s="1" t="s">
        <v>58</v>
      </c>
      <c r="F14" s="1">
        <v>0</v>
      </c>
      <c r="G14" s="1" t="s">
        <v>40</v>
      </c>
      <c r="H14" s="1" t="s">
        <v>31</v>
      </c>
      <c r="I14" s="1" t="s">
        <v>31</v>
      </c>
      <c r="J14" s="1" t="s">
        <v>33</v>
      </c>
      <c r="K14" s="1" t="s">
        <v>40</v>
      </c>
      <c r="L14" s="1" t="s">
        <v>41</v>
      </c>
      <c r="M14" s="1">
        <v>6</v>
      </c>
      <c r="N14" s="1" t="s">
        <v>24</v>
      </c>
      <c r="O14" s="1" t="s">
        <v>25</v>
      </c>
      <c r="P14" s="1" t="s">
        <v>42</v>
      </c>
      <c r="Q14" s="1" t="s">
        <v>59</v>
      </c>
      <c r="U14" s="50" t="s">
        <v>58</v>
      </c>
      <c r="Z14" s="50" t="s">
        <v>58</v>
      </c>
      <c r="AA14" s="50">
        <v>0</v>
      </c>
      <c r="AB14" s="50" t="s">
        <v>40</v>
      </c>
      <c r="AC14" s="50" t="s">
        <v>31</v>
      </c>
    </row>
    <row r="15" spans="1:29" ht="14.4" x14ac:dyDescent="0.3">
      <c r="A15" s="1">
        <v>335988</v>
      </c>
      <c r="B15" s="1" t="s">
        <v>60</v>
      </c>
      <c r="C15" s="2">
        <v>39560</v>
      </c>
      <c r="D15" s="1" t="s">
        <v>61</v>
      </c>
      <c r="E15" s="1" t="s">
        <v>62</v>
      </c>
      <c r="F15" s="1">
        <v>0</v>
      </c>
      <c r="G15" s="1" t="s">
        <v>53</v>
      </c>
      <c r="H15" s="1" t="s">
        <v>39</v>
      </c>
      <c r="I15" s="1" t="s">
        <v>53</v>
      </c>
      <c r="J15" s="1" t="s">
        <v>33</v>
      </c>
      <c r="K15" s="1" t="s">
        <v>39</v>
      </c>
      <c r="L15" s="1" t="s">
        <v>41</v>
      </c>
      <c r="M15" s="1">
        <v>9</v>
      </c>
      <c r="N15" s="1" t="s">
        <v>24</v>
      </c>
      <c r="O15" s="1" t="s">
        <v>25</v>
      </c>
      <c r="P15" s="1" t="s">
        <v>63</v>
      </c>
      <c r="Q15" s="1" t="s">
        <v>64</v>
      </c>
      <c r="U15" s="50" t="s">
        <v>62</v>
      </c>
      <c r="Z15" s="50" t="s">
        <v>62</v>
      </c>
      <c r="AA15" s="50">
        <v>0</v>
      </c>
      <c r="AB15" s="50" t="s">
        <v>53</v>
      </c>
      <c r="AC15" s="50" t="s">
        <v>39</v>
      </c>
    </row>
    <row r="16" spans="1:29" ht="14.4" x14ac:dyDescent="0.3">
      <c r="A16" s="1">
        <v>335989</v>
      </c>
      <c r="B16" s="1" t="s">
        <v>65</v>
      </c>
      <c r="C16" s="2">
        <v>39561</v>
      </c>
      <c r="D16" s="1" t="s">
        <v>66</v>
      </c>
      <c r="E16" s="1" t="s">
        <v>67</v>
      </c>
      <c r="F16" s="1">
        <v>0</v>
      </c>
      <c r="G16" s="1" t="s">
        <v>32</v>
      </c>
      <c r="H16" s="1" t="s">
        <v>47</v>
      </c>
      <c r="I16" s="1" t="s">
        <v>47</v>
      </c>
      <c r="J16" s="1" t="s">
        <v>22</v>
      </c>
      <c r="K16" s="1" t="s">
        <v>32</v>
      </c>
      <c r="L16" s="1" t="s">
        <v>23</v>
      </c>
      <c r="M16" s="1">
        <v>6</v>
      </c>
      <c r="N16" s="1" t="s">
        <v>24</v>
      </c>
      <c r="O16" s="1" t="s">
        <v>25</v>
      </c>
      <c r="P16" s="1" t="s">
        <v>49</v>
      </c>
      <c r="Q16" s="1" t="s">
        <v>43</v>
      </c>
      <c r="U16" s="50" t="s">
        <v>67</v>
      </c>
      <c r="Z16" s="50" t="s">
        <v>67</v>
      </c>
      <c r="AA16" s="50">
        <v>0</v>
      </c>
      <c r="AB16" s="50" t="s">
        <v>32</v>
      </c>
      <c r="AC16" s="50" t="s">
        <v>47</v>
      </c>
    </row>
    <row r="17" spans="1:29" ht="14.4" x14ac:dyDescent="0.3">
      <c r="A17" s="1">
        <v>335990</v>
      </c>
      <c r="B17" s="1" t="s">
        <v>60</v>
      </c>
      <c r="C17" s="2">
        <v>39562</v>
      </c>
      <c r="D17" s="1" t="s">
        <v>68</v>
      </c>
      <c r="E17" s="1" t="s">
        <v>62</v>
      </c>
      <c r="F17" s="1">
        <v>0</v>
      </c>
      <c r="G17" s="1" t="s">
        <v>53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3</v>
      </c>
      <c r="N17" s="1" t="s">
        <v>24</v>
      </c>
      <c r="O17" s="1" t="s">
        <v>25</v>
      </c>
      <c r="P17" s="1" t="s">
        <v>26</v>
      </c>
      <c r="Q17" s="1" t="s">
        <v>34</v>
      </c>
      <c r="U17" s="50" t="s">
        <v>73</v>
      </c>
      <c r="Z17" s="50" t="s">
        <v>62</v>
      </c>
      <c r="AA17" s="50">
        <v>0</v>
      </c>
      <c r="AB17" s="50" t="s">
        <v>53</v>
      </c>
      <c r="AC17" s="50" t="s">
        <v>40</v>
      </c>
    </row>
    <row r="18" spans="1:29" ht="14.4" x14ac:dyDescent="0.3">
      <c r="A18" s="1">
        <v>335991</v>
      </c>
      <c r="B18" s="1" t="s">
        <v>28</v>
      </c>
      <c r="C18" s="2">
        <v>39563</v>
      </c>
      <c r="D18" s="1" t="s">
        <v>69</v>
      </c>
      <c r="E18" s="1" t="s">
        <v>30</v>
      </c>
      <c r="F18" s="1">
        <v>0</v>
      </c>
      <c r="G18" s="1" t="s">
        <v>31</v>
      </c>
      <c r="H18" s="1" t="s">
        <v>47</v>
      </c>
      <c r="I18" s="1" t="s">
        <v>47</v>
      </c>
      <c r="J18" s="1" t="s">
        <v>22</v>
      </c>
      <c r="K18" s="1" t="s">
        <v>31</v>
      </c>
      <c r="L18" s="1" t="s">
        <v>23</v>
      </c>
      <c r="M18" s="1">
        <v>66</v>
      </c>
      <c r="N18" s="1" t="s">
        <v>24</v>
      </c>
      <c r="O18" s="1" t="s">
        <v>25</v>
      </c>
      <c r="P18" s="1" t="s">
        <v>42</v>
      </c>
      <c r="Q18" s="1" t="s">
        <v>64</v>
      </c>
      <c r="U18" s="50" t="s">
        <v>108</v>
      </c>
      <c r="Z18" s="50" t="s">
        <v>30</v>
      </c>
      <c r="AA18" s="50">
        <v>0</v>
      </c>
      <c r="AB18" s="50" t="s">
        <v>31</v>
      </c>
      <c r="AC18" s="50" t="s">
        <v>47</v>
      </c>
    </row>
    <row r="19" spans="1:29" ht="14.4" x14ac:dyDescent="0.3">
      <c r="A19" s="1">
        <v>335992</v>
      </c>
      <c r="B19" s="1" t="s">
        <v>17</v>
      </c>
      <c r="C19" s="2">
        <v>39564</v>
      </c>
      <c r="D19" s="1" t="s">
        <v>57</v>
      </c>
      <c r="E19" s="1" t="s">
        <v>19</v>
      </c>
      <c r="F19" s="1">
        <v>0</v>
      </c>
      <c r="G19" s="1" t="s">
        <v>20</v>
      </c>
      <c r="H19" s="1" t="s">
        <v>40</v>
      </c>
      <c r="I19" s="1" t="s">
        <v>40</v>
      </c>
      <c r="J19" s="1" t="s">
        <v>22</v>
      </c>
      <c r="K19" s="1" t="s">
        <v>40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34</v>
      </c>
      <c r="Q19" s="1" t="s">
        <v>63</v>
      </c>
      <c r="U19" s="50" t="s">
        <v>115</v>
      </c>
      <c r="Z19" s="50" t="s">
        <v>19</v>
      </c>
      <c r="AA19" s="50">
        <v>0</v>
      </c>
      <c r="AB19" s="50" t="s">
        <v>20</v>
      </c>
      <c r="AC19" s="50" t="s">
        <v>40</v>
      </c>
    </row>
    <row r="20" spans="1:29" ht="14.4" x14ac:dyDescent="0.3">
      <c r="A20" s="1">
        <v>335993</v>
      </c>
      <c r="B20" s="1" t="s">
        <v>65</v>
      </c>
      <c r="C20" s="2">
        <v>39564</v>
      </c>
      <c r="D20" s="1" t="s">
        <v>70</v>
      </c>
      <c r="E20" s="1" t="s">
        <v>67</v>
      </c>
      <c r="F20" s="1">
        <v>0</v>
      </c>
      <c r="G20" s="1" t="s">
        <v>32</v>
      </c>
      <c r="H20" s="1" t="s">
        <v>21</v>
      </c>
      <c r="I20" s="1" t="s">
        <v>21</v>
      </c>
      <c r="J20" s="1" t="s">
        <v>33</v>
      </c>
      <c r="K20" s="1" t="s">
        <v>32</v>
      </c>
      <c r="L20" s="1" t="s">
        <v>41</v>
      </c>
      <c r="M20" s="1">
        <v>9</v>
      </c>
      <c r="N20" s="1" t="s">
        <v>24</v>
      </c>
      <c r="O20" s="1" t="s">
        <v>25</v>
      </c>
      <c r="P20" s="1" t="s">
        <v>54</v>
      </c>
      <c r="Q20" s="1" t="s">
        <v>71</v>
      </c>
      <c r="U20" s="50" t="s">
        <v>119</v>
      </c>
      <c r="Z20" s="50" t="s">
        <v>67</v>
      </c>
      <c r="AA20" s="50">
        <v>0</v>
      </c>
      <c r="AB20" s="50" t="s">
        <v>32</v>
      </c>
      <c r="AC20" s="50" t="s">
        <v>21</v>
      </c>
    </row>
    <row r="21" spans="1:29" ht="15.75" customHeight="1" x14ac:dyDescent="0.3">
      <c r="A21" s="1">
        <v>335994</v>
      </c>
      <c r="B21" s="1" t="s">
        <v>44</v>
      </c>
      <c r="C21" s="2">
        <v>39565</v>
      </c>
      <c r="D21" s="1" t="s">
        <v>72</v>
      </c>
      <c r="E21" s="1" t="s">
        <v>73</v>
      </c>
      <c r="F21" s="1">
        <v>0</v>
      </c>
      <c r="G21" s="1" t="s">
        <v>47</v>
      </c>
      <c r="H21" s="1" t="s">
        <v>53</v>
      </c>
      <c r="I21" s="1" t="s">
        <v>53</v>
      </c>
      <c r="J21" s="1" t="s">
        <v>22</v>
      </c>
      <c r="K21" s="1" t="s">
        <v>53</v>
      </c>
      <c r="L21" s="1" t="s">
        <v>41</v>
      </c>
      <c r="M21" s="1">
        <v>10</v>
      </c>
      <c r="N21" s="1" t="s">
        <v>24</v>
      </c>
      <c r="O21" s="1" t="s">
        <v>25</v>
      </c>
      <c r="P21" s="1" t="s">
        <v>26</v>
      </c>
      <c r="Q21" s="1" t="s">
        <v>35</v>
      </c>
      <c r="U21" s="50" t="s">
        <v>132</v>
      </c>
      <c r="Z21" s="50" t="s">
        <v>73</v>
      </c>
      <c r="AA21" s="50">
        <v>0</v>
      </c>
      <c r="AB21" s="50" t="s">
        <v>47</v>
      </c>
      <c r="AC21" s="50" t="s">
        <v>53</v>
      </c>
    </row>
    <row r="22" spans="1:29" ht="15.75" customHeight="1" x14ac:dyDescent="0.3">
      <c r="A22" s="1">
        <v>335995</v>
      </c>
      <c r="B22" s="1" t="s">
        <v>28</v>
      </c>
      <c r="C22" s="2">
        <v>39565</v>
      </c>
      <c r="D22" s="1" t="s">
        <v>74</v>
      </c>
      <c r="E22" s="1" t="s">
        <v>30</v>
      </c>
      <c r="F22" s="1">
        <v>0</v>
      </c>
      <c r="G22" s="1" t="s">
        <v>31</v>
      </c>
      <c r="H22" s="1" t="s">
        <v>39</v>
      </c>
      <c r="I22" s="1" t="s">
        <v>39</v>
      </c>
      <c r="J22" s="1" t="s">
        <v>33</v>
      </c>
      <c r="K22" s="1" t="s">
        <v>31</v>
      </c>
      <c r="L22" s="1" t="s">
        <v>41</v>
      </c>
      <c r="M22" s="1">
        <v>4</v>
      </c>
      <c r="N22" s="1" t="s">
        <v>24</v>
      </c>
      <c r="O22" s="1" t="s">
        <v>25</v>
      </c>
      <c r="P22" s="1" t="s">
        <v>27</v>
      </c>
      <c r="Q22" s="1" t="s">
        <v>75</v>
      </c>
      <c r="U22" s="50" t="s">
        <v>137</v>
      </c>
      <c r="Z22" s="50" t="s">
        <v>30</v>
      </c>
      <c r="AA22" s="50">
        <v>0</v>
      </c>
      <c r="AB22" s="50" t="s">
        <v>31</v>
      </c>
      <c r="AC22" s="50" t="s">
        <v>39</v>
      </c>
    </row>
    <row r="23" spans="1:29" ht="15.75" customHeight="1" x14ac:dyDescent="0.3">
      <c r="A23" s="1">
        <v>335996</v>
      </c>
      <c r="B23" s="1" t="s">
        <v>17</v>
      </c>
      <c r="C23" s="2">
        <v>39566</v>
      </c>
      <c r="D23" s="1" t="s">
        <v>76</v>
      </c>
      <c r="E23" s="1" t="s">
        <v>19</v>
      </c>
      <c r="F23" s="1">
        <v>0</v>
      </c>
      <c r="G23" s="1" t="s">
        <v>20</v>
      </c>
      <c r="H23" s="1" t="s">
        <v>32</v>
      </c>
      <c r="I23" s="1" t="s">
        <v>32</v>
      </c>
      <c r="J23" s="1" t="s">
        <v>33</v>
      </c>
      <c r="K23" s="1" t="s">
        <v>32</v>
      </c>
      <c r="L23" s="1" t="s">
        <v>23</v>
      </c>
      <c r="M23" s="1">
        <v>13</v>
      </c>
      <c r="N23" s="1" t="s">
        <v>24</v>
      </c>
      <c r="O23" s="1" t="s">
        <v>25</v>
      </c>
      <c r="P23" s="1" t="s">
        <v>77</v>
      </c>
      <c r="Q23" s="1" t="s">
        <v>59</v>
      </c>
      <c r="U23" s="50" t="s">
        <v>143</v>
      </c>
      <c r="Z23" s="50" t="s">
        <v>19</v>
      </c>
      <c r="AA23" s="50">
        <v>0</v>
      </c>
      <c r="AB23" s="50" t="s">
        <v>20</v>
      </c>
      <c r="AC23" s="50" t="s">
        <v>32</v>
      </c>
    </row>
    <row r="24" spans="1:29" ht="15.75" customHeight="1" x14ac:dyDescent="0.3">
      <c r="A24" s="1">
        <v>335997</v>
      </c>
      <c r="B24" s="1" t="s">
        <v>50</v>
      </c>
      <c r="C24" s="2">
        <v>39567</v>
      </c>
      <c r="D24" s="1" t="s">
        <v>78</v>
      </c>
      <c r="E24" s="1" t="s">
        <v>52</v>
      </c>
      <c r="F24" s="1">
        <v>0</v>
      </c>
      <c r="G24" s="1" t="s">
        <v>21</v>
      </c>
      <c r="H24" s="1" t="s">
        <v>47</v>
      </c>
      <c r="I24" s="1" t="s">
        <v>21</v>
      </c>
      <c r="J24" s="1" t="s">
        <v>33</v>
      </c>
      <c r="K24" s="1" t="s">
        <v>47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54</v>
      </c>
      <c r="Q24" s="1" t="s">
        <v>71</v>
      </c>
      <c r="U24" s="50" t="s">
        <v>150</v>
      </c>
      <c r="Z24" s="50" t="s">
        <v>52</v>
      </c>
      <c r="AA24" s="50">
        <v>0</v>
      </c>
      <c r="AB24" s="50" t="s">
        <v>21</v>
      </c>
      <c r="AC24" s="50" t="s">
        <v>47</v>
      </c>
    </row>
    <row r="25" spans="1:29" ht="15.75" customHeight="1" x14ac:dyDescent="0.3">
      <c r="A25" s="1">
        <v>335998</v>
      </c>
      <c r="B25" s="1" t="s">
        <v>36</v>
      </c>
      <c r="C25" s="2">
        <v>39568</v>
      </c>
      <c r="D25" s="1" t="s">
        <v>79</v>
      </c>
      <c r="E25" s="1" t="s">
        <v>38</v>
      </c>
      <c r="F25" s="1">
        <v>0</v>
      </c>
      <c r="G25" s="1" t="s">
        <v>39</v>
      </c>
      <c r="H25" s="1" t="s">
        <v>20</v>
      </c>
      <c r="I25" s="1" t="s">
        <v>20</v>
      </c>
      <c r="J25" s="1" t="s">
        <v>22</v>
      </c>
      <c r="K25" s="1" t="s">
        <v>39</v>
      </c>
      <c r="L25" s="1" t="s">
        <v>23</v>
      </c>
      <c r="M25" s="1">
        <v>10</v>
      </c>
      <c r="N25" s="1" t="s">
        <v>24</v>
      </c>
      <c r="O25" s="1" t="s">
        <v>25</v>
      </c>
      <c r="P25" s="1" t="s">
        <v>42</v>
      </c>
      <c r="Q25" s="1" t="s">
        <v>75</v>
      </c>
      <c r="U25" s="50" t="s">
        <v>159</v>
      </c>
      <c r="Z25" s="50" t="s">
        <v>38</v>
      </c>
      <c r="AA25" s="50">
        <v>0</v>
      </c>
      <c r="AB25" s="50" t="s">
        <v>39</v>
      </c>
      <c r="AC25" s="50" t="s">
        <v>20</v>
      </c>
    </row>
    <row r="26" spans="1:29" ht="15.75" customHeight="1" x14ac:dyDescent="0.3">
      <c r="A26" s="1">
        <v>335999</v>
      </c>
      <c r="B26" s="1" t="s">
        <v>60</v>
      </c>
      <c r="C26" s="2">
        <v>39569</v>
      </c>
      <c r="D26" s="1" t="s">
        <v>80</v>
      </c>
      <c r="E26" s="1" t="s">
        <v>62</v>
      </c>
      <c r="F26" s="1">
        <v>0</v>
      </c>
      <c r="G26" s="1" t="s">
        <v>53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7</v>
      </c>
      <c r="N26" s="1" t="s">
        <v>24</v>
      </c>
      <c r="O26" s="1" t="s">
        <v>25</v>
      </c>
      <c r="P26" s="1" t="s">
        <v>77</v>
      </c>
      <c r="Q26" s="1" t="s">
        <v>59</v>
      </c>
      <c r="U26" s="50" t="s">
        <v>164</v>
      </c>
      <c r="Z26" s="50" t="s">
        <v>62</v>
      </c>
      <c r="AA26" s="50">
        <v>0</v>
      </c>
      <c r="AB26" s="50" t="s">
        <v>53</v>
      </c>
      <c r="AC26" s="50" t="s">
        <v>31</v>
      </c>
    </row>
    <row r="27" spans="1:29" ht="15.75" customHeight="1" x14ac:dyDescent="0.3">
      <c r="A27" s="1">
        <v>336000</v>
      </c>
      <c r="B27" s="1" t="s">
        <v>56</v>
      </c>
      <c r="C27" s="2">
        <v>39569</v>
      </c>
      <c r="D27" s="1" t="s">
        <v>81</v>
      </c>
      <c r="E27" s="1" t="s">
        <v>58</v>
      </c>
      <c r="F27" s="1">
        <v>0</v>
      </c>
      <c r="G27" s="1" t="s">
        <v>40</v>
      </c>
      <c r="H27" s="1" t="s">
        <v>21</v>
      </c>
      <c r="I27" s="1" t="s">
        <v>40</v>
      </c>
      <c r="J27" s="1" t="s">
        <v>33</v>
      </c>
      <c r="K27" s="1" t="s">
        <v>40</v>
      </c>
      <c r="L27" s="1" t="s">
        <v>23</v>
      </c>
      <c r="M27" s="1">
        <v>45</v>
      </c>
      <c r="N27" s="1" t="s">
        <v>24</v>
      </c>
      <c r="O27" s="1" t="s">
        <v>25</v>
      </c>
      <c r="P27" s="1" t="s">
        <v>27</v>
      </c>
      <c r="Q27" s="1" t="s">
        <v>43</v>
      </c>
      <c r="U27" s="50" t="s">
        <v>168</v>
      </c>
      <c r="Z27" s="50" t="s">
        <v>58</v>
      </c>
      <c r="AA27" s="50">
        <v>0</v>
      </c>
      <c r="AB27" s="50" t="s">
        <v>40</v>
      </c>
      <c r="AC27" s="50" t="s">
        <v>21</v>
      </c>
    </row>
    <row r="28" spans="1:29" ht="15.75" customHeight="1" x14ac:dyDescent="0.3">
      <c r="A28" s="1">
        <v>336001</v>
      </c>
      <c r="B28" s="1" t="s">
        <v>65</v>
      </c>
      <c r="C28" s="2">
        <v>39570</v>
      </c>
      <c r="D28" s="1" t="s">
        <v>61</v>
      </c>
      <c r="E28" s="1" t="s">
        <v>67</v>
      </c>
      <c r="F28" s="1">
        <v>0</v>
      </c>
      <c r="G28" s="1" t="s">
        <v>32</v>
      </c>
      <c r="H28" s="1" t="s">
        <v>39</v>
      </c>
      <c r="I28" s="1" t="s">
        <v>32</v>
      </c>
      <c r="J28" s="1" t="s">
        <v>33</v>
      </c>
      <c r="K28" s="1" t="s">
        <v>39</v>
      </c>
      <c r="L28" s="1" t="s">
        <v>41</v>
      </c>
      <c r="M28" s="1">
        <v>8</v>
      </c>
      <c r="N28" s="1" t="s">
        <v>24</v>
      </c>
      <c r="O28" s="1" t="s">
        <v>25</v>
      </c>
      <c r="P28" s="1" t="s">
        <v>54</v>
      </c>
      <c r="Q28" s="1" t="s">
        <v>55</v>
      </c>
      <c r="U28" s="50" t="s">
        <v>172</v>
      </c>
      <c r="Z28" s="50" t="s">
        <v>67</v>
      </c>
      <c r="AA28" s="50">
        <v>0</v>
      </c>
      <c r="AB28" s="50" t="s">
        <v>32</v>
      </c>
      <c r="AC28" s="50" t="s">
        <v>39</v>
      </c>
    </row>
    <row r="29" spans="1:29" ht="15.75" customHeight="1" x14ac:dyDescent="0.3">
      <c r="A29" s="1">
        <v>336002</v>
      </c>
      <c r="B29" s="1" t="s">
        <v>60</v>
      </c>
      <c r="C29" s="2">
        <v>39593</v>
      </c>
      <c r="D29" s="1" t="s">
        <v>82</v>
      </c>
      <c r="E29" s="1" t="s">
        <v>62</v>
      </c>
      <c r="F29" s="1">
        <v>0</v>
      </c>
      <c r="G29" s="1" t="s">
        <v>53</v>
      </c>
      <c r="H29" s="1" t="s">
        <v>20</v>
      </c>
      <c r="I29" s="1" t="s">
        <v>53</v>
      </c>
      <c r="J29" s="1" t="s">
        <v>33</v>
      </c>
      <c r="K29" s="1" t="s">
        <v>20</v>
      </c>
      <c r="L29" s="1" t="s">
        <v>41</v>
      </c>
      <c r="M29" s="1">
        <v>5</v>
      </c>
      <c r="N29" s="1" t="s">
        <v>24</v>
      </c>
      <c r="O29" s="1" t="s">
        <v>25</v>
      </c>
      <c r="P29" s="1" t="s">
        <v>26</v>
      </c>
      <c r="Q29" s="1" t="s">
        <v>27</v>
      </c>
      <c r="U29" s="50" t="s">
        <v>186</v>
      </c>
      <c r="Z29" s="50" t="s">
        <v>62</v>
      </c>
      <c r="AA29" s="50">
        <v>0</v>
      </c>
      <c r="AB29" s="50" t="s">
        <v>53</v>
      </c>
      <c r="AC29" s="50" t="s">
        <v>20</v>
      </c>
    </row>
    <row r="30" spans="1:29" ht="15.75" customHeight="1" x14ac:dyDescent="0.3">
      <c r="A30" s="1">
        <v>336003</v>
      </c>
      <c r="B30" s="1" t="s">
        <v>28</v>
      </c>
      <c r="C30" s="2">
        <v>39571</v>
      </c>
      <c r="D30" s="1" t="s">
        <v>83</v>
      </c>
      <c r="E30" s="1" t="s">
        <v>30</v>
      </c>
      <c r="F30" s="1">
        <v>0</v>
      </c>
      <c r="G30" s="1" t="s">
        <v>31</v>
      </c>
      <c r="H30" s="1" t="s">
        <v>21</v>
      </c>
      <c r="I30" s="1" t="s">
        <v>31</v>
      </c>
      <c r="J30" s="1" t="s">
        <v>33</v>
      </c>
      <c r="K30" s="1" t="s">
        <v>31</v>
      </c>
      <c r="L30" s="1" t="s">
        <v>23</v>
      </c>
      <c r="M30" s="1">
        <v>9</v>
      </c>
      <c r="N30" s="1" t="s">
        <v>24</v>
      </c>
      <c r="O30" s="1" t="s">
        <v>25</v>
      </c>
      <c r="P30" s="1" t="s">
        <v>49</v>
      </c>
      <c r="Q30" s="1" t="s">
        <v>75</v>
      </c>
      <c r="U30" s="50" t="s">
        <v>195</v>
      </c>
      <c r="Z30" s="50" t="s">
        <v>30</v>
      </c>
      <c r="AA30" s="50">
        <v>0</v>
      </c>
      <c r="AB30" s="50" t="s">
        <v>31</v>
      </c>
      <c r="AC30" s="50" t="s">
        <v>21</v>
      </c>
    </row>
    <row r="31" spans="1:29" ht="15.75" customHeight="1" x14ac:dyDescent="0.3">
      <c r="A31" s="1">
        <v>336004</v>
      </c>
      <c r="B31" s="1" t="s">
        <v>44</v>
      </c>
      <c r="C31" s="2">
        <v>39572</v>
      </c>
      <c r="D31" s="1" t="s">
        <v>84</v>
      </c>
      <c r="E31" s="1" t="s">
        <v>73</v>
      </c>
      <c r="F31" s="1">
        <v>0</v>
      </c>
      <c r="G31" s="1" t="s">
        <v>47</v>
      </c>
      <c r="H31" s="1" t="s">
        <v>39</v>
      </c>
      <c r="I31" s="1" t="s">
        <v>39</v>
      </c>
      <c r="J31" s="1" t="s">
        <v>22</v>
      </c>
      <c r="K31" s="1" t="s">
        <v>47</v>
      </c>
      <c r="L31" s="1" t="s">
        <v>23</v>
      </c>
      <c r="M31" s="1">
        <v>29</v>
      </c>
      <c r="N31" s="1" t="s">
        <v>24</v>
      </c>
      <c r="O31" s="1" t="s">
        <v>25</v>
      </c>
      <c r="P31" s="1" t="s">
        <v>63</v>
      </c>
      <c r="Q31" s="1" t="s">
        <v>27</v>
      </c>
      <c r="U31" s="50" t="s">
        <v>204</v>
      </c>
      <c r="Z31" s="50" t="s">
        <v>73</v>
      </c>
      <c r="AA31" s="50">
        <v>0</v>
      </c>
      <c r="AB31" s="50" t="s">
        <v>47</v>
      </c>
      <c r="AC31" s="50" t="s">
        <v>39</v>
      </c>
    </row>
    <row r="32" spans="1:29" ht="15.75" customHeight="1" x14ac:dyDescent="0.3">
      <c r="A32" s="1">
        <v>336005</v>
      </c>
      <c r="B32" s="1" t="s">
        <v>56</v>
      </c>
      <c r="C32" s="2">
        <v>39572</v>
      </c>
      <c r="D32" s="1" t="s">
        <v>85</v>
      </c>
      <c r="E32" s="1" t="s">
        <v>58</v>
      </c>
      <c r="F32" s="1">
        <v>0</v>
      </c>
      <c r="G32" s="1" t="s">
        <v>40</v>
      </c>
      <c r="H32" s="1" t="s">
        <v>32</v>
      </c>
      <c r="I32" s="1" t="s">
        <v>32</v>
      </c>
      <c r="J32" s="1" t="s">
        <v>33</v>
      </c>
      <c r="K32" s="1" t="s">
        <v>40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26</v>
      </c>
      <c r="Q32" s="1" t="s">
        <v>71</v>
      </c>
      <c r="U32" s="50" t="s">
        <v>225</v>
      </c>
      <c r="Z32" s="50" t="s">
        <v>58</v>
      </c>
      <c r="AA32" s="50">
        <v>0</v>
      </c>
      <c r="AB32" s="50" t="s">
        <v>40</v>
      </c>
      <c r="AC32" s="50" t="s">
        <v>32</v>
      </c>
    </row>
    <row r="33" spans="1:29" ht="15.75" customHeight="1" x14ac:dyDescent="0.3">
      <c r="A33" s="1">
        <v>336006</v>
      </c>
      <c r="B33" s="1" t="s">
        <v>17</v>
      </c>
      <c r="C33" s="2">
        <v>39573</v>
      </c>
      <c r="D33" s="1" t="s">
        <v>86</v>
      </c>
      <c r="E33" s="1" t="s">
        <v>19</v>
      </c>
      <c r="F33" s="1">
        <v>0</v>
      </c>
      <c r="G33" s="1" t="s">
        <v>20</v>
      </c>
      <c r="H33" s="1" t="s">
        <v>31</v>
      </c>
      <c r="I33" s="1" t="s">
        <v>31</v>
      </c>
      <c r="J33" s="1" t="s">
        <v>22</v>
      </c>
      <c r="K33" s="1" t="s">
        <v>31</v>
      </c>
      <c r="L33" s="1" t="s">
        <v>41</v>
      </c>
      <c r="M33" s="1">
        <v>6</v>
      </c>
      <c r="N33" s="1" t="s">
        <v>24</v>
      </c>
      <c r="O33" s="1" t="s">
        <v>25</v>
      </c>
      <c r="P33" s="1" t="s">
        <v>48</v>
      </c>
      <c r="Q33" s="1" t="s">
        <v>77</v>
      </c>
      <c r="U33" s="50" t="s">
        <v>236</v>
      </c>
      <c r="Z33" s="50" t="s">
        <v>19</v>
      </c>
      <c r="AA33" s="50">
        <v>0</v>
      </c>
      <c r="AB33" s="50" t="s">
        <v>20</v>
      </c>
      <c r="AC33" s="50" t="s">
        <v>31</v>
      </c>
    </row>
    <row r="34" spans="1:29" ht="15.75" customHeight="1" x14ac:dyDescent="0.3">
      <c r="A34" s="1">
        <v>336007</v>
      </c>
      <c r="B34" s="1" t="s">
        <v>65</v>
      </c>
      <c r="C34" s="2">
        <v>39574</v>
      </c>
      <c r="D34" s="1" t="s">
        <v>72</v>
      </c>
      <c r="E34" s="1" t="s">
        <v>67</v>
      </c>
      <c r="F34" s="1">
        <v>0</v>
      </c>
      <c r="G34" s="1" t="s">
        <v>32</v>
      </c>
      <c r="H34" s="1" t="s">
        <v>53</v>
      </c>
      <c r="I34" s="1" t="s">
        <v>53</v>
      </c>
      <c r="J34" s="1" t="s">
        <v>22</v>
      </c>
      <c r="K34" s="1" t="s">
        <v>53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34</v>
      </c>
      <c r="Q34" s="1" t="s">
        <v>59</v>
      </c>
      <c r="U34" s="50" t="s">
        <v>240</v>
      </c>
      <c r="Z34" s="50" t="s">
        <v>67</v>
      </c>
      <c r="AA34" s="50">
        <v>0</v>
      </c>
      <c r="AB34" s="50" t="s">
        <v>32</v>
      </c>
      <c r="AC34" s="50" t="s">
        <v>53</v>
      </c>
    </row>
    <row r="35" spans="1:29" ht="15.75" customHeight="1" x14ac:dyDescent="0.3">
      <c r="A35" s="1">
        <v>336008</v>
      </c>
      <c r="B35" s="1" t="s">
        <v>44</v>
      </c>
      <c r="C35" s="2">
        <v>39575</v>
      </c>
      <c r="D35" s="1" t="s">
        <v>87</v>
      </c>
      <c r="E35" s="1" t="s">
        <v>73</v>
      </c>
      <c r="F35" s="1">
        <v>0</v>
      </c>
      <c r="G35" s="1" t="s">
        <v>47</v>
      </c>
      <c r="H35" s="1" t="s">
        <v>40</v>
      </c>
      <c r="I35" s="1" t="s">
        <v>47</v>
      </c>
      <c r="J35" s="1" t="s">
        <v>22</v>
      </c>
      <c r="K35" s="1" t="s">
        <v>47</v>
      </c>
      <c r="L35" s="1" t="s">
        <v>41</v>
      </c>
      <c r="M35" s="1">
        <v>7</v>
      </c>
      <c r="N35" s="1" t="s">
        <v>24</v>
      </c>
      <c r="O35" s="1" t="s">
        <v>25</v>
      </c>
      <c r="P35" s="1" t="s">
        <v>49</v>
      </c>
      <c r="Q35" s="1" t="s">
        <v>27</v>
      </c>
      <c r="U35" s="50" t="s">
        <v>270</v>
      </c>
      <c r="Z35" s="50" t="s">
        <v>73</v>
      </c>
      <c r="AA35" s="50">
        <v>0</v>
      </c>
      <c r="AB35" s="50" t="s">
        <v>47</v>
      </c>
      <c r="AC35" s="50" t="s">
        <v>40</v>
      </c>
    </row>
    <row r="36" spans="1:29" ht="15.75" customHeight="1" x14ac:dyDescent="0.3">
      <c r="A36" s="1">
        <v>336009</v>
      </c>
      <c r="B36" s="1" t="s">
        <v>36</v>
      </c>
      <c r="C36" s="2">
        <v>39576</v>
      </c>
      <c r="D36" s="1" t="s">
        <v>76</v>
      </c>
      <c r="E36" s="1" t="s">
        <v>38</v>
      </c>
      <c r="F36" s="1">
        <v>0</v>
      </c>
      <c r="G36" s="1" t="s">
        <v>39</v>
      </c>
      <c r="H36" s="1" t="s">
        <v>32</v>
      </c>
      <c r="I36" s="1" t="s">
        <v>32</v>
      </c>
      <c r="J36" s="1" t="s">
        <v>22</v>
      </c>
      <c r="K36" s="1" t="s">
        <v>32</v>
      </c>
      <c r="L36" s="1" t="s">
        <v>41</v>
      </c>
      <c r="M36" s="1">
        <v>4</v>
      </c>
      <c r="N36" s="1" t="s">
        <v>24</v>
      </c>
      <c r="O36" s="1" t="s">
        <v>25</v>
      </c>
      <c r="P36" s="1" t="s">
        <v>42</v>
      </c>
      <c r="Q36" s="1" t="s">
        <v>59</v>
      </c>
      <c r="U36" s="50" t="s">
        <v>278</v>
      </c>
      <c r="Z36" s="50" t="s">
        <v>38</v>
      </c>
      <c r="AA36" s="50">
        <v>0</v>
      </c>
      <c r="AB36" s="50" t="s">
        <v>39</v>
      </c>
      <c r="AC36" s="50" t="s">
        <v>32</v>
      </c>
    </row>
    <row r="37" spans="1:29" ht="15.75" customHeight="1" x14ac:dyDescent="0.3">
      <c r="A37" s="1">
        <v>336010</v>
      </c>
      <c r="B37" s="1" t="s">
        <v>50</v>
      </c>
      <c r="C37" s="2">
        <v>39576</v>
      </c>
      <c r="D37" s="1" t="s">
        <v>88</v>
      </c>
      <c r="E37" s="1" t="s">
        <v>52</v>
      </c>
      <c r="F37" s="1">
        <v>0</v>
      </c>
      <c r="G37" s="1" t="s">
        <v>21</v>
      </c>
      <c r="H37" s="1" t="s">
        <v>20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5</v>
      </c>
      <c r="N37" s="1" t="s">
        <v>24</v>
      </c>
      <c r="O37" s="1" t="s">
        <v>25</v>
      </c>
      <c r="P37" s="1" t="s">
        <v>26</v>
      </c>
      <c r="Q37" s="1" t="s">
        <v>63</v>
      </c>
      <c r="U37" s="50" t="s">
        <v>282</v>
      </c>
      <c r="Z37" s="50" t="s">
        <v>52</v>
      </c>
      <c r="AA37" s="50">
        <v>0</v>
      </c>
      <c r="AB37" s="50" t="s">
        <v>21</v>
      </c>
      <c r="AC37" s="50" t="s">
        <v>20</v>
      </c>
    </row>
    <row r="38" spans="1:29" ht="15.75" customHeight="1" x14ac:dyDescent="0.3">
      <c r="A38" s="1">
        <v>336011</v>
      </c>
      <c r="B38" s="1" t="s">
        <v>56</v>
      </c>
      <c r="C38" s="2">
        <v>39577</v>
      </c>
      <c r="D38" s="1" t="s">
        <v>68</v>
      </c>
      <c r="E38" s="1" t="s">
        <v>58</v>
      </c>
      <c r="F38" s="1">
        <v>0</v>
      </c>
      <c r="G38" s="1" t="s">
        <v>40</v>
      </c>
      <c r="H38" s="1" t="s">
        <v>53</v>
      </c>
      <c r="I38" s="1" t="s">
        <v>40</v>
      </c>
      <c r="J38" s="1" t="s">
        <v>22</v>
      </c>
      <c r="K38" s="1" t="s">
        <v>40</v>
      </c>
      <c r="L38" s="1" t="s">
        <v>41</v>
      </c>
      <c r="M38" s="1">
        <v>8</v>
      </c>
      <c r="N38" s="1" t="s">
        <v>24</v>
      </c>
      <c r="O38" s="1" t="s">
        <v>25</v>
      </c>
      <c r="P38" s="1" t="s">
        <v>34</v>
      </c>
      <c r="Q38" s="1" t="s">
        <v>64</v>
      </c>
      <c r="U38" s="50" t="s">
        <v>286</v>
      </c>
      <c r="Z38" s="50" t="s">
        <v>58</v>
      </c>
      <c r="AA38" s="50">
        <v>0</v>
      </c>
      <c r="AB38" s="50" t="s">
        <v>40</v>
      </c>
      <c r="AC38" s="50" t="s">
        <v>53</v>
      </c>
    </row>
    <row r="39" spans="1:29" ht="15.75" customHeight="1" x14ac:dyDescent="0.3">
      <c r="A39" s="1">
        <v>336012</v>
      </c>
      <c r="B39" s="1" t="s">
        <v>17</v>
      </c>
      <c r="C39" s="2">
        <v>39596</v>
      </c>
      <c r="D39" s="1" t="s">
        <v>89</v>
      </c>
      <c r="E39" s="1" t="s">
        <v>19</v>
      </c>
      <c r="F39" s="1">
        <v>0</v>
      </c>
      <c r="G39" s="1" t="s">
        <v>20</v>
      </c>
      <c r="H39" s="1" t="s">
        <v>47</v>
      </c>
      <c r="I39" s="1" t="s">
        <v>47</v>
      </c>
      <c r="J39" s="1" t="s">
        <v>22</v>
      </c>
      <c r="K39" s="1" t="s">
        <v>47</v>
      </c>
      <c r="L39" s="1" t="s">
        <v>41</v>
      </c>
      <c r="M39" s="1">
        <v>9</v>
      </c>
      <c r="N39" s="1" t="s">
        <v>24</v>
      </c>
      <c r="O39" s="1" t="s">
        <v>25</v>
      </c>
      <c r="P39" s="1" t="s">
        <v>54</v>
      </c>
      <c r="Q39" s="1" t="s">
        <v>71</v>
      </c>
      <c r="U39" s="50" t="s">
        <v>289</v>
      </c>
      <c r="Z39" s="50" t="s">
        <v>19</v>
      </c>
      <c r="AA39" s="50">
        <v>0</v>
      </c>
      <c r="AB39" s="50" t="s">
        <v>20</v>
      </c>
      <c r="AC39" s="50" t="s">
        <v>47</v>
      </c>
    </row>
    <row r="40" spans="1:29" ht="15.75" customHeight="1" x14ac:dyDescent="0.3">
      <c r="A40" s="1">
        <v>336013</v>
      </c>
      <c r="B40" s="1" t="s">
        <v>65</v>
      </c>
      <c r="C40" s="2">
        <v>39578</v>
      </c>
      <c r="D40" s="1" t="s">
        <v>90</v>
      </c>
      <c r="E40" s="1" t="s">
        <v>67</v>
      </c>
      <c r="F40" s="1">
        <v>0</v>
      </c>
      <c r="G40" s="1" t="s">
        <v>32</v>
      </c>
      <c r="H40" s="1" t="s">
        <v>31</v>
      </c>
      <c r="I40" s="1" t="s">
        <v>31</v>
      </c>
      <c r="J40" s="1" t="s">
        <v>22</v>
      </c>
      <c r="K40" s="1" t="s">
        <v>32</v>
      </c>
      <c r="L40" s="1" t="s">
        <v>23</v>
      </c>
      <c r="M40" s="1">
        <v>18</v>
      </c>
      <c r="N40" s="1" t="s">
        <v>24</v>
      </c>
      <c r="O40" s="1" t="s">
        <v>25</v>
      </c>
      <c r="P40" s="1" t="s">
        <v>71</v>
      </c>
      <c r="Q40" s="1" t="s">
        <v>91</v>
      </c>
      <c r="U40" s="50" t="s">
        <v>301</v>
      </c>
      <c r="Z40" s="50" t="s">
        <v>67</v>
      </c>
      <c r="AA40" s="50">
        <v>0</v>
      </c>
      <c r="AB40" s="50" t="s">
        <v>32</v>
      </c>
      <c r="AC40" s="50" t="s">
        <v>31</v>
      </c>
    </row>
    <row r="41" spans="1:29" ht="15.75" customHeight="1" x14ac:dyDescent="0.3">
      <c r="A41" s="1">
        <v>336014</v>
      </c>
      <c r="B41" s="1" t="s">
        <v>60</v>
      </c>
      <c r="C41" s="2">
        <v>39579</v>
      </c>
      <c r="D41" s="1" t="s">
        <v>88</v>
      </c>
      <c r="E41" s="1" t="s">
        <v>62</v>
      </c>
      <c r="F41" s="1">
        <v>0</v>
      </c>
      <c r="G41" s="1" t="s">
        <v>53</v>
      </c>
      <c r="H41" s="1" t="s">
        <v>21</v>
      </c>
      <c r="I41" s="1" t="s">
        <v>21</v>
      </c>
      <c r="J41" s="1" t="s">
        <v>33</v>
      </c>
      <c r="K41" s="1" t="s">
        <v>21</v>
      </c>
      <c r="L41" s="1" t="s">
        <v>23</v>
      </c>
      <c r="M41" s="1">
        <v>23</v>
      </c>
      <c r="N41" s="1" t="s">
        <v>24</v>
      </c>
      <c r="O41" s="1" t="s">
        <v>25</v>
      </c>
      <c r="P41" s="1" t="s">
        <v>63</v>
      </c>
      <c r="Q41" s="1" t="s">
        <v>64</v>
      </c>
      <c r="U41" s="50" t="s">
        <v>320</v>
      </c>
      <c r="Z41" s="50" t="s">
        <v>62</v>
      </c>
      <c r="AA41" s="50">
        <v>0</v>
      </c>
      <c r="AB41" s="50" t="s">
        <v>53</v>
      </c>
      <c r="AC41" s="50" t="s">
        <v>21</v>
      </c>
    </row>
    <row r="42" spans="1:29" ht="15.75" customHeight="1" x14ac:dyDescent="0.3">
      <c r="A42" s="1">
        <v>336015</v>
      </c>
      <c r="B42" s="1" t="s">
        <v>56</v>
      </c>
      <c r="C42" s="2">
        <v>39579</v>
      </c>
      <c r="D42" s="1" t="s">
        <v>57</v>
      </c>
      <c r="E42" s="1" t="s">
        <v>58</v>
      </c>
      <c r="F42" s="1">
        <v>0</v>
      </c>
      <c r="G42" s="1" t="s">
        <v>40</v>
      </c>
      <c r="H42" s="1" t="s">
        <v>39</v>
      </c>
      <c r="I42" s="1" t="s">
        <v>40</v>
      </c>
      <c r="J42" s="1" t="s">
        <v>22</v>
      </c>
      <c r="K42" s="1" t="s">
        <v>40</v>
      </c>
      <c r="L42" s="1" t="s">
        <v>41</v>
      </c>
      <c r="M42" s="1">
        <v>3</v>
      </c>
      <c r="N42" s="1" t="s">
        <v>24</v>
      </c>
      <c r="O42" s="1" t="s">
        <v>25</v>
      </c>
      <c r="P42" s="1" t="s">
        <v>48</v>
      </c>
      <c r="Q42" s="1" t="s">
        <v>27</v>
      </c>
      <c r="U42" s="50" t="s">
        <v>325</v>
      </c>
      <c r="Z42" s="50" t="s">
        <v>58</v>
      </c>
      <c r="AA42" s="50">
        <v>0</v>
      </c>
      <c r="AB42" s="50" t="s">
        <v>40</v>
      </c>
      <c r="AC42" s="50" t="s">
        <v>39</v>
      </c>
    </row>
    <row r="43" spans="1:29" ht="15.75" customHeight="1" x14ac:dyDescent="0.3">
      <c r="A43" s="1">
        <v>336016</v>
      </c>
      <c r="B43" s="1" t="s">
        <v>28</v>
      </c>
      <c r="C43" s="2">
        <v>39580</v>
      </c>
      <c r="D43" s="1" t="s">
        <v>80</v>
      </c>
      <c r="E43" s="1" t="s">
        <v>30</v>
      </c>
      <c r="F43" s="1">
        <v>0</v>
      </c>
      <c r="G43" s="1" t="s">
        <v>31</v>
      </c>
      <c r="H43" s="1" t="s">
        <v>20</v>
      </c>
      <c r="I43" s="1" t="s">
        <v>20</v>
      </c>
      <c r="J43" s="1" t="s">
        <v>33</v>
      </c>
      <c r="K43" s="1" t="s">
        <v>31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75</v>
      </c>
      <c r="U43" s="50" t="s">
        <v>342</v>
      </c>
      <c r="Z43" s="50" t="s">
        <v>30</v>
      </c>
      <c r="AA43" s="50">
        <v>0</v>
      </c>
      <c r="AB43" s="50" t="s">
        <v>31</v>
      </c>
      <c r="AC43" s="50" t="s">
        <v>20</v>
      </c>
    </row>
    <row r="44" spans="1:29" ht="15.75" customHeight="1" x14ac:dyDescent="0.3">
      <c r="A44" s="1">
        <v>336017</v>
      </c>
      <c r="B44" s="1" t="s">
        <v>50</v>
      </c>
      <c r="C44" s="2">
        <v>39581</v>
      </c>
      <c r="D44" s="1" t="s">
        <v>92</v>
      </c>
      <c r="E44" s="1" t="s">
        <v>52</v>
      </c>
      <c r="F44" s="1">
        <v>0</v>
      </c>
      <c r="G44" s="1" t="s">
        <v>21</v>
      </c>
      <c r="H44" s="1" t="s">
        <v>39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26</v>
      </c>
      <c r="Q44" s="1" t="s">
        <v>63</v>
      </c>
      <c r="U44" s="50" t="s">
        <v>345</v>
      </c>
      <c r="Z44" s="50" t="s">
        <v>52</v>
      </c>
      <c r="AA44" s="50">
        <v>0</v>
      </c>
      <c r="AB44" s="50" t="s">
        <v>21</v>
      </c>
      <c r="AC44" s="50" t="s">
        <v>39</v>
      </c>
    </row>
    <row r="45" spans="1:29" ht="15.75" customHeight="1" x14ac:dyDescent="0.3">
      <c r="A45" s="1">
        <v>336018</v>
      </c>
      <c r="B45" s="1" t="s">
        <v>44</v>
      </c>
      <c r="C45" s="2">
        <v>39582</v>
      </c>
      <c r="D45" s="1" t="s">
        <v>78</v>
      </c>
      <c r="E45" s="1" t="s">
        <v>46</v>
      </c>
      <c r="F45" s="1">
        <v>0</v>
      </c>
      <c r="G45" s="1" t="s">
        <v>47</v>
      </c>
      <c r="H45" s="1" t="s">
        <v>32</v>
      </c>
      <c r="I45" s="1" t="s">
        <v>47</v>
      </c>
      <c r="J45" s="1" t="s">
        <v>22</v>
      </c>
      <c r="K45" s="1" t="s">
        <v>47</v>
      </c>
      <c r="L45" s="1" t="s">
        <v>41</v>
      </c>
      <c r="M45" s="1">
        <v>9</v>
      </c>
      <c r="N45" s="1" t="s">
        <v>24</v>
      </c>
      <c r="O45" s="1" t="s">
        <v>25</v>
      </c>
      <c r="P45" s="1" t="s">
        <v>77</v>
      </c>
      <c r="Q45" s="1" t="s">
        <v>64</v>
      </c>
      <c r="Z45" s="50" t="s">
        <v>46</v>
      </c>
      <c r="AA45" s="50">
        <v>0</v>
      </c>
      <c r="AB45" s="50" t="s">
        <v>47</v>
      </c>
      <c r="AC45" s="50" t="s">
        <v>32</v>
      </c>
    </row>
    <row r="46" spans="1:29" ht="15.75" customHeight="1" x14ac:dyDescent="0.3">
      <c r="A46" s="1">
        <v>336019</v>
      </c>
      <c r="B46" s="1" t="s">
        <v>28</v>
      </c>
      <c r="C46" s="2">
        <v>39596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40</v>
      </c>
      <c r="I46" s="1" t="s">
        <v>40</v>
      </c>
      <c r="J46" s="1" t="s">
        <v>22</v>
      </c>
      <c r="K46" s="1" t="s">
        <v>31</v>
      </c>
      <c r="L46" s="1" t="s">
        <v>23</v>
      </c>
      <c r="M46" s="1">
        <v>41</v>
      </c>
      <c r="N46" s="1" t="s">
        <v>24</v>
      </c>
      <c r="O46" s="1" t="s">
        <v>25</v>
      </c>
      <c r="P46" s="1" t="s">
        <v>48</v>
      </c>
      <c r="Q46" s="1" t="s">
        <v>55</v>
      </c>
      <c r="Z46" s="50" t="s">
        <v>30</v>
      </c>
      <c r="AA46" s="50">
        <v>0</v>
      </c>
      <c r="AB46" s="50" t="s">
        <v>31</v>
      </c>
      <c r="AC46" s="50" t="s">
        <v>40</v>
      </c>
    </row>
    <row r="47" spans="1:29" ht="15.75" customHeight="1" x14ac:dyDescent="0.3">
      <c r="A47" s="1">
        <v>336020</v>
      </c>
      <c r="B47" s="1" t="s">
        <v>36</v>
      </c>
      <c r="C47" s="2">
        <v>39583</v>
      </c>
      <c r="D47" s="1" t="s">
        <v>93</v>
      </c>
      <c r="E47" s="1" t="s">
        <v>38</v>
      </c>
      <c r="F47" s="1">
        <v>0</v>
      </c>
      <c r="G47" s="1" t="s">
        <v>39</v>
      </c>
      <c r="H47" s="1" t="s">
        <v>53</v>
      </c>
      <c r="I47" s="1" t="s">
        <v>53</v>
      </c>
      <c r="J47" s="1" t="s">
        <v>22</v>
      </c>
      <c r="K47" s="1" t="s">
        <v>39</v>
      </c>
      <c r="L47" s="1" t="s">
        <v>23</v>
      </c>
      <c r="M47" s="1">
        <v>12</v>
      </c>
      <c r="N47" s="1" t="s">
        <v>24</v>
      </c>
      <c r="O47" s="1" t="s">
        <v>25</v>
      </c>
      <c r="P47" s="1" t="s">
        <v>91</v>
      </c>
      <c r="Q47" s="1" t="s">
        <v>43</v>
      </c>
      <c r="Z47" s="50" t="s">
        <v>38</v>
      </c>
      <c r="AA47" s="50">
        <v>0</v>
      </c>
      <c r="AB47" s="50" t="s">
        <v>39</v>
      </c>
      <c r="AC47" s="50" t="s">
        <v>53</v>
      </c>
    </row>
    <row r="48" spans="1:29" ht="15.75" customHeight="1" x14ac:dyDescent="0.3">
      <c r="A48" s="1">
        <v>336021</v>
      </c>
      <c r="B48" s="1" t="s">
        <v>44</v>
      </c>
      <c r="C48" s="2">
        <v>39584</v>
      </c>
      <c r="D48" s="1" t="s">
        <v>84</v>
      </c>
      <c r="E48" s="1" t="s">
        <v>46</v>
      </c>
      <c r="F48" s="1">
        <v>0</v>
      </c>
      <c r="G48" s="1" t="s">
        <v>47</v>
      </c>
      <c r="H48" s="1" t="s">
        <v>21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8</v>
      </c>
      <c r="N48" s="1" t="s">
        <v>24</v>
      </c>
      <c r="O48" s="1" t="s">
        <v>25</v>
      </c>
      <c r="P48" s="1" t="s">
        <v>77</v>
      </c>
      <c r="Q48" s="1" t="s">
        <v>49</v>
      </c>
      <c r="Z48" s="50" t="s">
        <v>46</v>
      </c>
      <c r="AA48" s="50">
        <v>0</v>
      </c>
      <c r="AB48" s="50" t="s">
        <v>47</v>
      </c>
      <c r="AC48" s="50" t="s">
        <v>21</v>
      </c>
    </row>
    <row r="49" spans="1:29" ht="15.75" customHeight="1" x14ac:dyDescent="0.3">
      <c r="A49" s="1">
        <v>336022</v>
      </c>
      <c r="B49" s="1" t="s">
        <v>36</v>
      </c>
      <c r="C49" s="2">
        <v>39585</v>
      </c>
      <c r="D49" s="1" t="s">
        <v>94</v>
      </c>
      <c r="E49" s="1" t="s">
        <v>38</v>
      </c>
      <c r="F49" s="1">
        <v>0</v>
      </c>
      <c r="G49" s="1" t="s">
        <v>39</v>
      </c>
      <c r="H49" s="1" t="s">
        <v>31</v>
      </c>
      <c r="I49" s="1" t="s">
        <v>39</v>
      </c>
      <c r="J49" s="1" t="s">
        <v>33</v>
      </c>
      <c r="K49" s="1" t="s">
        <v>31</v>
      </c>
      <c r="L49" s="1" t="s">
        <v>23</v>
      </c>
      <c r="M49" s="1">
        <v>6</v>
      </c>
      <c r="N49" s="1" t="s">
        <v>24</v>
      </c>
      <c r="O49" s="1" t="s">
        <v>95</v>
      </c>
      <c r="P49" s="1" t="s">
        <v>71</v>
      </c>
      <c r="Q49" s="1" t="s">
        <v>27</v>
      </c>
      <c r="Z49" s="50" t="s">
        <v>38</v>
      </c>
      <c r="AA49" s="50">
        <v>0</v>
      </c>
      <c r="AB49" s="50" t="s">
        <v>39</v>
      </c>
      <c r="AC49" s="50" t="s">
        <v>31</v>
      </c>
    </row>
    <row r="50" spans="1:29" ht="15.75" customHeight="1" x14ac:dyDescent="0.3">
      <c r="A50" s="1">
        <v>336023</v>
      </c>
      <c r="B50" s="1" t="s">
        <v>56</v>
      </c>
      <c r="C50" s="2">
        <v>39585</v>
      </c>
      <c r="D50" s="1" t="s">
        <v>96</v>
      </c>
      <c r="E50" s="1" t="s">
        <v>58</v>
      </c>
      <c r="F50" s="1">
        <v>0</v>
      </c>
      <c r="G50" s="1" t="s">
        <v>40</v>
      </c>
      <c r="H50" s="1" t="s">
        <v>20</v>
      </c>
      <c r="I50" s="1" t="s">
        <v>20</v>
      </c>
      <c r="J50" s="1" t="s">
        <v>22</v>
      </c>
      <c r="K50" s="1" t="s">
        <v>40</v>
      </c>
      <c r="L50" s="1" t="s">
        <v>23</v>
      </c>
      <c r="M50" s="1">
        <v>65</v>
      </c>
      <c r="N50" s="1" t="s">
        <v>24</v>
      </c>
      <c r="O50" s="1" t="s">
        <v>25</v>
      </c>
      <c r="P50" s="1" t="s">
        <v>54</v>
      </c>
      <c r="Q50" s="1" t="s">
        <v>35</v>
      </c>
      <c r="Z50" s="50" t="s">
        <v>58</v>
      </c>
      <c r="AA50" s="50">
        <v>0</v>
      </c>
      <c r="AB50" s="50" t="s">
        <v>40</v>
      </c>
      <c r="AC50" s="50" t="s">
        <v>20</v>
      </c>
    </row>
    <row r="51" spans="1:29" ht="15.75" customHeight="1" x14ac:dyDescent="0.3">
      <c r="A51" s="1">
        <v>336024</v>
      </c>
      <c r="B51" s="1" t="s">
        <v>60</v>
      </c>
      <c r="C51" s="2">
        <v>39586</v>
      </c>
      <c r="D51" s="1" t="s">
        <v>97</v>
      </c>
      <c r="E51" s="1" t="s">
        <v>62</v>
      </c>
      <c r="F51" s="1">
        <v>0</v>
      </c>
      <c r="G51" s="1" t="s">
        <v>53</v>
      </c>
      <c r="H51" s="1" t="s">
        <v>47</v>
      </c>
      <c r="I51" s="1" t="s">
        <v>53</v>
      </c>
      <c r="J51" s="1" t="s">
        <v>22</v>
      </c>
      <c r="K51" s="1" t="s">
        <v>47</v>
      </c>
      <c r="L51" s="1" t="s">
        <v>23</v>
      </c>
      <c r="M51" s="1">
        <v>25</v>
      </c>
      <c r="N51" s="1" t="s">
        <v>24</v>
      </c>
      <c r="O51" s="1" t="s">
        <v>25</v>
      </c>
      <c r="P51" s="1" t="s">
        <v>77</v>
      </c>
      <c r="Q51" s="1" t="s">
        <v>49</v>
      </c>
      <c r="Z51" s="50" t="s">
        <v>62</v>
      </c>
      <c r="AA51" s="50">
        <v>0</v>
      </c>
      <c r="AB51" s="50" t="s">
        <v>53</v>
      </c>
      <c r="AC51" s="50" t="s">
        <v>47</v>
      </c>
    </row>
    <row r="52" spans="1:29" ht="15.75" customHeight="1" x14ac:dyDescent="0.3">
      <c r="A52" s="1">
        <v>336025</v>
      </c>
      <c r="B52" s="1" t="s">
        <v>50</v>
      </c>
      <c r="C52" s="2">
        <v>39586</v>
      </c>
      <c r="D52" s="1" t="s">
        <v>98</v>
      </c>
      <c r="E52" s="1" t="s">
        <v>52</v>
      </c>
      <c r="F52" s="1">
        <v>0</v>
      </c>
      <c r="G52" s="1" t="s">
        <v>21</v>
      </c>
      <c r="H52" s="1" t="s">
        <v>32</v>
      </c>
      <c r="I52" s="1" t="s">
        <v>21</v>
      </c>
      <c r="J52" s="1" t="s">
        <v>33</v>
      </c>
      <c r="K52" s="1" t="s">
        <v>32</v>
      </c>
      <c r="L52" s="1" t="s">
        <v>23</v>
      </c>
      <c r="M52" s="1">
        <v>3</v>
      </c>
      <c r="N52" s="1" t="s">
        <v>24</v>
      </c>
      <c r="O52" s="1" t="s">
        <v>95</v>
      </c>
      <c r="P52" s="1" t="s">
        <v>26</v>
      </c>
      <c r="Q52" s="1" t="s">
        <v>55</v>
      </c>
      <c r="Z52" s="50" t="s">
        <v>52</v>
      </c>
      <c r="AA52" s="50">
        <v>0</v>
      </c>
      <c r="AB52" s="50" t="s">
        <v>21</v>
      </c>
      <c r="AC52" s="50" t="s">
        <v>32</v>
      </c>
    </row>
    <row r="53" spans="1:29" ht="15.75" customHeight="1" x14ac:dyDescent="0.3">
      <c r="A53" s="1">
        <v>336026</v>
      </c>
      <c r="B53" s="1" t="s">
        <v>17</v>
      </c>
      <c r="C53" s="2">
        <v>39587</v>
      </c>
      <c r="D53" s="1" t="s">
        <v>99</v>
      </c>
      <c r="E53" s="1" t="s">
        <v>19</v>
      </c>
      <c r="F53" s="1">
        <v>0</v>
      </c>
      <c r="G53" s="1" t="s">
        <v>20</v>
      </c>
      <c r="H53" s="1" t="s">
        <v>39</v>
      </c>
      <c r="I53" s="1" t="s">
        <v>39</v>
      </c>
      <c r="J53" s="1" t="s">
        <v>22</v>
      </c>
      <c r="K53" s="1" t="s">
        <v>39</v>
      </c>
      <c r="L53" s="1" t="s">
        <v>41</v>
      </c>
      <c r="M53" s="1">
        <v>5</v>
      </c>
      <c r="N53" s="1" t="s">
        <v>24</v>
      </c>
      <c r="O53" s="1" t="s">
        <v>25</v>
      </c>
      <c r="P53" s="1" t="s">
        <v>48</v>
      </c>
      <c r="Q53" s="1" t="s">
        <v>43</v>
      </c>
      <c r="Z53" s="50" t="s">
        <v>19</v>
      </c>
      <c r="AA53" s="50">
        <v>0</v>
      </c>
      <c r="AB53" s="50" t="s">
        <v>20</v>
      </c>
      <c r="AC53" s="50" t="s">
        <v>39</v>
      </c>
    </row>
    <row r="54" spans="1:29" ht="15.75" customHeight="1" x14ac:dyDescent="0.3">
      <c r="A54" s="1">
        <v>336027</v>
      </c>
      <c r="B54" s="1" t="s">
        <v>50</v>
      </c>
      <c r="C54" s="2">
        <v>39588</v>
      </c>
      <c r="D54" s="1" t="s">
        <v>68</v>
      </c>
      <c r="E54" s="1" t="s">
        <v>52</v>
      </c>
      <c r="F54" s="1">
        <v>0</v>
      </c>
      <c r="G54" s="1" t="s">
        <v>21</v>
      </c>
      <c r="H54" s="1" t="s">
        <v>40</v>
      </c>
      <c r="I54" s="1" t="s">
        <v>40</v>
      </c>
      <c r="J54" s="1" t="s">
        <v>22</v>
      </c>
      <c r="K54" s="1" t="s">
        <v>40</v>
      </c>
      <c r="L54" s="1" t="s">
        <v>41</v>
      </c>
      <c r="M54" s="1">
        <v>6</v>
      </c>
      <c r="N54" s="1" t="s">
        <v>24</v>
      </c>
      <c r="O54" s="1" t="s">
        <v>25</v>
      </c>
      <c r="P54" s="1" t="s">
        <v>91</v>
      </c>
      <c r="Q54" s="1" t="s">
        <v>27</v>
      </c>
      <c r="Z54" s="50" t="s">
        <v>52</v>
      </c>
      <c r="AA54" s="50">
        <v>0</v>
      </c>
      <c r="AB54" s="50" t="s">
        <v>21</v>
      </c>
      <c r="AC54" s="50" t="s">
        <v>40</v>
      </c>
    </row>
    <row r="55" spans="1:29" ht="15.75" customHeight="1" x14ac:dyDescent="0.3">
      <c r="A55" s="1">
        <v>336028</v>
      </c>
      <c r="B55" s="1" t="s">
        <v>44</v>
      </c>
      <c r="C55" s="2">
        <v>39589</v>
      </c>
      <c r="D55" s="1" t="s">
        <v>80</v>
      </c>
      <c r="E55" s="1" t="s">
        <v>46</v>
      </c>
      <c r="F55" s="1">
        <v>0</v>
      </c>
      <c r="G55" s="1" t="s">
        <v>47</v>
      </c>
      <c r="H55" s="1" t="s">
        <v>31</v>
      </c>
      <c r="I55" s="1" t="s">
        <v>47</v>
      </c>
      <c r="J55" s="1" t="s">
        <v>22</v>
      </c>
      <c r="K55" s="1" t="s">
        <v>31</v>
      </c>
      <c r="L55" s="1" t="s">
        <v>23</v>
      </c>
      <c r="M55" s="1">
        <v>1</v>
      </c>
      <c r="N55" s="1" t="s">
        <v>24</v>
      </c>
      <c r="O55" s="1" t="s">
        <v>25</v>
      </c>
      <c r="P55" s="1" t="s">
        <v>54</v>
      </c>
      <c r="Q55" s="1" t="s">
        <v>43</v>
      </c>
      <c r="Z55" s="50" t="s">
        <v>46</v>
      </c>
      <c r="AA55" s="50">
        <v>0</v>
      </c>
      <c r="AB55" s="50" t="s">
        <v>47</v>
      </c>
      <c r="AC55" s="50" t="s">
        <v>31</v>
      </c>
    </row>
    <row r="56" spans="1:29" ht="15.75" customHeight="1" x14ac:dyDescent="0.3">
      <c r="A56" s="1">
        <v>336029</v>
      </c>
      <c r="B56" s="1" t="s">
        <v>65</v>
      </c>
      <c r="C56" s="2">
        <v>39589</v>
      </c>
      <c r="D56" s="1" t="s">
        <v>100</v>
      </c>
      <c r="E56" s="1" t="s">
        <v>67</v>
      </c>
      <c r="F56" s="1">
        <v>0</v>
      </c>
      <c r="G56" s="1" t="s">
        <v>32</v>
      </c>
      <c r="H56" s="1" t="s">
        <v>20</v>
      </c>
      <c r="I56" s="1" t="s">
        <v>20</v>
      </c>
      <c r="J56" s="1" t="s">
        <v>33</v>
      </c>
      <c r="K56" s="1" t="s">
        <v>20</v>
      </c>
      <c r="L56" s="1" t="s">
        <v>23</v>
      </c>
      <c r="M56" s="1">
        <v>14</v>
      </c>
      <c r="N56" s="1" t="s">
        <v>24</v>
      </c>
      <c r="O56" s="1" t="s">
        <v>25</v>
      </c>
      <c r="P56" s="1" t="s">
        <v>49</v>
      </c>
      <c r="Q56" s="1" t="s">
        <v>75</v>
      </c>
      <c r="Z56" s="50" t="s">
        <v>67</v>
      </c>
      <c r="AA56" s="50">
        <v>0</v>
      </c>
      <c r="AB56" s="50" t="s">
        <v>32</v>
      </c>
      <c r="AC56" s="50" t="s">
        <v>20</v>
      </c>
    </row>
    <row r="57" spans="1:29" ht="15.75" customHeight="1" x14ac:dyDescent="0.3">
      <c r="A57" s="1">
        <v>336031</v>
      </c>
      <c r="B57" s="1" t="s">
        <v>28</v>
      </c>
      <c r="C57" s="2">
        <v>39591</v>
      </c>
      <c r="D57" s="1" t="s">
        <v>80</v>
      </c>
      <c r="E57" s="1" t="s">
        <v>30</v>
      </c>
      <c r="F57" s="1">
        <v>0</v>
      </c>
      <c r="G57" s="1" t="s">
        <v>31</v>
      </c>
      <c r="H57" s="1" t="s">
        <v>53</v>
      </c>
      <c r="I57" s="1" t="s">
        <v>31</v>
      </c>
      <c r="J57" s="1" t="s">
        <v>22</v>
      </c>
      <c r="K57" s="1" t="s">
        <v>31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26</v>
      </c>
      <c r="Q57" s="1" t="s">
        <v>48</v>
      </c>
      <c r="Z57" s="50" t="s">
        <v>30</v>
      </c>
      <c r="AA57" s="50">
        <v>0</v>
      </c>
      <c r="AB57" s="50" t="s">
        <v>31</v>
      </c>
      <c r="AC57" s="50" t="s">
        <v>53</v>
      </c>
    </row>
    <row r="58" spans="1:29" ht="15.75" customHeight="1" x14ac:dyDescent="0.3">
      <c r="A58" s="1">
        <v>336032</v>
      </c>
      <c r="B58" s="1" t="s">
        <v>36</v>
      </c>
      <c r="C58" s="2">
        <v>39592</v>
      </c>
      <c r="D58" s="1" t="s">
        <v>101</v>
      </c>
      <c r="E58" s="1" t="s">
        <v>38</v>
      </c>
      <c r="F58" s="1">
        <v>0</v>
      </c>
      <c r="G58" s="1" t="s">
        <v>39</v>
      </c>
      <c r="H58" s="1" t="s">
        <v>47</v>
      </c>
      <c r="I58" s="1" t="s">
        <v>39</v>
      </c>
      <c r="J58" s="1" t="s">
        <v>22</v>
      </c>
      <c r="K58" s="1" t="s">
        <v>39</v>
      </c>
      <c r="L58" s="1" t="s">
        <v>41</v>
      </c>
      <c r="M58" s="1">
        <v>5</v>
      </c>
      <c r="N58" s="1" t="s">
        <v>24</v>
      </c>
      <c r="O58" s="1" t="s">
        <v>25</v>
      </c>
      <c r="P58" s="1" t="s">
        <v>54</v>
      </c>
      <c r="Q58" s="1" t="s">
        <v>55</v>
      </c>
      <c r="Z58" s="50" t="s">
        <v>38</v>
      </c>
      <c r="AA58" s="50">
        <v>0</v>
      </c>
      <c r="AB58" s="50" t="s">
        <v>39</v>
      </c>
      <c r="AC58" s="50" t="s">
        <v>47</v>
      </c>
    </row>
    <row r="59" spans="1:29" ht="15.75" customHeight="1" x14ac:dyDescent="0.3">
      <c r="A59" s="1">
        <v>336033</v>
      </c>
      <c r="B59" s="1" t="s">
        <v>65</v>
      </c>
      <c r="C59" s="2">
        <v>39592</v>
      </c>
      <c r="D59" s="1" t="s">
        <v>102</v>
      </c>
      <c r="E59" s="1" t="s">
        <v>67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33</v>
      </c>
      <c r="K59" s="1" t="s">
        <v>40</v>
      </c>
      <c r="L59" s="1" t="s">
        <v>23</v>
      </c>
      <c r="M59" s="1">
        <v>10</v>
      </c>
      <c r="N59" s="1" t="s">
        <v>24</v>
      </c>
      <c r="O59" s="1" t="s">
        <v>25</v>
      </c>
      <c r="P59" s="1" t="s">
        <v>49</v>
      </c>
      <c r="Q59" s="1" t="s">
        <v>35</v>
      </c>
      <c r="Z59" s="50" t="s">
        <v>67</v>
      </c>
      <c r="AA59" s="50">
        <v>0</v>
      </c>
      <c r="AB59" s="50" t="s">
        <v>32</v>
      </c>
      <c r="AC59" s="50" t="s">
        <v>40</v>
      </c>
    </row>
    <row r="60" spans="1:29" ht="15.75" customHeight="1" x14ac:dyDescent="0.3">
      <c r="A60" s="1">
        <v>336034</v>
      </c>
      <c r="B60" s="1" t="s">
        <v>17</v>
      </c>
      <c r="C60" s="2">
        <v>39571</v>
      </c>
      <c r="D60" s="1" t="s">
        <v>103</v>
      </c>
      <c r="E60" s="1" t="s">
        <v>19</v>
      </c>
      <c r="F60" s="1">
        <v>0</v>
      </c>
      <c r="G60" s="1" t="s">
        <v>20</v>
      </c>
      <c r="H60" s="1" t="s">
        <v>53</v>
      </c>
      <c r="I60" s="1" t="s">
        <v>53</v>
      </c>
      <c r="J60" s="1" t="s">
        <v>22</v>
      </c>
      <c r="K60" s="1" t="s">
        <v>20</v>
      </c>
      <c r="L60" s="1" t="s">
        <v>23</v>
      </c>
      <c r="M60" s="1">
        <v>3</v>
      </c>
      <c r="N60" s="1" t="s">
        <v>24</v>
      </c>
      <c r="O60" s="1" t="s">
        <v>25</v>
      </c>
      <c r="P60" s="1" t="s">
        <v>77</v>
      </c>
      <c r="Q60" s="1" t="s">
        <v>35</v>
      </c>
      <c r="Z60" s="50" t="s">
        <v>19</v>
      </c>
      <c r="AA60" s="50">
        <v>0</v>
      </c>
      <c r="AB60" s="50" t="s">
        <v>20</v>
      </c>
      <c r="AC60" s="50" t="s">
        <v>53</v>
      </c>
    </row>
    <row r="61" spans="1:29" ht="15.75" customHeight="1" x14ac:dyDescent="0.3">
      <c r="A61" s="1">
        <v>336035</v>
      </c>
      <c r="B61" s="1" t="s">
        <v>50</v>
      </c>
      <c r="C61" s="2">
        <v>39593</v>
      </c>
      <c r="D61" s="1" t="s">
        <v>104</v>
      </c>
      <c r="E61" s="1" t="s">
        <v>52</v>
      </c>
      <c r="F61" s="1">
        <v>0</v>
      </c>
      <c r="G61" s="1" t="s">
        <v>21</v>
      </c>
      <c r="H61" s="1" t="s">
        <v>31</v>
      </c>
      <c r="I61" s="1" t="s">
        <v>31</v>
      </c>
      <c r="J61" s="1" t="s">
        <v>33</v>
      </c>
      <c r="K61" s="1" t="s">
        <v>21</v>
      </c>
      <c r="L61" s="1" t="s">
        <v>41</v>
      </c>
      <c r="M61" s="1">
        <v>3</v>
      </c>
      <c r="N61" s="1" t="s">
        <v>24</v>
      </c>
      <c r="O61" s="1" t="s">
        <v>25</v>
      </c>
      <c r="P61" s="1" t="s">
        <v>48</v>
      </c>
      <c r="Q61" s="1" t="s">
        <v>75</v>
      </c>
      <c r="Z61" s="50" t="s">
        <v>52</v>
      </c>
      <c r="AA61" s="50">
        <v>0</v>
      </c>
      <c r="AB61" s="50" t="s">
        <v>21</v>
      </c>
      <c r="AC61" s="50" t="s">
        <v>31</v>
      </c>
    </row>
    <row r="62" spans="1:29" ht="15.75" customHeight="1" x14ac:dyDescent="0.3">
      <c r="A62" s="1">
        <v>336036</v>
      </c>
      <c r="B62" s="1" t="s">
        <v>56</v>
      </c>
      <c r="C62" s="2">
        <v>39594</v>
      </c>
      <c r="D62" s="1" t="s">
        <v>85</v>
      </c>
      <c r="E62" s="1" t="s">
        <v>58</v>
      </c>
      <c r="F62" s="1">
        <v>0</v>
      </c>
      <c r="G62" s="1" t="s">
        <v>40</v>
      </c>
      <c r="H62" s="1" t="s">
        <v>47</v>
      </c>
      <c r="I62" s="1" t="s">
        <v>40</v>
      </c>
      <c r="J62" s="1" t="s">
        <v>22</v>
      </c>
      <c r="K62" s="1" t="s">
        <v>40</v>
      </c>
      <c r="L62" s="1" t="s">
        <v>41</v>
      </c>
      <c r="M62" s="1">
        <v>5</v>
      </c>
      <c r="N62" s="1" t="s">
        <v>24</v>
      </c>
      <c r="O62" s="1" t="s">
        <v>25</v>
      </c>
      <c r="P62" s="1" t="s">
        <v>54</v>
      </c>
      <c r="Q62" s="1" t="s">
        <v>55</v>
      </c>
      <c r="Z62" s="50" t="s">
        <v>58</v>
      </c>
      <c r="AA62" s="50">
        <v>0</v>
      </c>
      <c r="AB62" s="50" t="s">
        <v>40</v>
      </c>
      <c r="AC62" s="50" t="s">
        <v>47</v>
      </c>
    </row>
    <row r="63" spans="1:29" ht="15.75" customHeight="1" x14ac:dyDescent="0.3">
      <c r="A63" s="1">
        <v>336037</v>
      </c>
      <c r="B63" s="1" t="s">
        <v>60</v>
      </c>
      <c r="C63" s="2">
        <v>39595</v>
      </c>
      <c r="D63" s="1" t="s">
        <v>105</v>
      </c>
      <c r="E63" s="1" t="s">
        <v>62</v>
      </c>
      <c r="F63" s="1">
        <v>0</v>
      </c>
      <c r="G63" s="1" t="s">
        <v>53</v>
      </c>
      <c r="H63" s="1" t="s">
        <v>32</v>
      </c>
      <c r="I63" s="1" t="s">
        <v>53</v>
      </c>
      <c r="J63" s="1" t="s">
        <v>33</v>
      </c>
      <c r="K63" s="1" t="s">
        <v>32</v>
      </c>
      <c r="L63" s="1" t="s">
        <v>41</v>
      </c>
      <c r="M63" s="1">
        <v>7</v>
      </c>
      <c r="N63" s="1" t="s">
        <v>24</v>
      </c>
      <c r="O63" s="1" t="s">
        <v>25</v>
      </c>
      <c r="P63" s="1" t="s">
        <v>91</v>
      </c>
      <c r="Q63" s="1" t="s">
        <v>64</v>
      </c>
      <c r="Z63" s="50" t="s">
        <v>62</v>
      </c>
      <c r="AA63" s="50">
        <v>0</v>
      </c>
      <c r="AB63" s="50" t="s">
        <v>53</v>
      </c>
      <c r="AC63" s="50" t="s">
        <v>32</v>
      </c>
    </row>
    <row r="64" spans="1:29" ht="15.75" customHeight="1" x14ac:dyDescent="0.3">
      <c r="A64" s="1">
        <v>336038</v>
      </c>
      <c r="B64" s="1" t="s">
        <v>44</v>
      </c>
      <c r="C64" s="2">
        <v>39598</v>
      </c>
      <c r="D64" s="1" t="s">
        <v>57</v>
      </c>
      <c r="E64" s="1" t="s">
        <v>46</v>
      </c>
      <c r="F64" s="1">
        <v>0</v>
      </c>
      <c r="G64" s="1" t="s">
        <v>39</v>
      </c>
      <c r="H64" s="1" t="s">
        <v>40</v>
      </c>
      <c r="I64" s="1" t="s">
        <v>39</v>
      </c>
      <c r="J64" s="1" t="s">
        <v>22</v>
      </c>
      <c r="K64" s="1" t="s">
        <v>40</v>
      </c>
      <c r="L64" s="1" t="s">
        <v>23</v>
      </c>
      <c r="M64" s="1">
        <v>105</v>
      </c>
      <c r="N64" s="1" t="s">
        <v>24</v>
      </c>
      <c r="O64" s="1" t="s">
        <v>25</v>
      </c>
      <c r="P64" s="1" t="s">
        <v>54</v>
      </c>
      <c r="Q64" s="1" t="s">
        <v>27</v>
      </c>
      <c r="Z64" s="50" t="s">
        <v>46</v>
      </c>
      <c r="AA64" s="50">
        <v>0</v>
      </c>
      <c r="AB64" s="50" t="s">
        <v>39</v>
      </c>
      <c r="AC64" s="50" t="s">
        <v>40</v>
      </c>
    </row>
    <row r="65" spans="1:29" ht="15.75" customHeight="1" x14ac:dyDescent="0.3">
      <c r="A65" s="1">
        <v>336039</v>
      </c>
      <c r="B65" s="1" t="s">
        <v>44</v>
      </c>
      <c r="C65" s="2">
        <v>39599</v>
      </c>
      <c r="D65" s="1" t="s">
        <v>98</v>
      </c>
      <c r="E65" s="1" t="s">
        <v>46</v>
      </c>
      <c r="F65" s="1">
        <v>0</v>
      </c>
      <c r="G65" s="1" t="s">
        <v>32</v>
      </c>
      <c r="H65" s="1" t="s">
        <v>31</v>
      </c>
      <c r="I65" s="1" t="s">
        <v>31</v>
      </c>
      <c r="J65" s="1" t="s">
        <v>33</v>
      </c>
      <c r="K65" s="1" t="s">
        <v>32</v>
      </c>
      <c r="L65" s="1" t="s">
        <v>41</v>
      </c>
      <c r="M65" s="1">
        <v>9</v>
      </c>
      <c r="N65" s="1" t="s">
        <v>24</v>
      </c>
      <c r="O65" s="1" t="s">
        <v>25</v>
      </c>
      <c r="P65" s="1" t="s">
        <v>26</v>
      </c>
      <c r="Q65" s="1" t="s">
        <v>49</v>
      </c>
      <c r="Z65" s="50" t="s">
        <v>46</v>
      </c>
      <c r="AA65" s="50">
        <v>0</v>
      </c>
      <c r="AB65" s="50" t="s">
        <v>32</v>
      </c>
      <c r="AC65" s="50" t="s">
        <v>31</v>
      </c>
    </row>
    <row r="66" spans="1:29" ht="15.75" customHeight="1" x14ac:dyDescent="0.3">
      <c r="A66" s="1">
        <v>336040</v>
      </c>
      <c r="B66" s="1" t="s">
        <v>44</v>
      </c>
      <c r="C66" s="2">
        <v>39600</v>
      </c>
      <c r="D66" s="1" t="s">
        <v>68</v>
      </c>
      <c r="E66" s="1" t="s">
        <v>73</v>
      </c>
      <c r="F66" s="1">
        <v>0</v>
      </c>
      <c r="G66" s="1" t="s">
        <v>32</v>
      </c>
      <c r="H66" s="1" t="s">
        <v>40</v>
      </c>
      <c r="I66" s="1" t="s">
        <v>40</v>
      </c>
      <c r="J66" s="1" t="s">
        <v>22</v>
      </c>
      <c r="K66" s="1" t="s">
        <v>40</v>
      </c>
      <c r="L66" s="1" t="s">
        <v>41</v>
      </c>
      <c r="M66" s="1">
        <v>3</v>
      </c>
      <c r="N66" s="1" t="s">
        <v>24</v>
      </c>
      <c r="O66" s="1" t="s">
        <v>25</v>
      </c>
      <c r="P66" s="1" t="s">
        <v>54</v>
      </c>
      <c r="Q66" s="1" t="s">
        <v>27</v>
      </c>
      <c r="Z66" s="50" t="s">
        <v>73</v>
      </c>
      <c r="AA66" s="50">
        <v>0</v>
      </c>
      <c r="AB66" s="50" t="s">
        <v>32</v>
      </c>
      <c r="AC66" s="50" t="s">
        <v>40</v>
      </c>
    </row>
    <row r="67" spans="1:29" ht="15.75" customHeight="1" x14ac:dyDescent="0.3">
      <c r="A67" s="1">
        <v>392181</v>
      </c>
      <c r="B67" s="1" t="s">
        <v>106</v>
      </c>
      <c r="C67" s="2">
        <v>39921</v>
      </c>
      <c r="D67" s="1" t="s">
        <v>107</v>
      </c>
      <c r="E67" s="1" t="s">
        <v>108</v>
      </c>
      <c r="F67" s="1">
        <v>1</v>
      </c>
      <c r="G67" s="1" t="s">
        <v>32</v>
      </c>
      <c r="H67" s="1" t="s">
        <v>47</v>
      </c>
      <c r="I67" s="1" t="s">
        <v>32</v>
      </c>
      <c r="J67" s="1" t="s">
        <v>22</v>
      </c>
      <c r="K67" s="1" t="s">
        <v>47</v>
      </c>
      <c r="L67" s="1" t="s">
        <v>23</v>
      </c>
      <c r="M67" s="1">
        <v>19</v>
      </c>
      <c r="N67" s="1" t="s">
        <v>24</v>
      </c>
      <c r="O67" s="1" t="s">
        <v>25</v>
      </c>
      <c r="P67" s="1" t="s">
        <v>77</v>
      </c>
      <c r="Q67" s="1" t="s">
        <v>55</v>
      </c>
      <c r="Z67" s="50" t="s">
        <v>108</v>
      </c>
      <c r="AA67" s="50">
        <v>1</v>
      </c>
      <c r="AB67" s="50" t="s">
        <v>32</v>
      </c>
      <c r="AC67" s="50" t="s">
        <v>47</v>
      </c>
    </row>
    <row r="68" spans="1:29" ht="15.75" customHeight="1" x14ac:dyDescent="0.3">
      <c r="A68" s="1">
        <v>392182</v>
      </c>
      <c r="B68" s="1" t="s">
        <v>106</v>
      </c>
      <c r="C68" s="2">
        <v>39921</v>
      </c>
      <c r="D68" s="1" t="s">
        <v>109</v>
      </c>
      <c r="E68" s="1" t="s">
        <v>108</v>
      </c>
      <c r="F68" s="1">
        <v>1</v>
      </c>
      <c r="G68" s="1" t="s">
        <v>20</v>
      </c>
      <c r="H68" s="1" t="s">
        <v>40</v>
      </c>
      <c r="I68" s="1" t="s">
        <v>20</v>
      </c>
      <c r="J68" s="1" t="s">
        <v>33</v>
      </c>
      <c r="K68" s="1" t="s">
        <v>20</v>
      </c>
      <c r="L68" s="1" t="s">
        <v>23</v>
      </c>
      <c r="M68" s="1">
        <v>75</v>
      </c>
      <c r="N68" s="1" t="s">
        <v>24</v>
      </c>
      <c r="O68" s="1" t="s">
        <v>25</v>
      </c>
      <c r="P68" s="1" t="s">
        <v>77</v>
      </c>
      <c r="Q68" s="1" t="s">
        <v>59</v>
      </c>
      <c r="Z68" s="50" t="s">
        <v>108</v>
      </c>
      <c r="AA68" s="50">
        <v>1</v>
      </c>
      <c r="AB68" s="50" t="s">
        <v>20</v>
      </c>
      <c r="AC68" s="50" t="s">
        <v>40</v>
      </c>
    </row>
    <row r="69" spans="1:29" ht="15.75" customHeight="1" x14ac:dyDescent="0.3">
      <c r="A69" s="1">
        <v>392183</v>
      </c>
      <c r="B69" s="1" t="s">
        <v>106</v>
      </c>
      <c r="C69" s="2">
        <v>39922</v>
      </c>
      <c r="D69" s="1" t="s">
        <v>110</v>
      </c>
      <c r="E69" s="1" t="s">
        <v>108</v>
      </c>
      <c r="F69" s="1">
        <v>1</v>
      </c>
      <c r="G69" s="1" t="s">
        <v>39</v>
      </c>
      <c r="H69" s="1" t="s">
        <v>31</v>
      </c>
      <c r="I69" s="1" t="s">
        <v>39</v>
      </c>
      <c r="J69" s="1" t="s">
        <v>22</v>
      </c>
      <c r="K69" s="1" t="s">
        <v>39</v>
      </c>
      <c r="L69" s="1" t="s">
        <v>41</v>
      </c>
      <c r="M69" s="1">
        <v>10</v>
      </c>
      <c r="N69" s="1" t="s">
        <v>24</v>
      </c>
      <c r="O69" s="1" t="s">
        <v>95</v>
      </c>
      <c r="P69" s="1" t="s">
        <v>34</v>
      </c>
      <c r="Q69" s="1" t="s">
        <v>111</v>
      </c>
      <c r="Z69" s="50" t="s">
        <v>108</v>
      </c>
      <c r="AA69" s="50">
        <v>1</v>
      </c>
      <c r="AB69" s="50" t="s">
        <v>39</v>
      </c>
      <c r="AC69" s="50" t="s">
        <v>31</v>
      </c>
    </row>
    <row r="70" spans="1:29" ht="15.75" customHeight="1" x14ac:dyDescent="0.3">
      <c r="A70" s="1">
        <v>392184</v>
      </c>
      <c r="B70" s="1" t="s">
        <v>106</v>
      </c>
      <c r="C70" s="2">
        <v>39922</v>
      </c>
      <c r="D70" s="1" t="s">
        <v>112</v>
      </c>
      <c r="E70" s="1" t="s">
        <v>108</v>
      </c>
      <c r="F70" s="1">
        <v>1</v>
      </c>
      <c r="G70" s="1" t="s">
        <v>53</v>
      </c>
      <c r="H70" s="1" t="s">
        <v>21</v>
      </c>
      <c r="I70" s="1" t="s">
        <v>21</v>
      </c>
      <c r="J70" s="1" t="s">
        <v>33</v>
      </c>
      <c r="K70" s="1" t="s">
        <v>53</v>
      </c>
      <c r="L70" s="1" t="s">
        <v>41</v>
      </c>
      <c r="M70" s="1">
        <v>8</v>
      </c>
      <c r="N70" s="1" t="s">
        <v>24</v>
      </c>
      <c r="O70" s="1" t="s">
        <v>25</v>
      </c>
      <c r="P70" s="1" t="s">
        <v>34</v>
      </c>
      <c r="Q70" s="1" t="s">
        <v>77</v>
      </c>
      <c r="Z70" s="50" t="s">
        <v>108</v>
      </c>
      <c r="AA70" s="50">
        <v>1</v>
      </c>
      <c r="AB70" s="50" t="s">
        <v>53</v>
      </c>
      <c r="AC70" s="50" t="s">
        <v>21</v>
      </c>
    </row>
    <row r="71" spans="1:29" ht="15.75" customHeight="1" x14ac:dyDescent="0.3">
      <c r="A71" s="1">
        <v>392185</v>
      </c>
      <c r="B71" s="1" t="s">
        <v>113</v>
      </c>
      <c r="C71" s="2">
        <v>39923</v>
      </c>
      <c r="D71" s="1" t="s">
        <v>114</v>
      </c>
      <c r="E71" s="1" t="s">
        <v>115</v>
      </c>
      <c r="F71" s="1">
        <v>1</v>
      </c>
      <c r="G71" s="1" t="s">
        <v>20</v>
      </c>
      <c r="H71" s="1" t="s">
        <v>32</v>
      </c>
      <c r="I71" s="1" t="s">
        <v>32</v>
      </c>
      <c r="J71" s="1" t="s">
        <v>33</v>
      </c>
      <c r="K71" s="1" t="s">
        <v>32</v>
      </c>
      <c r="L71" s="1" t="s">
        <v>23</v>
      </c>
      <c r="M71" s="1">
        <v>92</v>
      </c>
      <c r="N71" s="1" t="s">
        <v>24</v>
      </c>
      <c r="O71" s="1" t="s">
        <v>25</v>
      </c>
      <c r="P71" s="1" t="s">
        <v>91</v>
      </c>
      <c r="Q71" s="1" t="s">
        <v>116</v>
      </c>
      <c r="Z71" s="50" t="s">
        <v>115</v>
      </c>
      <c r="AA71" s="50">
        <v>1</v>
      </c>
      <c r="AB71" s="50" t="s">
        <v>20</v>
      </c>
      <c r="AC71" s="50" t="s">
        <v>32</v>
      </c>
    </row>
    <row r="72" spans="1:29" ht="15.75" customHeight="1" x14ac:dyDescent="0.3">
      <c r="A72" s="1">
        <v>392186</v>
      </c>
      <c r="B72" s="1" t="s">
        <v>117</v>
      </c>
      <c r="C72" s="2">
        <v>39924</v>
      </c>
      <c r="D72" s="1" t="s">
        <v>118</v>
      </c>
      <c r="E72" s="1" t="s">
        <v>119</v>
      </c>
      <c r="F72" s="1">
        <v>1</v>
      </c>
      <c r="G72" s="1" t="s">
        <v>31</v>
      </c>
      <c r="H72" s="1" t="s">
        <v>21</v>
      </c>
      <c r="I72" s="1" t="s">
        <v>21</v>
      </c>
      <c r="J72" s="1" t="s">
        <v>22</v>
      </c>
      <c r="K72" s="1" t="s">
        <v>21</v>
      </c>
      <c r="L72" s="1" t="s">
        <v>23</v>
      </c>
      <c r="M72" s="1">
        <v>11</v>
      </c>
      <c r="N72" s="1" t="s">
        <v>24</v>
      </c>
      <c r="O72" s="1" t="s">
        <v>95</v>
      </c>
      <c r="P72" s="1" t="s">
        <v>49</v>
      </c>
      <c r="Q72" s="1" t="s">
        <v>111</v>
      </c>
      <c r="Z72" s="50" t="s">
        <v>119</v>
      </c>
      <c r="AA72" s="50">
        <v>1</v>
      </c>
      <c r="AB72" s="50" t="s">
        <v>31</v>
      </c>
      <c r="AC72" s="50" t="s">
        <v>21</v>
      </c>
    </row>
    <row r="73" spans="1:29" ht="15.75" customHeight="1" x14ac:dyDescent="0.3">
      <c r="A73" s="1">
        <v>392188</v>
      </c>
      <c r="B73" s="1" t="s">
        <v>106</v>
      </c>
      <c r="C73" s="2">
        <v>39925</v>
      </c>
      <c r="D73" s="1" t="s">
        <v>72</v>
      </c>
      <c r="E73" s="1" t="s">
        <v>108</v>
      </c>
      <c r="F73" s="1">
        <v>1</v>
      </c>
      <c r="G73" s="1" t="s">
        <v>20</v>
      </c>
      <c r="H73" s="1" t="s">
        <v>53</v>
      </c>
      <c r="I73" s="1" t="s">
        <v>53</v>
      </c>
      <c r="J73" s="1" t="s">
        <v>33</v>
      </c>
      <c r="K73" s="1" t="s">
        <v>53</v>
      </c>
      <c r="L73" s="1" t="s">
        <v>23</v>
      </c>
      <c r="M73" s="1">
        <v>24</v>
      </c>
      <c r="N73" s="1" t="s">
        <v>24</v>
      </c>
      <c r="O73" s="1" t="s">
        <v>25</v>
      </c>
      <c r="P73" s="1" t="s">
        <v>120</v>
      </c>
      <c r="Q73" s="1" t="s">
        <v>64</v>
      </c>
      <c r="Z73" s="50" t="s">
        <v>108</v>
      </c>
      <c r="AA73" s="50">
        <v>1</v>
      </c>
      <c r="AB73" s="50" t="s">
        <v>20</v>
      </c>
      <c r="AC73" s="50" t="s">
        <v>53</v>
      </c>
    </row>
    <row r="74" spans="1:29" ht="15.75" customHeight="1" x14ac:dyDescent="0.3">
      <c r="A74" s="1">
        <v>392189</v>
      </c>
      <c r="B74" s="1" t="s">
        <v>117</v>
      </c>
      <c r="C74" s="2">
        <v>39926</v>
      </c>
      <c r="D74" s="1" t="s">
        <v>121</v>
      </c>
      <c r="E74" s="1" t="s">
        <v>119</v>
      </c>
      <c r="F74" s="1">
        <v>1</v>
      </c>
      <c r="G74" s="1" t="s">
        <v>32</v>
      </c>
      <c r="H74" s="1" t="s">
        <v>39</v>
      </c>
      <c r="I74" s="1" t="s">
        <v>39</v>
      </c>
      <c r="J74" s="1" t="s">
        <v>33</v>
      </c>
      <c r="K74" s="1" t="s">
        <v>39</v>
      </c>
      <c r="L74" s="1" t="s">
        <v>23</v>
      </c>
      <c r="M74" s="1">
        <v>9</v>
      </c>
      <c r="N74" s="1" t="s">
        <v>24</v>
      </c>
      <c r="O74" s="1" t="s">
        <v>25</v>
      </c>
      <c r="P74" s="1" t="s">
        <v>77</v>
      </c>
      <c r="Q74" s="1" t="s">
        <v>116</v>
      </c>
      <c r="Z74" s="50" t="s">
        <v>119</v>
      </c>
      <c r="AA74" s="50">
        <v>1</v>
      </c>
      <c r="AB74" s="50" t="s">
        <v>32</v>
      </c>
      <c r="AC74" s="50" t="s">
        <v>39</v>
      </c>
    </row>
    <row r="75" spans="1:29" ht="15.75" customHeight="1" x14ac:dyDescent="0.3">
      <c r="A75" s="1">
        <v>392190</v>
      </c>
      <c r="B75" s="1" t="s">
        <v>106</v>
      </c>
      <c r="C75" s="2">
        <v>39926</v>
      </c>
      <c r="D75" s="1" t="s">
        <v>68</v>
      </c>
      <c r="E75" s="1" t="s">
        <v>108</v>
      </c>
      <c r="F75" s="1">
        <v>1</v>
      </c>
      <c r="G75" s="1" t="s">
        <v>21</v>
      </c>
      <c r="H75" s="1" t="s">
        <v>40</v>
      </c>
      <c r="I75" s="1" t="s">
        <v>21</v>
      </c>
      <c r="J75" s="1" t="s">
        <v>22</v>
      </c>
      <c r="K75" s="1" t="s">
        <v>40</v>
      </c>
      <c r="L75" s="1" t="s">
        <v>122</v>
      </c>
      <c r="M75" s="1" t="s">
        <v>25</v>
      </c>
      <c r="N75" s="1" t="s">
        <v>123</v>
      </c>
      <c r="O75" s="1" t="s">
        <v>25</v>
      </c>
      <c r="P75" s="1" t="s">
        <v>34</v>
      </c>
      <c r="Q75" s="1" t="s">
        <v>120</v>
      </c>
      <c r="Z75" s="50" t="s">
        <v>108</v>
      </c>
      <c r="AA75" s="50">
        <v>1</v>
      </c>
      <c r="AB75" s="50" t="s">
        <v>21</v>
      </c>
      <c r="AC75" s="50" t="s">
        <v>40</v>
      </c>
    </row>
    <row r="76" spans="1:29" ht="15.75" customHeight="1" x14ac:dyDescent="0.3">
      <c r="A76" s="1">
        <v>392191</v>
      </c>
      <c r="B76" s="1" t="s">
        <v>117</v>
      </c>
      <c r="C76" s="2">
        <v>39927</v>
      </c>
      <c r="D76" s="1" t="s">
        <v>124</v>
      </c>
      <c r="E76" s="1" t="s">
        <v>119</v>
      </c>
      <c r="F76" s="1">
        <v>1</v>
      </c>
      <c r="G76" s="1" t="s">
        <v>20</v>
      </c>
      <c r="H76" s="1" t="s">
        <v>31</v>
      </c>
      <c r="I76" s="1" t="s">
        <v>20</v>
      </c>
      <c r="J76" s="1" t="s">
        <v>33</v>
      </c>
      <c r="K76" s="1" t="s">
        <v>31</v>
      </c>
      <c r="L76" s="1" t="s">
        <v>41</v>
      </c>
      <c r="M76" s="1">
        <v>7</v>
      </c>
      <c r="N76" s="1" t="s">
        <v>24</v>
      </c>
      <c r="O76" s="1" t="s">
        <v>25</v>
      </c>
      <c r="P76" s="1" t="s">
        <v>77</v>
      </c>
      <c r="Q76" s="1" t="s">
        <v>125</v>
      </c>
      <c r="Z76" s="50" t="s">
        <v>119</v>
      </c>
      <c r="AA76" s="50">
        <v>1</v>
      </c>
      <c r="AB76" s="50" t="s">
        <v>20</v>
      </c>
      <c r="AC76" s="50" t="s">
        <v>31</v>
      </c>
    </row>
    <row r="77" spans="1:29" ht="15.75" customHeight="1" x14ac:dyDescent="0.3">
      <c r="A77" s="1">
        <v>392192</v>
      </c>
      <c r="B77" s="1" t="s">
        <v>117</v>
      </c>
      <c r="C77" s="2">
        <v>39928</v>
      </c>
      <c r="D77" s="1" t="s">
        <v>126</v>
      </c>
      <c r="E77" s="1" t="s">
        <v>119</v>
      </c>
      <c r="F77" s="1">
        <v>1</v>
      </c>
      <c r="G77" s="1" t="s">
        <v>53</v>
      </c>
      <c r="H77" s="1" t="s">
        <v>47</v>
      </c>
      <c r="I77" s="1" t="s">
        <v>53</v>
      </c>
      <c r="J77" s="1" t="s">
        <v>33</v>
      </c>
      <c r="K77" s="1" t="s">
        <v>53</v>
      </c>
      <c r="L77" s="1" t="s">
        <v>23</v>
      </c>
      <c r="M77" s="1">
        <v>12</v>
      </c>
      <c r="N77" s="1" t="s">
        <v>24</v>
      </c>
      <c r="O77" s="1" t="s">
        <v>25</v>
      </c>
      <c r="P77" s="1" t="s">
        <v>127</v>
      </c>
      <c r="Q77" s="1" t="s">
        <v>116</v>
      </c>
      <c r="Z77" s="50" t="s">
        <v>119</v>
      </c>
      <c r="AA77" s="50">
        <v>1</v>
      </c>
      <c r="AB77" s="50" t="s">
        <v>53</v>
      </c>
      <c r="AC77" s="50" t="s">
        <v>47</v>
      </c>
    </row>
    <row r="78" spans="1:29" ht="15.75" customHeight="1" x14ac:dyDescent="0.3">
      <c r="A78" s="1">
        <v>392194</v>
      </c>
      <c r="B78" s="1" t="s">
        <v>113</v>
      </c>
      <c r="C78" s="2">
        <v>39929</v>
      </c>
      <c r="D78" s="1" t="s">
        <v>128</v>
      </c>
      <c r="E78" s="1" t="s">
        <v>115</v>
      </c>
      <c r="F78" s="1">
        <v>1</v>
      </c>
      <c r="G78" s="1" t="s">
        <v>20</v>
      </c>
      <c r="H78" s="1" t="s">
        <v>39</v>
      </c>
      <c r="I78" s="1" t="s">
        <v>20</v>
      </c>
      <c r="J78" s="1" t="s">
        <v>33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129</v>
      </c>
      <c r="Q78" s="1" t="s">
        <v>91</v>
      </c>
      <c r="Z78" s="50" t="s">
        <v>115</v>
      </c>
      <c r="AA78" s="50">
        <v>1</v>
      </c>
      <c r="AB78" s="50" t="s">
        <v>20</v>
      </c>
      <c r="AC78" s="50" t="s">
        <v>39</v>
      </c>
    </row>
    <row r="79" spans="1:29" ht="15.75" customHeight="1" x14ac:dyDescent="0.3">
      <c r="A79" s="1">
        <v>392195</v>
      </c>
      <c r="B79" s="1" t="s">
        <v>106</v>
      </c>
      <c r="C79" s="2">
        <v>39929</v>
      </c>
      <c r="D79" s="1" t="s">
        <v>69</v>
      </c>
      <c r="E79" s="1" t="s">
        <v>108</v>
      </c>
      <c r="F79" s="1">
        <v>1</v>
      </c>
      <c r="G79" s="1" t="s">
        <v>31</v>
      </c>
      <c r="H79" s="1" t="s">
        <v>40</v>
      </c>
      <c r="I79" s="1" t="s">
        <v>31</v>
      </c>
      <c r="J79" s="1" t="s">
        <v>33</v>
      </c>
      <c r="K79" s="1" t="s">
        <v>31</v>
      </c>
      <c r="L79" s="1" t="s">
        <v>23</v>
      </c>
      <c r="M79" s="1">
        <v>27</v>
      </c>
      <c r="N79" s="1" t="s">
        <v>24</v>
      </c>
      <c r="O79" s="1" t="s">
        <v>25</v>
      </c>
      <c r="P79" s="1" t="s">
        <v>120</v>
      </c>
      <c r="Q79" s="1" t="s">
        <v>55</v>
      </c>
      <c r="Z79" s="50" t="s">
        <v>108</v>
      </c>
      <c r="AA79" s="50">
        <v>1</v>
      </c>
      <c r="AB79" s="50" t="s">
        <v>31</v>
      </c>
      <c r="AC79" s="50" t="s">
        <v>40</v>
      </c>
    </row>
    <row r="80" spans="1:29" ht="15.75" customHeight="1" x14ac:dyDescent="0.3">
      <c r="A80" s="1">
        <v>392196</v>
      </c>
      <c r="B80" s="1" t="s">
        <v>117</v>
      </c>
      <c r="C80" s="2">
        <v>39930</v>
      </c>
      <c r="D80" s="1" t="s">
        <v>130</v>
      </c>
      <c r="E80" s="1" t="s">
        <v>119</v>
      </c>
      <c r="F80" s="1">
        <v>1</v>
      </c>
      <c r="G80" s="1" t="s">
        <v>32</v>
      </c>
      <c r="H80" s="1" t="s">
        <v>53</v>
      </c>
      <c r="I80" s="1" t="s">
        <v>53</v>
      </c>
      <c r="J80" s="1" t="s">
        <v>22</v>
      </c>
      <c r="K80" s="1" t="s">
        <v>53</v>
      </c>
      <c r="L80" s="1" t="s">
        <v>41</v>
      </c>
      <c r="M80" s="1">
        <v>6</v>
      </c>
      <c r="N80" s="1" t="s">
        <v>24</v>
      </c>
      <c r="O80" s="1" t="s">
        <v>25</v>
      </c>
      <c r="P80" s="1" t="s">
        <v>63</v>
      </c>
      <c r="Q80" s="1" t="s">
        <v>125</v>
      </c>
      <c r="Z80" s="50" t="s">
        <v>119</v>
      </c>
      <c r="AA80" s="50">
        <v>1</v>
      </c>
      <c r="AB80" s="50" t="s">
        <v>32</v>
      </c>
      <c r="AC80" s="50" t="s">
        <v>53</v>
      </c>
    </row>
    <row r="81" spans="1:29" ht="15.75" customHeight="1" x14ac:dyDescent="0.3">
      <c r="A81" s="1">
        <v>392197</v>
      </c>
      <c r="B81" s="1" t="s">
        <v>113</v>
      </c>
      <c r="C81" s="2">
        <v>39930</v>
      </c>
      <c r="D81" s="1" t="s">
        <v>107</v>
      </c>
      <c r="E81" s="1" t="s">
        <v>115</v>
      </c>
      <c r="F81" s="1">
        <v>1</v>
      </c>
      <c r="G81" s="1" t="s">
        <v>21</v>
      </c>
      <c r="H81" s="1" t="s">
        <v>47</v>
      </c>
      <c r="I81" s="1" t="s">
        <v>47</v>
      </c>
      <c r="J81" s="1" t="s">
        <v>33</v>
      </c>
      <c r="K81" s="1" t="s">
        <v>47</v>
      </c>
      <c r="L81" s="1" t="s">
        <v>23</v>
      </c>
      <c r="M81" s="1">
        <v>92</v>
      </c>
      <c r="N81" s="1" t="s">
        <v>24</v>
      </c>
      <c r="O81" s="1" t="s">
        <v>25</v>
      </c>
      <c r="P81" s="1" t="s">
        <v>91</v>
      </c>
      <c r="Q81" s="1" t="s">
        <v>59</v>
      </c>
      <c r="Z81" s="50" t="s">
        <v>115</v>
      </c>
      <c r="AA81" s="50">
        <v>1</v>
      </c>
      <c r="AB81" s="50" t="s">
        <v>21</v>
      </c>
      <c r="AC81" s="50" t="s">
        <v>47</v>
      </c>
    </row>
    <row r="82" spans="1:29" ht="15.75" customHeight="1" x14ac:dyDescent="0.3">
      <c r="A82" s="1">
        <v>392198</v>
      </c>
      <c r="B82" s="1" t="s">
        <v>131</v>
      </c>
      <c r="C82" s="2">
        <v>39931</v>
      </c>
      <c r="D82" s="1" t="s">
        <v>68</v>
      </c>
      <c r="E82" s="1" t="s">
        <v>132</v>
      </c>
      <c r="F82" s="1">
        <v>1</v>
      </c>
      <c r="G82" s="1" t="s">
        <v>39</v>
      </c>
      <c r="H82" s="1" t="s">
        <v>40</v>
      </c>
      <c r="I82" s="1" t="s">
        <v>39</v>
      </c>
      <c r="J82" s="1" t="s">
        <v>33</v>
      </c>
      <c r="K82" s="1" t="s">
        <v>40</v>
      </c>
      <c r="L82" s="1" t="s">
        <v>41</v>
      </c>
      <c r="M82" s="1">
        <v>5</v>
      </c>
      <c r="N82" s="1" t="s">
        <v>24</v>
      </c>
      <c r="O82" s="1" t="s">
        <v>25</v>
      </c>
      <c r="P82" s="1" t="s">
        <v>133</v>
      </c>
      <c r="Q82" s="1" t="s">
        <v>27</v>
      </c>
      <c r="Z82" s="50" t="s">
        <v>132</v>
      </c>
      <c r="AA82" s="50">
        <v>1</v>
      </c>
      <c r="AB82" s="50" t="s">
        <v>39</v>
      </c>
      <c r="AC82" s="50" t="s">
        <v>40</v>
      </c>
    </row>
    <row r="83" spans="1:29" ht="15.75" customHeight="1" x14ac:dyDescent="0.3">
      <c r="A83" s="1">
        <v>392199</v>
      </c>
      <c r="B83" s="1" t="s">
        <v>117</v>
      </c>
      <c r="C83" s="2">
        <v>39932</v>
      </c>
      <c r="D83" s="1" t="s">
        <v>45</v>
      </c>
      <c r="E83" s="1" t="s">
        <v>119</v>
      </c>
      <c r="F83" s="1">
        <v>1</v>
      </c>
      <c r="G83" s="1" t="s">
        <v>20</v>
      </c>
      <c r="H83" s="1" t="s">
        <v>21</v>
      </c>
      <c r="I83" s="1" t="s">
        <v>21</v>
      </c>
      <c r="J83" s="1" t="s">
        <v>33</v>
      </c>
      <c r="K83" s="1" t="s">
        <v>20</v>
      </c>
      <c r="L83" s="1" t="s">
        <v>41</v>
      </c>
      <c r="M83" s="1">
        <v>5</v>
      </c>
      <c r="N83" s="1" t="s">
        <v>24</v>
      </c>
      <c r="O83" s="1" t="s">
        <v>25</v>
      </c>
      <c r="P83" s="1" t="s">
        <v>34</v>
      </c>
      <c r="Q83" s="1" t="s">
        <v>125</v>
      </c>
      <c r="Z83" s="50" t="s">
        <v>119</v>
      </c>
      <c r="AA83" s="50">
        <v>1</v>
      </c>
      <c r="AB83" s="50" t="s">
        <v>20</v>
      </c>
      <c r="AC83" s="50" t="s">
        <v>21</v>
      </c>
    </row>
    <row r="84" spans="1:29" ht="15.75" customHeight="1" x14ac:dyDescent="0.3">
      <c r="A84" s="1">
        <v>392200</v>
      </c>
      <c r="B84" s="1" t="s">
        <v>117</v>
      </c>
      <c r="C84" s="2">
        <v>39932</v>
      </c>
      <c r="D84" s="1" t="s">
        <v>69</v>
      </c>
      <c r="E84" s="1" t="s">
        <v>119</v>
      </c>
      <c r="F84" s="1">
        <v>1</v>
      </c>
      <c r="G84" s="1" t="s">
        <v>31</v>
      </c>
      <c r="H84" s="1" t="s">
        <v>47</v>
      </c>
      <c r="I84" s="1" t="s">
        <v>31</v>
      </c>
      <c r="J84" s="1" t="s">
        <v>33</v>
      </c>
      <c r="K84" s="1" t="s">
        <v>31</v>
      </c>
      <c r="L84" s="1" t="s">
        <v>23</v>
      </c>
      <c r="M84" s="1">
        <v>3</v>
      </c>
      <c r="N84" s="1" t="s">
        <v>24</v>
      </c>
      <c r="O84" s="1" t="s">
        <v>25</v>
      </c>
      <c r="P84" s="1" t="s">
        <v>34</v>
      </c>
      <c r="Q84" s="1" t="s">
        <v>35</v>
      </c>
      <c r="Z84" s="50" t="s">
        <v>119</v>
      </c>
      <c r="AA84" s="50">
        <v>1</v>
      </c>
      <c r="AB84" s="50" t="s">
        <v>31</v>
      </c>
      <c r="AC84" s="50" t="s">
        <v>47</v>
      </c>
    </row>
    <row r="85" spans="1:29" ht="15.75" customHeight="1" x14ac:dyDescent="0.3">
      <c r="A85" s="1">
        <v>392201</v>
      </c>
      <c r="B85" s="1" t="s">
        <v>131</v>
      </c>
      <c r="C85" s="2">
        <v>39933</v>
      </c>
      <c r="D85" s="1" t="s">
        <v>134</v>
      </c>
      <c r="E85" s="1" t="s">
        <v>132</v>
      </c>
      <c r="F85" s="1">
        <v>1</v>
      </c>
      <c r="G85" s="1" t="s">
        <v>53</v>
      </c>
      <c r="H85" s="1" t="s">
        <v>39</v>
      </c>
      <c r="I85" s="1" t="s">
        <v>39</v>
      </c>
      <c r="J85" s="1" t="s">
        <v>22</v>
      </c>
      <c r="K85" s="1" t="s">
        <v>39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133</v>
      </c>
      <c r="Q85" s="1" t="s">
        <v>64</v>
      </c>
      <c r="Z85" s="50" t="s">
        <v>132</v>
      </c>
      <c r="AA85" s="50">
        <v>1</v>
      </c>
      <c r="AB85" s="50" t="s">
        <v>53</v>
      </c>
      <c r="AC85" s="50" t="s">
        <v>39</v>
      </c>
    </row>
    <row r="86" spans="1:29" ht="15.75" customHeight="1" x14ac:dyDescent="0.3">
      <c r="A86" s="1">
        <v>392202</v>
      </c>
      <c r="B86" s="1" t="s">
        <v>131</v>
      </c>
      <c r="C86" s="2">
        <v>39933</v>
      </c>
      <c r="D86" s="1" t="s">
        <v>105</v>
      </c>
      <c r="E86" s="1" t="s">
        <v>132</v>
      </c>
      <c r="F86" s="1">
        <v>1</v>
      </c>
      <c r="G86" s="1" t="s">
        <v>32</v>
      </c>
      <c r="H86" s="1" t="s">
        <v>40</v>
      </c>
      <c r="I86" s="1" t="s">
        <v>40</v>
      </c>
      <c r="J86" s="1" t="s">
        <v>22</v>
      </c>
      <c r="K86" s="1" t="s">
        <v>32</v>
      </c>
      <c r="L86" s="1" t="s">
        <v>23</v>
      </c>
      <c r="M86" s="1">
        <v>38</v>
      </c>
      <c r="N86" s="1" t="s">
        <v>24</v>
      </c>
      <c r="O86" s="1" t="s">
        <v>25</v>
      </c>
      <c r="P86" s="1" t="s">
        <v>133</v>
      </c>
      <c r="Q86" s="1" t="s">
        <v>27</v>
      </c>
      <c r="Z86" s="50" t="s">
        <v>132</v>
      </c>
      <c r="AA86" s="50">
        <v>1</v>
      </c>
      <c r="AB86" s="50" t="s">
        <v>32</v>
      </c>
      <c r="AC86" s="50" t="s">
        <v>40</v>
      </c>
    </row>
    <row r="87" spans="1:29" ht="15.75" customHeight="1" x14ac:dyDescent="0.3">
      <c r="A87" s="1">
        <v>392203</v>
      </c>
      <c r="B87" s="1" t="s">
        <v>135</v>
      </c>
      <c r="C87" s="2">
        <v>39934</v>
      </c>
      <c r="D87" s="1" t="s">
        <v>136</v>
      </c>
      <c r="E87" s="1" t="s">
        <v>137</v>
      </c>
      <c r="F87" s="1">
        <v>1</v>
      </c>
      <c r="G87" s="1" t="s">
        <v>21</v>
      </c>
      <c r="H87" s="1" t="s">
        <v>47</v>
      </c>
      <c r="I87" s="1" t="s">
        <v>47</v>
      </c>
      <c r="J87" s="1" t="s">
        <v>33</v>
      </c>
      <c r="K87" s="1" t="s">
        <v>47</v>
      </c>
      <c r="L87" s="1" t="s">
        <v>23</v>
      </c>
      <c r="M87" s="1">
        <v>9</v>
      </c>
      <c r="N87" s="1" t="s">
        <v>24</v>
      </c>
      <c r="O87" s="1" t="s">
        <v>25</v>
      </c>
      <c r="P87" s="1" t="s">
        <v>120</v>
      </c>
      <c r="Q87" s="1" t="s">
        <v>138</v>
      </c>
      <c r="Z87" s="50" t="s">
        <v>137</v>
      </c>
      <c r="AA87" s="50">
        <v>1</v>
      </c>
      <c r="AB87" s="50" t="s">
        <v>21</v>
      </c>
      <c r="AC87" s="50" t="s">
        <v>47</v>
      </c>
    </row>
    <row r="88" spans="1:29" ht="15.75" customHeight="1" x14ac:dyDescent="0.3">
      <c r="A88" s="1">
        <v>392204</v>
      </c>
      <c r="B88" s="1" t="s">
        <v>117</v>
      </c>
      <c r="C88" s="2">
        <v>39934</v>
      </c>
      <c r="D88" s="1" t="s">
        <v>139</v>
      </c>
      <c r="E88" s="1" t="s">
        <v>119</v>
      </c>
      <c r="F88" s="1">
        <v>1</v>
      </c>
      <c r="G88" s="1" t="s">
        <v>20</v>
      </c>
      <c r="H88" s="1" t="s">
        <v>31</v>
      </c>
      <c r="I88" s="1" t="s">
        <v>20</v>
      </c>
      <c r="J88" s="1" t="s">
        <v>33</v>
      </c>
      <c r="K88" s="1" t="s">
        <v>20</v>
      </c>
      <c r="L88" s="1" t="s">
        <v>23</v>
      </c>
      <c r="M88" s="1">
        <v>8</v>
      </c>
      <c r="N88" s="1" t="s">
        <v>24</v>
      </c>
      <c r="O88" s="1" t="s">
        <v>25</v>
      </c>
      <c r="P88" s="1" t="s">
        <v>127</v>
      </c>
      <c r="Q88" s="1" t="s">
        <v>140</v>
      </c>
      <c r="Z88" s="50" t="s">
        <v>115</v>
      </c>
      <c r="AA88" s="50">
        <v>1</v>
      </c>
      <c r="AB88" s="50" t="s">
        <v>53</v>
      </c>
      <c r="AC88" s="50" t="s">
        <v>40</v>
      </c>
    </row>
    <row r="89" spans="1:29" ht="15.75" customHeight="1" x14ac:dyDescent="0.3">
      <c r="A89" s="1">
        <v>392205</v>
      </c>
      <c r="B89" s="1" t="s">
        <v>113</v>
      </c>
      <c r="C89" s="2">
        <v>39935</v>
      </c>
      <c r="D89" s="1" t="s">
        <v>68</v>
      </c>
      <c r="E89" s="1" t="s">
        <v>115</v>
      </c>
      <c r="F89" s="1">
        <v>1</v>
      </c>
      <c r="G89" s="1" t="s">
        <v>53</v>
      </c>
      <c r="H89" s="1" t="s">
        <v>40</v>
      </c>
      <c r="I89" s="1" t="s">
        <v>53</v>
      </c>
      <c r="J89" s="1" t="s">
        <v>33</v>
      </c>
      <c r="K89" s="1" t="s">
        <v>40</v>
      </c>
      <c r="L89" s="1" t="s">
        <v>41</v>
      </c>
      <c r="M89" s="1">
        <v>3</v>
      </c>
      <c r="N89" s="1" t="s">
        <v>24</v>
      </c>
      <c r="O89" s="1" t="s">
        <v>25</v>
      </c>
      <c r="P89" s="1" t="s">
        <v>129</v>
      </c>
      <c r="Q89" s="1" t="s">
        <v>91</v>
      </c>
      <c r="Z89" s="50" t="s">
        <v>143</v>
      </c>
      <c r="AA89" s="50">
        <v>1</v>
      </c>
      <c r="AB89" s="50" t="s">
        <v>32</v>
      </c>
      <c r="AC89" s="50" t="s">
        <v>39</v>
      </c>
    </row>
    <row r="90" spans="1:29" ht="15.75" customHeight="1" x14ac:dyDescent="0.3">
      <c r="A90" s="1">
        <v>392206</v>
      </c>
      <c r="B90" s="1" t="s">
        <v>141</v>
      </c>
      <c r="C90" s="2">
        <v>39935</v>
      </c>
      <c r="D90" s="1" t="s">
        <v>142</v>
      </c>
      <c r="E90" s="1" t="s">
        <v>143</v>
      </c>
      <c r="F90" s="1">
        <v>1</v>
      </c>
      <c r="G90" s="1" t="s">
        <v>32</v>
      </c>
      <c r="H90" s="1" t="s">
        <v>39</v>
      </c>
      <c r="I90" s="1" t="s">
        <v>39</v>
      </c>
      <c r="J90" s="1" t="s">
        <v>22</v>
      </c>
      <c r="K90" s="1" t="s">
        <v>32</v>
      </c>
      <c r="L90" s="1" t="s">
        <v>23</v>
      </c>
      <c r="M90" s="1">
        <v>18</v>
      </c>
      <c r="N90" s="1" t="s">
        <v>24</v>
      </c>
      <c r="O90" s="1" t="s">
        <v>25</v>
      </c>
      <c r="P90" s="1" t="s">
        <v>49</v>
      </c>
      <c r="Q90" s="1" t="s">
        <v>27</v>
      </c>
      <c r="Z90" s="50" t="s">
        <v>115</v>
      </c>
      <c r="AA90" s="50">
        <v>1</v>
      </c>
      <c r="AB90" s="50" t="s">
        <v>31</v>
      </c>
      <c r="AC90" s="50" t="s">
        <v>21</v>
      </c>
    </row>
    <row r="91" spans="1:29" ht="15.75" customHeight="1" x14ac:dyDescent="0.3">
      <c r="A91" s="1">
        <v>392207</v>
      </c>
      <c r="B91" s="1" t="s">
        <v>113</v>
      </c>
      <c r="C91" s="2">
        <v>39936</v>
      </c>
      <c r="D91" s="1" t="s">
        <v>94</v>
      </c>
      <c r="E91" s="1" t="s">
        <v>115</v>
      </c>
      <c r="F91" s="1">
        <v>1</v>
      </c>
      <c r="G91" s="1" t="s">
        <v>31</v>
      </c>
      <c r="H91" s="1" t="s">
        <v>21</v>
      </c>
      <c r="I91" s="1" t="s">
        <v>21</v>
      </c>
      <c r="J91" s="1" t="s">
        <v>33</v>
      </c>
      <c r="K91" s="1" t="s">
        <v>31</v>
      </c>
      <c r="L91" s="1" t="s">
        <v>41</v>
      </c>
      <c r="M91" s="1">
        <v>6</v>
      </c>
      <c r="N91" s="1" t="s">
        <v>24</v>
      </c>
      <c r="O91" s="1" t="s">
        <v>25</v>
      </c>
      <c r="P91" s="1" t="s">
        <v>129</v>
      </c>
      <c r="Q91" s="1" t="s">
        <v>34</v>
      </c>
      <c r="Z91" s="50" t="s">
        <v>143</v>
      </c>
      <c r="AA91" s="50">
        <v>1</v>
      </c>
      <c r="AB91" s="50" t="s">
        <v>20</v>
      </c>
      <c r="AC91" s="50" t="s">
        <v>47</v>
      </c>
    </row>
    <row r="92" spans="1:29" ht="15.75" customHeight="1" x14ac:dyDescent="0.3">
      <c r="A92" s="1">
        <v>392208</v>
      </c>
      <c r="B92" s="1" t="s">
        <v>141</v>
      </c>
      <c r="C92" s="2">
        <v>39936</v>
      </c>
      <c r="D92" s="1" t="s">
        <v>144</v>
      </c>
      <c r="E92" s="1" t="s">
        <v>143</v>
      </c>
      <c r="F92" s="1">
        <v>1</v>
      </c>
      <c r="G92" s="1" t="s">
        <v>20</v>
      </c>
      <c r="H92" s="1" t="s">
        <v>47</v>
      </c>
      <c r="I92" s="1" t="s">
        <v>47</v>
      </c>
      <c r="J92" s="1" t="s">
        <v>33</v>
      </c>
      <c r="K92" s="1" t="s">
        <v>20</v>
      </c>
      <c r="L92" s="1" t="s">
        <v>41</v>
      </c>
      <c r="M92" s="1">
        <v>9</v>
      </c>
      <c r="N92" s="1" t="s">
        <v>24</v>
      </c>
      <c r="O92" s="1" t="s">
        <v>25</v>
      </c>
      <c r="P92" s="1" t="s">
        <v>27</v>
      </c>
      <c r="Q92" s="1" t="s">
        <v>125</v>
      </c>
      <c r="Z92" s="50" t="s">
        <v>137</v>
      </c>
      <c r="AA92" s="50">
        <v>1</v>
      </c>
      <c r="AB92" s="50" t="s">
        <v>32</v>
      </c>
      <c r="AC92" s="50" t="s">
        <v>53</v>
      </c>
    </row>
    <row r="93" spans="1:29" ht="15.75" customHeight="1" x14ac:dyDescent="0.3">
      <c r="A93" s="1">
        <v>392209</v>
      </c>
      <c r="B93" s="1" t="s">
        <v>135</v>
      </c>
      <c r="C93" s="2">
        <v>39937</v>
      </c>
      <c r="D93" s="1" t="s">
        <v>76</v>
      </c>
      <c r="E93" s="1" t="s">
        <v>137</v>
      </c>
      <c r="F93" s="1">
        <v>1</v>
      </c>
      <c r="G93" s="1" t="s">
        <v>32</v>
      </c>
      <c r="H93" s="1" t="s">
        <v>53</v>
      </c>
      <c r="I93" s="1" t="s">
        <v>32</v>
      </c>
      <c r="J93" s="1" t="s">
        <v>33</v>
      </c>
      <c r="K93" s="1" t="s">
        <v>32</v>
      </c>
      <c r="L93" s="1" t="s">
        <v>23</v>
      </c>
      <c r="M93" s="1">
        <v>78</v>
      </c>
      <c r="N93" s="1" t="s">
        <v>24</v>
      </c>
      <c r="O93" s="1" t="s">
        <v>25</v>
      </c>
      <c r="P93" s="1" t="s">
        <v>77</v>
      </c>
      <c r="Q93" s="1" t="s">
        <v>120</v>
      </c>
      <c r="Z93" s="50" t="s">
        <v>119</v>
      </c>
      <c r="AA93" s="50">
        <v>1</v>
      </c>
      <c r="AB93" s="50" t="s">
        <v>31</v>
      </c>
      <c r="AC93" s="50" t="s">
        <v>40</v>
      </c>
    </row>
    <row r="94" spans="1:29" ht="15.75" customHeight="1" x14ac:dyDescent="0.3">
      <c r="A94" s="1">
        <v>392210</v>
      </c>
      <c r="B94" s="1" t="s">
        <v>117</v>
      </c>
      <c r="C94" s="2">
        <v>39938</v>
      </c>
      <c r="D94" s="1" t="s">
        <v>96</v>
      </c>
      <c r="E94" s="1" t="s">
        <v>119</v>
      </c>
      <c r="F94" s="1">
        <v>1</v>
      </c>
      <c r="G94" s="1" t="s">
        <v>31</v>
      </c>
      <c r="H94" s="1" t="s">
        <v>40</v>
      </c>
      <c r="I94" s="1" t="s">
        <v>31</v>
      </c>
      <c r="J94" s="1" t="s">
        <v>22</v>
      </c>
      <c r="K94" s="1" t="s">
        <v>40</v>
      </c>
      <c r="L94" s="1" t="s">
        <v>23</v>
      </c>
      <c r="M94" s="1">
        <v>78</v>
      </c>
      <c r="N94" s="1" t="s">
        <v>24</v>
      </c>
      <c r="O94" s="1" t="s">
        <v>25</v>
      </c>
      <c r="P94" s="1" t="s">
        <v>145</v>
      </c>
      <c r="Q94" s="1" t="s">
        <v>63</v>
      </c>
      <c r="Z94" s="50" t="s">
        <v>119</v>
      </c>
      <c r="AA94" s="50">
        <v>1</v>
      </c>
      <c r="AB94" s="50" t="s">
        <v>39</v>
      </c>
      <c r="AC94" s="50" t="s">
        <v>21</v>
      </c>
    </row>
    <row r="95" spans="1:29" ht="15.75" customHeight="1" x14ac:dyDescent="0.3">
      <c r="A95" s="1">
        <v>392211</v>
      </c>
      <c r="B95" s="1" t="s">
        <v>117</v>
      </c>
      <c r="C95" s="2">
        <v>39938</v>
      </c>
      <c r="D95" s="1" t="s">
        <v>146</v>
      </c>
      <c r="E95" s="1" t="s">
        <v>119</v>
      </c>
      <c r="F95" s="1">
        <v>1</v>
      </c>
      <c r="G95" s="1" t="s">
        <v>39</v>
      </c>
      <c r="H95" s="1" t="s">
        <v>21</v>
      </c>
      <c r="I95" s="1" t="s">
        <v>21</v>
      </c>
      <c r="J95" s="1" t="s">
        <v>33</v>
      </c>
      <c r="K95" s="1" t="s">
        <v>39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133</v>
      </c>
      <c r="Q95" s="1" t="s">
        <v>63</v>
      </c>
      <c r="Z95" s="50" t="s">
        <v>132</v>
      </c>
      <c r="AA95" s="50">
        <v>1</v>
      </c>
      <c r="AB95" s="50" t="s">
        <v>53</v>
      </c>
      <c r="AC95" s="50" t="s">
        <v>47</v>
      </c>
    </row>
    <row r="96" spans="1:29" ht="15.75" customHeight="1" x14ac:dyDescent="0.3">
      <c r="A96" s="1">
        <v>392212</v>
      </c>
      <c r="B96" s="1" t="s">
        <v>131</v>
      </c>
      <c r="C96" s="2">
        <v>39939</v>
      </c>
      <c r="D96" s="1" t="s">
        <v>147</v>
      </c>
      <c r="E96" s="1" t="s">
        <v>132</v>
      </c>
      <c r="F96" s="1">
        <v>1</v>
      </c>
      <c r="G96" s="1" t="s">
        <v>53</v>
      </c>
      <c r="H96" s="1" t="s">
        <v>47</v>
      </c>
      <c r="I96" s="1" t="s">
        <v>53</v>
      </c>
      <c r="J96" s="1" t="s">
        <v>33</v>
      </c>
      <c r="K96" s="1" t="s">
        <v>53</v>
      </c>
      <c r="L96" s="1" t="s">
        <v>23</v>
      </c>
      <c r="M96" s="1">
        <v>19</v>
      </c>
      <c r="N96" s="1" t="s">
        <v>24</v>
      </c>
      <c r="O96" s="1" t="s">
        <v>25</v>
      </c>
      <c r="P96" s="1" t="s">
        <v>34</v>
      </c>
      <c r="Q96" s="1" t="s">
        <v>127</v>
      </c>
      <c r="Z96" s="50" t="s">
        <v>132</v>
      </c>
      <c r="AA96" s="50">
        <v>1</v>
      </c>
      <c r="AB96" s="50" t="s">
        <v>20</v>
      </c>
      <c r="AC96" s="50" t="s">
        <v>40</v>
      </c>
    </row>
    <row r="97" spans="1:29" ht="15.75" customHeight="1" x14ac:dyDescent="0.3">
      <c r="A97" s="1">
        <v>392213</v>
      </c>
      <c r="B97" s="1" t="s">
        <v>131</v>
      </c>
      <c r="C97" s="2">
        <v>39940</v>
      </c>
      <c r="D97" s="1" t="s">
        <v>148</v>
      </c>
      <c r="E97" s="1" t="s">
        <v>132</v>
      </c>
      <c r="F97" s="1">
        <v>1</v>
      </c>
      <c r="G97" s="1" t="s">
        <v>20</v>
      </c>
      <c r="H97" s="1" t="s">
        <v>40</v>
      </c>
      <c r="I97" s="1" t="s">
        <v>40</v>
      </c>
      <c r="J97" s="1" t="s">
        <v>22</v>
      </c>
      <c r="K97" s="1" t="s">
        <v>40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55</v>
      </c>
      <c r="Q97" s="1" t="s">
        <v>49</v>
      </c>
      <c r="Z97" s="50" t="s">
        <v>132</v>
      </c>
      <c r="AA97" s="50">
        <v>1</v>
      </c>
      <c r="AB97" s="50" t="s">
        <v>32</v>
      </c>
      <c r="AC97" s="50" t="s">
        <v>31</v>
      </c>
    </row>
    <row r="98" spans="1:29" ht="15.75" customHeight="1" x14ac:dyDescent="0.3">
      <c r="A98" s="1">
        <v>392214</v>
      </c>
      <c r="B98" s="1" t="s">
        <v>131</v>
      </c>
      <c r="C98" s="2">
        <v>39940</v>
      </c>
      <c r="D98" s="1" t="s">
        <v>66</v>
      </c>
      <c r="E98" s="1" t="s">
        <v>132</v>
      </c>
      <c r="F98" s="1">
        <v>1</v>
      </c>
      <c r="G98" s="1" t="s">
        <v>32</v>
      </c>
      <c r="H98" s="1" t="s">
        <v>31</v>
      </c>
      <c r="I98" s="1" t="s">
        <v>32</v>
      </c>
      <c r="J98" s="1" t="s">
        <v>33</v>
      </c>
      <c r="K98" s="1" t="s">
        <v>32</v>
      </c>
      <c r="L98" s="1" t="s">
        <v>23</v>
      </c>
      <c r="M98" s="1">
        <v>12</v>
      </c>
      <c r="N98" s="1" t="s">
        <v>24</v>
      </c>
      <c r="O98" s="1" t="s">
        <v>95</v>
      </c>
      <c r="P98" s="1" t="s">
        <v>49</v>
      </c>
      <c r="Q98" s="1" t="s">
        <v>125</v>
      </c>
      <c r="Z98" s="50" t="s">
        <v>137</v>
      </c>
      <c r="AA98" s="50">
        <v>1</v>
      </c>
      <c r="AB98" s="50" t="s">
        <v>39</v>
      </c>
      <c r="AC98" s="50" t="s">
        <v>47</v>
      </c>
    </row>
    <row r="99" spans="1:29" ht="15.75" customHeight="1" x14ac:dyDescent="0.3">
      <c r="A99" s="1">
        <v>392215</v>
      </c>
      <c r="B99" s="1" t="s">
        <v>135</v>
      </c>
      <c r="C99" s="2">
        <v>39941</v>
      </c>
      <c r="D99" s="1" t="s">
        <v>87</v>
      </c>
      <c r="E99" s="1" t="s">
        <v>137</v>
      </c>
      <c r="F99" s="1">
        <v>1</v>
      </c>
      <c r="G99" s="1" t="s">
        <v>39</v>
      </c>
      <c r="H99" s="1" t="s">
        <v>47</v>
      </c>
      <c r="I99" s="1" t="s">
        <v>47</v>
      </c>
      <c r="J99" s="1" t="s">
        <v>33</v>
      </c>
      <c r="K99" s="1" t="s">
        <v>39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120</v>
      </c>
      <c r="Q99" s="1" t="s">
        <v>138</v>
      </c>
      <c r="Z99" s="50" t="s">
        <v>150</v>
      </c>
      <c r="AA99" s="50">
        <v>1</v>
      </c>
      <c r="AB99" s="50" t="s">
        <v>53</v>
      </c>
      <c r="AC99" s="50" t="s">
        <v>31</v>
      </c>
    </row>
    <row r="100" spans="1:29" ht="15.75" customHeight="1" x14ac:dyDescent="0.3">
      <c r="A100" s="1">
        <v>392216</v>
      </c>
      <c r="B100" s="1" t="s">
        <v>149</v>
      </c>
      <c r="C100" s="2">
        <v>39942</v>
      </c>
      <c r="D100" s="1" t="s">
        <v>94</v>
      </c>
      <c r="E100" s="1" t="s">
        <v>150</v>
      </c>
      <c r="F100" s="1">
        <v>1</v>
      </c>
      <c r="G100" s="1" t="s">
        <v>53</v>
      </c>
      <c r="H100" s="1" t="s">
        <v>31</v>
      </c>
      <c r="I100" s="1" t="s">
        <v>31</v>
      </c>
      <c r="J100" s="1" t="s">
        <v>22</v>
      </c>
      <c r="K100" s="1" t="s">
        <v>31</v>
      </c>
      <c r="L100" s="1" t="s">
        <v>41</v>
      </c>
      <c r="M100" s="1">
        <v>3</v>
      </c>
      <c r="N100" s="1" t="s">
        <v>24</v>
      </c>
      <c r="O100" s="1" t="s">
        <v>25</v>
      </c>
      <c r="P100" s="1" t="s">
        <v>133</v>
      </c>
      <c r="Q100" s="1" t="s">
        <v>64</v>
      </c>
      <c r="Z100" s="50" t="s">
        <v>150</v>
      </c>
      <c r="AA100" s="50">
        <v>1</v>
      </c>
      <c r="AB100" s="50" t="s">
        <v>32</v>
      </c>
      <c r="AC100" s="50" t="s">
        <v>40</v>
      </c>
    </row>
    <row r="101" spans="1:29" ht="15.75" customHeight="1" x14ac:dyDescent="0.3">
      <c r="A101" s="1">
        <v>392217</v>
      </c>
      <c r="B101" s="1" t="s">
        <v>149</v>
      </c>
      <c r="C101" s="2">
        <v>39942</v>
      </c>
      <c r="D101" s="1" t="s">
        <v>151</v>
      </c>
      <c r="E101" s="1" t="s">
        <v>150</v>
      </c>
      <c r="F101" s="1">
        <v>1</v>
      </c>
      <c r="G101" s="1" t="s">
        <v>32</v>
      </c>
      <c r="H101" s="1" t="s">
        <v>40</v>
      </c>
      <c r="I101" s="1" t="s">
        <v>40</v>
      </c>
      <c r="J101" s="1" t="s">
        <v>33</v>
      </c>
      <c r="K101" s="1" t="s">
        <v>32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133</v>
      </c>
      <c r="Q101" s="1" t="s">
        <v>127</v>
      </c>
      <c r="Z101" s="50" t="s">
        <v>115</v>
      </c>
      <c r="AA101" s="50">
        <v>1</v>
      </c>
      <c r="AB101" s="50" t="s">
        <v>20</v>
      </c>
      <c r="AC101" s="50" t="s">
        <v>47</v>
      </c>
    </row>
    <row r="102" spans="1:29" ht="15.75" customHeight="1" x14ac:dyDescent="0.3">
      <c r="A102" s="1">
        <v>392218</v>
      </c>
      <c r="B102" s="1" t="s">
        <v>113</v>
      </c>
      <c r="C102" s="2">
        <v>39943</v>
      </c>
      <c r="D102" s="1" t="s">
        <v>136</v>
      </c>
      <c r="E102" s="1" t="s">
        <v>115</v>
      </c>
      <c r="F102" s="1">
        <v>1</v>
      </c>
      <c r="G102" s="1" t="s">
        <v>20</v>
      </c>
      <c r="H102" s="1" t="s">
        <v>47</v>
      </c>
      <c r="I102" s="1" t="s">
        <v>47</v>
      </c>
      <c r="J102" s="1" t="s">
        <v>33</v>
      </c>
      <c r="K102" s="1" t="s">
        <v>47</v>
      </c>
      <c r="L102" s="1" t="s">
        <v>23</v>
      </c>
      <c r="M102" s="1">
        <v>16</v>
      </c>
      <c r="N102" s="1" t="s">
        <v>24</v>
      </c>
      <c r="O102" s="1" t="s">
        <v>25</v>
      </c>
      <c r="P102" s="1" t="s">
        <v>77</v>
      </c>
      <c r="Q102" s="1" t="s">
        <v>91</v>
      </c>
      <c r="Z102" s="50" t="s">
        <v>143</v>
      </c>
      <c r="AA102" s="50">
        <v>1</v>
      </c>
      <c r="AB102" s="50" t="s">
        <v>39</v>
      </c>
      <c r="AC102" s="50" t="s">
        <v>21</v>
      </c>
    </row>
    <row r="103" spans="1:29" ht="15.75" customHeight="1" x14ac:dyDescent="0.3">
      <c r="A103" s="1">
        <v>392219</v>
      </c>
      <c r="B103" s="1" t="s">
        <v>141</v>
      </c>
      <c r="C103" s="2">
        <v>39943</v>
      </c>
      <c r="D103" s="1" t="s">
        <v>93</v>
      </c>
      <c r="E103" s="1" t="s">
        <v>143</v>
      </c>
      <c r="F103" s="1">
        <v>1</v>
      </c>
      <c r="G103" s="1" t="s">
        <v>39</v>
      </c>
      <c r="H103" s="1" t="s">
        <v>21</v>
      </c>
      <c r="I103" s="1" t="s">
        <v>39</v>
      </c>
      <c r="J103" s="1" t="s">
        <v>22</v>
      </c>
      <c r="K103" s="1" t="s">
        <v>39</v>
      </c>
      <c r="L103" s="1" t="s">
        <v>41</v>
      </c>
      <c r="M103" s="1">
        <v>7</v>
      </c>
      <c r="N103" s="1" t="s">
        <v>24</v>
      </c>
      <c r="O103" s="1" t="s">
        <v>25</v>
      </c>
      <c r="P103" s="1" t="s">
        <v>35</v>
      </c>
      <c r="Q103" s="1" t="s">
        <v>59</v>
      </c>
      <c r="Z103" s="50" t="s">
        <v>150</v>
      </c>
      <c r="AA103" s="50">
        <v>1</v>
      </c>
      <c r="AB103" s="50" t="s">
        <v>53</v>
      </c>
      <c r="AC103" s="50" t="s">
        <v>40</v>
      </c>
    </row>
    <row r="104" spans="1:29" ht="15.75" customHeight="1" x14ac:dyDescent="0.3">
      <c r="A104" s="1">
        <v>392220</v>
      </c>
      <c r="B104" s="1" t="s">
        <v>149</v>
      </c>
      <c r="C104" s="2">
        <v>39944</v>
      </c>
      <c r="D104" s="1" t="s">
        <v>152</v>
      </c>
      <c r="E104" s="1" t="s">
        <v>150</v>
      </c>
      <c r="F104" s="1">
        <v>1</v>
      </c>
      <c r="G104" s="1" t="s">
        <v>53</v>
      </c>
      <c r="H104" s="1" t="s">
        <v>40</v>
      </c>
      <c r="I104" s="1" t="s">
        <v>53</v>
      </c>
      <c r="J104" s="1" t="s">
        <v>33</v>
      </c>
      <c r="K104" s="1" t="s">
        <v>53</v>
      </c>
      <c r="L104" s="1" t="s">
        <v>23</v>
      </c>
      <c r="M104" s="1">
        <v>53</v>
      </c>
      <c r="N104" s="1" t="s">
        <v>24</v>
      </c>
      <c r="O104" s="1" t="s">
        <v>25</v>
      </c>
      <c r="P104" s="1" t="s">
        <v>133</v>
      </c>
      <c r="Q104" s="1" t="s">
        <v>127</v>
      </c>
      <c r="Z104" s="50" t="s">
        <v>132</v>
      </c>
      <c r="AA104" s="50">
        <v>1</v>
      </c>
      <c r="AB104" s="50" t="s">
        <v>20</v>
      </c>
      <c r="AC104" s="50" t="s">
        <v>21</v>
      </c>
    </row>
    <row r="105" spans="1:29" ht="15.75" customHeight="1" x14ac:dyDescent="0.3">
      <c r="A105" s="1">
        <v>392221</v>
      </c>
      <c r="B105" s="1" t="s">
        <v>131</v>
      </c>
      <c r="C105" s="2">
        <v>39945</v>
      </c>
      <c r="D105" s="1" t="s">
        <v>153</v>
      </c>
      <c r="E105" s="1" t="s">
        <v>132</v>
      </c>
      <c r="F105" s="1">
        <v>1</v>
      </c>
      <c r="G105" s="1" t="s">
        <v>20</v>
      </c>
      <c r="H105" s="1" t="s">
        <v>21</v>
      </c>
      <c r="I105" s="1" t="s">
        <v>20</v>
      </c>
      <c r="J105" s="1" t="s">
        <v>22</v>
      </c>
      <c r="K105" s="1" t="s">
        <v>20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120</v>
      </c>
      <c r="Q105" s="1" t="s">
        <v>145</v>
      </c>
      <c r="Z105" s="50" t="s">
        <v>132</v>
      </c>
      <c r="AA105" s="50">
        <v>1</v>
      </c>
      <c r="AB105" s="50" t="s">
        <v>31</v>
      </c>
      <c r="AC105" s="50" t="s">
        <v>47</v>
      </c>
    </row>
    <row r="106" spans="1:29" ht="15.75" customHeight="1" x14ac:dyDescent="0.3">
      <c r="A106" s="1">
        <v>392222</v>
      </c>
      <c r="B106" s="1" t="s">
        <v>131</v>
      </c>
      <c r="C106" s="2">
        <v>39945</v>
      </c>
      <c r="D106" s="1" t="s">
        <v>154</v>
      </c>
      <c r="E106" s="1" t="s">
        <v>132</v>
      </c>
      <c r="F106" s="1">
        <v>1</v>
      </c>
      <c r="G106" s="1" t="s">
        <v>31</v>
      </c>
      <c r="H106" s="1" t="s">
        <v>47</v>
      </c>
      <c r="I106" s="1" t="s">
        <v>31</v>
      </c>
      <c r="J106" s="1" t="s">
        <v>33</v>
      </c>
      <c r="K106" s="1" t="s">
        <v>47</v>
      </c>
      <c r="L106" s="1" t="s">
        <v>41</v>
      </c>
      <c r="M106" s="1">
        <v>8</v>
      </c>
      <c r="N106" s="1" t="s">
        <v>24</v>
      </c>
      <c r="O106" s="1" t="s">
        <v>25</v>
      </c>
      <c r="P106" s="1" t="s">
        <v>145</v>
      </c>
      <c r="Q106" s="1" t="s">
        <v>27</v>
      </c>
      <c r="Z106" s="50" t="s">
        <v>119</v>
      </c>
      <c r="AA106" s="50">
        <v>1</v>
      </c>
      <c r="AB106" s="50" t="s">
        <v>53</v>
      </c>
      <c r="AC106" s="50" t="s">
        <v>39</v>
      </c>
    </row>
    <row r="107" spans="1:29" ht="15.75" customHeight="1" x14ac:dyDescent="0.3">
      <c r="A107" s="1">
        <v>392223</v>
      </c>
      <c r="B107" s="1" t="s">
        <v>117</v>
      </c>
      <c r="C107" s="2">
        <v>39946</v>
      </c>
      <c r="D107" s="1" t="s">
        <v>155</v>
      </c>
      <c r="E107" s="1" t="s">
        <v>119</v>
      </c>
      <c r="F107" s="1">
        <v>1</v>
      </c>
      <c r="G107" s="1" t="s">
        <v>53</v>
      </c>
      <c r="H107" s="1" t="s">
        <v>39</v>
      </c>
      <c r="I107" s="1" t="s">
        <v>53</v>
      </c>
      <c r="J107" s="1" t="s">
        <v>22</v>
      </c>
      <c r="K107" s="1" t="s">
        <v>39</v>
      </c>
      <c r="L107" s="1" t="s">
        <v>23</v>
      </c>
      <c r="M107" s="1">
        <v>12</v>
      </c>
      <c r="N107" s="1" t="s">
        <v>24</v>
      </c>
      <c r="O107" s="1" t="s">
        <v>25</v>
      </c>
      <c r="P107" s="1" t="s">
        <v>49</v>
      </c>
      <c r="Q107" s="1" t="s">
        <v>35</v>
      </c>
      <c r="Z107" s="50" t="s">
        <v>119</v>
      </c>
      <c r="AA107" s="50">
        <v>1</v>
      </c>
      <c r="AB107" s="50" t="s">
        <v>20</v>
      </c>
      <c r="AC107" s="50" t="s">
        <v>32</v>
      </c>
    </row>
    <row r="108" spans="1:29" ht="15.75" customHeight="1" x14ac:dyDescent="0.3">
      <c r="A108" s="1">
        <v>392224</v>
      </c>
      <c r="B108" s="1" t="s">
        <v>117</v>
      </c>
      <c r="C108" s="2">
        <v>39947</v>
      </c>
      <c r="D108" s="1" t="s">
        <v>153</v>
      </c>
      <c r="E108" s="1" t="s">
        <v>119</v>
      </c>
      <c r="F108" s="1">
        <v>1</v>
      </c>
      <c r="G108" s="1" t="s">
        <v>20</v>
      </c>
      <c r="H108" s="1" t="s">
        <v>32</v>
      </c>
      <c r="I108" s="1" t="s">
        <v>32</v>
      </c>
      <c r="J108" s="1" t="s">
        <v>33</v>
      </c>
      <c r="K108" s="1" t="s">
        <v>20</v>
      </c>
      <c r="L108" s="1" t="s">
        <v>41</v>
      </c>
      <c r="M108" s="1">
        <v>2</v>
      </c>
      <c r="N108" s="1" t="s">
        <v>24</v>
      </c>
      <c r="O108" s="1" t="s">
        <v>25</v>
      </c>
      <c r="P108" s="1" t="s">
        <v>77</v>
      </c>
      <c r="Q108" s="1" t="s">
        <v>49</v>
      </c>
      <c r="Z108" s="50" t="s">
        <v>119</v>
      </c>
      <c r="AA108" s="50">
        <v>1</v>
      </c>
      <c r="AB108" s="50" t="s">
        <v>47</v>
      </c>
      <c r="AC108" s="50" t="s">
        <v>40</v>
      </c>
    </row>
    <row r="109" spans="1:29" ht="15.75" customHeight="1" x14ac:dyDescent="0.3">
      <c r="A109" s="1">
        <v>392225</v>
      </c>
      <c r="B109" s="1" t="s">
        <v>117</v>
      </c>
      <c r="C109" s="2">
        <v>39947</v>
      </c>
      <c r="D109" s="1" t="s">
        <v>156</v>
      </c>
      <c r="E109" s="1" t="s">
        <v>119</v>
      </c>
      <c r="F109" s="1">
        <v>1</v>
      </c>
      <c r="G109" s="1" t="s">
        <v>47</v>
      </c>
      <c r="H109" s="1" t="s">
        <v>40</v>
      </c>
      <c r="I109" s="1" t="s">
        <v>40</v>
      </c>
      <c r="J109" s="1" t="s">
        <v>33</v>
      </c>
      <c r="K109" s="1" t="s">
        <v>40</v>
      </c>
      <c r="L109" s="1" t="s">
        <v>23</v>
      </c>
      <c r="M109" s="1">
        <v>2</v>
      </c>
      <c r="N109" s="1" t="s">
        <v>24</v>
      </c>
      <c r="O109" s="1" t="s">
        <v>25</v>
      </c>
      <c r="P109" s="1" t="s">
        <v>77</v>
      </c>
      <c r="Q109" s="1" t="s">
        <v>49</v>
      </c>
      <c r="Z109" s="50" t="s">
        <v>159</v>
      </c>
      <c r="AA109" s="50">
        <v>1</v>
      </c>
      <c r="AB109" s="50" t="s">
        <v>39</v>
      </c>
      <c r="AC109" s="50" t="s">
        <v>31</v>
      </c>
    </row>
    <row r="110" spans="1:29" ht="15.75" customHeight="1" x14ac:dyDescent="0.3">
      <c r="A110" s="1">
        <v>392226</v>
      </c>
      <c r="B110" s="1" t="s">
        <v>157</v>
      </c>
      <c r="C110" s="2">
        <v>39948</v>
      </c>
      <c r="D110" s="1" t="s">
        <v>158</v>
      </c>
      <c r="E110" s="1" t="s">
        <v>159</v>
      </c>
      <c r="F110" s="1">
        <v>1</v>
      </c>
      <c r="G110" s="1" t="s">
        <v>39</v>
      </c>
      <c r="H110" s="1" t="s">
        <v>31</v>
      </c>
      <c r="I110" s="1" t="s">
        <v>31</v>
      </c>
      <c r="J110" s="1" t="s">
        <v>22</v>
      </c>
      <c r="K110" s="1" t="s">
        <v>31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127</v>
      </c>
      <c r="Q110" s="1" t="s">
        <v>63</v>
      </c>
      <c r="Z110" s="50" t="s">
        <v>115</v>
      </c>
      <c r="AA110" s="50">
        <v>1</v>
      </c>
      <c r="AB110" s="50" t="s">
        <v>32</v>
      </c>
      <c r="AC110" s="50" t="s">
        <v>47</v>
      </c>
    </row>
    <row r="111" spans="1:29" ht="15.75" customHeight="1" x14ac:dyDescent="0.3">
      <c r="A111" s="1">
        <v>392227</v>
      </c>
      <c r="B111" s="1" t="s">
        <v>113</v>
      </c>
      <c r="C111" s="2">
        <v>39949</v>
      </c>
      <c r="D111" s="1" t="s">
        <v>66</v>
      </c>
      <c r="E111" s="1" t="s">
        <v>115</v>
      </c>
      <c r="F111" s="1">
        <v>1</v>
      </c>
      <c r="G111" s="1" t="s">
        <v>32</v>
      </c>
      <c r="H111" s="1" t="s">
        <v>47</v>
      </c>
      <c r="I111" s="1" t="s">
        <v>47</v>
      </c>
      <c r="J111" s="1" t="s">
        <v>33</v>
      </c>
      <c r="K111" s="1" t="s">
        <v>32</v>
      </c>
      <c r="L111" s="1" t="s">
        <v>41</v>
      </c>
      <c r="M111" s="1">
        <v>7</v>
      </c>
      <c r="N111" s="1" t="s">
        <v>24</v>
      </c>
      <c r="O111" s="1" t="s">
        <v>25</v>
      </c>
      <c r="P111" s="1" t="s">
        <v>138</v>
      </c>
      <c r="Q111" s="1" t="s">
        <v>116</v>
      </c>
      <c r="Z111" s="50" t="s">
        <v>143</v>
      </c>
      <c r="AA111" s="50">
        <v>1</v>
      </c>
      <c r="AB111" s="50" t="s">
        <v>53</v>
      </c>
      <c r="AC111" s="50" t="s">
        <v>21</v>
      </c>
    </row>
    <row r="112" spans="1:29" ht="15.75" customHeight="1" x14ac:dyDescent="0.3">
      <c r="A112" s="1">
        <v>392228</v>
      </c>
      <c r="B112" s="1" t="s">
        <v>141</v>
      </c>
      <c r="C112" s="2">
        <v>39949</v>
      </c>
      <c r="D112" s="1" t="s">
        <v>147</v>
      </c>
      <c r="E112" s="1" t="s">
        <v>143</v>
      </c>
      <c r="F112" s="1">
        <v>1</v>
      </c>
      <c r="G112" s="1" t="s">
        <v>53</v>
      </c>
      <c r="H112" s="1" t="s">
        <v>21</v>
      </c>
      <c r="I112" s="1" t="s">
        <v>53</v>
      </c>
      <c r="J112" s="1" t="s">
        <v>22</v>
      </c>
      <c r="K112" s="1" t="s">
        <v>53</v>
      </c>
      <c r="L112" s="1" t="s">
        <v>41</v>
      </c>
      <c r="M112" s="1">
        <v>6</v>
      </c>
      <c r="N112" s="1" t="s">
        <v>24</v>
      </c>
      <c r="O112" s="1" t="s">
        <v>25</v>
      </c>
      <c r="P112" s="1" t="s">
        <v>27</v>
      </c>
      <c r="Q112" s="1" t="s">
        <v>140</v>
      </c>
      <c r="Z112" s="50" t="s">
        <v>143</v>
      </c>
      <c r="AA112" s="50">
        <v>1</v>
      </c>
      <c r="AB112" s="50" t="s">
        <v>53</v>
      </c>
      <c r="AC112" s="50" t="s">
        <v>31</v>
      </c>
    </row>
    <row r="113" spans="1:29" ht="15.75" customHeight="1" x14ac:dyDescent="0.3">
      <c r="A113" s="1">
        <v>392229</v>
      </c>
      <c r="B113" s="1" t="s">
        <v>141</v>
      </c>
      <c r="C113" s="2">
        <v>39950</v>
      </c>
      <c r="D113" s="1" t="s">
        <v>139</v>
      </c>
      <c r="E113" s="1" t="s">
        <v>143</v>
      </c>
      <c r="F113" s="1">
        <v>1</v>
      </c>
      <c r="G113" s="1" t="s">
        <v>53</v>
      </c>
      <c r="H113" s="1" t="s">
        <v>31</v>
      </c>
      <c r="I113" s="1" t="s">
        <v>53</v>
      </c>
      <c r="J113" s="1" t="s">
        <v>22</v>
      </c>
      <c r="K113" s="1" t="s">
        <v>31</v>
      </c>
      <c r="L113" s="1" t="s">
        <v>23</v>
      </c>
      <c r="M113" s="1">
        <v>1</v>
      </c>
      <c r="N113" s="1" t="s">
        <v>24</v>
      </c>
      <c r="O113" s="1" t="s">
        <v>25</v>
      </c>
      <c r="P113" s="1" t="s">
        <v>140</v>
      </c>
      <c r="Q113" s="1" t="s">
        <v>59</v>
      </c>
      <c r="Z113" s="50" t="s">
        <v>159</v>
      </c>
      <c r="AA113" s="50">
        <v>1</v>
      </c>
      <c r="AB113" s="50" t="s">
        <v>39</v>
      </c>
      <c r="AC113" s="50" t="s">
        <v>40</v>
      </c>
    </row>
    <row r="114" spans="1:29" ht="15.75" customHeight="1" x14ac:dyDescent="0.3">
      <c r="A114" s="1">
        <v>392230</v>
      </c>
      <c r="B114" s="1" t="s">
        <v>157</v>
      </c>
      <c r="C114" s="2">
        <v>39950</v>
      </c>
      <c r="D114" s="1" t="s">
        <v>121</v>
      </c>
      <c r="E114" s="1" t="s">
        <v>159</v>
      </c>
      <c r="F114" s="1">
        <v>1</v>
      </c>
      <c r="G114" s="1" t="s">
        <v>39</v>
      </c>
      <c r="H114" s="1" t="s">
        <v>40</v>
      </c>
      <c r="I114" s="1" t="s">
        <v>39</v>
      </c>
      <c r="J114" s="1" t="s">
        <v>33</v>
      </c>
      <c r="K114" s="1" t="s">
        <v>39</v>
      </c>
      <c r="L114" s="1" t="s">
        <v>23</v>
      </c>
      <c r="M114" s="1">
        <v>14</v>
      </c>
      <c r="N114" s="1" t="s">
        <v>24</v>
      </c>
      <c r="O114" s="1" t="s">
        <v>25</v>
      </c>
      <c r="P114" s="1" t="s">
        <v>145</v>
      </c>
      <c r="Q114" s="1" t="s">
        <v>63</v>
      </c>
      <c r="Z114" s="50" t="s">
        <v>132</v>
      </c>
      <c r="AA114" s="50">
        <v>1</v>
      </c>
      <c r="AB114" s="50" t="s">
        <v>32</v>
      </c>
      <c r="AC114" s="50" t="s">
        <v>21</v>
      </c>
    </row>
    <row r="115" spans="1:29" ht="15.75" customHeight="1" x14ac:dyDescent="0.3">
      <c r="A115" s="1">
        <v>392231</v>
      </c>
      <c r="B115" s="1" t="s">
        <v>131</v>
      </c>
      <c r="C115" s="2">
        <v>39951</v>
      </c>
      <c r="D115" s="1" t="s">
        <v>160</v>
      </c>
      <c r="E115" s="1" t="s">
        <v>132</v>
      </c>
      <c r="F115" s="1">
        <v>1</v>
      </c>
      <c r="G115" s="1" t="s">
        <v>32</v>
      </c>
      <c r="H115" s="1" t="s">
        <v>21</v>
      </c>
      <c r="I115" s="1" t="s">
        <v>32</v>
      </c>
      <c r="J115" s="1" t="s">
        <v>33</v>
      </c>
      <c r="K115" s="1" t="s">
        <v>21</v>
      </c>
      <c r="L115" s="1" t="s">
        <v>41</v>
      </c>
      <c r="M115" s="1">
        <v>7</v>
      </c>
      <c r="N115" s="1" t="s">
        <v>24</v>
      </c>
      <c r="O115" s="1" t="s">
        <v>25</v>
      </c>
      <c r="P115" s="1" t="s">
        <v>116</v>
      </c>
      <c r="Q115" s="1" t="s">
        <v>59</v>
      </c>
      <c r="Z115" s="50" t="s">
        <v>143</v>
      </c>
      <c r="AA115" s="50">
        <v>1</v>
      </c>
      <c r="AB115" s="50" t="s">
        <v>20</v>
      </c>
      <c r="AC115" s="50" t="s">
        <v>39</v>
      </c>
    </row>
    <row r="116" spans="1:29" ht="15.75" customHeight="1" x14ac:dyDescent="0.3">
      <c r="A116" s="1">
        <v>392232</v>
      </c>
      <c r="B116" s="1" t="s">
        <v>141</v>
      </c>
      <c r="C116" s="2">
        <v>39952</v>
      </c>
      <c r="D116" s="1" t="s">
        <v>144</v>
      </c>
      <c r="E116" s="1" t="s">
        <v>143</v>
      </c>
      <c r="F116" s="1">
        <v>1</v>
      </c>
      <c r="G116" s="1" t="s">
        <v>20</v>
      </c>
      <c r="H116" s="1" t="s">
        <v>39</v>
      </c>
      <c r="I116" s="1" t="s">
        <v>39</v>
      </c>
      <c r="J116" s="1" t="s">
        <v>33</v>
      </c>
      <c r="K116" s="1" t="s">
        <v>20</v>
      </c>
      <c r="L116" s="1" t="s">
        <v>41</v>
      </c>
      <c r="M116" s="1">
        <v>7</v>
      </c>
      <c r="N116" s="1" t="s">
        <v>24</v>
      </c>
      <c r="O116" s="1" t="s">
        <v>25</v>
      </c>
      <c r="P116" s="1" t="s">
        <v>63</v>
      </c>
      <c r="Q116" s="1" t="s">
        <v>59</v>
      </c>
      <c r="Z116" s="50" t="s">
        <v>119</v>
      </c>
      <c r="AA116" s="50">
        <v>1</v>
      </c>
      <c r="AB116" s="50" t="s">
        <v>21</v>
      </c>
      <c r="AC116" s="50" t="s">
        <v>40</v>
      </c>
    </row>
    <row r="117" spans="1:29" ht="15.75" customHeight="1" x14ac:dyDescent="0.3">
      <c r="A117" s="1">
        <v>392233</v>
      </c>
      <c r="B117" s="1" t="s">
        <v>117</v>
      </c>
      <c r="C117" s="2">
        <v>39953</v>
      </c>
      <c r="D117" s="1" t="s">
        <v>161</v>
      </c>
      <c r="E117" s="1" t="s">
        <v>119</v>
      </c>
      <c r="F117" s="1">
        <v>1</v>
      </c>
      <c r="G117" s="1" t="s">
        <v>21</v>
      </c>
      <c r="H117" s="1" t="s">
        <v>40</v>
      </c>
      <c r="I117" s="1" t="s">
        <v>21</v>
      </c>
      <c r="J117" s="1" t="s">
        <v>22</v>
      </c>
      <c r="K117" s="1" t="s">
        <v>21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91</v>
      </c>
      <c r="Q117" s="1" t="s">
        <v>116</v>
      </c>
      <c r="Z117" s="50" t="s">
        <v>119</v>
      </c>
      <c r="AA117" s="50">
        <v>1</v>
      </c>
      <c r="AB117" s="50" t="s">
        <v>32</v>
      </c>
      <c r="AC117" s="50" t="s">
        <v>31</v>
      </c>
    </row>
    <row r="118" spans="1:29" ht="15.75" customHeight="1" x14ac:dyDescent="0.3">
      <c r="A118" s="1">
        <v>392234</v>
      </c>
      <c r="B118" s="1" t="s">
        <v>117</v>
      </c>
      <c r="C118" s="2">
        <v>39953</v>
      </c>
      <c r="D118" s="1" t="s">
        <v>114</v>
      </c>
      <c r="E118" s="1" t="s">
        <v>119</v>
      </c>
      <c r="F118" s="1">
        <v>1</v>
      </c>
      <c r="G118" s="1" t="s">
        <v>32</v>
      </c>
      <c r="H118" s="1" t="s">
        <v>31</v>
      </c>
      <c r="I118" s="1" t="s">
        <v>32</v>
      </c>
      <c r="J118" s="1" t="s">
        <v>33</v>
      </c>
      <c r="K118" s="1" t="s">
        <v>32</v>
      </c>
      <c r="L118" s="1" t="s">
        <v>23</v>
      </c>
      <c r="M118" s="1">
        <v>24</v>
      </c>
      <c r="N118" s="1" t="s">
        <v>24</v>
      </c>
      <c r="O118" s="1" t="s">
        <v>25</v>
      </c>
      <c r="P118" s="1" t="s">
        <v>91</v>
      </c>
      <c r="Q118" s="1" t="s">
        <v>116</v>
      </c>
      <c r="Z118" s="50" t="s">
        <v>132</v>
      </c>
      <c r="AA118" s="50">
        <v>1</v>
      </c>
      <c r="AB118" s="50" t="s">
        <v>39</v>
      </c>
      <c r="AC118" s="50" t="s">
        <v>47</v>
      </c>
    </row>
    <row r="119" spans="1:29" ht="15.75" customHeight="1" x14ac:dyDescent="0.3">
      <c r="A119" s="1">
        <v>392235</v>
      </c>
      <c r="B119" s="1" t="s">
        <v>131</v>
      </c>
      <c r="C119" s="2">
        <v>39954</v>
      </c>
      <c r="D119" s="1" t="s">
        <v>61</v>
      </c>
      <c r="E119" s="1" t="s">
        <v>132</v>
      </c>
      <c r="F119" s="1">
        <v>1</v>
      </c>
      <c r="G119" s="1" t="s">
        <v>39</v>
      </c>
      <c r="H119" s="1" t="s">
        <v>47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4</v>
      </c>
      <c r="N119" s="1" t="s">
        <v>24</v>
      </c>
      <c r="O119" s="1" t="s">
        <v>25</v>
      </c>
      <c r="P119" s="1" t="s">
        <v>63</v>
      </c>
      <c r="Q119" s="1" t="s">
        <v>140</v>
      </c>
      <c r="Z119" s="50" t="s">
        <v>132</v>
      </c>
      <c r="AA119" s="50">
        <v>1</v>
      </c>
      <c r="AB119" s="50" t="s">
        <v>20</v>
      </c>
      <c r="AC119" s="50" t="s">
        <v>53</v>
      </c>
    </row>
    <row r="120" spans="1:29" ht="15.75" customHeight="1" x14ac:dyDescent="0.3">
      <c r="A120" s="1">
        <v>392236</v>
      </c>
      <c r="B120" s="1" t="s">
        <v>131</v>
      </c>
      <c r="C120" s="2">
        <v>39954</v>
      </c>
      <c r="D120" s="1" t="s">
        <v>162</v>
      </c>
      <c r="E120" s="1" t="s">
        <v>132</v>
      </c>
      <c r="F120" s="1">
        <v>1</v>
      </c>
      <c r="G120" s="1" t="s">
        <v>20</v>
      </c>
      <c r="H120" s="1" t="s">
        <v>53</v>
      </c>
      <c r="I120" s="1" t="s">
        <v>20</v>
      </c>
      <c r="J120" s="1" t="s">
        <v>33</v>
      </c>
      <c r="K120" s="1" t="s">
        <v>20</v>
      </c>
      <c r="L120" s="1" t="s">
        <v>23</v>
      </c>
      <c r="M120" s="1">
        <v>12</v>
      </c>
      <c r="N120" s="1" t="s">
        <v>24</v>
      </c>
      <c r="O120" s="1" t="s">
        <v>25</v>
      </c>
      <c r="P120" s="1" t="s">
        <v>63</v>
      </c>
      <c r="Q120" s="1" t="s">
        <v>140</v>
      </c>
      <c r="Z120" s="50" t="s">
        <v>132</v>
      </c>
      <c r="AA120" s="50">
        <v>1</v>
      </c>
      <c r="AB120" s="50" t="s">
        <v>39</v>
      </c>
      <c r="AC120" s="50" t="s">
        <v>53</v>
      </c>
    </row>
    <row r="121" spans="1:29" ht="15.75" customHeight="1" x14ac:dyDescent="0.3">
      <c r="A121" s="1">
        <v>392237</v>
      </c>
      <c r="B121" s="1" t="s">
        <v>131</v>
      </c>
      <c r="C121" s="2">
        <v>39955</v>
      </c>
      <c r="D121" s="1" t="s">
        <v>72</v>
      </c>
      <c r="E121" s="1" t="s">
        <v>132</v>
      </c>
      <c r="F121" s="1">
        <v>1</v>
      </c>
      <c r="G121" s="1" t="s">
        <v>39</v>
      </c>
      <c r="H121" s="1" t="s">
        <v>53</v>
      </c>
      <c r="I121" s="1" t="s">
        <v>53</v>
      </c>
      <c r="J121" s="1" t="s">
        <v>22</v>
      </c>
      <c r="K121" s="1" t="s">
        <v>53</v>
      </c>
      <c r="L121" s="1" t="s">
        <v>41</v>
      </c>
      <c r="M121" s="1">
        <v>6</v>
      </c>
      <c r="N121" s="1" t="s">
        <v>24</v>
      </c>
      <c r="O121" s="1" t="s">
        <v>25</v>
      </c>
      <c r="P121" s="1" t="s">
        <v>77</v>
      </c>
      <c r="Q121" s="1" t="s">
        <v>49</v>
      </c>
      <c r="Z121" s="50" t="s">
        <v>143</v>
      </c>
      <c r="AA121" s="50">
        <v>1</v>
      </c>
      <c r="AB121" s="50" t="s">
        <v>20</v>
      </c>
      <c r="AC121" s="50" t="s">
        <v>32</v>
      </c>
    </row>
    <row r="122" spans="1:29" ht="15.75" customHeight="1" x14ac:dyDescent="0.3">
      <c r="A122" s="1">
        <v>392238</v>
      </c>
      <c r="B122" s="1" t="s">
        <v>141</v>
      </c>
      <c r="C122" s="2">
        <v>39956</v>
      </c>
      <c r="D122" s="1" t="s">
        <v>162</v>
      </c>
      <c r="E122" s="1" t="s">
        <v>143</v>
      </c>
      <c r="F122" s="1">
        <v>1</v>
      </c>
      <c r="G122" s="1" t="s">
        <v>20</v>
      </c>
      <c r="H122" s="1" t="s">
        <v>32</v>
      </c>
      <c r="I122" s="1" t="s">
        <v>20</v>
      </c>
      <c r="J122" s="1" t="s">
        <v>22</v>
      </c>
      <c r="K122" s="1" t="s">
        <v>20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27</v>
      </c>
      <c r="Q122" s="1" t="s">
        <v>116</v>
      </c>
      <c r="Z122" s="50" t="s">
        <v>143</v>
      </c>
      <c r="AA122" s="50">
        <v>1</v>
      </c>
      <c r="AB122" s="50" t="s">
        <v>20</v>
      </c>
      <c r="AC122" s="50" t="s">
        <v>53</v>
      </c>
    </row>
    <row r="123" spans="1:29" ht="15.75" customHeight="1" x14ac:dyDescent="0.3">
      <c r="A123" s="1">
        <v>392239</v>
      </c>
      <c r="B123" s="1" t="s">
        <v>141</v>
      </c>
      <c r="C123" s="2">
        <v>39957</v>
      </c>
      <c r="D123" s="1" t="s">
        <v>100</v>
      </c>
      <c r="E123" s="1" t="s">
        <v>143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22</v>
      </c>
      <c r="K123" s="1" t="s">
        <v>53</v>
      </c>
      <c r="L123" s="1" t="s">
        <v>23</v>
      </c>
      <c r="M123" s="1">
        <v>6</v>
      </c>
      <c r="N123" s="1" t="s">
        <v>24</v>
      </c>
      <c r="O123" s="1" t="s">
        <v>25</v>
      </c>
      <c r="P123" s="1" t="s">
        <v>27</v>
      </c>
      <c r="Q123" s="1" t="s">
        <v>116</v>
      </c>
      <c r="Z123" s="50" t="s">
        <v>73</v>
      </c>
      <c r="AA123" s="50">
        <v>0</v>
      </c>
      <c r="AB123" s="50" t="s">
        <v>53</v>
      </c>
      <c r="AC123" s="50" t="s">
        <v>21</v>
      </c>
    </row>
    <row r="124" spans="1:29" ht="15.75" customHeight="1" x14ac:dyDescent="0.3">
      <c r="A124" s="1">
        <v>419106</v>
      </c>
      <c r="B124" s="1" t="s">
        <v>44</v>
      </c>
      <c r="C124" s="2">
        <v>40249</v>
      </c>
      <c r="D124" s="1" t="s">
        <v>163</v>
      </c>
      <c r="E124" s="1" t="s">
        <v>73</v>
      </c>
      <c r="F124" s="1">
        <v>0</v>
      </c>
      <c r="G124" s="1" t="s">
        <v>53</v>
      </c>
      <c r="H124" s="1" t="s">
        <v>21</v>
      </c>
      <c r="I124" s="1" t="s">
        <v>53</v>
      </c>
      <c r="J124" s="1" t="s">
        <v>22</v>
      </c>
      <c r="K124" s="1" t="s">
        <v>21</v>
      </c>
      <c r="L124" s="1" t="s">
        <v>23</v>
      </c>
      <c r="M124" s="1">
        <v>11</v>
      </c>
      <c r="N124" s="1" t="s">
        <v>24</v>
      </c>
      <c r="O124" s="1" t="s">
        <v>25</v>
      </c>
      <c r="P124" s="1" t="s">
        <v>27</v>
      </c>
      <c r="Q124" s="1" t="s">
        <v>59</v>
      </c>
      <c r="Z124" s="50" t="s">
        <v>164</v>
      </c>
      <c r="AA124" s="50">
        <v>0</v>
      </c>
      <c r="AB124" s="50" t="s">
        <v>47</v>
      </c>
      <c r="AC124" s="50" t="s">
        <v>40</v>
      </c>
    </row>
    <row r="125" spans="1:29" ht="15.75" customHeight="1" x14ac:dyDescent="0.3">
      <c r="A125" s="1">
        <v>419107</v>
      </c>
      <c r="B125" s="1" t="s">
        <v>44</v>
      </c>
      <c r="C125" s="2">
        <v>40250</v>
      </c>
      <c r="D125" s="1" t="s">
        <v>68</v>
      </c>
      <c r="E125" s="1" t="s">
        <v>164</v>
      </c>
      <c r="F125" s="1">
        <v>0</v>
      </c>
      <c r="G125" s="1" t="s">
        <v>47</v>
      </c>
      <c r="H125" s="1" t="s">
        <v>40</v>
      </c>
      <c r="I125" s="1" t="s">
        <v>47</v>
      </c>
      <c r="J125" s="1" t="s">
        <v>33</v>
      </c>
      <c r="K125" s="1" t="s">
        <v>47</v>
      </c>
      <c r="L125" s="1" t="s">
        <v>23</v>
      </c>
      <c r="M125" s="1">
        <v>4</v>
      </c>
      <c r="N125" s="1" t="s">
        <v>24</v>
      </c>
      <c r="O125" s="1" t="s">
        <v>25</v>
      </c>
      <c r="P125" s="1" t="s">
        <v>27</v>
      </c>
      <c r="Q125" s="1" t="s">
        <v>59</v>
      </c>
      <c r="Z125" s="50" t="s">
        <v>168</v>
      </c>
      <c r="AA125" s="50">
        <v>0</v>
      </c>
      <c r="AB125" s="50" t="s">
        <v>40</v>
      </c>
      <c r="AC125" s="50" t="s">
        <v>39</v>
      </c>
    </row>
    <row r="126" spans="1:29" ht="15.75" customHeight="1" x14ac:dyDescent="0.3">
      <c r="A126" s="1">
        <v>419108</v>
      </c>
      <c r="B126" s="1" t="s">
        <v>28</v>
      </c>
      <c r="C126" s="2">
        <v>40250</v>
      </c>
      <c r="D126" s="1" t="s">
        <v>146</v>
      </c>
      <c r="E126" s="1" t="s">
        <v>30</v>
      </c>
      <c r="F126" s="1">
        <v>0</v>
      </c>
      <c r="G126" s="1" t="s">
        <v>31</v>
      </c>
      <c r="H126" s="1" t="s">
        <v>39</v>
      </c>
      <c r="I126" s="1" t="s">
        <v>39</v>
      </c>
      <c r="J126" s="1" t="s">
        <v>22</v>
      </c>
      <c r="K126" s="1" t="s">
        <v>39</v>
      </c>
      <c r="L126" s="1" t="s">
        <v>41</v>
      </c>
      <c r="M126" s="1">
        <v>5</v>
      </c>
      <c r="N126" s="1" t="s">
        <v>24</v>
      </c>
      <c r="O126" s="1" t="s">
        <v>25</v>
      </c>
      <c r="P126" s="1" t="s">
        <v>77</v>
      </c>
      <c r="Q126" s="1" t="s">
        <v>140</v>
      </c>
      <c r="Z126" s="50" t="s">
        <v>172</v>
      </c>
      <c r="AA126" s="50">
        <v>0</v>
      </c>
      <c r="AB126" s="50" t="s">
        <v>53</v>
      </c>
      <c r="AC126" s="50" t="s">
        <v>31</v>
      </c>
    </row>
    <row r="127" spans="1:29" ht="15.75" customHeight="1" x14ac:dyDescent="0.3">
      <c r="A127" s="1">
        <v>419109</v>
      </c>
      <c r="B127" s="1" t="s">
        <v>50</v>
      </c>
      <c r="C127" s="2">
        <v>40251</v>
      </c>
      <c r="D127" s="1" t="s">
        <v>165</v>
      </c>
      <c r="E127" s="1" t="s">
        <v>52</v>
      </c>
      <c r="F127" s="1">
        <v>0</v>
      </c>
      <c r="G127" s="1" t="s">
        <v>21</v>
      </c>
      <c r="H127" s="1" t="s">
        <v>20</v>
      </c>
      <c r="I127" s="1" t="s">
        <v>21</v>
      </c>
      <c r="J127" s="1" t="s">
        <v>22</v>
      </c>
      <c r="K127" s="1" t="s">
        <v>21</v>
      </c>
      <c r="L127" s="1" t="s">
        <v>41</v>
      </c>
      <c r="M127" s="1">
        <v>7</v>
      </c>
      <c r="N127" s="1" t="s">
        <v>24</v>
      </c>
      <c r="O127" s="1" t="s">
        <v>25</v>
      </c>
      <c r="P127" s="1" t="s">
        <v>127</v>
      </c>
      <c r="Q127" s="1" t="s">
        <v>64</v>
      </c>
      <c r="Z127" s="50" t="s">
        <v>168</v>
      </c>
      <c r="AA127" s="50">
        <v>0</v>
      </c>
      <c r="AB127" s="50" t="s">
        <v>40</v>
      </c>
      <c r="AC127" s="50" t="s">
        <v>21</v>
      </c>
    </row>
    <row r="128" spans="1:29" ht="15.75" customHeight="1" x14ac:dyDescent="0.3">
      <c r="A128" s="1">
        <v>419110</v>
      </c>
      <c r="B128" s="1" t="s">
        <v>65</v>
      </c>
      <c r="C128" s="2">
        <v>40251</v>
      </c>
      <c r="D128" s="1" t="s">
        <v>166</v>
      </c>
      <c r="E128" s="1" t="s">
        <v>67</v>
      </c>
      <c r="F128" s="1">
        <v>0</v>
      </c>
      <c r="G128" s="1" t="s">
        <v>32</v>
      </c>
      <c r="H128" s="1" t="s">
        <v>53</v>
      </c>
      <c r="I128" s="1" t="s">
        <v>53</v>
      </c>
      <c r="J128" s="1" t="s">
        <v>33</v>
      </c>
      <c r="K128" s="1" t="s">
        <v>53</v>
      </c>
      <c r="L128" s="1" t="s">
        <v>23</v>
      </c>
      <c r="M128" s="1">
        <v>31</v>
      </c>
      <c r="N128" s="1" t="s">
        <v>24</v>
      </c>
      <c r="O128" s="1" t="s">
        <v>25</v>
      </c>
      <c r="P128" s="1" t="s">
        <v>55</v>
      </c>
      <c r="Q128" s="1" t="s">
        <v>49</v>
      </c>
      <c r="Z128" s="50" t="s">
        <v>164</v>
      </c>
      <c r="AA128" s="50">
        <v>0</v>
      </c>
      <c r="AB128" s="50" t="s">
        <v>47</v>
      </c>
      <c r="AC128" s="50" t="s">
        <v>20</v>
      </c>
    </row>
    <row r="129" spans="1:29" ht="15.75" customHeight="1" x14ac:dyDescent="0.3">
      <c r="A129" s="1">
        <v>419111</v>
      </c>
      <c r="B129" s="1" t="s">
        <v>167</v>
      </c>
      <c r="C129" s="2">
        <v>40252</v>
      </c>
      <c r="D129" s="1" t="s">
        <v>61</v>
      </c>
      <c r="E129" s="1" t="s">
        <v>168</v>
      </c>
      <c r="F129" s="1">
        <v>0</v>
      </c>
      <c r="G129" s="1" t="s">
        <v>40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6</v>
      </c>
      <c r="N129" s="1" t="s">
        <v>24</v>
      </c>
      <c r="O129" s="1" t="s">
        <v>25</v>
      </c>
      <c r="P129" s="1" t="s">
        <v>91</v>
      </c>
      <c r="Q129" s="1" t="s">
        <v>27</v>
      </c>
      <c r="Z129" s="50" t="s">
        <v>172</v>
      </c>
      <c r="AA129" s="50">
        <v>0</v>
      </c>
      <c r="AB129" s="50" t="s">
        <v>53</v>
      </c>
      <c r="AC129" s="50" t="s">
        <v>39</v>
      </c>
    </row>
    <row r="130" spans="1:29" ht="15.75" customHeight="1" x14ac:dyDescent="0.3">
      <c r="A130" s="1">
        <v>419112</v>
      </c>
      <c r="B130" s="1" t="s">
        <v>17</v>
      </c>
      <c r="C130" s="2">
        <v>40253</v>
      </c>
      <c r="D130" s="1" t="s">
        <v>144</v>
      </c>
      <c r="E130" s="1" t="s">
        <v>19</v>
      </c>
      <c r="F130" s="1">
        <v>0</v>
      </c>
      <c r="G130" s="1" t="s">
        <v>20</v>
      </c>
      <c r="H130" s="1" t="s">
        <v>31</v>
      </c>
      <c r="I130" s="1" t="s">
        <v>31</v>
      </c>
      <c r="J130" s="1" t="s">
        <v>33</v>
      </c>
      <c r="K130" s="1" t="s">
        <v>20</v>
      </c>
      <c r="L130" s="1" t="s">
        <v>41</v>
      </c>
      <c r="M130" s="1">
        <v>8</v>
      </c>
      <c r="N130" s="1" t="s">
        <v>24</v>
      </c>
      <c r="O130" s="1" t="s">
        <v>25</v>
      </c>
      <c r="P130" s="1" t="s">
        <v>169</v>
      </c>
      <c r="Q130" s="1" t="s">
        <v>49</v>
      </c>
      <c r="Z130" s="50" t="s">
        <v>164</v>
      </c>
      <c r="AA130" s="50">
        <v>0</v>
      </c>
      <c r="AB130" s="50" t="s">
        <v>47</v>
      </c>
      <c r="AC130" s="50" t="s">
        <v>21</v>
      </c>
    </row>
    <row r="131" spans="1:29" ht="15.75" customHeight="1" x14ac:dyDescent="0.3">
      <c r="A131" s="1">
        <v>419113</v>
      </c>
      <c r="B131" s="1" t="s">
        <v>50</v>
      </c>
      <c r="C131" s="2">
        <v>40253</v>
      </c>
      <c r="D131" s="1" t="s">
        <v>76</v>
      </c>
      <c r="E131" s="1" t="s">
        <v>52</v>
      </c>
      <c r="F131" s="1">
        <v>0</v>
      </c>
      <c r="G131" s="1" t="s">
        <v>21</v>
      </c>
      <c r="H131" s="1" t="s">
        <v>32</v>
      </c>
      <c r="I131" s="1" t="s">
        <v>32</v>
      </c>
      <c r="J131" s="1" t="s">
        <v>33</v>
      </c>
      <c r="K131" s="1" t="s">
        <v>32</v>
      </c>
      <c r="L131" s="1" t="s">
        <v>23</v>
      </c>
      <c r="M131" s="1">
        <v>55</v>
      </c>
      <c r="N131" s="1" t="s">
        <v>24</v>
      </c>
      <c r="O131" s="1" t="s">
        <v>25</v>
      </c>
      <c r="P131" s="1" t="s">
        <v>127</v>
      </c>
      <c r="Q131" s="1" t="s">
        <v>64</v>
      </c>
      <c r="Z131" s="50" t="s">
        <v>164</v>
      </c>
      <c r="AA131" s="50">
        <v>0</v>
      </c>
      <c r="AB131" s="50" t="s">
        <v>47</v>
      </c>
      <c r="AC131" s="50" t="s">
        <v>32</v>
      </c>
    </row>
    <row r="132" spans="1:29" ht="15.75" customHeight="1" x14ac:dyDescent="0.3">
      <c r="A132" s="1">
        <v>419114</v>
      </c>
      <c r="B132" s="1" t="s">
        <v>36</v>
      </c>
      <c r="C132" s="2">
        <v>40254</v>
      </c>
      <c r="D132" s="1" t="s">
        <v>107</v>
      </c>
      <c r="E132" s="1" t="s">
        <v>38</v>
      </c>
      <c r="F132" s="1">
        <v>0</v>
      </c>
      <c r="G132" s="1" t="s">
        <v>39</v>
      </c>
      <c r="H132" s="1" t="s">
        <v>47</v>
      </c>
      <c r="I132" s="1" t="s">
        <v>39</v>
      </c>
      <c r="J132" s="1" t="s">
        <v>22</v>
      </c>
      <c r="K132" s="1" t="s">
        <v>47</v>
      </c>
      <c r="L132" s="1" t="s">
        <v>23</v>
      </c>
      <c r="M132" s="1">
        <v>98</v>
      </c>
      <c r="N132" s="1" t="s">
        <v>24</v>
      </c>
      <c r="O132" s="1" t="s">
        <v>25</v>
      </c>
      <c r="P132" s="1" t="s">
        <v>77</v>
      </c>
      <c r="Q132" s="1" t="s">
        <v>138</v>
      </c>
      <c r="Z132" s="50" t="s">
        <v>168</v>
      </c>
      <c r="AA132" s="50">
        <v>0</v>
      </c>
      <c r="AB132" s="50" t="s">
        <v>40</v>
      </c>
      <c r="AC132" s="50" t="s">
        <v>53</v>
      </c>
    </row>
    <row r="133" spans="1:29" ht="15.75" customHeight="1" x14ac:dyDescent="0.3">
      <c r="A133" s="1">
        <v>419115</v>
      </c>
      <c r="B133" s="1" t="s">
        <v>17</v>
      </c>
      <c r="C133" s="2">
        <v>40255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40</v>
      </c>
      <c r="I133" s="1" t="s">
        <v>20</v>
      </c>
      <c r="J133" s="1" t="s">
        <v>22</v>
      </c>
      <c r="K133" s="1" t="s">
        <v>20</v>
      </c>
      <c r="L133" s="1" t="s">
        <v>41</v>
      </c>
      <c r="M133" s="1">
        <v>10</v>
      </c>
      <c r="N133" s="1" t="s">
        <v>24</v>
      </c>
      <c r="O133" s="1" t="s">
        <v>25</v>
      </c>
      <c r="P133" s="1" t="s">
        <v>55</v>
      </c>
      <c r="Q133" s="1" t="s">
        <v>49</v>
      </c>
      <c r="Z133" s="50" t="s">
        <v>168</v>
      </c>
      <c r="AA133" s="50">
        <v>0</v>
      </c>
      <c r="AB133" s="50" t="s">
        <v>40</v>
      </c>
      <c r="AC133" s="50" t="s">
        <v>32</v>
      </c>
    </row>
    <row r="134" spans="1:29" ht="15.75" customHeight="1" x14ac:dyDescent="0.3">
      <c r="A134" s="1">
        <v>419116</v>
      </c>
      <c r="B134" s="1" t="s">
        <v>36</v>
      </c>
      <c r="C134" s="2">
        <v>40256</v>
      </c>
      <c r="D134" s="1" t="s">
        <v>66</v>
      </c>
      <c r="E134" s="1" t="s">
        <v>38</v>
      </c>
      <c r="F134" s="1">
        <v>0</v>
      </c>
      <c r="G134" s="1" t="s">
        <v>39</v>
      </c>
      <c r="H134" s="1" t="s">
        <v>32</v>
      </c>
      <c r="I134" s="1" t="s">
        <v>39</v>
      </c>
      <c r="J134" s="1" t="s">
        <v>33</v>
      </c>
      <c r="K134" s="1" t="s">
        <v>32</v>
      </c>
      <c r="L134" s="1" t="s">
        <v>41</v>
      </c>
      <c r="M134" s="1">
        <v>5</v>
      </c>
      <c r="N134" s="1" t="s">
        <v>24</v>
      </c>
      <c r="O134" s="1" t="s">
        <v>25</v>
      </c>
      <c r="P134" s="1" t="s">
        <v>77</v>
      </c>
      <c r="Q134" s="1" t="s">
        <v>138</v>
      </c>
      <c r="Z134" s="50" t="s">
        <v>73</v>
      </c>
      <c r="AA134" s="50">
        <v>0</v>
      </c>
      <c r="AB134" s="50" t="s">
        <v>53</v>
      </c>
      <c r="AC134" s="50" t="s">
        <v>47</v>
      </c>
    </row>
    <row r="135" spans="1:29" ht="15.75" customHeight="1" x14ac:dyDescent="0.3">
      <c r="A135" s="1">
        <v>419117</v>
      </c>
      <c r="B135" s="1" t="s">
        <v>170</v>
      </c>
      <c r="C135" s="2">
        <v>40256</v>
      </c>
      <c r="D135" s="1" t="s">
        <v>171</v>
      </c>
      <c r="E135" s="1" t="s">
        <v>172</v>
      </c>
      <c r="F135" s="1">
        <v>0</v>
      </c>
      <c r="G135" s="1" t="s">
        <v>53</v>
      </c>
      <c r="H135" s="1" t="s">
        <v>31</v>
      </c>
      <c r="I135" s="1" t="s">
        <v>31</v>
      </c>
      <c r="J135" s="1" t="s">
        <v>22</v>
      </c>
      <c r="K135" s="1" t="s">
        <v>53</v>
      </c>
      <c r="L135" s="1" t="s">
        <v>23</v>
      </c>
      <c r="M135" s="1">
        <v>6</v>
      </c>
      <c r="N135" s="1" t="s">
        <v>24</v>
      </c>
      <c r="O135" s="1" t="s">
        <v>25</v>
      </c>
      <c r="P135" s="1" t="s">
        <v>54</v>
      </c>
      <c r="Q135" s="1" t="s">
        <v>120</v>
      </c>
      <c r="Z135" s="50" t="s">
        <v>38</v>
      </c>
      <c r="AA135" s="50">
        <v>0</v>
      </c>
      <c r="AB135" s="50" t="s">
        <v>39</v>
      </c>
      <c r="AC135" s="50" t="s">
        <v>21</v>
      </c>
    </row>
    <row r="136" spans="1:29" ht="15.75" customHeight="1" x14ac:dyDescent="0.3">
      <c r="A136" s="1">
        <v>419118</v>
      </c>
      <c r="B136" s="1" t="s">
        <v>167</v>
      </c>
      <c r="C136" s="2">
        <v>40257</v>
      </c>
      <c r="D136" s="1" t="s">
        <v>173</v>
      </c>
      <c r="E136" s="1" t="s">
        <v>168</v>
      </c>
      <c r="F136" s="1">
        <v>0</v>
      </c>
      <c r="G136" s="1" t="s">
        <v>40</v>
      </c>
      <c r="H136" s="1" t="s">
        <v>21</v>
      </c>
      <c r="I136" s="1" t="s">
        <v>40</v>
      </c>
      <c r="J136" s="1" t="s">
        <v>33</v>
      </c>
      <c r="K136" s="1" t="s">
        <v>40</v>
      </c>
      <c r="L136" s="1" t="s">
        <v>23</v>
      </c>
      <c r="M136" s="1">
        <v>34</v>
      </c>
      <c r="N136" s="1" t="s">
        <v>24</v>
      </c>
      <c r="O136" s="1" t="s">
        <v>25</v>
      </c>
      <c r="P136" s="1" t="s">
        <v>27</v>
      </c>
      <c r="Q136" s="1" t="s">
        <v>59</v>
      </c>
      <c r="Z136" s="50" t="s">
        <v>164</v>
      </c>
      <c r="AA136" s="50">
        <v>0</v>
      </c>
      <c r="AB136" s="50" t="s">
        <v>47</v>
      </c>
      <c r="AC136" s="50" t="s">
        <v>31</v>
      </c>
    </row>
    <row r="137" spans="1:29" ht="15.75" customHeight="1" x14ac:dyDescent="0.3">
      <c r="A137" s="1">
        <v>419119</v>
      </c>
      <c r="B137" s="1" t="s">
        <v>44</v>
      </c>
      <c r="C137" s="2">
        <v>40257</v>
      </c>
      <c r="D137" s="1" t="s">
        <v>144</v>
      </c>
      <c r="E137" s="1" t="s">
        <v>164</v>
      </c>
      <c r="F137" s="1">
        <v>0</v>
      </c>
      <c r="G137" s="1" t="s">
        <v>47</v>
      </c>
      <c r="H137" s="1" t="s">
        <v>20</v>
      </c>
      <c r="I137" s="1" t="s">
        <v>47</v>
      </c>
      <c r="J137" s="1" t="s">
        <v>33</v>
      </c>
      <c r="K137" s="1" t="s">
        <v>20</v>
      </c>
      <c r="L137" s="1" t="s">
        <v>41</v>
      </c>
      <c r="M137" s="1">
        <v>7</v>
      </c>
      <c r="N137" s="1" t="s">
        <v>24</v>
      </c>
      <c r="O137" s="1" t="s">
        <v>25</v>
      </c>
      <c r="P137" s="1" t="s">
        <v>127</v>
      </c>
      <c r="Q137" s="1" t="s">
        <v>145</v>
      </c>
      <c r="Z137" s="50" t="s">
        <v>164</v>
      </c>
      <c r="AA137" s="50">
        <v>0</v>
      </c>
      <c r="AB137" s="50" t="s">
        <v>47</v>
      </c>
      <c r="AC137" s="50" t="s">
        <v>53</v>
      </c>
    </row>
    <row r="138" spans="1:29" ht="15.75" customHeight="1" x14ac:dyDescent="0.3">
      <c r="A138" s="1">
        <v>419120</v>
      </c>
      <c r="B138" s="1" t="s">
        <v>170</v>
      </c>
      <c r="C138" s="2">
        <v>40258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39</v>
      </c>
      <c r="I138" s="1" t="s">
        <v>53</v>
      </c>
      <c r="J138" s="1" t="s">
        <v>33</v>
      </c>
      <c r="K138" s="1" t="s">
        <v>53</v>
      </c>
      <c r="L138" s="1" t="s">
        <v>23</v>
      </c>
      <c r="M138" s="1">
        <v>10</v>
      </c>
      <c r="N138" s="1" t="s">
        <v>24</v>
      </c>
      <c r="O138" s="1" t="s">
        <v>25</v>
      </c>
      <c r="P138" s="1" t="s">
        <v>54</v>
      </c>
      <c r="Q138" s="1" t="s">
        <v>120</v>
      </c>
      <c r="Z138" s="50" t="s">
        <v>186</v>
      </c>
      <c r="AA138" s="50">
        <v>0</v>
      </c>
      <c r="AB138" s="50" t="s">
        <v>53</v>
      </c>
      <c r="AC138" s="50" t="s">
        <v>40</v>
      </c>
    </row>
    <row r="139" spans="1:29" ht="15.75" customHeight="1" x14ac:dyDescent="0.3">
      <c r="A139" s="1">
        <v>419121</v>
      </c>
      <c r="B139" s="1" t="s">
        <v>65</v>
      </c>
      <c r="C139" s="2">
        <v>40258</v>
      </c>
      <c r="D139" s="1" t="s">
        <v>174</v>
      </c>
      <c r="E139" s="1" t="s">
        <v>67</v>
      </c>
      <c r="F139" s="1">
        <v>0</v>
      </c>
      <c r="G139" s="1" t="s">
        <v>32</v>
      </c>
      <c r="H139" s="1" t="s">
        <v>31</v>
      </c>
      <c r="I139" s="1" t="s">
        <v>32</v>
      </c>
      <c r="J139" s="1" t="s">
        <v>22</v>
      </c>
      <c r="K139" s="1" t="s">
        <v>31</v>
      </c>
      <c r="L139" s="1" t="s">
        <v>122</v>
      </c>
      <c r="M139" s="1" t="s">
        <v>25</v>
      </c>
      <c r="N139" s="1" t="s">
        <v>123</v>
      </c>
      <c r="O139" s="1" t="s">
        <v>25</v>
      </c>
      <c r="P139" s="1" t="s">
        <v>55</v>
      </c>
      <c r="Q139" s="1" t="s">
        <v>49</v>
      </c>
      <c r="Z139" s="50" t="s">
        <v>186</v>
      </c>
      <c r="AA139" s="50">
        <v>0</v>
      </c>
      <c r="AB139" s="50" t="s">
        <v>53</v>
      </c>
      <c r="AC139" s="50" t="s">
        <v>32</v>
      </c>
    </row>
    <row r="140" spans="1:29" ht="15.75" customHeight="1" x14ac:dyDescent="0.3">
      <c r="A140" s="1">
        <v>419122</v>
      </c>
      <c r="B140" s="1" t="s">
        <v>44</v>
      </c>
      <c r="C140" s="2">
        <v>40259</v>
      </c>
      <c r="D140" s="1" t="s">
        <v>107</v>
      </c>
      <c r="E140" s="1" t="s">
        <v>164</v>
      </c>
      <c r="F140" s="1">
        <v>0</v>
      </c>
      <c r="G140" s="1" t="s">
        <v>47</v>
      </c>
      <c r="H140" s="1" t="s">
        <v>21</v>
      </c>
      <c r="I140" s="1" t="s">
        <v>21</v>
      </c>
      <c r="J140" s="1" t="s">
        <v>33</v>
      </c>
      <c r="K140" s="1" t="s">
        <v>47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145</v>
      </c>
      <c r="Q140" s="1" t="s">
        <v>116</v>
      </c>
      <c r="Z140" s="50" t="s">
        <v>186</v>
      </c>
      <c r="AA140" s="50">
        <v>0</v>
      </c>
      <c r="AB140" s="50" t="s">
        <v>53</v>
      </c>
      <c r="AC140" s="50" t="s">
        <v>20</v>
      </c>
    </row>
    <row r="141" spans="1:29" ht="15.75" customHeight="1" x14ac:dyDescent="0.3">
      <c r="A141" s="1">
        <v>419123</v>
      </c>
      <c r="B141" s="1" t="s">
        <v>17</v>
      </c>
      <c r="C141" s="2">
        <v>40260</v>
      </c>
      <c r="D141" s="1" t="s">
        <v>175</v>
      </c>
      <c r="E141" s="1" t="s">
        <v>19</v>
      </c>
      <c r="F141" s="1">
        <v>0</v>
      </c>
      <c r="G141" s="1" t="s">
        <v>20</v>
      </c>
      <c r="H141" s="1" t="s">
        <v>32</v>
      </c>
      <c r="I141" s="1" t="s">
        <v>32</v>
      </c>
      <c r="J141" s="1" t="s">
        <v>22</v>
      </c>
      <c r="K141" s="1" t="s">
        <v>20</v>
      </c>
      <c r="L141" s="1" t="s">
        <v>23</v>
      </c>
      <c r="M141" s="1">
        <v>36</v>
      </c>
      <c r="N141" s="1" t="s">
        <v>24</v>
      </c>
      <c r="O141" s="1" t="s">
        <v>25</v>
      </c>
      <c r="P141" s="1" t="s">
        <v>27</v>
      </c>
      <c r="Q141" s="1" t="s">
        <v>59</v>
      </c>
      <c r="Z141" s="50" t="s">
        <v>164</v>
      </c>
      <c r="AA141" s="50">
        <v>0</v>
      </c>
      <c r="AB141" s="50" t="s">
        <v>47</v>
      </c>
      <c r="AC141" s="50" t="s">
        <v>39</v>
      </c>
    </row>
    <row r="142" spans="1:29" ht="15.75" customHeight="1" x14ac:dyDescent="0.3">
      <c r="A142" s="1">
        <v>419124</v>
      </c>
      <c r="B142" s="1" t="s">
        <v>28</v>
      </c>
      <c r="C142" s="2">
        <v>40261</v>
      </c>
      <c r="D142" s="1" t="s">
        <v>176</v>
      </c>
      <c r="E142" s="1" t="s">
        <v>30</v>
      </c>
      <c r="F142" s="1">
        <v>0</v>
      </c>
      <c r="G142" s="1" t="s">
        <v>31</v>
      </c>
      <c r="H142" s="1" t="s">
        <v>40</v>
      </c>
      <c r="I142" s="1" t="s">
        <v>31</v>
      </c>
      <c r="J142" s="1" t="s">
        <v>22</v>
      </c>
      <c r="K142" s="1" t="s">
        <v>40</v>
      </c>
      <c r="L142" s="1" t="s">
        <v>23</v>
      </c>
      <c r="M142" s="1">
        <v>31</v>
      </c>
      <c r="N142" s="1" t="s">
        <v>24</v>
      </c>
      <c r="O142" s="1" t="s">
        <v>25</v>
      </c>
      <c r="P142" s="1" t="s">
        <v>77</v>
      </c>
      <c r="Q142" s="1" t="s">
        <v>138</v>
      </c>
      <c r="Z142" s="50" t="s">
        <v>195</v>
      </c>
      <c r="AA142" s="50">
        <v>0</v>
      </c>
      <c r="AB142" s="50" t="s">
        <v>31</v>
      </c>
      <c r="AC142" s="50" t="s">
        <v>53</v>
      </c>
    </row>
    <row r="143" spans="1:29" ht="15.75" customHeight="1" x14ac:dyDescent="0.3">
      <c r="A143" s="1">
        <v>419125</v>
      </c>
      <c r="B143" s="1" t="s">
        <v>44</v>
      </c>
      <c r="C143" s="2">
        <v>40262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32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5</v>
      </c>
      <c r="N143" s="1" t="s">
        <v>24</v>
      </c>
      <c r="O143" s="1" t="s">
        <v>25</v>
      </c>
      <c r="P143" s="1" t="s">
        <v>54</v>
      </c>
      <c r="Q143" s="1" t="s">
        <v>64</v>
      </c>
      <c r="Z143" s="50" t="s">
        <v>195</v>
      </c>
      <c r="AA143" s="50">
        <v>0</v>
      </c>
      <c r="AB143" s="50" t="s">
        <v>31</v>
      </c>
      <c r="AC143" s="50" t="s">
        <v>32</v>
      </c>
    </row>
    <row r="144" spans="1:29" ht="15.75" customHeight="1" x14ac:dyDescent="0.3">
      <c r="A144" s="1">
        <v>419126</v>
      </c>
      <c r="B144" s="1" t="s">
        <v>167</v>
      </c>
      <c r="C144" s="2">
        <v>40263</v>
      </c>
      <c r="D144" s="1" t="s">
        <v>68</v>
      </c>
      <c r="E144" s="1" t="s">
        <v>168</v>
      </c>
      <c r="F144" s="1">
        <v>0</v>
      </c>
      <c r="G144" s="1" t="s">
        <v>40</v>
      </c>
      <c r="H144" s="1" t="s">
        <v>53</v>
      </c>
      <c r="I144" s="1" t="s">
        <v>53</v>
      </c>
      <c r="J144" s="1" t="s">
        <v>33</v>
      </c>
      <c r="K144" s="1" t="s">
        <v>40</v>
      </c>
      <c r="L144" s="1" t="s">
        <v>41</v>
      </c>
      <c r="M144" s="1">
        <v>8</v>
      </c>
      <c r="N144" s="1" t="s">
        <v>24</v>
      </c>
      <c r="O144" s="1" t="s">
        <v>25</v>
      </c>
      <c r="P144" s="1" t="s">
        <v>127</v>
      </c>
      <c r="Q144" s="1" t="s">
        <v>116</v>
      </c>
      <c r="Z144" s="50" t="s">
        <v>73</v>
      </c>
      <c r="AA144" s="50">
        <v>0</v>
      </c>
      <c r="AB144" s="50" t="s">
        <v>20</v>
      </c>
      <c r="AC144" s="50" t="s">
        <v>47</v>
      </c>
    </row>
    <row r="145" spans="1:29" ht="15.75" customHeight="1" x14ac:dyDescent="0.3">
      <c r="A145" s="1">
        <v>419127</v>
      </c>
      <c r="B145" s="1" t="s">
        <v>28</v>
      </c>
      <c r="C145" s="2">
        <v>40264</v>
      </c>
      <c r="D145" s="1" t="s">
        <v>165</v>
      </c>
      <c r="E145" s="1" t="s">
        <v>30</v>
      </c>
      <c r="F145" s="1">
        <v>0</v>
      </c>
      <c r="G145" s="1" t="s">
        <v>31</v>
      </c>
      <c r="H145" s="1" t="s">
        <v>21</v>
      </c>
      <c r="I145" s="1" t="s">
        <v>21</v>
      </c>
      <c r="J145" s="1" t="s">
        <v>33</v>
      </c>
      <c r="K145" s="1" t="s">
        <v>21</v>
      </c>
      <c r="L145" s="1" t="s">
        <v>23</v>
      </c>
      <c r="M145" s="1">
        <v>39</v>
      </c>
      <c r="N145" s="1" t="s">
        <v>24</v>
      </c>
      <c r="O145" s="1" t="s">
        <v>25</v>
      </c>
      <c r="P145" s="1" t="s">
        <v>77</v>
      </c>
      <c r="Q145" s="1" t="s">
        <v>140</v>
      </c>
      <c r="Z145" s="50" t="s">
        <v>73</v>
      </c>
      <c r="AA145" s="50">
        <v>0</v>
      </c>
      <c r="AB145" s="50" t="s">
        <v>32</v>
      </c>
      <c r="AC145" s="50" t="s">
        <v>53</v>
      </c>
    </row>
    <row r="146" spans="1:29" ht="15.75" customHeight="1" x14ac:dyDescent="0.3">
      <c r="A146" s="1">
        <v>419128</v>
      </c>
      <c r="B146" s="1" t="s">
        <v>17</v>
      </c>
      <c r="C146" s="2">
        <v>40262</v>
      </c>
      <c r="D146" s="1" t="s">
        <v>177</v>
      </c>
      <c r="E146" s="1" t="s">
        <v>19</v>
      </c>
      <c r="F146" s="1">
        <v>0</v>
      </c>
      <c r="G146" s="1" t="s">
        <v>20</v>
      </c>
      <c r="H146" s="1" t="s">
        <v>39</v>
      </c>
      <c r="I146" s="1" t="s">
        <v>20</v>
      </c>
      <c r="J146" s="1" t="s">
        <v>22</v>
      </c>
      <c r="K146" s="1" t="s">
        <v>39</v>
      </c>
      <c r="L146" s="1" t="s">
        <v>23</v>
      </c>
      <c r="M146" s="1">
        <v>17</v>
      </c>
      <c r="N146" s="1" t="s">
        <v>24</v>
      </c>
      <c r="O146" s="1" t="s">
        <v>25</v>
      </c>
      <c r="P146" s="1" t="s">
        <v>91</v>
      </c>
      <c r="Q146" s="1" t="s">
        <v>27</v>
      </c>
      <c r="Z146" s="50" t="s">
        <v>73</v>
      </c>
      <c r="AA146" s="50">
        <v>0</v>
      </c>
      <c r="AB146" s="50" t="s">
        <v>20</v>
      </c>
      <c r="AC146" s="50" t="s">
        <v>53</v>
      </c>
    </row>
    <row r="147" spans="1:29" ht="15.75" customHeight="1" x14ac:dyDescent="0.3">
      <c r="A147" s="1">
        <v>419129</v>
      </c>
      <c r="B147" s="1" t="s">
        <v>167</v>
      </c>
      <c r="C147" s="2">
        <v>40265</v>
      </c>
      <c r="D147" s="1" t="s">
        <v>178</v>
      </c>
      <c r="E147" s="1" t="s">
        <v>168</v>
      </c>
      <c r="F147" s="1">
        <v>0</v>
      </c>
      <c r="G147" s="1" t="s">
        <v>40</v>
      </c>
      <c r="H147" s="1" t="s">
        <v>32</v>
      </c>
      <c r="I147" s="1" t="s">
        <v>40</v>
      </c>
      <c r="J147" s="1" t="s">
        <v>33</v>
      </c>
      <c r="K147" s="1" t="s">
        <v>40</v>
      </c>
      <c r="L147" s="1" t="s">
        <v>23</v>
      </c>
      <c r="M147" s="1">
        <v>17</v>
      </c>
      <c r="N147" s="1" t="s">
        <v>24</v>
      </c>
      <c r="O147" s="1" t="s">
        <v>25</v>
      </c>
      <c r="P147" s="1" t="s">
        <v>145</v>
      </c>
      <c r="Q147" s="1" t="s">
        <v>116</v>
      </c>
      <c r="Z147" s="50" t="s">
        <v>73</v>
      </c>
      <c r="AA147" s="50">
        <v>0</v>
      </c>
      <c r="AB147" s="50" t="s">
        <v>32</v>
      </c>
      <c r="AC147" s="50" t="s">
        <v>47</v>
      </c>
    </row>
    <row r="148" spans="1:29" ht="15.75" customHeight="1" x14ac:dyDescent="0.3">
      <c r="A148" s="1">
        <v>419130</v>
      </c>
      <c r="B148" s="1" t="s">
        <v>44</v>
      </c>
      <c r="C148" s="2">
        <v>40265</v>
      </c>
      <c r="D148" s="1" t="s">
        <v>154</v>
      </c>
      <c r="E148" s="1" t="s">
        <v>73</v>
      </c>
      <c r="F148" s="1">
        <v>0</v>
      </c>
      <c r="G148" s="1" t="s">
        <v>53</v>
      </c>
      <c r="H148" s="1" t="s">
        <v>47</v>
      </c>
      <c r="I148" s="1" t="s">
        <v>53</v>
      </c>
      <c r="J148" s="1" t="s">
        <v>22</v>
      </c>
      <c r="K148" s="1" t="s">
        <v>47</v>
      </c>
      <c r="L148" s="1" t="s">
        <v>23</v>
      </c>
      <c r="M148" s="1">
        <v>41</v>
      </c>
      <c r="N148" s="1" t="s">
        <v>24</v>
      </c>
      <c r="O148" s="1" t="s">
        <v>25</v>
      </c>
      <c r="P148" s="1" t="s">
        <v>169</v>
      </c>
      <c r="Q148" s="1" t="s">
        <v>55</v>
      </c>
      <c r="Z148" s="50" t="s">
        <v>204</v>
      </c>
      <c r="AA148" s="50">
        <v>0</v>
      </c>
      <c r="AB148" s="50" t="s">
        <v>205</v>
      </c>
      <c r="AC148" s="50" t="s">
        <v>20</v>
      </c>
    </row>
    <row r="149" spans="1:29" ht="15.75" customHeight="1" x14ac:dyDescent="0.3">
      <c r="A149" s="1">
        <v>419131</v>
      </c>
      <c r="B149" s="1" t="s">
        <v>36</v>
      </c>
      <c r="C149" s="2">
        <v>40266</v>
      </c>
      <c r="D149" s="1" t="s">
        <v>179</v>
      </c>
      <c r="E149" s="1" t="s">
        <v>38</v>
      </c>
      <c r="F149" s="1">
        <v>0</v>
      </c>
      <c r="G149" s="1" t="s">
        <v>39</v>
      </c>
      <c r="H149" s="1" t="s">
        <v>21</v>
      </c>
      <c r="I149" s="1" t="s">
        <v>39</v>
      </c>
      <c r="J149" s="1" t="s">
        <v>33</v>
      </c>
      <c r="K149" s="1" t="s">
        <v>39</v>
      </c>
      <c r="L149" s="1" t="s">
        <v>23</v>
      </c>
      <c r="M149" s="1">
        <v>40</v>
      </c>
      <c r="N149" s="1" t="s">
        <v>24</v>
      </c>
      <c r="O149" s="1" t="s">
        <v>25</v>
      </c>
      <c r="P149" s="1" t="s">
        <v>145</v>
      </c>
      <c r="Q149" s="1" t="s">
        <v>116</v>
      </c>
      <c r="Z149" s="50" t="s">
        <v>73</v>
      </c>
      <c r="AA149" s="50">
        <v>0</v>
      </c>
      <c r="AB149" s="50" t="s">
        <v>207</v>
      </c>
      <c r="AC149" s="50" t="s">
        <v>31</v>
      </c>
    </row>
    <row r="150" spans="1:29" ht="15.75" customHeight="1" x14ac:dyDescent="0.3">
      <c r="A150" s="1">
        <v>419132</v>
      </c>
      <c r="B150" s="1" t="s">
        <v>44</v>
      </c>
      <c r="C150" s="2">
        <v>40267</v>
      </c>
      <c r="D150" s="1" t="s">
        <v>180</v>
      </c>
      <c r="E150" s="1" t="s">
        <v>164</v>
      </c>
      <c r="F150" s="1">
        <v>0</v>
      </c>
      <c r="G150" s="1" t="s">
        <v>47</v>
      </c>
      <c r="H150" s="1" t="s">
        <v>31</v>
      </c>
      <c r="I150" s="1" t="s">
        <v>47</v>
      </c>
      <c r="J150" s="1" t="s">
        <v>22</v>
      </c>
      <c r="K150" s="1" t="s">
        <v>47</v>
      </c>
      <c r="L150" s="1" t="s">
        <v>41</v>
      </c>
      <c r="M150" s="1">
        <v>4</v>
      </c>
      <c r="N150" s="1" t="s">
        <v>24</v>
      </c>
      <c r="O150" s="1" t="s">
        <v>25</v>
      </c>
      <c r="P150" s="1" t="s">
        <v>77</v>
      </c>
      <c r="Q150" s="1" t="s">
        <v>138</v>
      </c>
      <c r="Z150" s="50" t="s">
        <v>73</v>
      </c>
      <c r="AA150" s="50">
        <v>0</v>
      </c>
      <c r="AB150" s="50" t="s">
        <v>207</v>
      </c>
      <c r="AC150" s="50" t="s">
        <v>205</v>
      </c>
    </row>
    <row r="151" spans="1:29" ht="15.75" customHeight="1" x14ac:dyDescent="0.3">
      <c r="A151" s="1">
        <v>419133</v>
      </c>
      <c r="B151" s="1" t="s">
        <v>65</v>
      </c>
      <c r="C151" s="2">
        <v>40268</v>
      </c>
      <c r="D151" s="1" t="s">
        <v>181</v>
      </c>
      <c r="E151" s="1" t="s">
        <v>67</v>
      </c>
      <c r="F151" s="1">
        <v>0</v>
      </c>
      <c r="G151" s="1" t="s">
        <v>32</v>
      </c>
      <c r="H151" s="1" t="s">
        <v>20</v>
      </c>
      <c r="I151" s="1" t="s">
        <v>20</v>
      </c>
      <c r="J151" s="1" t="s">
        <v>33</v>
      </c>
      <c r="K151" s="1" t="s">
        <v>32</v>
      </c>
      <c r="L151" s="1" t="s">
        <v>41</v>
      </c>
      <c r="M151" s="1">
        <v>5</v>
      </c>
      <c r="N151" s="1" t="s">
        <v>24</v>
      </c>
      <c r="O151" s="1" t="s">
        <v>25</v>
      </c>
      <c r="P151" s="1" t="s">
        <v>91</v>
      </c>
      <c r="Q151" s="1" t="s">
        <v>27</v>
      </c>
      <c r="Z151" s="50" t="s">
        <v>46</v>
      </c>
      <c r="AA151" s="50">
        <v>0</v>
      </c>
      <c r="AB151" s="50" t="s">
        <v>47</v>
      </c>
      <c r="AC151" s="50" t="s">
        <v>205</v>
      </c>
    </row>
    <row r="152" spans="1:29" ht="15.75" customHeight="1" x14ac:dyDescent="0.3">
      <c r="A152" s="1">
        <v>419134</v>
      </c>
      <c r="B152" s="1" t="s">
        <v>36</v>
      </c>
      <c r="C152" s="2">
        <v>40268</v>
      </c>
      <c r="D152" s="1" t="s">
        <v>101</v>
      </c>
      <c r="E152" s="1" t="s">
        <v>38</v>
      </c>
      <c r="F152" s="1">
        <v>0</v>
      </c>
      <c r="G152" s="1" t="s">
        <v>39</v>
      </c>
      <c r="H152" s="1" t="s">
        <v>40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67</v>
      </c>
      <c r="N152" s="1" t="s">
        <v>24</v>
      </c>
      <c r="O152" s="1" t="s">
        <v>25</v>
      </c>
      <c r="P152" s="1" t="s">
        <v>127</v>
      </c>
      <c r="Q152" s="1" t="s">
        <v>116</v>
      </c>
      <c r="Z152" s="50" t="s">
        <v>73</v>
      </c>
      <c r="AA152" s="50">
        <v>0</v>
      </c>
      <c r="AB152" s="50" t="s">
        <v>207</v>
      </c>
      <c r="AC152" s="50" t="s">
        <v>39</v>
      </c>
    </row>
    <row r="153" spans="1:29" ht="15.75" customHeight="1" x14ac:dyDescent="0.3">
      <c r="A153" s="1">
        <v>419135</v>
      </c>
      <c r="B153" s="1" t="s">
        <v>50</v>
      </c>
      <c r="C153" s="2">
        <v>40269</v>
      </c>
      <c r="D153" s="1" t="s">
        <v>88</v>
      </c>
      <c r="E153" s="1" t="s">
        <v>52</v>
      </c>
      <c r="F153" s="1">
        <v>0</v>
      </c>
      <c r="G153" s="1" t="s">
        <v>21</v>
      </c>
      <c r="H153" s="1" t="s">
        <v>53</v>
      </c>
      <c r="I153" s="1" t="s">
        <v>21</v>
      </c>
      <c r="J153" s="1" t="s">
        <v>33</v>
      </c>
      <c r="K153" s="1" t="s">
        <v>21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55</v>
      </c>
      <c r="Q153" s="1" t="s">
        <v>49</v>
      </c>
      <c r="Z153" s="50" t="s">
        <v>204</v>
      </c>
      <c r="AA153" s="50">
        <v>0</v>
      </c>
      <c r="AB153" s="50" t="s">
        <v>205</v>
      </c>
      <c r="AC153" s="50" t="s">
        <v>32</v>
      </c>
    </row>
    <row r="154" spans="1:29" ht="15.75" customHeight="1" x14ac:dyDescent="0.3">
      <c r="A154" s="1">
        <v>419136</v>
      </c>
      <c r="B154" s="1" t="s">
        <v>28</v>
      </c>
      <c r="C154" s="2">
        <v>40270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20</v>
      </c>
      <c r="I154" s="1" t="s">
        <v>31</v>
      </c>
      <c r="J154" s="1" t="s">
        <v>33</v>
      </c>
      <c r="K154" s="1" t="s">
        <v>20</v>
      </c>
      <c r="L154" s="1" t="s">
        <v>41</v>
      </c>
      <c r="M154" s="1">
        <v>6</v>
      </c>
      <c r="N154" s="1" t="s">
        <v>24</v>
      </c>
      <c r="O154" s="1" t="s">
        <v>25</v>
      </c>
      <c r="P154" s="1" t="s">
        <v>54</v>
      </c>
      <c r="Q154" s="1" t="s">
        <v>120</v>
      </c>
      <c r="Z154" s="50" t="s">
        <v>46</v>
      </c>
      <c r="AA154" s="50">
        <v>0</v>
      </c>
      <c r="AB154" s="50" t="s">
        <v>47</v>
      </c>
      <c r="AC154" s="50" t="s">
        <v>207</v>
      </c>
    </row>
    <row r="155" spans="1:29" ht="15.75" customHeight="1" x14ac:dyDescent="0.3">
      <c r="A155" s="1">
        <v>419137</v>
      </c>
      <c r="B155" s="1" t="s">
        <v>65</v>
      </c>
      <c r="C155" s="2">
        <v>40271</v>
      </c>
      <c r="D155" s="1" t="s">
        <v>181</v>
      </c>
      <c r="E155" s="1" t="s">
        <v>67</v>
      </c>
      <c r="F155" s="1">
        <v>0</v>
      </c>
      <c r="G155" s="1" t="s">
        <v>32</v>
      </c>
      <c r="H155" s="1" t="s">
        <v>40</v>
      </c>
      <c r="I155" s="1" t="s">
        <v>32</v>
      </c>
      <c r="J155" s="1" t="s">
        <v>33</v>
      </c>
      <c r="K155" s="1" t="s">
        <v>32</v>
      </c>
      <c r="L155" s="1" t="s">
        <v>23</v>
      </c>
      <c r="M155" s="1">
        <v>23</v>
      </c>
      <c r="N155" s="1" t="s">
        <v>24</v>
      </c>
      <c r="O155" s="1" t="s">
        <v>25</v>
      </c>
      <c r="P155" s="1" t="s">
        <v>27</v>
      </c>
      <c r="Q155" s="1" t="s">
        <v>59</v>
      </c>
      <c r="Z155" s="50" t="s">
        <v>52</v>
      </c>
      <c r="AA155" s="50">
        <v>0</v>
      </c>
      <c r="AB155" s="50" t="s">
        <v>21</v>
      </c>
      <c r="AC155" s="50" t="s">
        <v>205</v>
      </c>
    </row>
    <row r="156" spans="1:29" ht="15.75" customHeight="1" x14ac:dyDescent="0.3">
      <c r="A156" s="1">
        <v>419138</v>
      </c>
      <c r="B156" s="1" t="s">
        <v>44</v>
      </c>
      <c r="C156" s="2">
        <v>40271</v>
      </c>
      <c r="D156" s="1" t="s">
        <v>183</v>
      </c>
      <c r="E156" s="1" t="s">
        <v>164</v>
      </c>
      <c r="F156" s="1">
        <v>0</v>
      </c>
      <c r="G156" s="1" t="s">
        <v>47</v>
      </c>
      <c r="H156" s="1" t="s">
        <v>53</v>
      </c>
      <c r="I156" s="1" t="s">
        <v>47</v>
      </c>
      <c r="J156" s="1" t="s">
        <v>33</v>
      </c>
      <c r="K156" s="1" t="s">
        <v>47</v>
      </c>
      <c r="L156" s="1" t="s">
        <v>23</v>
      </c>
      <c r="M156" s="1">
        <v>63</v>
      </c>
      <c r="N156" s="1" t="s">
        <v>24</v>
      </c>
      <c r="O156" s="1" t="s">
        <v>25</v>
      </c>
      <c r="P156" s="1" t="s">
        <v>77</v>
      </c>
      <c r="Q156" s="1" t="s">
        <v>140</v>
      </c>
      <c r="Z156" s="50" t="s">
        <v>58</v>
      </c>
      <c r="AA156" s="50">
        <v>0</v>
      </c>
      <c r="AB156" s="50" t="s">
        <v>40</v>
      </c>
      <c r="AC156" s="50" t="s">
        <v>205</v>
      </c>
    </row>
    <row r="157" spans="1:29" ht="15.75" customHeight="1" x14ac:dyDescent="0.3">
      <c r="A157" s="1">
        <v>419139</v>
      </c>
      <c r="B157" s="1" t="s">
        <v>50</v>
      </c>
      <c r="C157" s="2">
        <v>40272</v>
      </c>
      <c r="D157" s="1" t="s">
        <v>94</v>
      </c>
      <c r="E157" s="1" t="s">
        <v>52</v>
      </c>
      <c r="F157" s="1">
        <v>0</v>
      </c>
      <c r="G157" s="1" t="s">
        <v>21</v>
      </c>
      <c r="H157" s="1" t="s">
        <v>31</v>
      </c>
      <c r="I157" s="1" t="s">
        <v>21</v>
      </c>
      <c r="J157" s="1" t="s">
        <v>33</v>
      </c>
      <c r="K157" s="1" t="s">
        <v>31</v>
      </c>
      <c r="L157" s="1" t="s">
        <v>41</v>
      </c>
      <c r="M157" s="1">
        <v>8</v>
      </c>
      <c r="N157" s="1" t="s">
        <v>24</v>
      </c>
      <c r="O157" s="1" t="s">
        <v>25</v>
      </c>
      <c r="P157" s="1" t="s">
        <v>129</v>
      </c>
      <c r="Q157" s="1" t="s">
        <v>49</v>
      </c>
      <c r="Z157" s="50" t="s">
        <v>67</v>
      </c>
      <c r="AA157" s="50">
        <v>0</v>
      </c>
      <c r="AB157" s="50" t="s">
        <v>32</v>
      </c>
      <c r="AC157" s="50" t="s">
        <v>207</v>
      </c>
    </row>
    <row r="158" spans="1:29" ht="15.75" customHeight="1" x14ac:dyDescent="0.3">
      <c r="A158" s="1">
        <v>419140</v>
      </c>
      <c r="B158" s="1" t="s">
        <v>36</v>
      </c>
      <c r="C158" s="2">
        <v>40272</v>
      </c>
      <c r="D158" s="1" t="s">
        <v>184</v>
      </c>
      <c r="E158" s="1" t="s">
        <v>38</v>
      </c>
      <c r="F158" s="1">
        <v>0</v>
      </c>
      <c r="G158" s="1" t="s">
        <v>39</v>
      </c>
      <c r="H158" s="1" t="s">
        <v>20</v>
      </c>
      <c r="I158" s="1" t="s">
        <v>39</v>
      </c>
      <c r="J158" s="1" t="s">
        <v>33</v>
      </c>
      <c r="K158" s="1" t="s">
        <v>39</v>
      </c>
      <c r="L158" s="1" t="s">
        <v>23</v>
      </c>
      <c r="M158" s="1">
        <v>37</v>
      </c>
      <c r="N158" s="1" t="s">
        <v>24</v>
      </c>
      <c r="O158" s="1" t="s">
        <v>25</v>
      </c>
      <c r="P158" s="1" t="s">
        <v>54</v>
      </c>
      <c r="Q158" s="1" t="s">
        <v>120</v>
      </c>
      <c r="Z158" s="50" t="s">
        <v>73</v>
      </c>
      <c r="AA158" s="50">
        <v>0</v>
      </c>
      <c r="AB158" s="50" t="s">
        <v>207</v>
      </c>
      <c r="AC158" s="50" t="s">
        <v>32</v>
      </c>
    </row>
    <row r="159" spans="1:29" ht="15.75" customHeight="1" x14ac:dyDescent="0.3">
      <c r="A159" s="1">
        <v>419141</v>
      </c>
      <c r="B159" s="1" t="s">
        <v>185</v>
      </c>
      <c r="C159" s="2">
        <v>40273</v>
      </c>
      <c r="D159" s="1" t="s">
        <v>156</v>
      </c>
      <c r="E159" s="1" t="s">
        <v>186</v>
      </c>
      <c r="F159" s="1">
        <v>0</v>
      </c>
      <c r="G159" s="1" t="s">
        <v>53</v>
      </c>
      <c r="H159" s="1" t="s">
        <v>40</v>
      </c>
      <c r="I159" s="1" t="s">
        <v>40</v>
      </c>
      <c r="J159" s="1" t="s">
        <v>33</v>
      </c>
      <c r="K159" s="1" t="s">
        <v>40</v>
      </c>
      <c r="L159" s="1" t="s">
        <v>23</v>
      </c>
      <c r="M159" s="1">
        <v>2</v>
      </c>
      <c r="N159" s="1" t="s">
        <v>24</v>
      </c>
      <c r="O159" s="1" t="s">
        <v>25</v>
      </c>
      <c r="P159" s="1" t="s">
        <v>127</v>
      </c>
      <c r="Q159" s="1" t="s">
        <v>116</v>
      </c>
      <c r="Z159" s="50" t="s">
        <v>204</v>
      </c>
      <c r="AA159" s="50">
        <v>0</v>
      </c>
      <c r="AB159" s="50" t="s">
        <v>205</v>
      </c>
      <c r="AC159" s="50" t="s">
        <v>53</v>
      </c>
    </row>
    <row r="160" spans="1:29" ht="15.75" customHeight="1" x14ac:dyDescent="0.3">
      <c r="A160" s="1">
        <v>419142</v>
      </c>
      <c r="B160" s="1" t="s">
        <v>65</v>
      </c>
      <c r="C160" s="2">
        <v>40274</v>
      </c>
      <c r="D160" s="1" t="s">
        <v>105</v>
      </c>
      <c r="E160" s="1" t="s">
        <v>67</v>
      </c>
      <c r="F160" s="1">
        <v>0</v>
      </c>
      <c r="G160" s="1" t="s">
        <v>32</v>
      </c>
      <c r="H160" s="1" t="s">
        <v>47</v>
      </c>
      <c r="I160" s="1" t="s">
        <v>32</v>
      </c>
      <c r="J160" s="1" t="s">
        <v>33</v>
      </c>
      <c r="K160" s="1" t="s">
        <v>32</v>
      </c>
      <c r="L160" s="1" t="s">
        <v>23</v>
      </c>
      <c r="M160" s="1">
        <v>24</v>
      </c>
      <c r="N160" s="1" t="s">
        <v>24</v>
      </c>
      <c r="O160" s="1" t="s">
        <v>25</v>
      </c>
      <c r="P160" s="1" t="s">
        <v>129</v>
      </c>
      <c r="Q160" s="1" t="s">
        <v>49</v>
      </c>
      <c r="Z160" s="50" t="s">
        <v>19</v>
      </c>
      <c r="AA160" s="50">
        <v>0</v>
      </c>
      <c r="AB160" s="50" t="s">
        <v>20</v>
      </c>
      <c r="AC160" s="50" t="s">
        <v>207</v>
      </c>
    </row>
    <row r="161" spans="1:29" ht="15.75" customHeight="1" x14ac:dyDescent="0.3">
      <c r="A161" s="1">
        <v>419143</v>
      </c>
      <c r="B161" s="1" t="s">
        <v>56</v>
      </c>
      <c r="C161" s="2">
        <v>40275</v>
      </c>
      <c r="D161" s="1" t="s">
        <v>187</v>
      </c>
      <c r="E161" s="1" t="s">
        <v>58</v>
      </c>
      <c r="F161" s="1">
        <v>0</v>
      </c>
      <c r="G161" s="1" t="s">
        <v>40</v>
      </c>
      <c r="H161" s="1" t="s">
        <v>31</v>
      </c>
      <c r="I161" s="1" t="s">
        <v>31</v>
      </c>
      <c r="J161" s="1" t="s">
        <v>33</v>
      </c>
      <c r="K161" s="1" t="s">
        <v>40</v>
      </c>
      <c r="L161" s="1" t="s">
        <v>41</v>
      </c>
      <c r="M161" s="1">
        <v>9</v>
      </c>
      <c r="N161" s="1" t="s">
        <v>24</v>
      </c>
      <c r="O161" s="1" t="s">
        <v>25</v>
      </c>
      <c r="P161" s="1" t="s">
        <v>140</v>
      </c>
      <c r="Q161" s="1" t="s">
        <v>138</v>
      </c>
      <c r="Z161" s="50" t="s">
        <v>204</v>
      </c>
      <c r="AA161" s="50">
        <v>0</v>
      </c>
      <c r="AB161" s="50" t="s">
        <v>205</v>
      </c>
      <c r="AC161" s="50" t="s">
        <v>39</v>
      </c>
    </row>
    <row r="162" spans="1:29" ht="15.75" customHeight="1" x14ac:dyDescent="0.3">
      <c r="A162" s="1">
        <v>419144</v>
      </c>
      <c r="B162" s="1" t="s">
        <v>50</v>
      </c>
      <c r="C162" s="2">
        <v>40275</v>
      </c>
      <c r="D162" s="1" t="s">
        <v>88</v>
      </c>
      <c r="E162" s="1" t="s">
        <v>52</v>
      </c>
      <c r="F162" s="1">
        <v>0</v>
      </c>
      <c r="G162" s="1" t="s">
        <v>21</v>
      </c>
      <c r="H162" s="1" t="s">
        <v>39</v>
      </c>
      <c r="I162" s="1" t="s">
        <v>21</v>
      </c>
      <c r="J162" s="1" t="s">
        <v>33</v>
      </c>
      <c r="K162" s="1" t="s">
        <v>21</v>
      </c>
      <c r="L162" s="1" t="s">
        <v>23</v>
      </c>
      <c r="M162" s="1">
        <v>14</v>
      </c>
      <c r="N162" s="1" t="s">
        <v>24</v>
      </c>
      <c r="O162" s="1" t="s">
        <v>25</v>
      </c>
      <c r="P162" s="1" t="s">
        <v>91</v>
      </c>
      <c r="Q162" s="1" t="s">
        <v>27</v>
      </c>
      <c r="Z162" s="50" t="s">
        <v>58</v>
      </c>
      <c r="AA162" s="50">
        <v>0</v>
      </c>
      <c r="AB162" s="50" t="s">
        <v>40</v>
      </c>
      <c r="AC162" s="50" t="s">
        <v>207</v>
      </c>
    </row>
    <row r="163" spans="1:29" ht="15.75" customHeight="1" x14ac:dyDescent="0.3">
      <c r="A163" s="1">
        <v>419145</v>
      </c>
      <c r="B163" s="1" t="s">
        <v>17</v>
      </c>
      <c r="C163" s="2">
        <v>40276</v>
      </c>
      <c r="D163" s="1" t="s">
        <v>188</v>
      </c>
      <c r="E163" s="1" t="s">
        <v>19</v>
      </c>
      <c r="F163" s="1">
        <v>0</v>
      </c>
      <c r="G163" s="1" t="s">
        <v>20</v>
      </c>
      <c r="H163" s="1" t="s">
        <v>53</v>
      </c>
      <c r="I163" s="1" t="s">
        <v>53</v>
      </c>
      <c r="J163" s="1" t="s">
        <v>22</v>
      </c>
      <c r="K163" s="1" t="s">
        <v>53</v>
      </c>
      <c r="L163" s="1" t="s">
        <v>41</v>
      </c>
      <c r="M163" s="1">
        <v>7</v>
      </c>
      <c r="N163" s="1" t="s">
        <v>24</v>
      </c>
      <c r="O163" s="1" t="s">
        <v>25</v>
      </c>
      <c r="P163" s="1" t="s">
        <v>129</v>
      </c>
      <c r="Q163" s="1" t="s">
        <v>49</v>
      </c>
      <c r="Z163" s="50" t="s">
        <v>38</v>
      </c>
      <c r="AA163" s="50">
        <v>0</v>
      </c>
      <c r="AB163" s="50" t="s">
        <v>39</v>
      </c>
      <c r="AC163" s="50" t="s">
        <v>205</v>
      </c>
    </row>
    <row r="164" spans="1:29" ht="15.75" customHeight="1" x14ac:dyDescent="0.3">
      <c r="A164" s="1">
        <v>419146</v>
      </c>
      <c r="B164" s="1" t="s">
        <v>28</v>
      </c>
      <c r="C164" s="2">
        <v>40277</v>
      </c>
      <c r="D164" s="1" t="s">
        <v>69</v>
      </c>
      <c r="E164" s="1" t="s">
        <v>30</v>
      </c>
      <c r="F164" s="1">
        <v>0</v>
      </c>
      <c r="G164" s="1" t="s">
        <v>31</v>
      </c>
      <c r="H164" s="1" t="s">
        <v>47</v>
      </c>
      <c r="I164" s="1" t="s">
        <v>47</v>
      </c>
      <c r="J164" s="1" t="s">
        <v>33</v>
      </c>
      <c r="K164" s="1" t="s">
        <v>31</v>
      </c>
      <c r="L164" s="1" t="s">
        <v>41</v>
      </c>
      <c r="M164" s="1">
        <v>6</v>
      </c>
      <c r="N164" s="1" t="s">
        <v>24</v>
      </c>
      <c r="O164" s="1" t="s">
        <v>25</v>
      </c>
      <c r="P164" s="1" t="s">
        <v>120</v>
      </c>
      <c r="Q164" s="1" t="s">
        <v>64</v>
      </c>
      <c r="Z164" s="50" t="s">
        <v>73</v>
      </c>
      <c r="AA164" s="50">
        <v>0</v>
      </c>
      <c r="AB164" s="50" t="s">
        <v>207</v>
      </c>
      <c r="AC164" s="50" t="s">
        <v>47</v>
      </c>
    </row>
    <row r="165" spans="1:29" ht="15.75" customHeight="1" x14ac:dyDescent="0.3">
      <c r="A165" s="1">
        <v>419147</v>
      </c>
      <c r="B165" s="1" t="s">
        <v>185</v>
      </c>
      <c r="C165" s="2">
        <v>40278</v>
      </c>
      <c r="D165" s="1" t="s">
        <v>189</v>
      </c>
      <c r="E165" s="1" t="s">
        <v>186</v>
      </c>
      <c r="F165" s="1">
        <v>0</v>
      </c>
      <c r="G165" s="1" t="s">
        <v>53</v>
      </c>
      <c r="H165" s="1" t="s">
        <v>32</v>
      </c>
      <c r="I165" s="1" t="s">
        <v>32</v>
      </c>
      <c r="J165" s="1" t="s">
        <v>33</v>
      </c>
      <c r="K165" s="1" t="s">
        <v>53</v>
      </c>
      <c r="L165" s="1" t="s">
        <v>41</v>
      </c>
      <c r="M165" s="1">
        <v>6</v>
      </c>
      <c r="N165" s="1" t="s">
        <v>24</v>
      </c>
      <c r="O165" s="1" t="s">
        <v>25</v>
      </c>
      <c r="P165" s="1" t="s">
        <v>127</v>
      </c>
      <c r="Q165" s="1" t="s">
        <v>116</v>
      </c>
      <c r="Z165" s="50" t="s">
        <v>204</v>
      </c>
      <c r="AA165" s="50">
        <v>0</v>
      </c>
      <c r="AB165" s="50" t="s">
        <v>205</v>
      </c>
      <c r="AC165" s="50" t="s">
        <v>21</v>
      </c>
    </row>
    <row r="166" spans="1:29" ht="15.75" customHeight="1" x14ac:dyDescent="0.3">
      <c r="A166" s="1">
        <v>419148</v>
      </c>
      <c r="B166" s="1" t="s">
        <v>17</v>
      </c>
      <c r="C166" s="2">
        <v>40278</v>
      </c>
      <c r="D166" s="1" t="s">
        <v>82</v>
      </c>
      <c r="E166" s="1" t="s">
        <v>19</v>
      </c>
      <c r="F166" s="1">
        <v>0</v>
      </c>
      <c r="G166" s="1" t="s">
        <v>20</v>
      </c>
      <c r="H166" s="1" t="s">
        <v>21</v>
      </c>
      <c r="I166" s="1" t="s">
        <v>20</v>
      </c>
      <c r="J166" s="1" t="s">
        <v>22</v>
      </c>
      <c r="K166" s="1" t="s">
        <v>20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55</v>
      </c>
      <c r="Q166" s="1" t="s">
        <v>49</v>
      </c>
      <c r="Z166" s="50" t="s">
        <v>46</v>
      </c>
      <c r="AA166" s="50">
        <v>0</v>
      </c>
      <c r="AB166" s="50" t="s">
        <v>47</v>
      </c>
      <c r="AC166" s="50" t="s">
        <v>39</v>
      </c>
    </row>
    <row r="167" spans="1:29" ht="15.75" customHeight="1" x14ac:dyDescent="0.3">
      <c r="A167" s="1">
        <v>419149</v>
      </c>
      <c r="B167" s="1" t="s">
        <v>36</v>
      </c>
      <c r="C167" s="2">
        <v>40279</v>
      </c>
      <c r="D167" s="1" t="s">
        <v>190</v>
      </c>
      <c r="E167" s="1" t="s">
        <v>38</v>
      </c>
      <c r="F167" s="1">
        <v>0</v>
      </c>
      <c r="G167" s="1" t="s">
        <v>39</v>
      </c>
      <c r="H167" s="1" t="s">
        <v>31</v>
      </c>
      <c r="I167" s="1" t="s">
        <v>39</v>
      </c>
      <c r="J167" s="1" t="s">
        <v>33</v>
      </c>
      <c r="K167" s="1" t="s">
        <v>31</v>
      </c>
      <c r="L167" s="1" t="s">
        <v>41</v>
      </c>
      <c r="M167" s="1">
        <v>7</v>
      </c>
      <c r="N167" s="1" t="s">
        <v>24</v>
      </c>
      <c r="O167" s="1" t="s">
        <v>25</v>
      </c>
      <c r="P167" s="1" t="s">
        <v>54</v>
      </c>
      <c r="Q167" s="1" t="s">
        <v>64</v>
      </c>
      <c r="Z167" s="50" t="s">
        <v>19</v>
      </c>
      <c r="AA167" s="50">
        <v>0</v>
      </c>
      <c r="AB167" s="50" t="s">
        <v>20</v>
      </c>
      <c r="AC167" s="50" t="s">
        <v>205</v>
      </c>
    </row>
    <row r="168" spans="1:29" ht="15.75" customHeight="1" x14ac:dyDescent="0.3">
      <c r="A168" s="1">
        <v>419150</v>
      </c>
      <c r="B168" s="1" t="s">
        <v>56</v>
      </c>
      <c r="C168" s="2">
        <v>40279</v>
      </c>
      <c r="D168" s="1" t="s">
        <v>107</v>
      </c>
      <c r="E168" s="1" t="s">
        <v>58</v>
      </c>
      <c r="F168" s="1">
        <v>0</v>
      </c>
      <c r="G168" s="1" t="s">
        <v>40</v>
      </c>
      <c r="H168" s="1" t="s">
        <v>47</v>
      </c>
      <c r="I168" s="1" t="s">
        <v>40</v>
      </c>
      <c r="J168" s="1" t="s">
        <v>22</v>
      </c>
      <c r="K168" s="1" t="s">
        <v>47</v>
      </c>
      <c r="L168" s="1" t="s">
        <v>23</v>
      </c>
      <c r="M168" s="1">
        <v>37</v>
      </c>
      <c r="N168" s="1" t="s">
        <v>24</v>
      </c>
      <c r="O168" s="1" t="s">
        <v>25</v>
      </c>
      <c r="P168" s="1" t="s">
        <v>77</v>
      </c>
      <c r="Q168" s="1" t="s">
        <v>138</v>
      </c>
      <c r="Z168" s="50" t="s">
        <v>30</v>
      </c>
      <c r="AA168" s="50">
        <v>0</v>
      </c>
      <c r="AB168" s="50" t="s">
        <v>31</v>
      </c>
      <c r="AC168" s="50" t="s">
        <v>207</v>
      </c>
    </row>
    <row r="169" spans="1:29" ht="15.75" customHeight="1" x14ac:dyDescent="0.3">
      <c r="A169" s="1">
        <v>419151</v>
      </c>
      <c r="B169" s="1" t="s">
        <v>185</v>
      </c>
      <c r="C169" s="2">
        <v>40280</v>
      </c>
      <c r="D169" s="1" t="s">
        <v>191</v>
      </c>
      <c r="E169" s="1" t="s">
        <v>186</v>
      </c>
      <c r="F169" s="1">
        <v>0</v>
      </c>
      <c r="G169" s="1" t="s">
        <v>53</v>
      </c>
      <c r="H169" s="1" t="s">
        <v>20</v>
      </c>
      <c r="I169" s="1" t="s">
        <v>20</v>
      </c>
      <c r="J169" s="1" t="s">
        <v>22</v>
      </c>
      <c r="K169" s="1" t="s">
        <v>53</v>
      </c>
      <c r="L169" s="1" t="s">
        <v>23</v>
      </c>
      <c r="M169" s="1">
        <v>13</v>
      </c>
      <c r="N169" s="1" t="s">
        <v>24</v>
      </c>
      <c r="O169" s="1" t="s">
        <v>25</v>
      </c>
      <c r="P169" s="1" t="s">
        <v>27</v>
      </c>
      <c r="Q169" s="1" t="s">
        <v>59</v>
      </c>
      <c r="Z169" s="50" t="s">
        <v>62</v>
      </c>
      <c r="AA169" s="50">
        <v>0</v>
      </c>
      <c r="AB169" s="50" t="s">
        <v>53</v>
      </c>
      <c r="AC169" s="50" t="s">
        <v>207</v>
      </c>
    </row>
    <row r="170" spans="1:29" ht="15.75" customHeight="1" x14ac:dyDescent="0.3">
      <c r="A170" s="1">
        <v>419152</v>
      </c>
      <c r="B170" s="1" t="s">
        <v>44</v>
      </c>
      <c r="C170" s="2">
        <v>40281</v>
      </c>
      <c r="D170" s="1" t="s">
        <v>192</v>
      </c>
      <c r="E170" s="1" t="s">
        <v>164</v>
      </c>
      <c r="F170" s="1">
        <v>0</v>
      </c>
      <c r="G170" s="1" t="s">
        <v>47</v>
      </c>
      <c r="H170" s="1" t="s">
        <v>39</v>
      </c>
      <c r="I170" s="1" t="s">
        <v>47</v>
      </c>
      <c r="J170" s="1" t="s">
        <v>33</v>
      </c>
      <c r="K170" s="1" t="s">
        <v>47</v>
      </c>
      <c r="L170" s="1" t="s">
        <v>23</v>
      </c>
      <c r="M170" s="1">
        <v>39</v>
      </c>
      <c r="N170" s="1" t="s">
        <v>24</v>
      </c>
      <c r="O170" s="1" t="s">
        <v>25</v>
      </c>
      <c r="P170" s="1" t="s">
        <v>129</v>
      </c>
      <c r="Q170" s="1" t="s">
        <v>49</v>
      </c>
      <c r="Z170" s="50" t="s">
        <v>225</v>
      </c>
      <c r="AA170" s="50">
        <v>0</v>
      </c>
      <c r="AB170" s="50" t="s">
        <v>205</v>
      </c>
      <c r="AC170" s="50" t="s">
        <v>31</v>
      </c>
    </row>
    <row r="171" spans="1:29" ht="15.75" customHeight="1" x14ac:dyDescent="0.3">
      <c r="A171" s="1">
        <v>419153</v>
      </c>
      <c r="B171" s="1" t="s">
        <v>65</v>
      </c>
      <c r="C171" s="2">
        <v>40281</v>
      </c>
      <c r="D171" s="1" t="s">
        <v>193</v>
      </c>
      <c r="E171" s="1" t="s">
        <v>67</v>
      </c>
      <c r="F171" s="1">
        <v>0</v>
      </c>
      <c r="G171" s="1" t="s">
        <v>32</v>
      </c>
      <c r="H171" s="1" t="s">
        <v>21</v>
      </c>
      <c r="I171" s="1" t="s">
        <v>21</v>
      </c>
      <c r="J171" s="1" t="s">
        <v>33</v>
      </c>
      <c r="K171" s="1" t="s">
        <v>32</v>
      </c>
      <c r="L171" s="1" t="s">
        <v>41</v>
      </c>
      <c r="M171" s="1">
        <v>9</v>
      </c>
      <c r="N171" s="1" t="s">
        <v>24</v>
      </c>
      <c r="O171" s="1" t="s">
        <v>25</v>
      </c>
      <c r="P171" s="1" t="s">
        <v>145</v>
      </c>
      <c r="Q171" s="1" t="s">
        <v>116</v>
      </c>
      <c r="Z171" s="50" t="s">
        <v>46</v>
      </c>
      <c r="AA171" s="50">
        <v>0</v>
      </c>
      <c r="AB171" s="50" t="s">
        <v>47</v>
      </c>
      <c r="AC171" s="50" t="s">
        <v>53</v>
      </c>
    </row>
    <row r="172" spans="1:29" ht="15.75" customHeight="1" x14ac:dyDescent="0.3">
      <c r="A172" s="1">
        <v>419154</v>
      </c>
      <c r="B172" s="1" t="s">
        <v>56</v>
      </c>
      <c r="C172" s="2">
        <v>40282</v>
      </c>
      <c r="D172" s="1" t="s">
        <v>182</v>
      </c>
      <c r="E172" s="1" t="s">
        <v>58</v>
      </c>
      <c r="F172" s="1">
        <v>0</v>
      </c>
      <c r="G172" s="1" t="s">
        <v>40</v>
      </c>
      <c r="H172" s="1" t="s">
        <v>20</v>
      </c>
      <c r="I172" s="1" t="s">
        <v>40</v>
      </c>
      <c r="J172" s="1" t="s">
        <v>33</v>
      </c>
      <c r="K172" s="1" t="s">
        <v>20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77</v>
      </c>
      <c r="Q172" s="1" t="s">
        <v>140</v>
      </c>
      <c r="Z172" s="50" t="s">
        <v>195</v>
      </c>
      <c r="AA172" s="50">
        <v>0</v>
      </c>
      <c r="AB172" s="50" t="s">
        <v>31</v>
      </c>
      <c r="AC172" s="50" t="s">
        <v>39</v>
      </c>
    </row>
    <row r="173" spans="1:29" ht="15.75" customHeight="1" x14ac:dyDescent="0.3">
      <c r="A173" s="1">
        <v>419155</v>
      </c>
      <c r="B173" s="1" t="s">
        <v>65</v>
      </c>
      <c r="C173" s="2">
        <v>40283</v>
      </c>
      <c r="D173" s="1" t="s">
        <v>146</v>
      </c>
      <c r="E173" s="1" t="s">
        <v>67</v>
      </c>
      <c r="F173" s="1">
        <v>0</v>
      </c>
      <c r="G173" s="1" t="s">
        <v>32</v>
      </c>
      <c r="H173" s="1" t="s">
        <v>39</v>
      </c>
      <c r="I173" s="1" t="s">
        <v>32</v>
      </c>
      <c r="J173" s="1" t="s">
        <v>33</v>
      </c>
      <c r="K173" s="1" t="s">
        <v>39</v>
      </c>
      <c r="L173" s="1" t="s">
        <v>41</v>
      </c>
      <c r="M173" s="1">
        <v>6</v>
      </c>
      <c r="N173" s="1" t="s">
        <v>24</v>
      </c>
      <c r="O173" s="1" t="s">
        <v>25</v>
      </c>
      <c r="P173" s="1" t="s">
        <v>127</v>
      </c>
      <c r="Q173" s="1" t="s">
        <v>145</v>
      </c>
      <c r="Z173" s="50" t="s">
        <v>225</v>
      </c>
      <c r="AA173" s="50">
        <v>0</v>
      </c>
      <c r="AB173" s="50" t="s">
        <v>205</v>
      </c>
      <c r="AC173" s="50" t="s">
        <v>40</v>
      </c>
    </row>
    <row r="174" spans="1:29" ht="15.75" customHeight="1" x14ac:dyDescent="0.3">
      <c r="A174" s="1">
        <v>419156</v>
      </c>
      <c r="B174" s="1" t="s">
        <v>194</v>
      </c>
      <c r="C174" s="2">
        <v>40284</v>
      </c>
      <c r="D174" s="1" t="s">
        <v>147</v>
      </c>
      <c r="E174" s="1" t="s">
        <v>195</v>
      </c>
      <c r="F174" s="1">
        <v>0</v>
      </c>
      <c r="G174" s="1" t="s">
        <v>31</v>
      </c>
      <c r="H174" s="1" t="s">
        <v>53</v>
      </c>
      <c r="I174" s="1" t="s">
        <v>53</v>
      </c>
      <c r="J174" s="1" t="s">
        <v>22</v>
      </c>
      <c r="K174" s="1" t="s">
        <v>53</v>
      </c>
      <c r="L174" s="1" t="s">
        <v>41</v>
      </c>
      <c r="M174" s="1">
        <v>5</v>
      </c>
      <c r="N174" s="1" t="s">
        <v>24</v>
      </c>
      <c r="O174" s="1" t="s">
        <v>25</v>
      </c>
      <c r="P174" s="1" t="s">
        <v>120</v>
      </c>
      <c r="Q174" s="1" t="s">
        <v>64</v>
      </c>
      <c r="Z174" s="50" t="s">
        <v>73</v>
      </c>
      <c r="AA174" s="50">
        <v>0</v>
      </c>
      <c r="AB174" s="50" t="s">
        <v>207</v>
      </c>
      <c r="AC174" s="50" t="s">
        <v>53</v>
      </c>
    </row>
    <row r="175" spans="1:29" ht="15.75" customHeight="1" x14ac:dyDescent="0.3">
      <c r="A175" s="1">
        <v>419157</v>
      </c>
      <c r="B175" s="1" t="s">
        <v>17</v>
      </c>
      <c r="C175" s="2">
        <v>40285</v>
      </c>
      <c r="D175" s="1" t="s">
        <v>196</v>
      </c>
      <c r="E175" s="1" t="s">
        <v>19</v>
      </c>
      <c r="F175" s="1">
        <v>0</v>
      </c>
      <c r="G175" s="1" t="s">
        <v>20</v>
      </c>
      <c r="H175" s="1" t="s">
        <v>47</v>
      </c>
      <c r="I175" s="1" t="s">
        <v>20</v>
      </c>
      <c r="J175" s="1" t="s">
        <v>22</v>
      </c>
      <c r="K175" s="1" t="s">
        <v>47</v>
      </c>
      <c r="L175" s="1" t="s">
        <v>23</v>
      </c>
      <c r="M175" s="1">
        <v>57</v>
      </c>
      <c r="N175" s="1" t="s">
        <v>24</v>
      </c>
      <c r="O175" s="1" t="s">
        <v>25</v>
      </c>
      <c r="P175" s="1" t="s">
        <v>127</v>
      </c>
      <c r="Q175" s="1" t="s">
        <v>116</v>
      </c>
      <c r="Z175" s="50" t="s">
        <v>195</v>
      </c>
      <c r="AA175" s="50">
        <v>0</v>
      </c>
      <c r="AB175" s="50" t="s">
        <v>31</v>
      </c>
      <c r="AC175" s="50" t="s">
        <v>20</v>
      </c>
    </row>
    <row r="176" spans="1:29" ht="15.75" customHeight="1" x14ac:dyDescent="0.3">
      <c r="A176" s="1">
        <v>419158</v>
      </c>
      <c r="B176" s="1" t="s">
        <v>50</v>
      </c>
      <c r="C176" s="2">
        <v>40285</v>
      </c>
      <c r="D176" s="1" t="s">
        <v>197</v>
      </c>
      <c r="E176" s="1" t="s">
        <v>52</v>
      </c>
      <c r="F176" s="1">
        <v>0</v>
      </c>
      <c r="G176" s="1" t="s">
        <v>21</v>
      </c>
      <c r="H176" s="1" t="s">
        <v>40</v>
      </c>
      <c r="I176" s="1" t="s">
        <v>40</v>
      </c>
      <c r="J176" s="1" t="s">
        <v>33</v>
      </c>
      <c r="K176" s="1" t="s">
        <v>21</v>
      </c>
      <c r="L176" s="1" t="s">
        <v>41</v>
      </c>
      <c r="M176" s="1">
        <v>8</v>
      </c>
      <c r="N176" s="1" t="s">
        <v>24</v>
      </c>
      <c r="O176" s="1" t="s">
        <v>25</v>
      </c>
      <c r="P176" s="1" t="s">
        <v>91</v>
      </c>
      <c r="Q176" s="1" t="s">
        <v>59</v>
      </c>
      <c r="Z176" s="50" t="s">
        <v>67</v>
      </c>
      <c r="AA176" s="50">
        <v>0</v>
      </c>
      <c r="AB176" s="50" t="s">
        <v>32</v>
      </c>
      <c r="AC176" s="50" t="s">
        <v>205</v>
      </c>
    </row>
    <row r="177" spans="1:29" ht="15.75" customHeight="1" x14ac:dyDescent="0.3">
      <c r="A177" s="1">
        <v>419159</v>
      </c>
      <c r="B177" s="1" t="s">
        <v>194</v>
      </c>
      <c r="C177" s="2">
        <v>40286</v>
      </c>
      <c r="D177" s="1" t="s">
        <v>76</v>
      </c>
      <c r="E177" s="1" t="s">
        <v>195</v>
      </c>
      <c r="F177" s="1">
        <v>0</v>
      </c>
      <c r="G177" s="1" t="s">
        <v>31</v>
      </c>
      <c r="H177" s="1" t="s">
        <v>32</v>
      </c>
      <c r="I177" s="1" t="s">
        <v>32</v>
      </c>
      <c r="J177" s="1" t="s">
        <v>22</v>
      </c>
      <c r="K177" s="1" t="s">
        <v>32</v>
      </c>
      <c r="L177" s="1" t="s">
        <v>41</v>
      </c>
      <c r="M177" s="1">
        <v>6</v>
      </c>
      <c r="N177" s="1" t="s">
        <v>24</v>
      </c>
      <c r="O177" s="1" t="s">
        <v>25</v>
      </c>
      <c r="P177" s="1" t="s">
        <v>54</v>
      </c>
      <c r="Q177" s="1" t="s">
        <v>64</v>
      </c>
      <c r="Z177" s="50" t="s">
        <v>73</v>
      </c>
      <c r="AA177" s="50">
        <v>0</v>
      </c>
      <c r="AB177" s="50" t="s">
        <v>207</v>
      </c>
      <c r="AC177" s="50" t="s">
        <v>21</v>
      </c>
    </row>
    <row r="178" spans="1:29" ht="15.75" customHeight="1" x14ac:dyDescent="0.3">
      <c r="A178" s="1">
        <v>419160</v>
      </c>
      <c r="B178" s="1" t="s">
        <v>36</v>
      </c>
      <c r="C178" s="2">
        <v>40286</v>
      </c>
      <c r="D178" s="1" t="s">
        <v>171</v>
      </c>
      <c r="E178" s="1" t="s">
        <v>38</v>
      </c>
      <c r="F178" s="1">
        <v>0</v>
      </c>
      <c r="G178" s="1" t="s">
        <v>39</v>
      </c>
      <c r="H178" s="1" t="s">
        <v>53</v>
      </c>
      <c r="I178" s="1" t="s">
        <v>53</v>
      </c>
      <c r="J178" s="1" t="s">
        <v>33</v>
      </c>
      <c r="K178" s="1" t="s">
        <v>53</v>
      </c>
      <c r="L178" s="1" t="s">
        <v>23</v>
      </c>
      <c r="M178" s="1">
        <v>11</v>
      </c>
      <c r="N178" s="1" t="s">
        <v>24</v>
      </c>
      <c r="O178" s="1" t="s">
        <v>25</v>
      </c>
      <c r="P178" s="1" t="s">
        <v>77</v>
      </c>
      <c r="Q178" s="1" t="s">
        <v>138</v>
      </c>
      <c r="Z178" s="50" t="s">
        <v>46</v>
      </c>
      <c r="AA178" s="50">
        <v>0</v>
      </c>
      <c r="AB178" s="50" t="s">
        <v>47</v>
      </c>
      <c r="AC178" s="50" t="s">
        <v>40</v>
      </c>
    </row>
    <row r="179" spans="1:29" ht="15.75" customHeight="1" x14ac:dyDescent="0.3">
      <c r="A179" s="1">
        <v>419161</v>
      </c>
      <c r="B179" s="1" t="s">
        <v>50</v>
      </c>
      <c r="C179" s="2">
        <v>40287</v>
      </c>
      <c r="D179" s="1" t="s">
        <v>198</v>
      </c>
      <c r="E179" s="1" t="s">
        <v>52</v>
      </c>
      <c r="F179" s="1">
        <v>0</v>
      </c>
      <c r="G179" s="1" t="s">
        <v>21</v>
      </c>
      <c r="H179" s="1" t="s">
        <v>47</v>
      </c>
      <c r="I179" s="1" t="s">
        <v>47</v>
      </c>
      <c r="J179" s="1" t="s">
        <v>33</v>
      </c>
      <c r="K179" s="1" t="s">
        <v>21</v>
      </c>
      <c r="L179" s="1" t="s">
        <v>41</v>
      </c>
      <c r="M179" s="1">
        <v>9</v>
      </c>
      <c r="N179" s="1" t="s">
        <v>24</v>
      </c>
      <c r="O179" s="1" t="s">
        <v>25</v>
      </c>
      <c r="P179" s="1" t="s">
        <v>91</v>
      </c>
      <c r="Q179" s="1" t="s">
        <v>27</v>
      </c>
      <c r="Z179" s="50" t="s">
        <v>38</v>
      </c>
      <c r="AA179" s="50">
        <v>0</v>
      </c>
      <c r="AB179" s="50" t="s">
        <v>39</v>
      </c>
      <c r="AC179" s="50" t="s">
        <v>207</v>
      </c>
    </row>
    <row r="180" spans="1:29" ht="15.75" customHeight="1" x14ac:dyDescent="0.3">
      <c r="A180" s="1">
        <v>419162</v>
      </c>
      <c r="B180" s="1" t="s">
        <v>44</v>
      </c>
      <c r="C180" s="2">
        <v>40289</v>
      </c>
      <c r="D180" s="1" t="s">
        <v>192</v>
      </c>
      <c r="E180" s="1" t="s">
        <v>73</v>
      </c>
      <c r="F180" s="1">
        <v>0</v>
      </c>
      <c r="G180" s="1" t="s">
        <v>20</v>
      </c>
      <c r="H180" s="1" t="s">
        <v>47</v>
      </c>
      <c r="I180" s="1" t="s">
        <v>47</v>
      </c>
      <c r="J180" s="1" t="s">
        <v>33</v>
      </c>
      <c r="K180" s="1" t="s">
        <v>47</v>
      </c>
      <c r="L180" s="1" t="s">
        <v>23</v>
      </c>
      <c r="M180" s="1">
        <v>35</v>
      </c>
      <c r="N180" s="1" t="s">
        <v>24</v>
      </c>
      <c r="O180" s="1" t="s">
        <v>25</v>
      </c>
      <c r="P180" s="1" t="s">
        <v>77</v>
      </c>
      <c r="Q180" s="1" t="s">
        <v>59</v>
      </c>
      <c r="Z180" s="50" t="s">
        <v>46</v>
      </c>
      <c r="AA180" s="50">
        <v>0</v>
      </c>
      <c r="AB180" s="50" t="s">
        <v>20</v>
      </c>
      <c r="AC180" s="50" t="s">
        <v>32</v>
      </c>
    </row>
    <row r="181" spans="1:29" ht="15.75" customHeight="1" x14ac:dyDescent="0.3">
      <c r="A181" s="1">
        <v>419163</v>
      </c>
      <c r="B181" s="1" t="s">
        <v>44</v>
      </c>
      <c r="C181" s="2">
        <v>40290</v>
      </c>
      <c r="D181" s="1" t="s">
        <v>199</v>
      </c>
      <c r="E181" s="1" t="s">
        <v>73</v>
      </c>
      <c r="F181" s="1">
        <v>0</v>
      </c>
      <c r="G181" s="1" t="s">
        <v>32</v>
      </c>
      <c r="H181" s="1" t="s">
        <v>53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38</v>
      </c>
      <c r="N181" s="1" t="s">
        <v>24</v>
      </c>
      <c r="O181" s="1" t="s">
        <v>25</v>
      </c>
      <c r="P181" s="1" t="s">
        <v>77</v>
      </c>
      <c r="Q181" s="1" t="s">
        <v>59</v>
      </c>
      <c r="Z181" s="50" t="s">
        <v>67</v>
      </c>
      <c r="AA181" s="50">
        <v>0</v>
      </c>
      <c r="AB181" s="50" t="s">
        <v>20</v>
      </c>
      <c r="AC181" s="50" t="s">
        <v>47</v>
      </c>
    </row>
    <row r="182" spans="1:29" ht="15.75" customHeight="1" x14ac:dyDescent="0.3">
      <c r="A182" s="1">
        <v>419164</v>
      </c>
      <c r="B182" s="1" t="s">
        <v>44</v>
      </c>
      <c r="C182" s="2">
        <v>40292</v>
      </c>
      <c r="D182" s="1" t="s">
        <v>100</v>
      </c>
      <c r="E182" s="1" t="s">
        <v>73</v>
      </c>
      <c r="F182" s="1">
        <v>0</v>
      </c>
      <c r="G182" s="1" t="s">
        <v>20</v>
      </c>
      <c r="H182" s="1" t="s">
        <v>53</v>
      </c>
      <c r="I182" s="1" t="s">
        <v>53</v>
      </c>
      <c r="J182" s="1" t="s">
        <v>33</v>
      </c>
      <c r="K182" s="1" t="s">
        <v>20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116</v>
      </c>
      <c r="Z182" s="50" t="s">
        <v>236</v>
      </c>
      <c r="AA182" s="50">
        <v>0</v>
      </c>
      <c r="AB182" s="50" t="s">
        <v>53</v>
      </c>
      <c r="AC182" s="50" t="s">
        <v>32</v>
      </c>
    </row>
    <row r="183" spans="1:29" ht="15.75" customHeight="1" x14ac:dyDescent="0.3">
      <c r="A183" s="1">
        <v>419165</v>
      </c>
      <c r="B183" s="1" t="s">
        <v>44</v>
      </c>
      <c r="C183" s="2">
        <v>40293</v>
      </c>
      <c r="D183" s="1" t="s">
        <v>105</v>
      </c>
      <c r="E183" s="1" t="s">
        <v>73</v>
      </c>
      <c r="F183" s="1">
        <v>0</v>
      </c>
      <c r="G183" s="1" t="s">
        <v>32</v>
      </c>
      <c r="H183" s="1" t="s">
        <v>47</v>
      </c>
      <c r="I183" s="1" t="s">
        <v>32</v>
      </c>
      <c r="J183" s="1" t="s">
        <v>33</v>
      </c>
      <c r="K183" s="1" t="s">
        <v>32</v>
      </c>
      <c r="L183" s="1" t="s">
        <v>23</v>
      </c>
      <c r="M183" s="1">
        <v>22</v>
      </c>
      <c r="N183" s="1" t="s">
        <v>24</v>
      </c>
      <c r="O183" s="1" t="s">
        <v>25</v>
      </c>
      <c r="P183" s="1" t="s">
        <v>27</v>
      </c>
      <c r="Q183" s="1" t="s">
        <v>116</v>
      </c>
      <c r="Z183" s="50" t="s">
        <v>240</v>
      </c>
      <c r="AA183" s="50">
        <v>0</v>
      </c>
      <c r="AB183" s="50" t="s">
        <v>207</v>
      </c>
      <c r="AC183" s="50" t="s">
        <v>31</v>
      </c>
    </row>
    <row r="184" spans="1:29" ht="15.75" customHeight="1" x14ac:dyDescent="0.3">
      <c r="A184" s="1">
        <v>501198</v>
      </c>
      <c r="B184" s="1" t="s">
        <v>65</v>
      </c>
      <c r="C184" s="2">
        <v>40641</v>
      </c>
      <c r="D184" s="1" t="s">
        <v>200</v>
      </c>
      <c r="E184" s="1" t="s">
        <v>67</v>
      </c>
      <c r="F184" s="1">
        <v>0</v>
      </c>
      <c r="G184" s="1" t="s">
        <v>32</v>
      </c>
      <c r="H184" s="1" t="s">
        <v>21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2</v>
      </c>
      <c r="N184" s="1" t="s">
        <v>24</v>
      </c>
      <c r="O184" s="1" t="s">
        <v>25</v>
      </c>
      <c r="P184" s="1" t="s">
        <v>77</v>
      </c>
      <c r="Q184" s="1" t="s">
        <v>201</v>
      </c>
      <c r="Z184" s="50" t="s">
        <v>236</v>
      </c>
      <c r="AA184" s="50">
        <v>0</v>
      </c>
      <c r="AB184" s="50" t="s">
        <v>53</v>
      </c>
      <c r="AC184" s="50" t="s">
        <v>47</v>
      </c>
    </row>
    <row r="185" spans="1:29" ht="15.75" customHeight="1" x14ac:dyDescent="0.3">
      <c r="A185" s="1">
        <v>501199</v>
      </c>
      <c r="B185" s="1" t="s">
        <v>60</v>
      </c>
      <c r="C185" s="2">
        <v>40642</v>
      </c>
      <c r="D185" s="1" t="s">
        <v>202</v>
      </c>
      <c r="E185" s="1" t="s">
        <v>62</v>
      </c>
      <c r="F185" s="1">
        <v>0</v>
      </c>
      <c r="G185" s="1" t="s">
        <v>53</v>
      </c>
      <c r="H185" s="1" t="s">
        <v>40</v>
      </c>
      <c r="I185" s="1" t="s">
        <v>40</v>
      </c>
      <c r="J185" s="1" t="s">
        <v>22</v>
      </c>
      <c r="K185" s="1" t="s">
        <v>40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27</v>
      </c>
      <c r="Q185" s="1" t="s">
        <v>138</v>
      </c>
      <c r="Z185" s="50" t="s">
        <v>240</v>
      </c>
      <c r="AA185" s="50">
        <v>0</v>
      </c>
      <c r="AB185" s="50" t="s">
        <v>207</v>
      </c>
      <c r="AC185" s="50" t="s">
        <v>32</v>
      </c>
    </row>
    <row r="186" spans="1:29" ht="15.75" customHeight="1" x14ac:dyDescent="0.3">
      <c r="A186" s="1">
        <v>501200</v>
      </c>
      <c r="B186" s="1" t="s">
        <v>203</v>
      </c>
      <c r="C186" s="2">
        <v>40642</v>
      </c>
      <c r="D186" s="1" t="s">
        <v>121</v>
      </c>
      <c r="E186" s="1" t="s">
        <v>204</v>
      </c>
      <c r="F186" s="1">
        <v>0</v>
      </c>
      <c r="G186" s="1" t="s">
        <v>205</v>
      </c>
      <c r="H186" s="1" t="s">
        <v>20</v>
      </c>
      <c r="I186" s="1" t="s">
        <v>205</v>
      </c>
      <c r="J186" s="1" t="s">
        <v>33</v>
      </c>
      <c r="K186" s="1" t="s">
        <v>20</v>
      </c>
      <c r="L186" s="1" t="s">
        <v>41</v>
      </c>
      <c r="M186" s="1">
        <v>6</v>
      </c>
      <c r="N186" s="1" t="s">
        <v>24</v>
      </c>
      <c r="O186" s="1" t="s">
        <v>25</v>
      </c>
      <c r="P186" s="1" t="s">
        <v>127</v>
      </c>
      <c r="Q186" s="1" t="s">
        <v>55</v>
      </c>
      <c r="Z186" s="50" t="s">
        <v>172</v>
      </c>
      <c r="AA186" s="50">
        <v>0</v>
      </c>
      <c r="AB186" s="50" t="s">
        <v>53</v>
      </c>
      <c r="AC186" s="50" t="s">
        <v>21</v>
      </c>
    </row>
    <row r="187" spans="1:29" ht="15.75" customHeight="1" x14ac:dyDescent="0.3">
      <c r="A187" s="1">
        <v>501201</v>
      </c>
      <c r="B187" s="1" t="s">
        <v>36</v>
      </c>
      <c r="C187" s="2">
        <v>40643</v>
      </c>
      <c r="D187" s="1" t="s">
        <v>180</v>
      </c>
      <c r="E187" s="1" t="s">
        <v>38</v>
      </c>
      <c r="F187" s="1">
        <v>0</v>
      </c>
      <c r="G187" s="1" t="s">
        <v>39</v>
      </c>
      <c r="H187" s="1" t="s">
        <v>47</v>
      </c>
      <c r="I187" s="1" t="s">
        <v>39</v>
      </c>
      <c r="J187" s="1" t="s">
        <v>33</v>
      </c>
      <c r="K187" s="1" t="s">
        <v>47</v>
      </c>
      <c r="L187" s="1" t="s">
        <v>41</v>
      </c>
      <c r="M187" s="1">
        <v>8</v>
      </c>
      <c r="N187" s="1" t="s">
        <v>24</v>
      </c>
      <c r="O187" s="1" t="s">
        <v>25</v>
      </c>
      <c r="P187" s="1" t="s">
        <v>64</v>
      </c>
      <c r="Q187" s="1" t="s">
        <v>59</v>
      </c>
      <c r="Z187" s="50" t="s">
        <v>240</v>
      </c>
      <c r="AA187" s="50">
        <v>0</v>
      </c>
      <c r="AB187" s="50" t="s">
        <v>207</v>
      </c>
      <c r="AC187" s="50" t="s">
        <v>39</v>
      </c>
    </row>
    <row r="188" spans="1:29" ht="15.75" customHeight="1" x14ac:dyDescent="0.3">
      <c r="A188" s="1">
        <v>501202</v>
      </c>
      <c r="B188" s="1" t="s">
        <v>44</v>
      </c>
      <c r="C188" s="2">
        <v>40643</v>
      </c>
      <c r="D188" s="1" t="s">
        <v>206</v>
      </c>
      <c r="E188" s="1" t="s">
        <v>73</v>
      </c>
      <c r="F188" s="1">
        <v>0</v>
      </c>
      <c r="G188" s="1" t="s">
        <v>207</v>
      </c>
      <c r="H188" s="1" t="s">
        <v>31</v>
      </c>
      <c r="I188" s="1" t="s">
        <v>31</v>
      </c>
      <c r="J188" s="1" t="s">
        <v>33</v>
      </c>
      <c r="K188" s="1" t="s">
        <v>207</v>
      </c>
      <c r="L188" s="1" t="s">
        <v>41</v>
      </c>
      <c r="M188" s="1">
        <v>7</v>
      </c>
      <c r="N188" s="1" t="s">
        <v>24</v>
      </c>
      <c r="O188" s="1" t="s">
        <v>25</v>
      </c>
      <c r="P188" s="1" t="s">
        <v>77</v>
      </c>
      <c r="Q188" s="1" t="s">
        <v>201</v>
      </c>
      <c r="Z188" s="50" t="s">
        <v>240</v>
      </c>
      <c r="AA188" s="50">
        <v>0</v>
      </c>
      <c r="AB188" s="50" t="s">
        <v>207</v>
      </c>
      <c r="AC188" s="50" t="s">
        <v>53</v>
      </c>
    </row>
    <row r="189" spans="1:29" ht="15.75" customHeight="1" x14ac:dyDescent="0.3">
      <c r="A189" s="1">
        <v>501203</v>
      </c>
      <c r="B189" s="1" t="s">
        <v>50</v>
      </c>
      <c r="C189" s="2">
        <v>40644</v>
      </c>
      <c r="D189" s="1" t="s">
        <v>144</v>
      </c>
      <c r="E189" s="1" t="s">
        <v>52</v>
      </c>
      <c r="F189" s="1">
        <v>0</v>
      </c>
      <c r="G189" s="1" t="s">
        <v>21</v>
      </c>
      <c r="H189" s="1" t="s">
        <v>53</v>
      </c>
      <c r="I189" s="1" t="s">
        <v>21</v>
      </c>
      <c r="J189" s="1" t="s">
        <v>33</v>
      </c>
      <c r="K189" s="1" t="s">
        <v>21</v>
      </c>
      <c r="L189" s="1" t="s">
        <v>23</v>
      </c>
      <c r="M189" s="1">
        <v>9</v>
      </c>
      <c r="N189" s="1" t="s">
        <v>24</v>
      </c>
      <c r="O189" s="1" t="s">
        <v>25</v>
      </c>
      <c r="P189" s="1" t="s">
        <v>27</v>
      </c>
      <c r="Q189" s="1" t="s">
        <v>138</v>
      </c>
      <c r="Z189" s="50" t="s">
        <v>172</v>
      </c>
      <c r="AA189" s="50">
        <v>0</v>
      </c>
      <c r="AB189" s="50" t="s">
        <v>53</v>
      </c>
      <c r="AC189" s="50" t="s">
        <v>207</v>
      </c>
    </row>
    <row r="190" spans="1:29" ht="15.75" customHeight="1" x14ac:dyDescent="0.3">
      <c r="A190" s="1">
        <v>501204</v>
      </c>
      <c r="B190" s="1" t="s">
        <v>56</v>
      </c>
      <c r="C190" s="2">
        <v>40645</v>
      </c>
      <c r="D190" s="1" t="s">
        <v>156</v>
      </c>
      <c r="E190" s="1" t="s">
        <v>58</v>
      </c>
      <c r="F190" s="1">
        <v>0</v>
      </c>
      <c r="G190" s="1" t="s">
        <v>40</v>
      </c>
      <c r="H190" s="1" t="s">
        <v>39</v>
      </c>
      <c r="I190" s="1" t="s">
        <v>39</v>
      </c>
      <c r="J190" s="1" t="s">
        <v>33</v>
      </c>
      <c r="K190" s="1" t="s">
        <v>40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42</v>
      </c>
      <c r="Q190" s="1" t="s">
        <v>59</v>
      </c>
      <c r="Z190" s="50" t="s">
        <v>240</v>
      </c>
      <c r="AA190" s="50">
        <v>0</v>
      </c>
      <c r="AB190" s="50" t="s">
        <v>207</v>
      </c>
      <c r="AC190" s="50" t="s">
        <v>47</v>
      </c>
    </row>
    <row r="191" spans="1:29" ht="15.75" customHeight="1" x14ac:dyDescent="0.3">
      <c r="A191" s="1">
        <v>501205</v>
      </c>
      <c r="B191" s="1" t="s">
        <v>17</v>
      </c>
      <c r="C191" s="2">
        <v>40645</v>
      </c>
      <c r="D191" s="1" t="s">
        <v>107</v>
      </c>
      <c r="E191" s="1" t="s">
        <v>19</v>
      </c>
      <c r="F191" s="1">
        <v>0</v>
      </c>
      <c r="G191" s="1" t="s">
        <v>20</v>
      </c>
      <c r="H191" s="1" t="s">
        <v>47</v>
      </c>
      <c r="I191" s="1" t="s">
        <v>47</v>
      </c>
      <c r="J191" s="1" t="s">
        <v>22</v>
      </c>
      <c r="K191" s="1" t="s">
        <v>47</v>
      </c>
      <c r="L191" s="1" t="s">
        <v>41</v>
      </c>
      <c r="M191" s="1">
        <v>9</v>
      </c>
      <c r="N191" s="1" t="s">
        <v>24</v>
      </c>
      <c r="O191" s="1" t="s">
        <v>25</v>
      </c>
      <c r="P191" s="1" t="s">
        <v>127</v>
      </c>
      <c r="Q191" s="1" t="s">
        <v>208</v>
      </c>
      <c r="Z191" s="50" t="s">
        <v>52</v>
      </c>
      <c r="AA191" s="50">
        <v>0</v>
      </c>
      <c r="AB191" s="50" t="s">
        <v>21</v>
      </c>
      <c r="AC191" s="50" t="s">
        <v>207</v>
      </c>
    </row>
    <row r="192" spans="1:29" ht="15.75" customHeight="1" x14ac:dyDescent="0.3">
      <c r="A192" s="1">
        <v>501206</v>
      </c>
      <c r="B192" s="1" t="s">
        <v>28</v>
      </c>
      <c r="C192" s="2">
        <v>40646</v>
      </c>
      <c r="D192" s="1" t="s">
        <v>209</v>
      </c>
      <c r="E192" s="1" t="s">
        <v>30</v>
      </c>
      <c r="F192" s="1">
        <v>0</v>
      </c>
      <c r="G192" s="1" t="s">
        <v>31</v>
      </c>
      <c r="H192" s="1" t="s">
        <v>32</v>
      </c>
      <c r="I192" s="1" t="s">
        <v>31</v>
      </c>
      <c r="J192" s="1" t="s">
        <v>22</v>
      </c>
      <c r="K192" s="1" t="s">
        <v>31</v>
      </c>
      <c r="L192" s="1" t="s">
        <v>41</v>
      </c>
      <c r="M192" s="1">
        <v>6</v>
      </c>
      <c r="N192" s="1" t="s">
        <v>24</v>
      </c>
      <c r="O192" s="1" t="s">
        <v>25</v>
      </c>
      <c r="P192" s="1" t="s">
        <v>26</v>
      </c>
      <c r="Q192" s="1" t="s">
        <v>35</v>
      </c>
      <c r="Z192" s="50" t="s">
        <v>240</v>
      </c>
      <c r="AA192" s="50">
        <v>0</v>
      </c>
      <c r="AB192" s="50" t="s">
        <v>207</v>
      </c>
      <c r="AC192" s="50" t="s">
        <v>40</v>
      </c>
    </row>
    <row r="193" spans="1:29" ht="15.75" customHeight="1" x14ac:dyDescent="0.3">
      <c r="A193" s="1">
        <v>501207</v>
      </c>
      <c r="B193" s="1" t="s">
        <v>44</v>
      </c>
      <c r="C193" s="2">
        <v>40646</v>
      </c>
      <c r="D193" s="1" t="s">
        <v>210</v>
      </c>
      <c r="E193" s="1" t="s">
        <v>73</v>
      </c>
      <c r="F193" s="1">
        <v>0</v>
      </c>
      <c r="G193" s="1" t="s">
        <v>207</v>
      </c>
      <c r="H193" s="1" t="s">
        <v>205</v>
      </c>
      <c r="I193" s="1" t="s">
        <v>205</v>
      </c>
      <c r="J193" s="1" t="s">
        <v>33</v>
      </c>
      <c r="K193" s="1" t="s">
        <v>207</v>
      </c>
      <c r="L193" s="1" t="s">
        <v>41</v>
      </c>
      <c r="M193" s="1">
        <v>4</v>
      </c>
      <c r="N193" s="1" t="s">
        <v>24</v>
      </c>
      <c r="O193" s="1" t="s">
        <v>25</v>
      </c>
      <c r="P193" s="1" t="s">
        <v>129</v>
      </c>
      <c r="Q193" s="1" t="s">
        <v>201</v>
      </c>
      <c r="Z193" s="50" t="s">
        <v>240</v>
      </c>
      <c r="AA193" s="50">
        <v>0</v>
      </c>
      <c r="AB193" s="50" t="s">
        <v>207</v>
      </c>
      <c r="AC193" s="50" t="s">
        <v>20</v>
      </c>
    </row>
    <row r="194" spans="1:29" ht="15.75" customHeight="1" x14ac:dyDescent="0.3">
      <c r="A194" s="1">
        <v>501208</v>
      </c>
      <c r="B194" s="1" t="s">
        <v>60</v>
      </c>
      <c r="C194" s="2">
        <v>40647</v>
      </c>
      <c r="D194" s="1" t="s">
        <v>211</v>
      </c>
      <c r="E194" s="1" t="s">
        <v>62</v>
      </c>
      <c r="F194" s="1">
        <v>0</v>
      </c>
      <c r="G194" s="1" t="s">
        <v>53</v>
      </c>
      <c r="H194" s="1" t="s">
        <v>20</v>
      </c>
      <c r="I194" s="1" t="s">
        <v>20</v>
      </c>
      <c r="J194" s="1" t="s">
        <v>22</v>
      </c>
      <c r="K194" s="1" t="s">
        <v>53</v>
      </c>
      <c r="L194" s="1" t="s">
        <v>23</v>
      </c>
      <c r="M194" s="1">
        <v>33</v>
      </c>
      <c r="N194" s="1" t="s">
        <v>24</v>
      </c>
      <c r="O194" s="1" t="s">
        <v>25</v>
      </c>
      <c r="P194" s="1" t="s">
        <v>27</v>
      </c>
      <c r="Q194" s="1" t="s">
        <v>140</v>
      </c>
      <c r="Z194" s="50" t="s">
        <v>240</v>
      </c>
      <c r="AA194" s="50">
        <v>0</v>
      </c>
      <c r="AB194" s="50" t="s">
        <v>207</v>
      </c>
      <c r="AC194" s="50" t="s">
        <v>21</v>
      </c>
    </row>
    <row r="195" spans="1:29" ht="15.75" customHeight="1" x14ac:dyDescent="0.3">
      <c r="A195" s="1">
        <v>501209</v>
      </c>
      <c r="B195" s="1" t="s">
        <v>56</v>
      </c>
      <c r="C195" s="2">
        <v>40648</v>
      </c>
      <c r="D195" s="1" t="s">
        <v>146</v>
      </c>
      <c r="E195" s="1" t="s">
        <v>58</v>
      </c>
      <c r="F195" s="1">
        <v>0</v>
      </c>
      <c r="G195" s="1" t="s">
        <v>40</v>
      </c>
      <c r="H195" s="1" t="s">
        <v>21</v>
      </c>
      <c r="I195" s="1" t="s">
        <v>21</v>
      </c>
      <c r="J195" s="1" t="s">
        <v>22</v>
      </c>
      <c r="K195" s="1" t="s">
        <v>21</v>
      </c>
      <c r="L195" s="1" t="s">
        <v>41</v>
      </c>
      <c r="M195" s="1">
        <v>9</v>
      </c>
      <c r="N195" s="1" t="s">
        <v>24</v>
      </c>
      <c r="O195" s="1" t="s">
        <v>25</v>
      </c>
      <c r="P195" s="1" t="s">
        <v>42</v>
      </c>
      <c r="Q195" s="1" t="s">
        <v>145</v>
      </c>
      <c r="Z195" s="50" t="s">
        <v>240</v>
      </c>
      <c r="AA195" s="50">
        <v>0</v>
      </c>
      <c r="AB195" s="50" t="s">
        <v>39</v>
      </c>
      <c r="AC195" s="50" t="s">
        <v>21</v>
      </c>
    </row>
    <row r="196" spans="1:29" ht="15.75" customHeight="1" x14ac:dyDescent="0.3">
      <c r="A196" s="1">
        <v>501210</v>
      </c>
      <c r="B196" s="1" t="s">
        <v>44</v>
      </c>
      <c r="C196" s="2">
        <v>40648</v>
      </c>
      <c r="D196" s="1" t="s">
        <v>18</v>
      </c>
      <c r="E196" s="1" t="s">
        <v>46</v>
      </c>
      <c r="F196" s="1">
        <v>0</v>
      </c>
      <c r="G196" s="1" t="s">
        <v>47</v>
      </c>
      <c r="H196" s="1" t="s">
        <v>205</v>
      </c>
      <c r="I196" s="1" t="s">
        <v>205</v>
      </c>
      <c r="J196" s="1" t="s">
        <v>22</v>
      </c>
      <c r="K196" s="1" t="s">
        <v>205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77</v>
      </c>
      <c r="Q196" s="1" t="s">
        <v>201</v>
      </c>
      <c r="Z196" s="50" t="s">
        <v>19</v>
      </c>
      <c r="AA196" s="50">
        <v>0</v>
      </c>
      <c r="AB196" s="50" t="s">
        <v>32</v>
      </c>
      <c r="AC196" s="50" t="s">
        <v>47</v>
      </c>
    </row>
    <row r="197" spans="1:29" ht="15.75" customHeight="1" x14ac:dyDescent="0.3">
      <c r="A197" s="1">
        <v>501211</v>
      </c>
      <c r="B197" s="1" t="s">
        <v>65</v>
      </c>
      <c r="C197" s="2">
        <v>40649</v>
      </c>
      <c r="D197" s="1" t="s">
        <v>29</v>
      </c>
      <c r="E197" s="1" t="s">
        <v>67</v>
      </c>
      <c r="F197" s="1">
        <v>0</v>
      </c>
      <c r="G197" s="1" t="s">
        <v>32</v>
      </c>
      <c r="H197" s="1" t="s">
        <v>20</v>
      </c>
      <c r="I197" s="1" t="s">
        <v>32</v>
      </c>
      <c r="J197" s="1" t="s">
        <v>33</v>
      </c>
      <c r="K197" s="1" t="s">
        <v>32</v>
      </c>
      <c r="L197" s="1" t="s">
        <v>23</v>
      </c>
      <c r="M197" s="1">
        <v>21</v>
      </c>
      <c r="N197" s="1" t="s">
        <v>24</v>
      </c>
      <c r="O197" s="1" t="s">
        <v>25</v>
      </c>
      <c r="P197" s="1" t="s">
        <v>127</v>
      </c>
      <c r="Q197" s="1" t="s">
        <v>208</v>
      </c>
      <c r="Z197" s="50" t="s">
        <v>67</v>
      </c>
      <c r="AA197" s="50">
        <v>0</v>
      </c>
      <c r="AB197" s="50" t="s">
        <v>39</v>
      </c>
      <c r="AC197" s="50" t="s">
        <v>32</v>
      </c>
    </row>
    <row r="198" spans="1:29" ht="15.75" customHeight="1" x14ac:dyDescent="0.3">
      <c r="A198" s="1">
        <v>501212</v>
      </c>
      <c r="B198" s="1" t="s">
        <v>60</v>
      </c>
      <c r="C198" s="2">
        <v>40649</v>
      </c>
      <c r="D198" s="1" t="s">
        <v>209</v>
      </c>
      <c r="E198" s="1" t="s">
        <v>62</v>
      </c>
      <c r="F198" s="1">
        <v>0</v>
      </c>
      <c r="G198" s="1" t="s">
        <v>53</v>
      </c>
      <c r="H198" s="1" t="s">
        <v>31</v>
      </c>
      <c r="I198" s="1" t="s">
        <v>31</v>
      </c>
      <c r="J198" s="1" t="s">
        <v>22</v>
      </c>
      <c r="K198" s="1" t="s">
        <v>31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27</v>
      </c>
      <c r="Q198" s="1" t="s">
        <v>140</v>
      </c>
      <c r="Z198" s="50" t="s">
        <v>67</v>
      </c>
      <c r="AA198" s="50">
        <v>0</v>
      </c>
      <c r="AB198" s="50" t="s">
        <v>21</v>
      </c>
      <c r="AC198" s="50" t="s">
        <v>32</v>
      </c>
    </row>
    <row r="199" spans="1:29" ht="15.75" customHeight="1" x14ac:dyDescent="0.3">
      <c r="A199" s="1">
        <v>501213</v>
      </c>
      <c r="B199" s="1" t="s">
        <v>44</v>
      </c>
      <c r="C199" s="2">
        <v>40650</v>
      </c>
      <c r="D199" s="1" t="s">
        <v>139</v>
      </c>
      <c r="E199" s="1" t="s">
        <v>73</v>
      </c>
      <c r="F199" s="1">
        <v>0</v>
      </c>
      <c r="G199" s="1" t="s">
        <v>207</v>
      </c>
      <c r="H199" s="1" t="s">
        <v>39</v>
      </c>
      <c r="I199" s="1" t="s">
        <v>39</v>
      </c>
      <c r="J199" s="1" t="s">
        <v>22</v>
      </c>
      <c r="K199" s="1" t="s">
        <v>39</v>
      </c>
      <c r="L199" s="1" t="s">
        <v>41</v>
      </c>
      <c r="M199" s="1">
        <v>3</v>
      </c>
      <c r="N199" s="1" t="s">
        <v>24</v>
      </c>
      <c r="O199" s="1" t="s">
        <v>25</v>
      </c>
      <c r="P199" s="1" t="s">
        <v>26</v>
      </c>
      <c r="Q199" s="1" t="s">
        <v>64</v>
      </c>
      <c r="Z199" s="50" t="s">
        <v>62</v>
      </c>
      <c r="AA199" s="50">
        <v>0</v>
      </c>
      <c r="AB199" s="50" t="s">
        <v>259</v>
      </c>
      <c r="AC199" s="50" t="s">
        <v>207</v>
      </c>
    </row>
    <row r="200" spans="1:29" ht="15.75" customHeight="1" x14ac:dyDescent="0.3">
      <c r="A200" s="1">
        <v>501214</v>
      </c>
      <c r="B200" s="1" t="s">
        <v>50</v>
      </c>
      <c r="C200" s="2">
        <v>40650</v>
      </c>
      <c r="D200" s="1" t="s">
        <v>90</v>
      </c>
      <c r="E200" s="1" t="s">
        <v>52</v>
      </c>
      <c r="F200" s="1">
        <v>0</v>
      </c>
      <c r="G200" s="1" t="s">
        <v>21</v>
      </c>
      <c r="H200" s="1" t="s">
        <v>40</v>
      </c>
      <c r="I200" s="1" t="s">
        <v>21</v>
      </c>
      <c r="J200" s="1" t="s">
        <v>22</v>
      </c>
      <c r="K200" s="1" t="s">
        <v>21</v>
      </c>
      <c r="L200" s="1" t="s">
        <v>41</v>
      </c>
      <c r="M200" s="1">
        <v>8</v>
      </c>
      <c r="N200" s="1" t="s">
        <v>24</v>
      </c>
      <c r="O200" s="1" t="s">
        <v>25</v>
      </c>
      <c r="P200" s="1" t="s">
        <v>42</v>
      </c>
      <c r="Q200" s="1" t="s">
        <v>59</v>
      </c>
      <c r="Z200" s="50" t="s">
        <v>62</v>
      </c>
      <c r="AA200" s="50">
        <v>0</v>
      </c>
      <c r="AB200" s="50" t="s">
        <v>259</v>
      </c>
      <c r="AC200" s="50" t="s">
        <v>20</v>
      </c>
    </row>
    <row r="201" spans="1:29" ht="15.75" customHeight="1" x14ac:dyDescent="0.3">
      <c r="A201" s="1">
        <v>501215</v>
      </c>
      <c r="B201" s="1" t="s">
        <v>203</v>
      </c>
      <c r="C201" s="2">
        <v>40651</v>
      </c>
      <c r="D201" s="1" t="s">
        <v>18</v>
      </c>
      <c r="E201" s="1" t="s">
        <v>204</v>
      </c>
      <c r="F201" s="1">
        <v>0</v>
      </c>
      <c r="G201" s="1" t="s">
        <v>205</v>
      </c>
      <c r="H201" s="1" t="s">
        <v>32</v>
      </c>
      <c r="I201" s="1" t="s">
        <v>205</v>
      </c>
      <c r="J201" s="1" t="s">
        <v>22</v>
      </c>
      <c r="K201" s="1" t="s">
        <v>205</v>
      </c>
      <c r="L201" s="1" t="s">
        <v>41</v>
      </c>
      <c r="M201" s="1">
        <v>7</v>
      </c>
      <c r="N201" s="1" t="s">
        <v>24</v>
      </c>
      <c r="O201" s="1" t="s">
        <v>95</v>
      </c>
      <c r="P201" s="1" t="s">
        <v>55</v>
      </c>
      <c r="Q201" s="1" t="s">
        <v>208</v>
      </c>
      <c r="Z201" s="50" t="s">
        <v>38</v>
      </c>
      <c r="AA201" s="50">
        <v>0</v>
      </c>
      <c r="AB201" s="50" t="s">
        <v>39</v>
      </c>
      <c r="AC201" s="50" t="s">
        <v>259</v>
      </c>
    </row>
    <row r="202" spans="1:29" ht="15.75" customHeight="1" x14ac:dyDescent="0.3">
      <c r="A202" s="1">
        <v>501216</v>
      </c>
      <c r="B202" s="1" t="s">
        <v>36</v>
      </c>
      <c r="C202" s="2">
        <v>40652</v>
      </c>
      <c r="D202" s="1" t="s">
        <v>212</v>
      </c>
      <c r="E202" s="1" t="s">
        <v>38</v>
      </c>
      <c r="F202" s="1">
        <v>0</v>
      </c>
      <c r="G202" s="1" t="s">
        <v>39</v>
      </c>
      <c r="H202" s="1" t="s">
        <v>53</v>
      </c>
      <c r="I202" s="1" t="s">
        <v>53</v>
      </c>
      <c r="J202" s="1" t="s">
        <v>33</v>
      </c>
      <c r="K202" s="1" t="s">
        <v>53</v>
      </c>
      <c r="L202" s="1" t="s">
        <v>23</v>
      </c>
      <c r="M202" s="1">
        <v>16</v>
      </c>
      <c r="N202" s="1" t="s">
        <v>24</v>
      </c>
      <c r="O202" s="1" t="s">
        <v>25</v>
      </c>
      <c r="P202" s="1" t="s">
        <v>201</v>
      </c>
      <c r="Q202" s="1" t="s">
        <v>213</v>
      </c>
      <c r="Z202" s="50" t="s">
        <v>52</v>
      </c>
      <c r="AA202" s="50">
        <v>0</v>
      </c>
      <c r="AB202" s="50" t="s">
        <v>21</v>
      </c>
      <c r="AC202" s="50" t="s">
        <v>259</v>
      </c>
    </row>
    <row r="203" spans="1:29" ht="15.75" customHeight="1" x14ac:dyDescent="0.3">
      <c r="A203" s="1">
        <v>501218</v>
      </c>
      <c r="B203" s="1" t="s">
        <v>44</v>
      </c>
      <c r="C203" s="2">
        <v>40653</v>
      </c>
      <c r="D203" s="1" t="s">
        <v>214</v>
      </c>
      <c r="E203" s="1" t="s">
        <v>46</v>
      </c>
      <c r="F203" s="1">
        <v>0</v>
      </c>
      <c r="G203" s="1" t="s">
        <v>47</v>
      </c>
      <c r="H203" s="1" t="s">
        <v>207</v>
      </c>
      <c r="I203" s="1" t="s">
        <v>207</v>
      </c>
      <c r="J203" s="1" t="s">
        <v>33</v>
      </c>
      <c r="K203" s="1" t="s">
        <v>47</v>
      </c>
      <c r="L203" s="1" t="s">
        <v>41</v>
      </c>
      <c r="M203" s="1">
        <v>7</v>
      </c>
      <c r="N203" s="1" t="s">
        <v>24</v>
      </c>
      <c r="O203" s="1" t="s">
        <v>25</v>
      </c>
      <c r="P203" s="1" t="s">
        <v>26</v>
      </c>
      <c r="Q203" s="1" t="s">
        <v>64</v>
      </c>
      <c r="Z203" s="50" t="s">
        <v>240</v>
      </c>
      <c r="AA203" s="50">
        <v>0</v>
      </c>
      <c r="AB203" s="50" t="s">
        <v>207</v>
      </c>
      <c r="AC203" s="50" t="s">
        <v>259</v>
      </c>
    </row>
    <row r="204" spans="1:29" ht="15.75" customHeight="1" x14ac:dyDescent="0.3">
      <c r="A204" s="1">
        <v>501219</v>
      </c>
      <c r="B204" s="1" t="s">
        <v>50</v>
      </c>
      <c r="C204" s="2">
        <v>40653</v>
      </c>
      <c r="D204" s="1" t="s">
        <v>94</v>
      </c>
      <c r="E204" s="1" t="s">
        <v>52</v>
      </c>
      <c r="F204" s="1">
        <v>0</v>
      </c>
      <c r="G204" s="1" t="s">
        <v>21</v>
      </c>
      <c r="H204" s="1" t="s">
        <v>205</v>
      </c>
      <c r="I204" s="1" t="s">
        <v>21</v>
      </c>
      <c r="J204" s="1" t="s">
        <v>22</v>
      </c>
      <c r="K204" s="1" t="s">
        <v>205</v>
      </c>
      <c r="L204" s="1" t="s">
        <v>23</v>
      </c>
      <c r="M204" s="1">
        <v>6</v>
      </c>
      <c r="N204" s="1" t="s">
        <v>24</v>
      </c>
      <c r="O204" s="1" t="s">
        <v>25</v>
      </c>
      <c r="P204" s="1" t="s">
        <v>42</v>
      </c>
      <c r="Q204" s="1" t="s">
        <v>59</v>
      </c>
      <c r="Z204" s="50" t="s">
        <v>62</v>
      </c>
      <c r="AA204" s="50">
        <v>0</v>
      </c>
      <c r="AB204" s="50" t="s">
        <v>259</v>
      </c>
      <c r="AC204" s="50" t="s">
        <v>31</v>
      </c>
    </row>
    <row r="205" spans="1:29" ht="15.75" customHeight="1" x14ac:dyDescent="0.3">
      <c r="A205" s="1">
        <v>501220</v>
      </c>
      <c r="B205" s="1" t="s">
        <v>28</v>
      </c>
      <c r="C205" s="2">
        <v>40654</v>
      </c>
      <c r="D205" s="1" t="s">
        <v>80</v>
      </c>
      <c r="E205" s="1" t="s">
        <v>30</v>
      </c>
      <c r="F205" s="1">
        <v>0</v>
      </c>
      <c r="G205" s="1" t="s">
        <v>31</v>
      </c>
      <c r="H205" s="1" t="s">
        <v>40</v>
      </c>
      <c r="I205" s="1" t="s">
        <v>40</v>
      </c>
      <c r="J205" s="1" t="s">
        <v>22</v>
      </c>
      <c r="K205" s="1" t="s">
        <v>31</v>
      </c>
      <c r="L205" s="1" t="s">
        <v>23</v>
      </c>
      <c r="M205" s="1">
        <v>48</v>
      </c>
      <c r="N205" s="1" t="s">
        <v>24</v>
      </c>
      <c r="O205" s="1" t="s">
        <v>25</v>
      </c>
      <c r="P205" s="1" t="s">
        <v>129</v>
      </c>
      <c r="Q205" s="1" t="s">
        <v>201</v>
      </c>
      <c r="Z205" s="50" t="s">
        <v>67</v>
      </c>
      <c r="AA205" s="50">
        <v>0</v>
      </c>
      <c r="AB205" s="50" t="s">
        <v>32</v>
      </c>
      <c r="AC205" s="50" t="s">
        <v>259</v>
      </c>
    </row>
    <row r="206" spans="1:29" ht="15.75" customHeight="1" x14ac:dyDescent="0.3">
      <c r="A206" s="1">
        <v>501221</v>
      </c>
      <c r="B206" s="1" t="s">
        <v>44</v>
      </c>
      <c r="C206" s="2">
        <v>40655</v>
      </c>
      <c r="D206" s="1" t="s">
        <v>154</v>
      </c>
      <c r="E206" s="1" t="s">
        <v>46</v>
      </c>
      <c r="F206" s="1">
        <v>0</v>
      </c>
      <c r="G206" s="1" t="s">
        <v>47</v>
      </c>
      <c r="H206" s="1" t="s">
        <v>32</v>
      </c>
      <c r="I206" s="1" t="s">
        <v>32</v>
      </c>
      <c r="J206" s="1" t="s">
        <v>22</v>
      </c>
      <c r="K206" s="1" t="s">
        <v>47</v>
      </c>
      <c r="L206" s="1" t="s">
        <v>23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64</v>
      </c>
      <c r="Z206" s="50" t="s">
        <v>58</v>
      </c>
      <c r="AA206" s="50">
        <v>0</v>
      </c>
      <c r="AB206" s="50" t="s">
        <v>40</v>
      </c>
      <c r="AC206" s="50" t="s">
        <v>259</v>
      </c>
    </row>
    <row r="207" spans="1:29" ht="15.75" customHeight="1" x14ac:dyDescent="0.3">
      <c r="A207" s="1">
        <v>501222</v>
      </c>
      <c r="B207" s="1" t="s">
        <v>50</v>
      </c>
      <c r="C207" s="2">
        <v>40655</v>
      </c>
      <c r="D207" s="1" t="s">
        <v>118</v>
      </c>
      <c r="E207" s="1" t="s">
        <v>52</v>
      </c>
      <c r="F207" s="1">
        <v>0</v>
      </c>
      <c r="G207" s="1" t="s">
        <v>21</v>
      </c>
      <c r="H207" s="1" t="s">
        <v>20</v>
      </c>
      <c r="I207" s="1" t="s">
        <v>20</v>
      </c>
      <c r="J207" s="1" t="s">
        <v>22</v>
      </c>
      <c r="K207" s="1" t="s">
        <v>20</v>
      </c>
      <c r="L207" s="1" t="s">
        <v>41</v>
      </c>
      <c r="M207" s="1">
        <v>9</v>
      </c>
      <c r="N207" s="1" t="s">
        <v>24</v>
      </c>
      <c r="O207" s="1" t="s">
        <v>25</v>
      </c>
      <c r="P207" s="1" t="s">
        <v>145</v>
      </c>
      <c r="Q207" s="1" t="s">
        <v>59</v>
      </c>
      <c r="Z207" s="50" t="s">
        <v>270</v>
      </c>
      <c r="AA207" s="50">
        <v>0</v>
      </c>
      <c r="AB207" s="50" t="s">
        <v>39</v>
      </c>
      <c r="AC207" s="50" t="s">
        <v>207</v>
      </c>
    </row>
    <row r="208" spans="1:29" ht="15.75" customHeight="1" x14ac:dyDescent="0.3">
      <c r="A208" s="1">
        <v>501223</v>
      </c>
      <c r="B208" s="1" t="s">
        <v>36</v>
      </c>
      <c r="C208" s="2">
        <v>40656</v>
      </c>
      <c r="D208" s="1" t="s">
        <v>179</v>
      </c>
      <c r="E208" s="1" t="s">
        <v>38</v>
      </c>
      <c r="F208" s="1">
        <v>0</v>
      </c>
      <c r="G208" s="1" t="s">
        <v>39</v>
      </c>
      <c r="H208" s="1" t="s">
        <v>31</v>
      </c>
      <c r="I208" s="1" t="s">
        <v>31</v>
      </c>
      <c r="J208" s="1" t="s">
        <v>22</v>
      </c>
      <c r="K208" s="1" t="s">
        <v>39</v>
      </c>
      <c r="L208" s="1" t="s">
        <v>23</v>
      </c>
      <c r="M208" s="1">
        <v>29</v>
      </c>
      <c r="N208" s="1" t="s">
        <v>24</v>
      </c>
      <c r="O208" s="1" t="s">
        <v>25</v>
      </c>
      <c r="P208" s="1" t="s">
        <v>129</v>
      </c>
      <c r="Q208" s="1" t="s">
        <v>27</v>
      </c>
      <c r="Z208" s="50" t="s">
        <v>62</v>
      </c>
      <c r="AA208" s="50">
        <v>0</v>
      </c>
      <c r="AB208" s="50" t="s">
        <v>259</v>
      </c>
      <c r="AC208" s="50" t="s">
        <v>47</v>
      </c>
    </row>
    <row r="209" spans="1:29" ht="15.75" customHeight="1" x14ac:dyDescent="0.3">
      <c r="A209" s="1">
        <v>501224</v>
      </c>
      <c r="B209" s="1" t="s">
        <v>60</v>
      </c>
      <c r="C209" s="2">
        <v>40657</v>
      </c>
      <c r="D209" s="1" t="s">
        <v>180</v>
      </c>
      <c r="E209" s="1" t="s">
        <v>62</v>
      </c>
      <c r="F209" s="1">
        <v>0</v>
      </c>
      <c r="G209" s="1" t="s">
        <v>53</v>
      </c>
      <c r="H209" s="1" t="s">
        <v>47</v>
      </c>
      <c r="I209" s="1" t="s">
        <v>53</v>
      </c>
      <c r="J209" s="1" t="s">
        <v>22</v>
      </c>
      <c r="K209" s="1" t="s">
        <v>47</v>
      </c>
      <c r="L209" s="1" t="s">
        <v>23</v>
      </c>
      <c r="M209" s="1">
        <v>37</v>
      </c>
      <c r="N209" s="1" t="s">
        <v>24</v>
      </c>
      <c r="O209" s="1" t="s">
        <v>25</v>
      </c>
      <c r="P209" s="1" t="s">
        <v>127</v>
      </c>
      <c r="Q209" s="1" t="s">
        <v>208</v>
      </c>
      <c r="Z209" s="50" t="s">
        <v>270</v>
      </c>
      <c r="AA209" s="50">
        <v>0</v>
      </c>
      <c r="AB209" s="50" t="s">
        <v>39</v>
      </c>
      <c r="AC209" s="50" t="s">
        <v>21</v>
      </c>
    </row>
    <row r="210" spans="1:29" ht="15.75" customHeight="1" x14ac:dyDescent="0.3">
      <c r="A210" s="1">
        <v>501225</v>
      </c>
      <c r="B210" s="1" t="s">
        <v>56</v>
      </c>
      <c r="C210" s="2">
        <v>40657</v>
      </c>
      <c r="D210" s="1" t="s">
        <v>156</v>
      </c>
      <c r="E210" s="1" t="s">
        <v>58</v>
      </c>
      <c r="F210" s="1">
        <v>0</v>
      </c>
      <c r="G210" s="1" t="s">
        <v>40</v>
      </c>
      <c r="H210" s="1" t="s">
        <v>205</v>
      </c>
      <c r="I210" s="1" t="s">
        <v>40</v>
      </c>
      <c r="J210" s="1" t="s">
        <v>22</v>
      </c>
      <c r="K210" s="1" t="s">
        <v>40</v>
      </c>
      <c r="L210" s="1" t="s">
        <v>41</v>
      </c>
      <c r="M210" s="1">
        <v>8</v>
      </c>
      <c r="N210" s="1" t="s">
        <v>24</v>
      </c>
      <c r="O210" s="1" t="s">
        <v>25</v>
      </c>
      <c r="P210" s="1" t="s">
        <v>77</v>
      </c>
      <c r="Q210" s="1" t="s">
        <v>138</v>
      </c>
      <c r="Z210" s="50" t="s">
        <v>62</v>
      </c>
      <c r="AA210" s="50">
        <v>0</v>
      </c>
      <c r="AB210" s="50" t="s">
        <v>259</v>
      </c>
      <c r="AC210" s="50" t="s">
        <v>39</v>
      </c>
    </row>
    <row r="211" spans="1:29" ht="15.75" customHeight="1" x14ac:dyDescent="0.3">
      <c r="A211" s="1">
        <v>501226</v>
      </c>
      <c r="B211" s="1" t="s">
        <v>65</v>
      </c>
      <c r="C211" s="2">
        <v>40658</v>
      </c>
      <c r="D211" s="1" t="s">
        <v>29</v>
      </c>
      <c r="E211" s="1" t="s">
        <v>67</v>
      </c>
      <c r="F211" s="1">
        <v>0</v>
      </c>
      <c r="G211" s="1" t="s">
        <v>32</v>
      </c>
      <c r="H211" s="1" t="s">
        <v>207</v>
      </c>
      <c r="I211" s="1" t="s">
        <v>207</v>
      </c>
      <c r="J211" s="1" t="s">
        <v>22</v>
      </c>
      <c r="K211" s="1" t="s">
        <v>32</v>
      </c>
      <c r="L211" s="1" t="s">
        <v>23</v>
      </c>
      <c r="M211" s="1">
        <v>25</v>
      </c>
      <c r="N211" s="1" t="s">
        <v>24</v>
      </c>
      <c r="O211" s="1" t="s">
        <v>25</v>
      </c>
      <c r="P211" s="1" t="s">
        <v>42</v>
      </c>
      <c r="Q211" s="1" t="s">
        <v>59</v>
      </c>
      <c r="Z211" s="50" t="s">
        <v>19</v>
      </c>
      <c r="AA211" s="50">
        <v>0</v>
      </c>
      <c r="AB211" s="50" t="s">
        <v>20</v>
      </c>
      <c r="AC211" s="50" t="s">
        <v>259</v>
      </c>
    </row>
    <row r="212" spans="1:29" ht="15.75" customHeight="1" x14ac:dyDescent="0.3">
      <c r="A212" s="1">
        <v>501227</v>
      </c>
      <c r="B212" s="1" t="s">
        <v>36</v>
      </c>
      <c r="C212" s="2">
        <v>40659</v>
      </c>
      <c r="D212" s="1" t="s">
        <v>215</v>
      </c>
      <c r="E212" s="1" t="s">
        <v>38</v>
      </c>
      <c r="F212" s="1">
        <v>0</v>
      </c>
      <c r="G212" s="1" t="s">
        <v>39</v>
      </c>
      <c r="H212" s="1" t="s">
        <v>20</v>
      </c>
      <c r="I212" s="1" t="s">
        <v>20</v>
      </c>
      <c r="J212" s="1" t="s">
        <v>22</v>
      </c>
      <c r="K212" s="1" t="s">
        <v>20</v>
      </c>
      <c r="L212" s="1" t="s">
        <v>41</v>
      </c>
      <c r="M212" s="1">
        <v>3</v>
      </c>
      <c r="N212" s="1" t="s">
        <v>24</v>
      </c>
      <c r="O212" s="1" t="s">
        <v>25</v>
      </c>
      <c r="P212" s="1" t="s">
        <v>129</v>
      </c>
      <c r="Q212" s="1" t="s">
        <v>213</v>
      </c>
      <c r="Z212" s="50" t="s">
        <v>62</v>
      </c>
      <c r="AA212" s="50">
        <v>0</v>
      </c>
      <c r="AB212" s="50" t="s">
        <v>259</v>
      </c>
      <c r="AC212" s="50" t="s">
        <v>32</v>
      </c>
    </row>
    <row r="213" spans="1:29" ht="15.75" customHeight="1" x14ac:dyDescent="0.3">
      <c r="A213" s="1">
        <v>501228</v>
      </c>
      <c r="B213" s="1" t="s">
        <v>44</v>
      </c>
      <c r="C213" s="2">
        <v>40660</v>
      </c>
      <c r="D213" s="1" t="s">
        <v>199</v>
      </c>
      <c r="E213" s="1" t="s">
        <v>73</v>
      </c>
      <c r="F213" s="1">
        <v>0</v>
      </c>
      <c r="G213" s="1" t="s">
        <v>207</v>
      </c>
      <c r="H213" s="1" t="s">
        <v>32</v>
      </c>
      <c r="I213" s="1" t="s">
        <v>207</v>
      </c>
      <c r="J213" s="1" t="s">
        <v>33</v>
      </c>
      <c r="K213" s="1" t="s">
        <v>32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26</v>
      </c>
      <c r="Q213" s="1" t="s">
        <v>35</v>
      </c>
      <c r="Z213" s="50" t="s">
        <v>30</v>
      </c>
      <c r="AA213" s="50">
        <v>0</v>
      </c>
      <c r="AB213" s="50" t="s">
        <v>31</v>
      </c>
      <c r="AC213" s="50" t="s">
        <v>259</v>
      </c>
    </row>
    <row r="214" spans="1:29" ht="15.75" customHeight="1" x14ac:dyDescent="0.3">
      <c r="A214" s="1">
        <v>501229</v>
      </c>
      <c r="B214" s="1" t="s">
        <v>203</v>
      </c>
      <c r="C214" s="2">
        <v>40660</v>
      </c>
      <c r="D214" s="1" t="s">
        <v>216</v>
      </c>
      <c r="E214" s="1" t="s">
        <v>204</v>
      </c>
      <c r="F214" s="1">
        <v>0</v>
      </c>
      <c r="G214" s="1" t="s">
        <v>205</v>
      </c>
      <c r="H214" s="1" t="s">
        <v>53</v>
      </c>
      <c r="I214" s="1" t="s">
        <v>205</v>
      </c>
      <c r="J214" s="1" t="s">
        <v>22</v>
      </c>
      <c r="K214" s="1" t="s">
        <v>53</v>
      </c>
      <c r="L214" s="1" t="s">
        <v>23</v>
      </c>
      <c r="M214" s="1">
        <v>55</v>
      </c>
      <c r="N214" s="1" t="s">
        <v>24</v>
      </c>
      <c r="O214" s="1" t="s">
        <v>25</v>
      </c>
      <c r="P214" s="1" t="s">
        <v>127</v>
      </c>
      <c r="Q214" s="1" t="s">
        <v>208</v>
      </c>
      <c r="Z214" s="50" t="s">
        <v>278</v>
      </c>
      <c r="AA214" s="50">
        <v>0</v>
      </c>
      <c r="AB214" s="50" t="s">
        <v>21</v>
      </c>
      <c r="AC214" s="50" t="s">
        <v>20</v>
      </c>
    </row>
    <row r="215" spans="1:29" ht="15.75" customHeight="1" x14ac:dyDescent="0.3">
      <c r="A215" s="1">
        <v>501230</v>
      </c>
      <c r="B215" s="1" t="s">
        <v>36</v>
      </c>
      <c r="C215" s="2">
        <v>40661</v>
      </c>
      <c r="D215" s="1" t="s">
        <v>165</v>
      </c>
      <c r="E215" s="1" t="s">
        <v>38</v>
      </c>
      <c r="F215" s="1">
        <v>0</v>
      </c>
      <c r="G215" s="1" t="s">
        <v>39</v>
      </c>
      <c r="H215" s="1" t="s">
        <v>21</v>
      </c>
      <c r="I215" s="1" t="s">
        <v>39</v>
      </c>
      <c r="J215" s="1" t="s">
        <v>22</v>
      </c>
      <c r="K215" s="1" t="s">
        <v>21</v>
      </c>
      <c r="L215" s="1" t="s">
        <v>23</v>
      </c>
      <c r="M215" s="1">
        <v>17</v>
      </c>
      <c r="N215" s="1" t="s">
        <v>24</v>
      </c>
      <c r="O215" s="1" t="s">
        <v>25</v>
      </c>
      <c r="P215" s="1" t="s">
        <v>201</v>
      </c>
      <c r="Q215" s="1" t="s">
        <v>213</v>
      </c>
      <c r="Z215" s="50" t="s">
        <v>46</v>
      </c>
      <c r="AA215" s="50">
        <v>0</v>
      </c>
      <c r="AB215" s="50" t="s">
        <v>47</v>
      </c>
      <c r="AC215" s="50" t="s">
        <v>259</v>
      </c>
    </row>
    <row r="216" spans="1:29" ht="15.75" customHeight="1" x14ac:dyDescent="0.3">
      <c r="A216" s="1">
        <v>501231</v>
      </c>
      <c r="B216" s="1" t="s">
        <v>56</v>
      </c>
      <c r="C216" s="2">
        <v>40662</v>
      </c>
      <c r="D216" s="1" t="s">
        <v>217</v>
      </c>
      <c r="E216" s="1" t="s">
        <v>58</v>
      </c>
      <c r="F216" s="1">
        <v>0</v>
      </c>
      <c r="G216" s="1" t="s">
        <v>40</v>
      </c>
      <c r="H216" s="1" t="s">
        <v>47</v>
      </c>
      <c r="I216" s="1" t="s">
        <v>40</v>
      </c>
      <c r="J216" s="1" t="s">
        <v>22</v>
      </c>
      <c r="K216" s="1" t="s">
        <v>40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138</v>
      </c>
      <c r="Z216" s="50" t="s">
        <v>278</v>
      </c>
      <c r="AA216" s="50">
        <v>0</v>
      </c>
      <c r="AB216" s="50" t="s">
        <v>21</v>
      </c>
      <c r="AC216" s="50" t="s">
        <v>207</v>
      </c>
    </row>
    <row r="217" spans="1:29" ht="15.75" customHeight="1" x14ac:dyDescent="0.3">
      <c r="A217" s="1">
        <v>501232</v>
      </c>
      <c r="B217" s="1" t="s">
        <v>17</v>
      </c>
      <c r="C217" s="2">
        <v>40662</v>
      </c>
      <c r="D217" s="1" t="s">
        <v>215</v>
      </c>
      <c r="E217" s="1" t="s">
        <v>19</v>
      </c>
      <c r="F217" s="1">
        <v>0</v>
      </c>
      <c r="G217" s="1" t="s">
        <v>20</v>
      </c>
      <c r="H217" s="1" t="s">
        <v>207</v>
      </c>
      <c r="I217" s="1" t="s">
        <v>207</v>
      </c>
      <c r="J217" s="1" t="s">
        <v>22</v>
      </c>
      <c r="K217" s="1" t="s">
        <v>20</v>
      </c>
      <c r="L217" s="1" t="s">
        <v>23</v>
      </c>
      <c r="M217" s="1">
        <v>26</v>
      </c>
      <c r="N217" s="1" t="s">
        <v>24</v>
      </c>
      <c r="O217" s="1" t="s">
        <v>25</v>
      </c>
      <c r="P217" s="1" t="s">
        <v>42</v>
      </c>
      <c r="Q217" s="1" t="s">
        <v>145</v>
      </c>
      <c r="Z217" s="50" t="s">
        <v>62</v>
      </c>
      <c r="AA217" s="50">
        <v>0</v>
      </c>
      <c r="AB217" s="50" t="s">
        <v>259</v>
      </c>
      <c r="AC217" s="50" t="s">
        <v>40</v>
      </c>
    </row>
    <row r="218" spans="1:29" ht="15.75" customHeight="1" x14ac:dyDescent="0.3">
      <c r="A218" s="1">
        <v>501233</v>
      </c>
      <c r="B218" s="1" t="s">
        <v>203</v>
      </c>
      <c r="C218" s="2">
        <v>40663</v>
      </c>
      <c r="D218" s="1" t="s">
        <v>61</v>
      </c>
      <c r="E218" s="1" t="s">
        <v>204</v>
      </c>
      <c r="F218" s="1">
        <v>0</v>
      </c>
      <c r="G218" s="1" t="s">
        <v>205</v>
      </c>
      <c r="H218" s="1" t="s">
        <v>39</v>
      </c>
      <c r="I218" s="1" t="s">
        <v>39</v>
      </c>
      <c r="J218" s="1" t="s">
        <v>33</v>
      </c>
      <c r="K218" s="1" t="s">
        <v>39</v>
      </c>
      <c r="L218" s="1" t="s">
        <v>23</v>
      </c>
      <c r="M218" s="1">
        <v>38</v>
      </c>
      <c r="N218" s="1" t="s">
        <v>24</v>
      </c>
      <c r="O218" s="1" t="s">
        <v>25</v>
      </c>
      <c r="P218" s="1" t="s">
        <v>127</v>
      </c>
      <c r="Q218" s="1" t="s">
        <v>208</v>
      </c>
      <c r="Z218" s="50" t="s">
        <v>195</v>
      </c>
      <c r="AA218" s="50">
        <v>0</v>
      </c>
      <c r="AB218" s="50" t="s">
        <v>31</v>
      </c>
      <c r="AC218" s="50" t="s">
        <v>47</v>
      </c>
    </row>
    <row r="219" spans="1:29" ht="15.75" customHeight="1" x14ac:dyDescent="0.3">
      <c r="A219" s="1">
        <v>501234</v>
      </c>
      <c r="B219" s="1" t="s">
        <v>50</v>
      </c>
      <c r="C219" s="2">
        <v>40663</v>
      </c>
      <c r="D219" s="1" t="s">
        <v>218</v>
      </c>
      <c r="E219" s="1" t="s">
        <v>52</v>
      </c>
      <c r="F219" s="1">
        <v>0</v>
      </c>
      <c r="G219" s="1" t="s">
        <v>21</v>
      </c>
      <c r="H219" s="1" t="s">
        <v>31</v>
      </c>
      <c r="I219" s="1" t="s">
        <v>21</v>
      </c>
      <c r="J219" s="1" t="s">
        <v>22</v>
      </c>
      <c r="K219" s="1" t="s">
        <v>21</v>
      </c>
      <c r="L219" s="1" t="s">
        <v>41</v>
      </c>
      <c r="M219" s="1">
        <v>8</v>
      </c>
      <c r="N219" s="1" t="s">
        <v>24</v>
      </c>
      <c r="O219" s="1" t="s">
        <v>25</v>
      </c>
      <c r="P219" s="1" t="s">
        <v>64</v>
      </c>
      <c r="Q219" s="1" t="s">
        <v>35</v>
      </c>
      <c r="Z219" s="50" t="s">
        <v>62</v>
      </c>
      <c r="AA219" s="50">
        <v>0</v>
      </c>
      <c r="AB219" s="50" t="s">
        <v>259</v>
      </c>
      <c r="AC219" s="50" t="s">
        <v>21</v>
      </c>
    </row>
    <row r="220" spans="1:29" ht="15.75" customHeight="1" x14ac:dyDescent="0.3">
      <c r="A220" s="1">
        <v>501235</v>
      </c>
      <c r="B220" s="1" t="s">
        <v>56</v>
      </c>
      <c r="C220" s="2">
        <v>40664</v>
      </c>
      <c r="D220" s="1" t="s">
        <v>153</v>
      </c>
      <c r="E220" s="1" t="s">
        <v>58</v>
      </c>
      <c r="F220" s="1">
        <v>0</v>
      </c>
      <c r="G220" s="1" t="s">
        <v>40</v>
      </c>
      <c r="H220" s="1" t="s">
        <v>207</v>
      </c>
      <c r="I220" s="1" t="s">
        <v>40</v>
      </c>
      <c r="J220" s="1" t="s">
        <v>22</v>
      </c>
      <c r="K220" s="1" t="s">
        <v>40</v>
      </c>
      <c r="L220" s="1" t="s">
        <v>41</v>
      </c>
      <c r="M220" s="1">
        <v>6</v>
      </c>
      <c r="N220" s="1" t="s">
        <v>24</v>
      </c>
      <c r="O220" s="1" t="s">
        <v>25</v>
      </c>
      <c r="P220" s="1" t="s">
        <v>138</v>
      </c>
      <c r="Q220" s="1" t="s">
        <v>116</v>
      </c>
      <c r="Z220" s="50" t="s">
        <v>38</v>
      </c>
      <c r="AA220" s="50">
        <v>0</v>
      </c>
      <c r="AB220" s="50" t="s">
        <v>32</v>
      </c>
      <c r="AC220" s="50" t="s">
        <v>47</v>
      </c>
    </row>
    <row r="221" spans="1:29" ht="15.75" customHeight="1" x14ac:dyDescent="0.3">
      <c r="A221" s="1">
        <v>501236</v>
      </c>
      <c r="B221" s="1" t="s">
        <v>65</v>
      </c>
      <c r="C221" s="2">
        <v>40664</v>
      </c>
      <c r="D221" s="1" t="s">
        <v>102</v>
      </c>
      <c r="E221" s="1" t="s">
        <v>67</v>
      </c>
      <c r="F221" s="1">
        <v>0</v>
      </c>
      <c r="G221" s="1" t="s">
        <v>32</v>
      </c>
      <c r="H221" s="1" t="s">
        <v>53</v>
      </c>
      <c r="I221" s="1" t="s">
        <v>32</v>
      </c>
      <c r="J221" s="1" t="s">
        <v>33</v>
      </c>
      <c r="K221" s="1" t="s">
        <v>32</v>
      </c>
      <c r="L221" s="1" t="s">
        <v>23</v>
      </c>
      <c r="M221" s="1">
        <v>19</v>
      </c>
      <c r="N221" s="1" t="s">
        <v>24</v>
      </c>
      <c r="O221" s="1" t="s">
        <v>25</v>
      </c>
      <c r="P221" s="1" t="s">
        <v>42</v>
      </c>
      <c r="Q221" s="1" t="s">
        <v>59</v>
      </c>
      <c r="Z221" s="50" t="s">
        <v>38</v>
      </c>
      <c r="AA221" s="50">
        <v>0</v>
      </c>
      <c r="AB221" s="50" t="s">
        <v>40</v>
      </c>
      <c r="AC221" s="50" t="s">
        <v>259</v>
      </c>
    </row>
    <row r="222" spans="1:29" ht="15.75" customHeight="1" x14ac:dyDescent="0.3">
      <c r="A222" s="1">
        <v>501237</v>
      </c>
      <c r="B222" s="1" t="s">
        <v>44</v>
      </c>
      <c r="C222" s="2">
        <v>40665</v>
      </c>
      <c r="D222" s="1" t="s">
        <v>192</v>
      </c>
      <c r="E222" s="1" t="s">
        <v>46</v>
      </c>
      <c r="F222" s="1">
        <v>0</v>
      </c>
      <c r="G222" s="1" t="s">
        <v>47</v>
      </c>
      <c r="H222" s="1" t="s">
        <v>31</v>
      </c>
      <c r="I222" s="1" t="s">
        <v>31</v>
      </c>
      <c r="J222" s="1" t="s">
        <v>22</v>
      </c>
      <c r="K222" s="1" t="s">
        <v>47</v>
      </c>
      <c r="L222" s="1" t="s">
        <v>23</v>
      </c>
      <c r="M222" s="1">
        <v>23</v>
      </c>
      <c r="N222" s="1" t="s">
        <v>24</v>
      </c>
      <c r="O222" s="1" t="s">
        <v>25</v>
      </c>
      <c r="P222" s="1" t="s">
        <v>127</v>
      </c>
      <c r="Q222" s="1" t="s">
        <v>201</v>
      </c>
      <c r="Z222" s="50" t="s">
        <v>52</v>
      </c>
      <c r="AA222" s="50">
        <v>0</v>
      </c>
      <c r="AB222" s="50" t="s">
        <v>47</v>
      </c>
      <c r="AC222" s="50" t="s">
        <v>40</v>
      </c>
    </row>
    <row r="223" spans="1:29" ht="15.75" customHeight="1" x14ac:dyDescent="0.3">
      <c r="A223" s="1">
        <v>501238</v>
      </c>
      <c r="B223" s="1" t="s">
        <v>36</v>
      </c>
      <c r="C223" s="2">
        <v>40665</v>
      </c>
      <c r="D223" s="1" t="s">
        <v>219</v>
      </c>
      <c r="E223" s="1" t="s">
        <v>38</v>
      </c>
      <c r="F223" s="1">
        <v>0</v>
      </c>
      <c r="G223" s="1" t="s">
        <v>39</v>
      </c>
      <c r="H223" s="1" t="s">
        <v>205</v>
      </c>
      <c r="I223" s="1" t="s">
        <v>205</v>
      </c>
      <c r="J223" s="1" t="s">
        <v>22</v>
      </c>
      <c r="K223" s="1" t="s">
        <v>205</v>
      </c>
      <c r="L223" s="1" t="s">
        <v>41</v>
      </c>
      <c r="M223" s="1">
        <v>7</v>
      </c>
      <c r="N223" s="1" t="s">
        <v>24</v>
      </c>
      <c r="O223" s="1" t="s">
        <v>25</v>
      </c>
      <c r="P223" s="1" t="s">
        <v>26</v>
      </c>
      <c r="Q223" s="1" t="s">
        <v>35</v>
      </c>
      <c r="Z223" s="50" t="s">
        <v>52</v>
      </c>
      <c r="AA223" s="50">
        <v>0</v>
      </c>
      <c r="AB223" s="50" t="s">
        <v>32</v>
      </c>
      <c r="AC223" s="50" t="s">
        <v>47</v>
      </c>
    </row>
    <row r="224" spans="1:29" ht="15.75" customHeight="1" x14ac:dyDescent="0.3">
      <c r="A224" s="1">
        <v>501239</v>
      </c>
      <c r="B224" s="1" t="s">
        <v>60</v>
      </c>
      <c r="C224" s="2">
        <v>40666</v>
      </c>
      <c r="D224" s="1" t="s">
        <v>68</v>
      </c>
      <c r="E224" s="1" t="s">
        <v>62</v>
      </c>
      <c r="F224" s="1">
        <v>0</v>
      </c>
      <c r="G224" s="1" t="s">
        <v>53</v>
      </c>
      <c r="H224" s="1" t="s">
        <v>21</v>
      </c>
      <c r="I224" s="1" t="s">
        <v>53</v>
      </c>
      <c r="J224" s="1" t="s">
        <v>22</v>
      </c>
      <c r="K224" s="1" t="s">
        <v>21</v>
      </c>
      <c r="L224" s="1" t="s">
        <v>23</v>
      </c>
      <c r="M224" s="1">
        <v>20</v>
      </c>
      <c r="N224" s="1" t="s">
        <v>24</v>
      </c>
      <c r="O224" s="1" t="s">
        <v>25</v>
      </c>
      <c r="P224" s="1" t="s">
        <v>129</v>
      </c>
      <c r="Q224" s="1" t="s">
        <v>213</v>
      </c>
      <c r="Z224" s="50" t="s">
        <v>282</v>
      </c>
      <c r="AA224" s="50">
        <v>1</v>
      </c>
      <c r="AB224" s="50" t="s">
        <v>47</v>
      </c>
      <c r="AC224" s="50" t="s">
        <v>21</v>
      </c>
    </row>
    <row r="225" spans="1:29" ht="15.75" customHeight="1" x14ac:dyDescent="0.3">
      <c r="A225" s="1">
        <v>501240</v>
      </c>
      <c r="B225" s="1" t="s">
        <v>65</v>
      </c>
      <c r="C225" s="2">
        <v>40667</v>
      </c>
      <c r="D225" s="1" t="s">
        <v>29</v>
      </c>
      <c r="E225" s="1" t="s">
        <v>67</v>
      </c>
      <c r="F225" s="1">
        <v>0</v>
      </c>
      <c r="G225" s="1" t="s">
        <v>32</v>
      </c>
      <c r="H225" s="1" t="s">
        <v>40</v>
      </c>
      <c r="I225" s="1" t="s">
        <v>40</v>
      </c>
      <c r="J225" s="1" t="s">
        <v>33</v>
      </c>
      <c r="K225" s="1" t="s">
        <v>32</v>
      </c>
      <c r="L225" s="1" t="s">
        <v>41</v>
      </c>
      <c r="M225" s="1">
        <v>8</v>
      </c>
      <c r="N225" s="1" t="s">
        <v>24</v>
      </c>
      <c r="O225" s="1" t="s">
        <v>25</v>
      </c>
      <c r="P225" s="1" t="s">
        <v>145</v>
      </c>
      <c r="Q225" s="1" t="s">
        <v>59</v>
      </c>
      <c r="Z225" s="50" t="s">
        <v>286</v>
      </c>
      <c r="AA225" s="50">
        <v>1</v>
      </c>
      <c r="AB225" s="50" t="s">
        <v>39</v>
      </c>
      <c r="AC225" s="50" t="s">
        <v>20</v>
      </c>
    </row>
    <row r="226" spans="1:29" ht="15.75" customHeight="1" x14ac:dyDescent="0.3">
      <c r="A226" s="1">
        <v>501241</v>
      </c>
      <c r="B226" s="1" t="s">
        <v>44</v>
      </c>
      <c r="C226" s="2">
        <v>40667</v>
      </c>
      <c r="D226" s="1" t="s">
        <v>220</v>
      </c>
      <c r="E226" s="1" t="s">
        <v>73</v>
      </c>
      <c r="F226" s="1">
        <v>0</v>
      </c>
      <c r="G226" s="1" t="s">
        <v>207</v>
      </c>
      <c r="H226" s="1" t="s">
        <v>47</v>
      </c>
      <c r="I226" s="1" t="s">
        <v>207</v>
      </c>
      <c r="J226" s="1" t="s">
        <v>22</v>
      </c>
      <c r="K226" s="1" t="s">
        <v>47</v>
      </c>
      <c r="L226" s="1" t="s">
        <v>23</v>
      </c>
      <c r="M226" s="1">
        <v>21</v>
      </c>
      <c r="N226" s="1" t="s">
        <v>24</v>
      </c>
      <c r="O226" s="1" t="s">
        <v>25</v>
      </c>
      <c r="P226" s="1" t="s">
        <v>127</v>
      </c>
      <c r="Q226" s="1" t="s">
        <v>116</v>
      </c>
      <c r="Z226" s="50" t="s">
        <v>282</v>
      </c>
      <c r="AA226" s="50">
        <v>1</v>
      </c>
      <c r="AB226" s="50" t="s">
        <v>32</v>
      </c>
      <c r="AC226" s="50" t="s">
        <v>31</v>
      </c>
    </row>
    <row r="227" spans="1:29" ht="15.75" customHeight="1" x14ac:dyDescent="0.3">
      <c r="A227" s="1">
        <v>501242</v>
      </c>
      <c r="B227" s="1" t="s">
        <v>203</v>
      </c>
      <c r="C227" s="2">
        <v>40668</v>
      </c>
      <c r="D227" s="1" t="s">
        <v>160</v>
      </c>
      <c r="E227" s="1" t="s">
        <v>204</v>
      </c>
      <c r="F227" s="1">
        <v>0</v>
      </c>
      <c r="G227" s="1" t="s">
        <v>205</v>
      </c>
      <c r="H227" s="1" t="s">
        <v>21</v>
      </c>
      <c r="I227" s="1" t="s">
        <v>21</v>
      </c>
      <c r="J227" s="1" t="s">
        <v>22</v>
      </c>
      <c r="K227" s="1" t="s">
        <v>205</v>
      </c>
      <c r="L227" s="1" t="s">
        <v>23</v>
      </c>
      <c r="M227" s="1">
        <v>17</v>
      </c>
      <c r="N227" s="1" t="s">
        <v>24</v>
      </c>
      <c r="O227" s="1" t="s">
        <v>25</v>
      </c>
      <c r="P227" s="1" t="s">
        <v>140</v>
      </c>
      <c r="Q227" s="1" t="s">
        <v>213</v>
      </c>
      <c r="Z227" s="50" t="s">
        <v>282</v>
      </c>
      <c r="AA227" s="50">
        <v>1</v>
      </c>
      <c r="AB227" s="50" t="s">
        <v>259</v>
      </c>
      <c r="AC227" s="50" t="s">
        <v>40</v>
      </c>
    </row>
    <row r="228" spans="1:29" ht="15.75" customHeight="1" x14ac:dyDescent="0.3">
      <c r="A228" s="1">
        <v>501243</v>
      </c>
      <c r="B228" s="1" t="s">
        <v>60</v>
      </c>
      <c r="C228" s="2">
        <v>40668</v>
      </c>
      <c r="D228" s="1" t="s">
        <v>61</v>
      </c>
      <c r="E228" s="1" t="s">
        <v>62</v>
      </c>
      <c r="F228" s="1">
        <v>0</v>
      </c>
      <c r="G228" s="1" t="s">
        <v>53</v>
      </c>
      <c r="H228" s="1" t="s">
        <v>39</v>
      </c>
      <c r="I228" s="1" t="s">
        <v>39</v>
      </c>
      <c r="J228" s="1" t="s">
        <v>22</v>
      </c>
      <c r="K228" s="1" t="s">
        <v>39</v>
      </c>
      <c r="L228" s="1" t="s">
        <v>41</v>
      </c>
      <c r="M228" s="1">
        <v>4</v>
      </c>
      <c r="N228" s="1" t="s">
        <v>24</v>
      </c>
      <c r="O228" s="1" t="s">
        <v>25</v>
      </c>
      <c r="P228" s="1" t="s">
        <v>26</v>
      </c>
      <c r="Q228" s="1" t="s">
        <v>64</v>
      </c>
      <c r="Z228" s="50" t="s">
        <v>289</v>
      </c>
      <c r="AA228" s="50">
        <v>1</v>
      </c>
      <c r="AB228" s="50" t="s">
        <v>20</v>
      </c>
      <c r="AC228" s="50" t="s">
        <v>47</v>
      </c>
    </row>
    <row r="229" spans="1:29" ht="15.75" customHeight="1" x14ac:dyDescent="0.3">
      <c r="A229" s="1">
        <v>501244</v>
      </c>
      <c r="B229" s="1" t="s">
        <v>17</v>
      </c>
      <c r="C229" s="2">
        <v>40669</v>
      </c>
      <c r="D229" s="1" t="s">
        <v>118</v>
      </c>
      <c r="E229" s="1" t="s">
        <v>19</v>
      </c>
      <c r="F229" s="1">
        <v>0</v>
      </c>
      <c r="G229" s="1" t="s">
        <v>20</v>
      </c>
      <c r="H229" s="1" t="s">
        <v>31</v>
      </c>
      <c r="I229" s="1" t="s">
        <v>31</v>
      </c>
      <c r="J229" s="1" t="s">
        <v>22</v>
      </c>
      <c r="K229" s="1" t="s">
        <v>20</v>
      </c>
      <c r="L229" s="1" t="s">
        <v>23</v>
      </c>
      <c r="M229" s="1">
        <v>85</v>
      </c>
      <c r="N229" s="1" t="s">
        <v>24</v>
      </c>
      <c r="O229" s="1" t="s">
        <v>25</v>
      </c>
      <c r="P229" s="1" t="s">
        <v>42</v>
      </c>
      <c r="Q229" s="1" t="s">
        <v>59</v>
      </c>
      <c r="Z229" s="50" t="s">
        <v>289</v>
      </c>
      <c r="AA229" s="50">
        <v>1</v>
      </c>
      <c r="AB229" s="50" t="s">
        <v>21</v>
      </c>
      <c r="AC229" s="50" t="s">
        <v>39</v>
      </c>
    </row>
    <row r="230" spans="1:29" ht="15.75" customHeight="1" x14ac:dyDescent="0.3">
      <c r="A230" s="1">
        <v>501245</v>
      </c>
      <c r="B230" s="1" t="s">
        <v>50</v>
      </c>
      <c r="C230" s="2">
        <v>40670</v>
      </c>
      <c r="D230" s="1" t="s">
        <v>218</v>
      </c>
      <c r="E230" s="1" t="s">
        <v>52</v>
      </c>
      <c r="F230" s="1">
        <v>0</v>
      </c>
      <c r="G230" s="1" t="s">
        <v>21</v>
      </c>
      <c r="H230" s="1" t="s">
        <v>32</v>
      </c>
      <c r="I230" s="1" t="s">
        <v>32</v>
      </c>
      <c r="J230" s="1" t="s">
        <v>33</v>
      </c>
      <c r="K230" s="1" t="s">
        <v>21</v>
      </c>
      <c r="L230" s="1" t="s">
        <v>23</v>
      </c>
      <c r="M230" s="1">
        <v>10</v>
      </c>
      <c r="N230" s="1" t="s">
        <v>24</v>
      </c>
      <c r="O230" s="1" t="s">
        <v>95</v>
      </c>
      <c r="P230" s="1" t="s">
        <v>26</v>
      </c>
      <c r="Q230" s="1" t="s">
        <v>201</v>
      </c>
      <c r="Z230" s="50" t="s">
        <v>286</v>
      </c>
      <c r="AA230" s="50">
        <v>1</v>
      </c>
      <c r="AB230" s="50" t="s">
        <v>40</v>
      </c>
      <c r="AC230" s="50" t="s">
        <v>31</v>
      </c>
    </row>
    <row r="231" spans="1:29" ht="15.75" customHeight="1" x14ac:dyDescent="0.3">
      <c r="A231" s="1">
        <v>501246</v>
      </c>
      <c r="B231" s="1" t="s">
        <v>44</v>
      </c>
      <c r="C231" s="2">
        <v>40670</v>
      </c>
      <c r="D231" s="1" t="s">
        <v>183</v>
      </c>
      <c r="E231" s="1" t="s">
        <v>46</v>
      </c>
      <c r="F231" s="1">
        <v>0</v>
      </c>
      <c r="G231" s="1" t="s">
        <v>47</v>
      </c>
      <c r="H231" s="1" t="s">
        <v>39</v>
      </c>
      <c r="I231" s="1" t="s">
        <v>39</v>
      </c>
      <c r="J231" s="1" t="s">
        <v>22</v>
      </c>
      <c r="K231" s="1" t="s">
        <v>47</v>
      </c>
      <c r="L231" s="1" t="s">
        <v>23</v>
      </c>
      <c r="M231" s="1">
        <v>32</v>
      </c>
      <c r="N231" s="1" t="s">
        <v>24</v>
      </c>
      <c r="O231" s="1" t="s">
        <v>25</v>
      </c>
      <c r="P231" s="1" t="s">
        <v>55</v>
      </c>
      <c r="Q231" s="1" t="s">
        <v>116</v>
      </c>
      <c r="Z231" s="50" t="s">
        <v>282</v>
      </c>
      <c r="AA231" s="50">
        <v>1</v>
      </c>
      <c r="AB231" s="50" t="s">
        <v>32</v>
      </c>
      <c r="AC231" s="50" t="s">
        <v>39</v>
      </c>
    </row>
    <row r="232" spans="1:29" ht="15.75" customHeight="1" x14ac:dyDescent="0.3">
      <c r="A232" s="1">
        <v>501247</v>
      </c>
      <c r="B232" s="1" t="s">
        <v>17</v>
      </c>
      <c r="C232" s="2">
        <v>40671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205</v>
      </c>
      <c r="I232" s="1" t="s">
        <v>205</v>
      </c>
      <c r="J232" s="1" t="s">
        <v>33</v>
      </c>
      <c r="K232" s="1" t="s">
        <v>20</v>
      </c>
      <c r="L232" s="1" t="s">
        <v>41</v>
      </c>
      <c r="M232" s="1">
        <v>9</v>
      </c>
      <c r="N232" s="1" t="s">
        <v>24</v>
      </c>
      <c r="O232" s="1" t="s">
        <v>25</v>
      </c>
      <c r="P232" s="1" t="s">
        <v>42</v>
      </c>
      <c r="Q232" s="1" t="s">
        <v>145</v>
      </c>
      <c r="Z232" s="50" t="s">
        <v>286</v>
      </c>
      <c r="AA232" s="50">
        <v>1</v>
      </c>
      <c r="AB232" s="50" t="s">
        <v>31</v>
      </c>
      <c r="AC232" s="50" t="s">
        <v>259</v>
      </c>
    </row>
    <row r="233" spans="1:29" ht="15.75" customHeight="1" x14ac:dyDescent="0.3">
      <c r="A233" s="1">
        <v>501248</v>
      </c>
      <c r="B233" s="1" t="s">
        <v>28</v>
      </c>
      <c r="C233" s="2">
        <v>40671</v>
      </c>
      <c r="D233" s="1" t="s">
        <v>220</v>
      </c>
      <c r="E233" s="1" t="s">
        <v>30</v>
      </c>
      <c r="F233" s="1">
        <v>0</v>
      </c>
      <c r="G233" s="1" t="s">
        <v>31</v>
      </c>
      <c r="H233" s="1" t="s">
        <v>207</v>
      </c>
      <c r="I233" s="1" t="s">
        <v>31</v>
      </c>
      <c r="J233" s="1" t="s">
        <v>33</v>
      </c>
      <c r="K233" s="1" t="s">
        <v>207</v>
      </c>
      <c r="L233" s="1" t="s">
        <v>41</v>
      </c>
      <c r="M233" s="1">
        <v>5</v>
      </c>
      <c r="N233" s="1" t="s">
        <v>24</v>
      </c>
      <c r="O233" s="1" t="s">
        <v>25</v>
      </c>
      <c r="P233" s="1" t="s">
        <v>138</v>
      </c>
      <c r="Q233" s="1" t="s">
        <v>213</v>
      </c>
      <c r="Z233" s="50" t="s">
        <v>289</v>
      </c>
      <c r="AA233" s="50">
        <v>1</v>
      </c>
      <c r="AB233" s="50" t="s">
        <v>40</v>
      </c>
      <c r="AC233" s="50" t="s">
        <v>32</v>
      </c>
    </row>
    <row r="234" spans="1:29" ht="15.75" customHeight="1" x14ac:dyDescent="0.3">
      <c r="A234" s="1">
        <v>501249</v>
      </c>
      <c r="B234" s="1" t="s">
        <v>56</v>
      </c>
      <c r="C234" s="2">
        <v>40672</v>
      </c>
      <c r="D234" s="1" t="s">
        <v>181</v>
      </c>
      <c r="E234" s="1" t="s">
        <v>58</v>
      </c>
      <c r="F234" s="1">
        <v>0</v>
      </c>
      <c r="G234" s="1" t="s">
        <v>40</v>
      </c>
      <c r="H234" s="1" t="s">
        <v>32</v>
      </c>
      <c r="I234" s="1" t="s">
        <v>40</v>
      </c>
      <c r="J234" s="1" t="s">
        <v>22</v>
      </c>
      <c r="K234" s="1" t="s">
        <v>32</v>
      </c>
      <c r="L234" s="1" t="s">
        <v>23</v>
      </c>
      <c r="M234" s="1">
        <v>63</v>
      </c>
      <c r="N234" s="1" t="s">
        <v>24</v>
      </c>
      <c r="O234" s="1" t="s">
        <v>25</v>
      </c>
      <c r="P234" s="1" t="s">
        <v>55</v>
      </c>
      <c r="Q234" s="1" t="s">
        <v>116</v>
      </c>
      <c r="Z234" s="50" t="s">
        <v>286</v>
      </c>
      <c r="AA234" s="50">
        <v>1</v>
      </c>
      <c r="AB234" s="50" t="s">
        <v>20</v>
      </c>
      <c r="AC234" s="50" t="s">
        <v>21</v>
      </c>
    </row>
    <row r="235" spans="1:29" ht="15.75" customHeight="1" x14ac:dyDescent="0.3">
      <c r="A235" s="1">
        <v>501250</v>
      </c>
      <c r="B235" s="1" t="s">
        <v>60</v>
      </c>
      <c r="C235" s="2">
        <v>40673</v>
      </c>
      <c r="D235" s="1" t="s">
        <v>221</v>
      </c>
      <c r="E235" s="1" t="s">
        <v>62</v>
      </c>
      <c r="F235" s="1">
        <v>0</v>
      </c>
      <c r="G235" s="1" t="s">
        <v>53</v>
      </c>
      <c r="H235" s="1" t="s">
        <v>207</v>
      </c>
      <c r="I235" s="1" t="s">
        <v>53</v>
      </c>
      <c r="J235" s="1" t="s">
        <v>33</v>
      </c>
      <c r="K235" s="1" t="s">
        <v>207</v>
      </c>
      <c r="L235" s="1" t="s">
        <v>41</v>
      </c>
      <c r="M235" s="1">
        <v>6</v>
      </c>
      <c r="N235" s="1" t="s">
        <v>24</v>
      </c>
      <c r="O235" s="1" t="s">
        <v>25</v>
      </c>
      <c r="P235" s="1" t="s">
        <v>26</v>
      </c>
      <c r="Q235" s="1" t="s">
        <v>64</v>
      </c>
      <c r="Z235" s="50" t="s">
        <v>289</v>
      </c>
      <c r="AA235" s="50">
        <v>1</v>
      </c>
      <c r="AB235" s="50" t="s">
        <v>259</v>
      </c>
      <c r="AC235" s="50" t="s">
        <v>39</v>
      </c>
    </row>
    <row r="236" spans="1:29" ht="15.75" customHeight="1" x14ac:dyDescent="0.3">
      <c r="A236" s="1">
        <v>501251</v>
      </c>
      <c r="B236" s="1" t="s">
        <v>28</v>
      </c>
      <c r="C236" s="2">
        <v>40673</v>
      </c>
      <c r="D236" s="1" t="s">
        <v>222</v>
      </c>
      <c r="E236" s="1" t="s">
        <v>30</v>
      </c>
      <c r="F236" s="1">
        <v>0</v>
      </c>
      <c r="G236" s="1" t="s">
        <v>31</v>
      </c>
      <c r="H236" s="1" t="s">
        <v>47</v>
      </c>
      <c r="I236" s="1" t="s">
        <v>47</v>
      </c>
      <c r="J236" s="1" t="s">
        <v>22</v>
      </c>
      <c r="K236" s="1" t="s">
        <v>31</v>
      </c>
      <c r="L236" s="1" t="s">
        <v>23</v>
      </c>
      <c r="M236" s="1">
        <v>76</v>
      </c>
      <c r="N236" s="1" t="s">
        <v>24</v>
      </c>
      <c r="O236" s="1" t="s">
        <v>25</v>
      </c>
      <c r="P236" s="1" t="s">
        <v>138</v>
      </c>
      <c r="Q236" s="1" t="s">
        <v>213</v>
      </c>
      <c r="Z236" s="50" t="s">
        <v>289</v>
      </c>
      <c r="AA236" s="50">
        <v>1</v>
      </c>
      <c r="AB236" s="50" t="s">
        <v>32</v>
      </c>
      <c r="AC236" s="50" t="s">
        <v>47</v>
      </c>
    </row>
    <row r="237" spans="1:29" ht="15.75" customHeight="1" x14ac:dyDescent="0.3">
      <c r="A237" s="1">
        <v>501252</v>
      </c>
      <c r="B237" s="1" t="s">
        <v>56</v>
      </c>
      <c r="C237" s="2">
        <v>40674</v>
      </c>
      <c r="D237" s="1" t="s">
        <v>223</v>
      </c>
      <c r="E237" s="1" t="s">
        <v>58</v>
      </c>
      <c r="F237" s="1">
        <v>0</v>
      </c>
      <c r="G237" s="1" t="s">
        <v>40</v>
      </c>
      <c r="H237" s="1" t="s">
        <v>20</v>
      </c>
      <c r="I237" s="1" t="s">
        <v>20</v>
      </c>
      <c r="J237" s="1" t="s">
        <v>22</v>
      </c>
      <c r="K237" s="1" t="s">
        <v>20</v>
      </c>
      <c r="L237" s="1" t="s">
        <v>41</v>
      </c>
      <c r="M237" s="1">
        <v>9</v>
      </c>
      <c r="N237" s="1" t="s">
        <v>24</v>
      </c>
      <c r="O237" s="1" t="s">
        <v>25</v>
      </c>
      <c r="P237" s="1" t="s">
        <v>127</v>
      </c>
      <c r="Q237" s="1" t="s">
        <v>55</v>
      </c>
      <c r="Z237" s="50" t="s">
        <v>282</v>
      </c>
      <c r="AA237" s="50">
        <v>1</v>
      </c>
      <c r="AB237" s="50" t="s">
        <v>40</v>
      </c>
      <c r="AC237" s="50" t="s">
        <v>20</v>
      </c>
    </row>
    <row r="238" spans="1:29" ht="15.75" customHeight="1" x14ac:dyDescent="0.3">
      <c r="A238" s="1">
        <v>501253</v>
      </c>
      <c r="B238" s="1" t="s">
        <v>65</v>
      </c>
      <c r="C238" s="2">
        <v>40675</v>
      </c>
      <c r="D238" s="1" t="s">
        <v>76</v>
      </c>
      <c r="E238" s="1" t="s">
        <v>67</v>
      </c>
      <c r="F238" s="1">
        <v>0</v>
      </c>
      <c r="G238" s="1" t="s">
        <v>32</v>
      </c>
      <c r="H238" s="1" t="s">
        <v>39</v>
      </c>
      <c r="I238" s="1" t="s">
        <v>32</v>
      </c>
      <c r="J238" s="1" t="s">
        <v>33</v>
      </c>
      <c r="K238" s="1" t="s">
        <v>32</v>
      </c>
      <c r="L238" s="1" t="s">
        <v>23</v>
      </c>
      <c r="M238" s="1">
        <v>18</v>
      </c>
      <c r="N238" s="1" t="s">
        <v>24</v>
      </c>
      <c r="O238" s="1" t="s">
        <v>25</v>
      </c>
      <c r="P238" s="1" t="s">
        <v>64</v>
      </c>
      <c r="Q238" s="1" t="s">
        <v>35</v>
      </c>
      <c r="Z238" s="50" t="s">
        <v>282</v>
      </c>
      <c r="AA238" s="50">
        <v>1</v>
      </c>
      <c r="AB238" s="50" t="s">
        <v>21</v>
      </c>
      <c r="AC238" s="50" t="s">
        <v>31</v>
      </c>
    </row>
    <row r="239" spans="1:29" ht="15.75" customHeight="1" x14ac:dyDescent="0.3">
      <c r="A239" s="1">
        <v>501254</v>
      </c>
      <c r="B239" s="1" t="s">
        <v>224</v>
      </c>
      <c r="C239" s="2">
        <v>40676</v>
      </c>
      <c r="D239" s="1" t="s">
        <v>101</v>
      </c>
      <c r="E239" s="1" t="s">
        <v>225</v>
      </c>
      <c r="F239" s="1">
        <v>0</v>
      </c>
      <c r="G239" s="1" t="s">
        <v>205</v>
      </c>
      <c r="H239" s="1" t="s">
        <v>31</v>
      </c>
      <c r="I239" s="1" t="s">
        <v>31</v>
      </c>
      <c r="J239" s="1" t="s">
        <v>22</v>
      </c>
      <c r="K239" s="1" t="s">
        <v>31</v>
      </c>
      <c r="L239" s="1" t="s">
        <v>41</v>
      </c>
      <c r="M239" s="1">
        <v>6</v>
      </c>
      <c r="N239" s="1" t="s">
        <v>24</v>
      </c>
      <c r="O239" s="1" t="s">
        <v>25</v>
      </c>
      <c r="P239" s="1" t="s">
        <v>129</v>
      </c>
      <c r="Q239" s="1" t="s">
        <v>213</v>
      </c>
      <c r="Z239" s="50" t="s">
        <v>286</v>
      </c>
      <c r="AA239" s="50">
        <v>1</v>
      </c>
      <c r="AB239" s="50" t="s">
        <v>39</v>
      </c>
      <c r="AC239" s="50" t="s">
        <v>47</v>
      </c>
    </row>
    <row r="240" spans="1:29" ht="15.75" customHeight="1" x14ac:dyDescent="0.3">
      <c r="A240" s="1">
        <v>501255</v>
      </c>
      <c r="B240" s="1" t="s">
        <v>17</v>
      </c>
      <c r="C240" s="2">
        <v>40677</v>
      </c>
      <c r="D240" s="1" t="s">
        <v>118</v>
      </c>
      <c r="E240" s="1" t="s">
        <v>19</v>
      </c>
      <c r="F240" s="1">
        <v>0</v>
      </c>
      <c r="G240" s="1" t="s">
        <v>20</v>
      </c>
      <c r="H240" s="1" t="s">
        <v>21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4</v>
      </c>
      <c r="N240" s="1" t="s">
        <v>24</v>
      </c>
      <c r="O240" s="1" t="s">
        <v>95</v>
      </c>
      <c r="P240" s="1" t="s">
        <v>27</v>
      </c>
      <c r="Q240" s="1" t="s">
        <v>59</v>
      </c>
      <c r="Z240" s="50" t="s">
        <v>286</v>
      </c>
      <c r="AA240" s="50">
        <v>1</v>
      </c>
      <c r="AB240" s="50" t="s">
        <v>259</v>
      </c>
      <c r="AC240" s="50" t="s">
        <v>32</v>
      </c>
    </row>
    <row r="241" spans="1:29" ht="15.75" customHeight="1" x14ac:dyDescent="0.3">
      <c r="A241" s="1">
        <v>501256</v>
      </c>
      <c r="B241" s="1" t="s">
        <v>44</v>
      </c>
      <c r="C241" s="2">
        <v>40677</v>
      </c>
      <c r="D241" s="1" t="s">
        <v>93</v>
      </c>
      <c r="E241" s="1" t="s">
        <v>46</v>
      </c>
      <c r="F241" s="1">
        <v>0</v>
      </c>
      <c r="G241" s="1" t="s">
        <v>47</v>
      </c>
      <c r="H241" s="1" t="s">
        <v>53</v>
      </c>
      <c r="I241" s="1" t="s">
        <v>53</v>
      </c>
      <c r="J241" s="1" t="s">
        <v>33</v>
      </c>
      <c r="K241" s="1" t="s">
        <v>53</v>
      </c>
      <c r="L241" s="1" t="s">
        <v>23</v>
      </c>
      <c r="M241" s="1">
        <v>10</v>
      </c>
      <c r="N241" s="1" t="s">
        <v>24</v>
      </c>
      <c r="O241" s="1" t="s">
        <v>25</v>
      </c>
      <c r="P241" s="1" t="s">
        <v>140</v>
      </c>
      <c r="Q241" s="1" t="s">
        <v>138</v>
      </c>
      <c r="Z241" s="50" t="s">
        <v>289</v>
      </c>
      <c r="AA241" s="50">
        <v>1</v>
      </c>
      <c r="AB241" s="50" t="s">
        <v>31</v>
      </c>
      <c r="AC241" s="50" t="s">
        <v>20</v>
      </c>
    </row>
    <row r="242" spans="1:29" ht="15.75" customHeight="1" x14ac:dyDescent="0.3">
      <c r="A242" s="1">
        <v>501257</v>
      </c>
      <c r="B242" s="1" t="s">
        <v>194</v>
      </c>
      <c r="C242" s="2">
        <v>40678</v>
      </c>
      <c r="D242" s="1" t="s">
        <v>190</v>
      </c>
      <c r="E242" s="1" t="s">
        <v>195</v>
      </c>
      <c r="F242" s="1">
        <v>0</v>
      </c>
      <c r="G242" s="1" t="s">
        <v>31</v>
      </c>
      <c r="H242" s="1" t="s">
        <v>39</v>
      </c>
      <c r="I242" s="1" t="s">
        <v>39</v>
      </c>
      <c r="J242" s="1" t="s">
        <v>22</v>
      </c>
      <c r="K242" s="1" t="s">
        <v>31</v>
      </c>
      <c r="L242" s="1" t="s">
        <v>23</v>
      </c>
      <c r="M242" s="1">
        <v>29</v>
      </c>
      <c r="N242" s="1" t="s">
        <v>24</v>
      </c>
      <c r="O242" s="1" t="s">
        <v>25</v>
      </c>
      <c r="P242" s="1" t="s">
        <v>26</v>
      </c>
      <c r="Q242" s="1" t="s">
        <v>35</v>
      </c>
      <c r="Z242" s="50" t="s">
        <v>282</v>
      </c>
      <c r="AA242" s="50">
        <v>1</v>
      </c>
      <c r="AB242" s="50" t="s">
        <v>21</v>
      </c>
      <c r="AC242" s="50" t="s">
        <v>40</v>
      </c>
    </row>
    <row r="243" spans="1:29" ht="15.75" customHeight="1" x14ac:dyDescent="0.3">
      <c r="A243" s="1">
        <v>501258</v>
      </c>
      <c r="B243" s="1" t="s">
        <v>224</v>
      </c>
      <c r="C243" s="2">
        <v>40678</v>
      </c>
      <c r="D243" s="1" t="s">
        <v>160</v>
      </c>
      <c r="E243" s="1" t="s">
        <v>225</v>
      </c>
      <c r="F243" s="1">
        <v>0</v>
      </c>
      <c r="G243" s="1" t="s">
        <v>205</v>
      </c>
      <c r="H243" s="1" t="s">
        <v>40</v>
      </c>
      <c r="I243" s="1" t="s">
        <v>205</v>
      </c>
      <c r="J243" s="1" t="s">
        <v>22</v>
      </c>
      <c r="K243" s="1" t="s">
        <v>205</v>
      </c>
      <c r="L243" s="1" t="s">
        <v>41</v>
      </c>
      <c r="M243" s="1">
        <v>8</v>
      </c>
      <c r="N243" s="1" t="s">
        <v>24</v>
      </c>
      <c r="O243" s="1" t="s">
        <v>25</v>
      </c>
      <c r="P243" s="1" t="s">
        <v>201</v>
      </c>
      <c r="Q243" s="1" t="s">
        <v>213</v>
      </c>
      <c r="Z243" s="50" t="s">
        <v>289</v>
      </c>
      <c r="AA243" s="50">
        <v>1</v>
      </c>
      <c r="AB243" s="50" t="s">
        <v>47</v>
      </c>
      <c r="AC243" s="50" t="s">
        <v>259</v>
      </c>
    </row>
    <row r="244" spans="1:29" ht="15.75" customHeight="1" x14ac:dyDescent="0.3">
      <c r="A244" s="1">
        <v>501259</v>
      </c>
      <c r="B244" s="1" t="s">
        <v>44</v>
      </c>
      <c r="C244" s="2">
        <v>40679</v>
      </c>
      <c r="D244" s="1" t="s">
        <v>93</v>
      </c>
      <c r="E244" s="1" t="s">
        <v>73</v>
      </c>
      <c r="F244" s="1">
        <v>0</v>
      </c>
      <c r="G244" s="1" t="s">
        <v>207</v>
      </c>
      <c r="H244" s="1" t="s">
        <v>53</v>
      </c>
      <c r="I244" s="1" t="s">
        <v>53</v>
      </c>
      <c r="J244" s="1" t="s">
        <v>22</v>
      </c>
      <c r="K244" s="1" t="s">
        <v>53</v>
      </c>
      <c r="L244" s="1" t="s">
        <v>41</v>
      </c>
      <c r="M244" s="1">
        <v>6</v>
      </c>
      <c r="N244" s="1" t="s">
        <v>24</v>
      </c>
      <c r="O244" s="1" t="s">
        <v>25</v>
      </c>
      <c r="P244" s="1" t="s">
        <v>140</v>
      </c>
      <c r="Q244" s="1" t="s">
        <v>138</v>
      </c>
      <c r="Z244" s="50" t="s">
        <v>278</v>
      </c>
      <c r="AA244" s="50">
        <v>0</v>
      </c>
      <c r="AB244" s="50" t="s">
        <v>32</v>
      </c>
      <c r="AC244" s="50" t="s">
        <v>21</v>
      </c>
    </row>
    <row r="245" spans="1:29" ht="15.75" customHeight="1" x14ac:dyDescent="0.3">
      <c r="A245" s="1">
        <v>501260</v>
      </c>
      <c r="B245" s="1" t="s">
        <v>194</v>
      </c>
      <c r="C245" s="2">
        <v>40680</v>
      </c>
      <c r="D245" s="1" t="s">
        <v>72</v>
      </c>
      <c r="E245" s="1" t="s">
        <v>195</v>
      </c>
      <c r="F245" s="1">
        <v>0</v>
      </c>
      <c r="G245" s="1" t="s">
        <v>31</v>
      </c>
      <c r="H245" s="1" t="s">
        <v>20</v>
      </c>
      <c r="I245" s="1" t="s">
        <v>31</v>
      </c>
      <c r="J245" s="1" t="s">
        <v>33</v>
      </c>
      <c r="K245" s="1" t="s">
        <v>31</v>
      </c>
      <c r="L245" s="1" t="s">
        <v>23</v>
      </c>
      <c r="M245" s="1">
        <v>111</v>
      </c>
      <c r="N245" s="1" t="s">
        <v>24</v>
      </c>
      <c r="O245" s="1" t="s">
        <v>25</v>
      </c>
      <c r="P245" s="1" t="s">
        <v>26</v>
      </c>
      <c r="Q245" s="1" t="s">
        <v>64</v>
      </c>
      <c r="Z245" s="50" t="s">
        <v>172</v>
      </c>
      <c r="AA245" s="50">
        <v>0</v>
      </c>
      <c r="AB245" s="50" t="s">
        <v>31</v>
      </c>
      <c r="AC245" s="50" t="s">
        <v>32</v>
      </c>
    </row>
    <row r="246" spans="1:29" ht="15.75" customHeight="1" x14ac:dyDescent="0.3">
      <c r="A246" s="1">
        <v>501261</v>
      </c>
      <c r="B246" s="1" t="s">
        <v>65</v>
      </c>
      <c r="C246" s="2">
        <v>40681</v>
      </c>
      <c r="D246" s="1" t="s">
        <v>226</v>
      </c>
      <c r="E246" s="1" t="s">
        <v>67</v>
      </c>
      <c r="F246" s="1">
        <v>0</v>
      </c>
      <c r="G246" s="1" t="s">
        <v>32</v>
      </c>
      <c r="H246" s="1" t="s">
        <v>205</v>
      </c>
      <c r="I246" s="1" t="s">
        <v>32</v>
      </c>
      <c r="J246" s="1" t="s">
        <v>33</v>
      </c>
      <c r="K246" s="1" t="s">
        <v>32</v>
      </c>
      <c r="L246" s="1" t="s">
        <v>23</v>
      </c>
      <c r="M246" s="1">
        <v>11</v>
      </c>
      <c r="N246" s="1" t="s">
        <v>24</v>
      </c>
      <c r="O246" s="1" t="s">
        <v>25</v>
      </c>
      <c r="P246" s="1" t="s">
        <v>127</v>
      </c>
      <c r="Q246" s="1" t="s">
        <v>27</v>
      </c>
      <c r="Z246" s="50" t="s">
        <v>168</v>
      </c>
      <c r="AA246" s="50">
        <v>0</v>
      </c>
      <c r="AB246" s="50" t="s">
        <v>40</v>
      </c>
      <c r="AC246" s="50" t="s">
        <v>259</v>
      </c>
    </row>
    <row r="247" spans="1:29" ht="15.75" customHeight="1" x14ac:dyDescent="0.3">
      <c r="A247" s="1">
        <v>501262</v>
      </c>
      <c r="B247" s="1" t="s">
        <v>44</v>
      </c>
      <c r="C247" s="2">
        <v>40682</v>
      </c>
      <c r="D247" s="1" t="s">
        <v>68</v>
      </c>
      <c r="E247" s="1" t="s">
        <v>73</v>
      </c>
      <c r="F247" s="1">
        <v>0</v>
      </c>
      <c r="G247" s="1" t="s">
        <v>207</v>
      </c>
      <c r="H247" s="1" t="s">
        <v>21</v>
      </c>
      <c r="I247" s="1" t="s">
        <v>21</v>
      </c>
      <c r="J247" s="1" t="s">
        <v>22</v>
      </c>
      <c r="K247" s="1" t="s">
        <v>21</v>
      </c>
      <c r="L247" s="1" t="s">
        <v>41</v>
      </c>
      <c r="M247" s="1">
        <v>7</v>
      </c>
      <c r="N247" s="1" t="s">
        <v>24</v>
      </c>
      <c r="O247" s="1" t="s">
        <v>25</v>
      </c>
      <c r="P247" s="1" t="s">
        <v>140</v>
      </c>
      <c r="Q247" s="1" t="s">
        <v>116</v>
      </c>
      <c r="Z247" s="50" t="s">
        <v>172</v>
      </c>
      <c r="AA247" s="50">
        <v>0</v>
      </c>
      <c r="AB247" s="50" t="s">
        <v>31</v>
      </c>
      <c r="AC247" s="50" t="s">
        <v>21</v>
      </c>
    </row>
    <row r="248" spans="1:29" ht="15.75" customHeight="1" x14ac:dyDescent="0.3">
      <c r="A248" s="1">
        <v>501263</v>
      </c>
      <c r="B248" s="1" t="s">
        <v>44</v>
      </c>
      <c r="C248" s="2">
        <v>40683</v>
      </c>
      <c r="D248" s="1" t="s">
        <v>57</v>
      </c>
      <c r="E248" s="1" t="s">
        <v>46</v>
      </c>
      <c r="F248" s="1">
        <v>0</v>
      </c>
      <c r="G248" s="1" t="s">
        <v>47</v>
      </c>
      <c r="H248" s="1" t="s">
        <v>40</v>
      </c>
      <c r="I248" s="1" t="s">
        <v>47</v>
      </c>
      <c r="J248" s="1" t="s">
        <v>33</v>
      </c>
      <c r="K248" s="1" t="s">
        <v>40</v>
      </c>
      <c r="L248" s="1" t="s">
        <v>41</v>
      </c>
      <c r="M248" s="1">
        <v>10</v>
      </c>
      <c r="N248" s="1" t="s">
        <v>24</v>
      </c>
      <c r="O248" s="1" t="s">
        <v>25</v>
      </c>
      <c r="P248" s="1" t="s">
        <v>27</v>
      </c>
      <c r="Q248" s="1" t="s">
        <v>201</v>
      </c>
      <c r="Z248" s="50" t="s">
        <v>278</v>
      </c>
      <c r="AA248" s="50">
        <v>0</v>
      </c>
      <c r="AB248" s="50" t="s">
        <v>32</v>
      </c>
      <c r="AC248" s="50" t="s">
        <v>40</v>
      </c>
    </row>
    <row r="249" spans="1:29" ht="15.75" customHeight="1" x14ac:dyDescent="0.3">
      <c r="A249" s="1">
        <v>501264</v>
      </c>
      <c r="B249" s="1" t="s">
        <v>194</v>
      </c>
      <c r="C249" s="2">
        <v>40684</v>
      </c>
      <c r="D249" s="1" t="s">
        <v>227</v>
      </c>
      <c r="E249" s="1" t="s">
        <v>195</v>
      </c>
      <c r="F249" s="1">
        <v>0</v>
      </c>
      <c r="G249" s="1" t="s">
        <v>31</v>
      </c>
      <c r="H249" s="1" t="s">
        <v>53</v>
      </c>
      <c r="I249" s="1" t="s">
        <v>31</v>
      </c>
      <c r="J249" s="1" t="s">
        <v>22</v>
      </c>
      <c r="K249" s="1" t="s">
        <v>53</v>
      </c>
      <c r="L249" s="1" t="s">
        <v>23</v>
      </c>
      <c r="M249" s="1">
        <v>82</v>
      </c>
      <c r="N249" s="1" t="s">
        <v>24</v>
      </c>
      <c r="O249" s="1" t="s">
        <v>25</v>
      </c>
      <c r="P249" s="1" t="s">
        <v>26</v>
      </c>
      <c r="Q249" s="1" t="s">
        <v>64</v>
      </c>
      <c r="Z249" s="50" t="s">
        <v>172</v>
      </c>
      <c r="AA249" s="50">
        <v>0</v>
      </c>
      <c r="AB249" s="50" t="s">
        <v>21</v>
      </c>
      <c r="AC249" s="50" t="s">
        <v>47</v>
      </c>
    </row>
    <row r="250" spans="1:29" ht="15.75" customHeight="1" x14ac:dyDescent="0.3">
      <c r="A250" s="1">
        <v>501265</v>
      </c>
      <c r="B250" s="1" t="s">
        <v>36</v>
      </c>
      <c r="C250" s="2">
        <v>40684</v>
      </c>
      <c r="D250" s="1" t="s">
        <v>25</v>
      </c>
      <c r="E250" s="1" t="s">
        <v>38</v>
      </c>
      <c r="F250" s="1">
        <v>0</v>
      </c>
      <c r="G250" s="1" t="s">
        <v>39</v>
      </c>
      <c r="H250" s="1" t="s">
        <v>207</v>
      </c>
      <c r="I250" s="1" t="s">
        <v>39</v>
      </c>
      <c r="J250" s="1" t="s">
        <v>33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145</v>
      </c>
      <c r="Q250" s="1" t="s">
        <v>213</v>
      </c>
      <c r="Z250" s="50" t="s">
        <v>278</v>
      </c>
      <c r="AA250" s="50">
        <v>0</v>
      </c>
      <c r="AB250" s="50" t="s">
        <v>32</v>
      </c>
      <c r="AC250" s="50" t="s">
        <v>20</v>
      </c>
    </row>
    <row r="251" spans="1:29" ht="15.75" customHeight="1" x14ac:dyDescent="0.3">
      <c r="A251" s="1">
        <v>501266</v>
      </c>
      <c r="B251" s="1" t="s">
        <v>17</v>
      </c>
      <c r="C251" s="2">
        <v>40685</v>
      </c>
      <c r="D251" s="1" t="s">
        <v>118</v>
      </c>
      <c r="E251" s="1" t="s">
        <v>19</v>
      </c>
      <c r="F251" s="1">
        <v>0</v>
      </c>
      <c r="G251" s="1" t="s">
        <v>20</v>
      </c>
      <c r="H251" s="1" t="s">
        <v>32</v>
      </c>
      <c r="I251" s="1" t="s">
        <v>20</v>
      </c>
      <c r="J251" s="1" t="s">
        <v>22</v>
      </c>
      <c r="K251" s="1" t="s">
        <v>20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55</v>
      </c>
      <c r="Q251" s="1" t="s">
        <v>27</v>
      </c>
      <c r="Z251" s="50" t="s">
        <v>168</v>
      </c>
      <c r="AA251" s="50">
        <v>0</v>
      </c>
      <c r="AB251" s="50" t="s">
        <v>40</v>
      </c>
      <c r="AC251" s="50" t="s">
        <v>47</v>
      </c>
    </row>
    <row r="252" spans="1:29" ht="15.75" customHeight="1" x14ac:dyDescent="0.3">
      <c r="A252" s="1">
        <v>501267</v>
      </c>
      <c r="B252" s="1" t="s">
        <v>50</v>
      </c>
      <c r="C252" s="2">
        <v>40685</v>
      </c>
      <c r="D252" s="1" t="s">
        <v>228</v>
      </c>
      <c r="E252" s="1" t="s">
        <v>52</v>
      </c>
      <c r="F252" s="1">
        <v>0</v>
      </c>
      <c r="G252" s="1" t="s">
        <v>21</v>
      </c>
      <c r="H252" s="1" t="s">
        <v>47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5</v>
      </c>
      <c r="N252" s="1" t="s">
        <v>24</v>
      </c>
      <c r="O252" s="1" t="s">
        <v>25</v>
      </c>
      <c r="P252" s="1" t="s">
        <v>138</v>
      </c>
      <c r="Q252" s="1" t="s">
        <v>116</v>
      </c>
      <c r="Z252" s="50" t="s">
        <v>278</v>
      </c>
      <c r="AA252" s="50">
        <v>0</v>
      </c>
      <c r="AB252" s="50" t="s">
        <v>32</v>
      </c>
      <c r="AC252" s="50" t="s">
        <v>259</v>
      </c>
    </row>
    <row r="253" spans="1:29" ht="15.75" customHeight="1" x14ac:dyDescent="0.3">
      <c r="A253" s="1">
        <v>501268</v>
      </c>
      <c r="B253" s="1" t="s">
        <v>44</v>
      </c>
      <c r="C253" s="2">
        <v>40687</v>
      </c>
      <c r="D253" s="1" t="s">
        <v>105</v>
      </c>
      <c r="E253" s="1" t="s">
        <v>46</v>
      </c>
      <c r="F253" s="1">
        <v>0</v>
      </c>
      <c r="G253" s="1" t="s">
        <v>20</v>
      </c>
      <c r="H253" s="1" t="s">
        <v>32</v>
      </c>
      <c r="I253" s="1" t="s">
        <v>32</v>
      </c>
      <c r="J253" s="1" t="s">
        <v>22</v>
      </c>
      <c r="K253" s="1" t="s">
        <v>32</v>
      </c>
      <c r="L253" s="1" t="s">
        <v>41</v>
      </c>
      <c r="M253" s="1">
        <v>6</v>
      </c>
      <c r="N253" s="1" t="s">
        <v>24</v>
      </c>
      <c r="O253" s="1" t="s">
        <v>25</v>
      </c>
      <c r="P253" s="1" t="s">
        <v>26</v>
      </c>
      <c r="Q253" s="1" t="s">
        <v>116</v>
      </c>
      <c r="Z253" s="50" t="s">
        <v>52</v>
      </c>
      <c r="AA253" s="50">
        <v>0</v>
      </c>
      <c r="AB253" s="50" t="s">
        <v>31</v>
      </c>
      <c r="AC253" s="50" t="s">
        <v>21</v>
      </c>
    </row>
    <row r="254" spans="1:29" ht="15.75" customHeight="1" x14ac:dyDescent="0.3">
      <c r="A254" s="1">
        <v>501269</v>
      </c>
      <c r="B254" s="1" t="s">
        <v>44</v>
      </c>
      <c r="C254" s="2">
        <v>40688</v>
      </c>
      <c r="D254" s="1" t="s">
        <v>214</v>
      </c>
      <c r="E254" s="1" t="s">
        <v>46</v>
      </c>
      <c r="F254" s="1">
        <v>0</v>
      </c>
      <c r="G254" s="1" t="s">
        <v>47</v>
      </c>
      <c r="H254" s="1" t="s">
        <v>21</v>
      </c>
      <c r="I254" s="1" t="s">
        <v>47</v>
      </c>
      <c r="J254" s="1" t="s">
        <v>22</v>
      </c>
      <c r="K254" s="1" t="s">
        <v>47</v>
      </c>
      <c r="L254" s="1" t="s">
        <v>41</v>
      </c>
      <c r="M254" s="1">
        <v>4</v>
      </c>
      <c r="N254" s="1" t="s">
        <v>24</v>
      </c>
      <c r="O254" s="1" t="s">
        <v>25</v>
      </c>
      <c r="P254" s="1" t="s">
        <v>26</v>
      </c>
      <c r="Q254" s="1" t="s">
        <v>116</v>
      </c>
      <c r="Z254" s="50" t="s">
        <v>164</v>
      </c>
      <c r="AA254" s="50">
        <v>0</v>
      </c>
      <c r="AB254" s="50" t="s">
        <v>32</v>
      </c>
      <c r="AC254" s="50" t="s">
        <v>47</v>
      </c>
    </row>
    <row r="255" spans="1:29" ht="15.75" customHeight="1" x14ac:dyDescent="0.3">
      <c r="A255" s="1">
        <v>501270</v>
      </c>
      <c r="B255" s="1" t="s">
        <v>65</v>
      </c>
      <c r="C255" s="2">
        <v>40690</v>
      </c>
      <c r="D255" s="1" t="s">
        <v>118</v>
      </c>
      <c r="E255" s="1" t="s">
        <v>67</v>
      </c>
      <c r="F255" s="1">
        <v>0</v>
      </c>
      <c r="G255" s="1" t="s">
        <v>20</v>
      </c>
      <c r="H255" s="1" t="s">
        <v>47</v>
      </c>
      <c r="I255" s="1" t="s">
        <v>47</v>
      </c>
      <c r="J255" s="1" t="s">
        <v>22</v>
      </c>
      <c r="K255" s="1" t="s">
        <v>20</v>
      </c>
      <c r="L255" s="1" t="s">
        <v>23</v>
      </c>
      <c r="M255" s="1">
        <v>43</v>
      </c>
      <c r="N255" s="1" t="s">
        <v>24</v>
      </c>
      <c r="O255" s="1" t="s">
        <v>25</v>
      </c>
      <c r="P255" s="1" t="s">
        <v>26</v>
      </c>
      <c r="Q255" s="1" t="s">
        <v>116</v>
      </c>
      <c r="Z255" s="50" t="s">
        <v>19</v>
      </c>
      <c r="AA255" s="50">
        <v>0</v>
      </c>
      <c r="AB255" s="50" t="s">
        <v>21</v>
      </c>
      <c r="AC255" s="50" t="s">
        <v>31</v>
      </c>
    </row>
    <row r="256" spans="1:29" ht="15.75" customHeight="1" x14ac:dyDescent="0.3">
      <c r="A256" s="1">
        <v>501271</v>
      </c>
      <c r="B256" s="1" t="s">
        <v>65</v>
      </c>
      <c r="C256" s="2">
        <v>40691</v>
      </c>
      <c r="D256" s="1" t="s">
        <v>181</v>
      </c>
      <c r="E256" s="1" t="s">
        <v>67</v>
      </c>
      <c r="F256" s="1">
        <v>0</v>
      </c>
      <c r="G256" s="1" t="s">
        <v>32</v>
      </c>
      <c r="H256" s="1" t="s">
        <v>20</v>
      </c>
      <c r="I256" s="1" t="s">
        <v>32</v>
      </c>
      <c r="J256" s="1" t="s">
        <v>33</v>
      </c>
      <c r="K256" s="1" t="s">
        <v>32</v>
      </c>
      <c r="L256" s="1" t="s">
        <v>23</v>
      </c>
      <c r="M256" s="1">
        <v>58</v>
      </c>
      <c r="N256" s="1" t="s">
        <v>24</v>
      </c>
      <c r="O256" s="1" t="s">
        <v>25</v>
      </c>
      <c r="P256" s="1" t="s">
        <v>26</v>
      </c>
      <c r="Q256" s="1" t="s">
        <v>116</v>
      </c>
      <c r="Z256" s="50" t="s">
        <v>301</v>
      </c>
      <c r="AA256" s="50">
        <v>0</v>
      </c>
      <c r="AB256" s="50" t="s">
        <v>31</v>
      </c>
      <c r="AC256" s="50" t="s">
        <v>40</v>
      </c>
    </row>
    <row r="257" spans="1:29" ht="15.75" customHeight="1" x14ac:dyDescent="0.3">
      <c r="A257" s="1">
        <v>548306</v>
      </c>
      <c r="B257" s="1" t="s">
        <v>65</v>
      </c>
      <c r="C257" s="2">
        <v>41003</v>
      </c>
      <c r="D257" s="1" t="s">
        <v>229</v>
      </c>
      <c r="E257" s="1" t="s">
        <v>67</v>
      </c>
      <c r="F257" s="1">
        <v>0</v>
      </c>
      <c r="G257" s="1" t="s">
        <v>32</v>
      </c>
      <c r="H257" s="1" t="s">
        <v>47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8</v>
      </c>
      <c r="N257" s="1" t="s">
        <v>24</v>
      </c>
      <c r="O257" s="1" t="s">
        <v>25</v>
      </c>
      <c r="P257" s="1" t="s">
        <v>230</v>
      </c>
      <c r="Q257" s="1" t="s">
        <v>116</v>
      </c>
      <c r="Z257" s="50" t="s">
        <v>301</v>
      </c>
      <c r="AA257" s="50">
        <v>0</v>
      </c>
      <c r="AB257" s="50" t="s">
        <v>31</v>
      </c>
      <c r="AC257" s="50" t="s">
        <v>39</v>
      </c>
    </row>
    <row r="258" spans="1:29" ht="15.75" customHeight="1" x14ac:dyDescent="0.3">
      <c r="A258" s="1">
        <v>548307</v>
      </c>
      <c r="B258" s="1" t="s">
        <v>50</v>
      </c>
      <c r="C258" s="2">
        <v>41004</v>
      </c>
      <c r="D258" s="1" t="s">
        <v>83</v>
      </c>
      <c r="E258" s="1" t="s">
        <v>52</v>
      </c>
      <c r="F258" s="1">
        <v>0</v>
      </c>
      <c r="G258" s="1" t="s">
        <v>21</v>
      </c>
      <c r="H258" s="1" t="s">
        <v>39</v>
      </c>
      <c r="I258" s="1" t="s">
        <v>39</v>
      </c>
      <c r="J258" s="1" t="s">
        <v>22</v>
      </c>
      <c r="K258" s="1" t="s">
        <v>39</v>
      </c>
      <c r="L258" s="1" t="s">
        <v>41</v>
      </c>
      <c r="M258" s="1">
        <v>8</v>
      </c>
      <c r="N258" s="1" t="s">
        <v>24</v>
      </c>
      <c r="O258" s="1" t="s">
        <v>25</v>
      </c>
      <c r="P258" s="1" t="s">
        <v>129</v>
      </c>
      <c r="Q258" s="1" t="s">
        <v>127</v>
      </c>
      <c r="Z258" s="50" t="s">
        <v>236</v>
      </c>
      <c r="AA258" s="50">
        <v>0</v>
      </c>
      <c r="AB258" s="50" t="s">
        <v>259</v>
      </c>
      <c r="AC258" s="50" t="s">
        <v>40</v>
      </c>
    </row>
    <row r="259" spans="1:29" ht="15.75" customHeight="1" x14ac:dyDescent="0.3">
      <c r="A259" s="1">
        <v>548308</v>
      </c>
      <c r="B259" s="1" t="s">
        <v>44</v>
      </c>
      <c r="C259" s="2">
        <v>41005</v>
      </c>
      <c r="D259" s="1" t="s">
        <v>231</v>
      </c>
      <c r="E259" s="1" t="s">
        <v>46</v>
      </c>
      <c r="F259" s="1">
        <v>0</v>
      </c>
      <c r="G259" s="1" t="s">
        <v>47</v>
      </c>
      <c r="H259" s="1" t="s">
        <v>207</v>
      </c>
      <c r="I259" s="1" t="s">
        <v>47</v>
      </c>
      <c r="J259" s="1" t="s">
        <v>22</v>
      </c>
      <c r="K259" s="1" t="s">
        <v>207</v>
      </c>
      <c r="L259" s="1" t="s">
        <v>23</v>
      </c>
      <c r="M259" s="1">
        <v>28</v>
      </c>
      <c r="N259" s="1" t="s">
        <v>24</v>
      </c>
      <c r="O259" s="1" t="s">
        <v>25</v>
      </c>
      <c r="P259" s="1" t="s">
        <v>232</v>
      </c>
      <c r="Q259" s="1" t="s">
        <v>116</v>
      </c>
      <c r="Z259" s="50" t="s">
        <v>236</v>
      </c>
      <c r="AA259" s="50">
        <v>0</v>
      </c>
      <c r="AB259" s="50" t="s">
        <v>259</v>
      </c>
      <c r="AC259" s="50" t="s">
        <v>39</v>
      </c>
    </row>
    <row r="260" spans="1:29" ht="15.75" customHeight="1" x14ac:dyDescent="0.3">
      <c r="A260" s="1">
        <v>548309</v>
      </c>
      <c r="B260" s="1" t="s">
        <v>56</v>
      </c>
      <c r="C260" s="2">
        <v>41005</v>
      </c>
      <c r="D260" s="1" t="s">
        <v>233</v>
      </c>
      <c r="E260" s="1" t="s">
        <v>58</v>
      </c>
      <c r="F260" s="1">
        <v>0</v>
      </c>
      <c r="G260" s="1" t="s">
        <v>40</v>
      </c>
      <c r="H260" s="1" t="s">
        <v>31</v>
      </c>
      <c r="I260" s="1" t="s">
        <v>31</v>
      </c>
      <c r="J260" s="1" t="s">
        <v>22</v>
      </c>
      <c r="K260" s="1" t="s">
        <v>40</v>
      </c>
      <c r="L260" s="1" t="s">
        <v>23</v>
      </c>
      <c r="M260" s="1">
        <v>31</v>
      </c>
      <c r="N260" s="1" t="s">
        <v>24</v>
      </c>
      <c r="O260" s="1" t="s">
        <v>25</v>
      </c>
      <c r="P260" s="1" t="s">
        <v>54</v>
      </c>
      <c r="Q260" s="1" t="s">
        <v>138</v>
      </c>
      <c r="Z260" s="50" t="s">
        <v>301</v>
      </c>
      <c r="AA260" s="50">
        <v>0</v>
      </c>
      <c r="AB260" s="50" t="s">
        <v>31</v>
      </c>
      <c r="AC260" s="50" t="s">
        <v>21</v>
      </c>
    </row>
    <row r="261" spans="1:29" ht="15.75" customHeight="1" x14ac:dyDescent="0.3">
      <c r="A261" s="1">
        <v>548310</v>
      </c>
      <c r="B261" s="1" t="s">
        <v>17</v>
      </c>
      <c r="C261" s="2">
        <v>41006</v>
      </c>
      <c r="D261" s="1" t="s">
        <v>121</v>
      </c>
      <c r="E261" s="1" t="s">
        <v>19</v>
      </c>
      <c r="F261" s="1">
        <v>0</v>
      </c>
      <c r="G261" s="1" t="s">
        <v>20</v>
      </c>
      <c r="H261" s="1" t="s">
        <v>39</v>
      </c>
      <c r="I261" s="1" t="s">
        <v>39</v>
      </c>
      <c r="J261" s="1" t="s">
        <v>22</v>
      </c>
      <c r="K261" s="1" t="s">
        <v>20</v>
      </c>
      <c r="L261" s="1" t="s">
        <v>23</v>
      </c>
      <c r="M261" s="1">
        <v>20</v>
      </c>
      <c r="N261" s="1" t="s">
        <v>24</v>
      </c>
      <c r="O261" s="1" t="s">
        <v>25</v>
      </c>
      <c r="P261" s="1" t="s">
        <v>129</v>
      </c>
      <c r="Q261" s="1" t="s">
        <v>140</v>
      </c>
      <c r="Z261" s="50" t="s">
        <v>168</v>
      </c>
      <c r="AA261" s="50">
        <v>0</v>
      </c>
      <c r="AB261" s="50" t="s">
        <v>40</v>
      </c>
      <c r="AC261" s="50" t="s">
        <v>31</v>
      </c>
    </row>
    <row r="262" spans="1:29" ht="15.75" customHeight="1" x14ac:dyDescent="0.3">
      <c r="A262" s="1">
        <v>548311</v>
      </c>
      <c r="B262" s="1" t="s">
        <v>234</v>
      </c>
      <c r="C262" s="2">
        <v>41006</v>
      </c>
      <c r="D262" s="1" t="s">
        <v>235</v>
      </c>
      <c r="E262" s="1" t="s">
        <v>236</v>
      </c>
      <c r="F262" s="1">
        <v>0</v>
      </c>
      <c r="G262" s="1" t="s">
        <v>53</v>
      </c>
      <c r="H262" s="1" t="s">
        <v>32</v>
      </c>
      <c r="I262" s="1" t="s">
        <v>53</v>
      </c>
      <c r="J262" s="1" t="s">
        <v>22</v>
      </c>
      <c r="K262" s="1" t="s">
        <v>32</v>
      </c>
      <c r="L262" s="1" t="s">
        <v>23</v>
      </c>
      <c r="M262" s="1">
        <v>74</v>
      </c>
      <c r="N262" s="1" t="s">
        <v>24</v>
      </c>
      <c r="O262" s="1" t="s">
        <v>25</v>
      </c>
      <c r="P262" s="1" t="s">
        <v>230</v>
      </c>
      <c r="Q262" s="1" t="s">
        <v>127</v>
      </c>
      <c r="Z262" s="50" t="s">
        <v>236</v>
      </c>
      <c r="AA262" s="50">
        <v>0</v>
      </c>
      <c r="AB262" s="50" t="s">
        <v>259</v>
      </c>
      <c r="AC262" s="50" t="s">
        <v>21</v>
      </c>
    </row>
    <row r="263" spans="1:29" ht="15.75" customHeight="1" x14ac:dyDescent="0.3">
      <c r="A263" s="1">
        <v>548312</v>
      </c>
      <c r="B263" s="1" t="s">
        <v>56</v>
      </c>
      <c r="C263" s="2">
        <v>41007</v>
      </c>
      <c r="D263" s="1" t="s">
        <v>160</v>
      </c>
      <c r="E263" s="1" t="s">
        <v>58</v>
      </c>
      <c r="F263" s="1">
        <v>0</v>
      </c>
      <c r="G263" s="1" t="s">
        <v>40</v>
      </c>
      <c r="H263" s="1" t="s">
        <v>21</v>
      </c>
      <c r="I263" s="1" t="s">
        <v>21</v>
      </c>
      <c r="J263" s="1" t="s">
        <v>22</v>
      </c>
      <c r="K263" s="1" t="s">
        <v>40</v>
      </c>
      <c r="L263" s="1" t="s">
        <v>23</v>
      </c>
      <c r="M263" s="1">
        <v>22</v>
      </c>
      <c r="N263" s="1" t="s">
        <v>24</v>
      </c>
      <c r="O263" s="1" t="s">
        <v>25</v>
      </c>
      <c r="P263" s="1" t="s">
        <v>54</v>
      </c>
      <c r="Q263" s="1" t="s">
        <v>237</v>
      </c>
      <c r="Z263" s="50" t="s">
        <v>168</v>
      </c>
      <c r="AA263" s="50">
        <v>0</v>
      </c>
      <c r="AB263" s="50" t="s">
        <v>40</v>
      </c>
      <c r="AC263" s="50" t="s">
        <v>20</v>
      </c>
    </row>
    <row r="264" spans="1:29" ht="15.75" customHeight="1" x14ac:dyDescent="0.3">
      <c r="A264" s="1">
        <v>548313</v>
      </c>
      <c r="B264" s="1" t="s">
        <v>238</v>
      </c>
      <c r="C264" s="2">
        <v>41007</v>
      </c>
      <c r="D264" s="1" t="s">
        <v>239</v>
      </c>
      <c r="E264" s="1" t="s">
        <v>240</v>
      </c>
      <c r="F264" s="1">
        <v>0</v>
      </c>
      <c r="G264" s="1" t="s">
        <v>207</v>
      </c>
      <c r="H264" s="1" t="s">
        <v>31</v>
      </c>
      <c r="I264" s="1" t="s">
        <v>207</v>
      </c>
      <c r="J264" s="1" t="s">
        <v>33</v>
      </c>
      <c r="K264" s="1" t="s">
        <v>207</v>
      </c>
      <c r="L264" s="1" t="s">
        <v>23</v>
      </c>
      <c r="M264" s="1">
        <v>22</v>
      </c>
      <c r="N264" s="1" t="s">
        <v>24</v>
      </c>
      <c r="O264" s="1" t="s">
        <v>25</v>
      </c>
      <c r="P264" s="1" t="s">
        <v>169</v>
      </c>
      <c r="Q264" s="1" t="s">
        <v>116</v>
      </c>
      <c r="Z264" s="50" t="s">
        <v>164</v>
      </c>
      <c r="AA264" s="50">
        <v>0</v>
      </c>
      <c r="AB264" s="50" t="s">
        <v>40</v>
      </c>
      <c r="AC264" s="50" t="s">
        <v>39</v>
      </c>
    </row>
    <row r="265" spans="1:29" ht="15.75" customHeight="1" x14ac:dyDescent="0.3">
      <c r="A265" s="1">
        <v>548314</v>
      </c>
      <c r="B265" s="1" t="s">
        <v>234</v>
      </c>
      <c r="C265" s="2">
        <v>41008</v>
      </c>
      <c r="D265" s="1" t="s">
        <v>147</v>
      </c>
      <c r="E265" s="1" t="s">
        <v>236</v>
      </c>
      <c r="F265" s="1">
        <v>0</v>
      </c>
      <c r="G265" s="1" t="s">
        <v>53</v>
      </c>
      <c r="H265" s="1" t="s">
        <v>47</v>
      </c>
      <c r="I265" s="1" t="s">
        <v>53</v>
      </c>
      <c r="J265" s="1" t="s">
        <v>33</v>
      </c>
      <c r="K265" s="1" t="s">
        <v>47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232</v>
      </c>
      <c r="Q265" s="1" t="s">
        <v>230</v>
      </c>
      <c r="Z265" s="50" t="s">
        <v>164</v>
      </c>
      <c r="AA265" s="50">
        <v>0</v>
      </c>
      <c r="AB265" s="50" t="s">
        <v>40</v>
      </c>
      <c r="AC265" s="50" t="s">
        <v>259</v>
      </c>
    </row>
    <row r="266" spans="1:29" ht="15.75" customHeight="1" x14ac:dyDescent="0.3">
      <c r="A266" s="1">
        <v>548315</v>
      </c>
      <c r="B266" s="1" t="s">
        <v>17</v>
      </c>
      <c r="C266" s="2">
        <v>41009</v>
      </c>
      <c r="D266" s="1" t="s">
        <v>90</v>
      </c>
      <c r="E266" s="1" t="s">
        <v>19</v>
      </c>
      <c r="F266" s="1">
        <v>0</v>
      </c>
      <c r="G266" s="1" t="s">
        <v>20</v>
      </c>
      <c r="H266" s="1" t="s">
        <v>21</v>
      </c>
      <c r="I266" s="1" t="s">
        <v>20</v>
      </c>
      <c r="J266" s="1" t="s">
        <v>22</v>
      </c>
      <c r="K266" s="1" t="s">
        <v>21</v>
      </c>
      <c r="L266" s="1" t="s">
        <v>23</v>
      </c>
      <c r="M266" s="1">
        <v>42</v>
      </c>
      <c r="N266" s="1" t="s">
        <v>24</v>
      </c>
      <c r="O266" s="1" t="s">
        <v>25</v>
      </c>
      <c r="P266" s="1" t="s">
        <v>140</v>
      </c>
      <c r="Q266" s="1" t="s">
        <v>213</v>
      </c>
      <c r="Z266" s="50" t="s">
        <v>270</v>
      </c>
      <c r="AA266" s="50">
        <v>0</v>
      </c>
      <c r="AB266" s="50" t="s">
        <v>39</v>
      </c>
      <c r="AC266" s="50" t="s">
        <v>259</v>
      </c>
    </row>
    <row r="267" spans="1:29" ht="15.75" customHeight="1" x14ac:dyDescent="0.3">
      <c r="A267" s="1">
        <v>548316</v>
      </c>
      <c r="B267" s="1" t="s">
        <v>36</v>
      </c>
      <c r="C267" s="2">
        <v>41009</v>
      </c>
      <c r="D267" s="1" t="s">
        <v>241</v>
      </c>
      <c r="E267" s="1" t="s">
        <v>38</v>
      </c>
      <c r="F267" s="1">
        <v>0</v>
      </c>
      <c r="G267" s="1" t="s">
        <v>39</v>
      </c>
      <c r="H267" s="1" t="s">
        <v>32</v>
      </c>
      <c r="I267" s="1" t="s">
        <v>39</v>
      </c>
      <c r="J267" s="1" t="s">
        <v>22</v>
      </c>
      <c r="K267" s="1" t="s">
        <v>39</v>
      </c>
      <c r="L267" s="1" t="s">
        <v>41</v>
      </c>
      <c r="M267" s="1">
        <v>8</v>
      </c>
      <c r="N267" s="1" t="s">
        <v>24</v>
      </c>
      <c r="O267" s="1" t="s">
        <v>25</v>
      </c>
      <c r="P267" s="1" t="s">
        <v>26</v>
      </c>
      <c r="Q267" s="1" t="s">
        <v>138</v>
      </c>
      <c r="Z267" s="50" t="s">
        <v>270</v>
      </c>
      <c r="AA267" s="50">
        <v>0</v>
      </c>
      <c r="AB267" s="50" t="s">
        <v>39</v>
      </c>
      <c r="AC267" s="50" t="s">
        <v>32</v>
      </c>
    </row>
    <row r="268" spans="1:29" ht="15.75" customHeight="1" x14ac:dyDescent="0.3">
      <c r="A268" s="1">
        <v>548317</v>
      </c>
      <c r="B268" s="1" t="s">
        <v>44</v>
      </c>
      <c r="C268" s="2">
        <v>41010</v>
      </c>
      <c r="D268" s="1" t="s">
        <v>192</v>
      </c>
      <c r="E268" s="1" t="s">
        <v>46</v>
      </c>
      <c r="F268" s="1">
        <v>0</v>
      </c>
      <c r="G268" s="1" t="s">
        <v>47</v>
      </c>
      <c r="H268" s="1" t="s">
        <v>40</v>
      </c>
      <c r="I268" s="1" t="s">
        <v>40</v>
      </c>
      <c r="J268" s="1" t="s">
        <v>22</v>
      </c>
      <c r="K268" s="1" t="s">
        <v>47</v>
      </c>
      <c r="L268" s="1" t="s">
        <v>23</v>
      </c>
      <c r="M268" s="1">
        <v>27</v>
      </c>
      <c r="N268" s="1" t="s">
        <v>24</v>
      </c>
      <c r="O268" s="1" t="s">
        <v>25</v>
      </c>
      <c r="P268" s="1" t="s">
        <v>42</v>
      </c>
      <c r="Q268" s="1" t="s">
        <v>242</v>
      </c>
      <c r="Z268" s="50" t="s">
        <v>164</v>
      </c>
      <c r="AA268" s="50">
        <v>0</v>
      </c>
      <c r="AB268" s="50" t="s">
        <v>40</v>
      </c>
      <c r="AC268" s="50" t="s">
        <v>21</v>
      </c>
    </row>
    <row r="269" spans="1:29" ht="15.75" customHeight="1" x14ac:dyDescent="0.3">
      <c r="A269" s="1">
        <v>548318</v>
      </c>
      <c r="B269" s="1" t="s">
        <v>65</v>
      </c>
      <c r="C269" s="2">
        <v>41011</v>
      </c>
      <c r="D269" s="1" t="s">
        <v>243</v>
      </c>
      <c r="E269" s="1" t="s">
        <v>67</v>
      </c>
      <c r="F269" s="1">
        <v>0</v>
      </c>
      <c r="G269" s="1" t="s">
        <v>32</v>
      </c>
      <c r="H269" s="1" t="s">
        <v>20</v>
      </c>
      <c r="I269" s="1" t="s">
        <v>20</v>
      </c>
      <c r="J269" s="1" t="s">
        <v>33</v>
      </c>
      <c r="K269" s="1" t="s">
        <v>32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127</v>
      </c>
      <c r="Q269" s="1" t="s">
        <v>213</v>
      </c>
      <c r="Z269" s="50" t="s">
        <v>46</v>
      </c>
      <c r="AA269" s="50">
        <v>0</v>
      </c>
      <c r="AB269" s="50" t="s">
        <v>32</v>
      </c>
      <c r="AC269" s="50" t="s">
        <v>47</v>
      </c>
    </row>
    <row r="270" spans="1:29" ht="15.75" customHeight="1" x14ac:dyDescent="0.3">
      <c r="A270" s="1">
        <v>548319</v>
      </c>
      <c r="B270" s="1" t="s">
        <v>28</v>
      </c>
      <c r="C270" s="2">
        <v>41011</v>
      </c>
      <c r="D270" s="1" t="s">
        <v>244</v>
      </c>
      <c r="E270" s="1" t="s">
        <v>30</v>
      </c>
      <c r="F270" s="1">
        <v>0</v>
      </c>
      <c r="G270" s="1" t="s">
        <v>31</v>
      </c>
      <c r="H270" s="1" t="s">
        <v>207</v>
      </c>
      <c r="I270" s="1" t="s">
        <v>31</v>
      </c>
      <c r="J270" s="1" t="s">
        <v>22</v>
      </c>
      <c r="K270" s="1" t="s">
        <v>31</v>
      </c>
      <c r="L270" s="1" t="s">
        <v>41</v>
      </c>
      <c r="M270" s="1">
        <v>7</v>
      </c>
      <c r="N270" s="1" t="s">
        <v>24</v>
      </c>
      <c r="O270" s="1" t="s">
        <v>25</v>
      </c>
      <c r="P270" s="1" t="s">
        <v>237</v>
      </c>
      <c r="Q270" s="1" t="s">
        <v>138</v>
      </c>
      <c r="Z270" s="50" t="s">
        <v>301</v>
      </c>
      <c r="AA270" s="50">
        <v>0</v>
      </c>
      <c r="AB270" s="50" t="s">
        <v>20</v>
      </c>
      <c r="AC270" s="50" t="s">
        <v>40</v>
      </c>
    </row>
    <row r="271" spans="1:29" ht="15.75" customHeight="1" x14ac:dyDescent="0.3">
      <c r="A271" s="1">
        <v>548320</v>
      </c>
      <c r="B271" s="1" t="s">
        <v>50</v>
      </c>
      <c r="C271" s="2">
        <v>41012</v>
      </c>
      <c r="D271" s="1" t="s">
        <v>245</v>
      </c>
      <c r="E271" s="1" t="s">
        <v>52</v>
      </c>
      <c r="F271" s="1">
        <v>0</v>
      </c>
      <c r="G271" s="1" t="s">
        <v>21</v>
      </c>
      <c r="H271" s="1" t="s">
        <v>40</v>
      </c>
      <c r="I271" s="1" t="s">
        <v>40</v>
      </c>
      <c r="J271" s="1" t="s">
        <v>33</v>
      </c>
      <c r="K271" s="1" t="s">
        <v>21</v>
      </c>
      <c r="L271" s="1" t="s">
        <v>41</v>
      </c>
      <c r="M271" s="1">
        <v>5</v>
      </c>
      <c r="N271" s="1" t="s">
        <v>24</v>
      </c>
      <c r="O271" s="1" t="s">
        <v>25</v>
      </c>
      <c r="P271" s="1" t="s">
        <v>26</v>
      </c>
      <c r="Q271" s="1" t="s">
        <v>129</v>
      </c>
      <c r="Z271" s="50" t="s">
        <v>52</v>
      </c>
      <c r="AA271" s="50">
        <v>0</v>
      </c>
      <c r="AB271" s="50" t="s">
        <v>47</v>
      </c>
      <c r="AC271" s="50" t="s">
        <v>32</v>
      </c>
    </row>
    <row r="272" spans="1:29" ht="15.75" customHeight="1" x14ac:dyDescent="0.3">
      <c r="A272" s="1">
        <v>548321</v>
      </c>
      <c r="B272" s="1" t="s">
        <v>36</v>
      </c>
      <c r="C272" s="2">
        <v>41018</v>
      </c>
      <c r="D272" s="1" t="s">
        <v>182</v>
      </c>
      <c r="E272" s="1" t="s">
        <v>38</v>
      </c>
      <c r="F272" s="1">
        <v>0</v>
      </c>
      <c r="G272" s="1" t="s">
        <v>39</v>
      </c>
      <c r="H272" s="1" t="s">
        <v>53</v>
      </c>
      <c r="I272" s="1" t="s">
        <v>53</v>
      </c>
      <c r="J272" s="1" t="s">
        <v>33</v>
      </c>
      <c r="K272" s="1" t="s">
        <v>39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54</v>
      </c>
      <c r="Q272" s="1" t="s">
        <v>138</v>
      </c>
      <c r="Z272" s="50" t="s">
        <v>46</v>
      </c>
      <c r="AA272" s="50">
        <v>0</v>
      </c>
      <c r="AB272" s="50" t="s">
        <v>47</v>
      </c>
      <c r="AC272" s="50" t="s">
        <v>319</v>
      </c>
    </row>
    <row r="273" spans="1:29" ht="15.75" customHeight="1" x14ac:dyDescent="0.3">
      <c r="A273" s="1">
        <v>548322</v>
      </c>
      <c r="B273" s="1" t="s">
        <v>238</v>
      </c>
      <c r="C273" s="2">
        <v>41013</v>
      </c>
      <c r="D273" s="1" t="s">
        <v>246</v>
      </c>
      <c r="E273" s="1" t="s">
        <v>240</v>
      </c>
      <c r="F273" s="1">
        <v>0</v>
      </c>
      <c r="G273" s="1" t="s">
        <v>207</v>
      </c>
      <c r="H273" s="1" t="s">
        <v>32</v>
      </c>
      <c r="I273" s="1" t="s">
        <v>32</v>
      </c>
      <c r="J273" s="1" t="s">
        <v>33</v>
      </c>
      <c r="K273" s="1" t="s">
        <v>207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42</v>
      </c>
      <c r="Q273" s="1" t="s">
        <v>242</v>
      </c>
      <c r="Z273" s="50" t="s">
        <v>320</v>
      </c>
      <c r="AA273" s="50">
        <v>0</v>
      </c>
      <c r="AB273" s="50" t="s">
        <v>31</v>
      </c>
      <c r="AC273" s="50" t="s">
        <v>321</v>
      </c>
    </row>
    <row r="274" spans="1:29" ht="15.75" customHeight="1" x14ac:dyDescent="0.3">
      <c r="A274" s="1">
        <v>548323</v>
      </c>
      <c r="B274" s="1" t="s">
        <v>50</v>
      </c>
      <c r="C274" s="2">
        <v>41014</v>
      </c>
      <c r="D274" s="1" t="s">
        <v>247</v>
      </c>
      <c r="E274" s="1" t="s">
        <v>52</v>
      </c>
      <c r="F274" s="1">
        <v>0</v>
      </c>
      <c r="G274" s="1" t="s">
        <v>21</v>
      </c>
      <c r="H274" s="1" t="s">
        <v>31</v>
      </c>
      <c r="I274" s="1" t="s">
        <v>21</v>
      </c>
      <c r="J274" s="1" t="s">
        <v>22</v>
      </c>
      <c r="K274" s="1" t="s">
        <v>31</v>
      </c>
      <c r="L274" s="1" t="s">
        <v>23</v>
      </c>
      <c r="M274" s="1">
        <v>2</v>
      </c>
      <c r="N274" s="1" t="s">
        <v>24</v>
      </c>
      <c r="O274" s="1" t="s">
        <v>25</v>
      </c>
      <c r="P274" s="1" t="s">
        <v>26</v>
      </c>
      <c r="Q274" s="1" t="s">
        <v>129</v>
      </c>
      <c r="Z274" s="50" t="s">
        <v>325</v>
      </c>
      <c r="AA274" s="50">
        <v>0</v>
      </c>
      <c r="AB274" s="50" t="s">
        <v>321</v>
      </c>
      <c r="AC274" s="50" t="s">
        <v>319</v>
      </c>
    </row>
    <row r="275" spans="1:29" ht="15.75" customHeight="1" x14ac:dyDescent="0.3">
      <c r="A275" s="1">
        <v>548324</v>
      </c>
      <c r="B275" s="1" t="s">
        <v>17</v>
      </c>
      <c r="C275" s="2">
        <v>41014</v>
      </c>
      <c r="D275" s="1" t="s">
        <v>233</v>
      </c>
      <c r="E275" s="1" t="s">
        <v>19</v>
      </c>
      <c r="F275" s="1">
        <v>0</v>
      </c>
      <c r="G275" s="1" t="s">
        <v>20</v>
      </c>
      <c r="H275" s="1" t="s">
        <v>40</v>
      </c>
      <c r="I275" s="1" t="s">
        <v>40</v>
      </c>
      <c r="J275" s="1" t="s">
        <v>33</v>
      </c>
      <c r="K275" s="1" t="s">
        <v>40</v>
      </c>
      <c r="L275" s="1" t="s">
        <v>23</v>
      </c>
      <c r="M275" s="1">
        <v>59</v>
      </c>
      <c r="N275" s="1" t="s">
        <v>24</v>
      </c>
      <c r="O275" s="1" t="s">
        <v>25</v>
      </c>
      <c r="P275" s="1" t="s">
        <v>230</v>
      </c>
      <c r="Q275" s="1" t="s">
        <v>213</v>
      </c>
      <c r="Z275" s="50" t="s">
        <v>46</v>
      </c>
      <c r="AA275" s="50">
        <v>0</v>
      </c>
      <c r="AB275" s="50" t="s">
        <v>47</v>
      </c>
      <c r="AC275" s="50" t="s">
        <v>321</v>
      </c>
    </row>
    <row r="276" spans="1:29" ht="15.75" customHeight="1" x14ac:dyDescent="0.3">
      <c r="A276" s="1">
        <v>548325</v>
      </c>
      <c r="B276" s="1" t="s">
        <v>44</v>
      </c>
      <c r="C276" s="2">
        <v>41015</v>
      </c>
      <c r="D276" s="1" t="s">
        <v>248</v>
      </c>
      <c r="E276" s="1" t="s">
        <v>46</v>
      </c>
      <c r="F276" s="1">
        <v>0</v>
      </c>
      <c r="G276" s="1" t="s">
        <v>47</v>
      </c>
      <c r="H276" s="1" t="s">
        <v>39</v>
      </c>
      <c r="I276" s="1" t="s">
        <v>39</v>
      </c>
      <c r="J276" s="1" t="s">
        <v>22</v>
      </c>
      <c r="K276" s="1" t="s">
        <v>39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54</v>
      </c>
      <c r="Q276" s="1" t="s">
        <v>138</v>
      </c>
      <c r="Z276" s="50" t="s">
        <v>320</v>
      </c>
      <c r="AA276" s="50">
        <v>0</v>
      </c>
      <c r="AB276" s="50" t="s">
        <v>31</v>
      </c>
      <c r="AC276" s="50" t="s">
        <v>319</v>
      </c>
    </row>
    <row r="277" spans="1:29" ht="15.75" customHeight="1" x14ac:dyDescent="0.3">
      <c r="A277" s="1">
        <v>548326</v>
      </c>
      <c r="B277" s="1" t="s">
        <v>56</v>
      </c>
      <c r="C277" s="2">
        <v>41016</v>
      </c>
      <c r="D277" s="1" t="s">
        <v>160</v>
      </c>
      <c r="E277" s="1" t="s">
        <v>58</v>
      </c>
      <c r="F277" s="1">
        <v>0</v>
      </c>
      <c r="G277" s="1" t="s">
        <v>40</v>
      </c>
      <c r="H277" s="1" t="s">
        <v>53</v>
      </c>
      <c r="I277" s="1" t="s">
        <v>53</v>
      </c>
      <c r="J277" s="1" t="s">
        <v>33</v>
      </c>
      <c r="K277" s="1" t="s">
        <v>40</v>
      </c>
      <c r="L277" s="1" t="s">
        <v>41</v>
      </c>
      <c r="M277" s="1">
        <v>5</v>
      </c>
      <c r="N277" s="1" t="s">
        <v>24</v>
      </c>
      <c r="O277" s="1" t="s">
        <v>25</v>
      </c>
      <c r="P277" s="1" t="s">
        <v>42</v>
      </c>
      <c r="Q277" s="1" t="s">
        <v>242</v>
      </c>
      <c r="Z277" s="50" t="s">
        <v>320</v>
      </c>
      <c r="AA277" s="50">
        <v>0</v>
      </c>
      <c r="AB277" s="50" t="s">
        <v>31</v>
      </c>
      <c r="AC277" s="50" t="s">
        <v>21</v>
      </c>
    </row>
    <row r="278" spans="1:29" ht="15.75" customHeight="1" x14ac:dyDescent="0.3">
      <c r="A278" s="1">
        <v>548327</v>
      </c>
      <c r="B278" s="1" t="s">
        <v>17</v>
      </c>
      <c r="C278" s="2">
        <v>41016</v>
      </c>
      <c r="D278" s="1" t="s">
        <v>118</v>
      </c>
      <c r="E278" s="1" t="s">
        <v>19</v>
      </c>
      <c r="F278" s="1">
        <v>0</v>
      </c>
      <c r="G278" s="1" t="s">
        <v>20</v>
      </c>
      <c r="H278" s="1" t="s">
        <v>207</v>
      </c>
      <c r="I278" s="1" t="s">
        <v>207</v>
      </c>
      <c r="J278" s="1" t="s">
        <v>33</v>
      </c>
      <c r="K278" s="1" t="s">
        <v>20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129</v>
      </c>
      <c r="Q278" s="1" t="s">
        <v>169</v>
      </c>
      <c r="Z278" s="50" t="s">
        <v>325</v>
      </c>
      <c r="AA278" s="50">
        <v>0</v>
      </c>
      <c r="AB278" s="50" t="s">
        <v>321</v>
      </c>
      <c r="AC278" s="50" t="s">
        <v>259</v>
      </c>
    </row>
    <row r="279" spans="1:29" ht="15.75" customHeight="1" x14ac:dyDescent="0.3">
      <c r="A279" s="1">
        <v>548328</v>
      </c>
      <c r="B279" s="1" t="s">
        <v>28</v>
      </c>
      <c r="C279" s="2">
        <v>41017</v>
      </c>
      <c r="D279" s="1" t="s">
        <v>146</v>
      </c>
      <c r="E279" s="1" t="s">
        <v>30</v>
      </c>
      <c r="F279" s="1">
        <v>0</v>
      </c>
      <c r="G279" s="1" t="s">
        <v>31</v>
      </c>
      <c r="H279" s="1" t="s">
        <v>21</v>
      </c>
      <c r="I279" s="1" t="s">
        <v>31</v>
      </c>
      <c r="J279" s="1" t="s">
        <v>33</v>
      </c>
      <c r="K279" s="1" t="s">
        <v>21</v>
      </c>
      <c r="L279" s="1" t="s">
        <v>41</v>
      </c>
      <c r="M279" s="1">
        <v>8</v>
      </c>
      <c r="N279" s="1" t="s">
        <v>24</v>
      </c>
      <c r="O279" s="1" t="s">
        <v>25</v>
      </c>
      <c r="P279" s="1" t="s">
        <v>230</v>
      </c>
      <c r="Q279" s="1" t="s">
        <v>213</v>
      </c>
      <c r="Z279" s="50" t="s">
        <v>301</v>
      </c>
      <c r="AA279" s="50">
        <v>0</v>
      </c>
      <c r="AB279" s="50" t="s">
        <v>319</v>
      </c>
      <c r="AC279" s="50" t="s">
        <v>20</v>
      </c>
    </row>
    <row r="280" spans="1:29" ht="15.75" customHeight="1" x14ac:dyDescent="0.3">
      <c r="A280" s="1">
        <v>548329</v>
      </c>
      <c r="B280" s="1" t="s">
        <v>60</v>
      </c>
      <c r="C280" s="2">
        <v>41039</v>
      </c>
      <c r="D280" s="1" t="s">
        <v>179</v>
      </c>
      <c r="E280" s="1" t="s">
        <v>62</v>
      </c>
      <c r="F280" s="1">
        <v>0</v>
      </c>
      <c r="G280" s="1" t="s">
        <v>53</v>
      </c>
      <c r="H280" s="1" t="s">
        <v>39</v>
      </c>
      <c r="I280" s="1" t="s">
        <v>53</v>
      </c>
      <c r="J280" s="1" t="s">
        <v>33</v>
      </c>
      <c r="K280" s="1" t="s">
        <v>39</v>
      </c>
      <c r="L280" s="1" t="s">
        <v>41</v>
      </c>
      <c r="M280" s="1">
        <v>9</v>
      </c>
      <c r="N280" s="1" t="s">
        <v>24</v>
      </c>
      <c r="O280" s="1" t="s">
        <v>25</v>
      </c>
      <c r="P280" s="1" t="s">
        <v>230</v>
      </c>
      <c r="Q280" s="1" t="s">
        <v>116</v>
      </c>
      <c r="Z280" s="50" t="s">
        <v>325</v>
      </c>
      <c r="AA280" s="50">
        <v>0</v>
      </c>
      <c r="AB280" s="50" t="s">
        <v>321</v>
      </c>
      <c r="AC280" s="50" t="s">
        <v>20</v>
      </c>
    </row>
    <row r="281" spans="1:29" ht="15.75" customHeight="1" x14ac:dyDescent="0.3">
      <c r="A281" s="1">
        <v>548330</v>
      </c>
      <c r="B281" s="1" t="s">
        <v>65</v>
      </c>
      <c r="C281" s="2">
        <v>41018</v>
      </c>
      <c r="D281" s="1" t="s">
        <v>249</v>
      </c>
      <c r="E281" s="1" t="s">
        <v>67</v>
      </c>
      <c r="F281" s="1">
        <v>0</v>
      </c>
      <c r="G281" s="1" t="s">
        <v>32</v>
      </c>
      <c r="H281" s="1" t="s">
        <v>207</v>
      </c>
      <c r="I281" s="1" t="s">
        <v>207</v>
      </c>
      <c r="J281" s="1" t="s">
        <v>22</v>
      </c>
      <c r="K281" s="1" t="s">
        <v>32</v>
      </c>
      <c r="L281" s="1" t="s">
        <v>23</v>
      </c>
      <c r="M281" s="1">
        <v>13</v>
      </c>
      <c r="N281" s="1" t="s">
        <v>24</v>
      </c>
      <c r="O281" s="1" t="s">
        <v>25</v>
      </c>
      <c r="P281" s="1" t="s">
        <v>26</v>
      </c>
      <c r="Q281" s="1" t="s">
        <v>169</v>
      </c>
      <c r="Z281" s="50" t="s">
        <v>301</v>
      </c>
      <c r="AA281" s="50">
        <v>0</v>
      </c>
      <c r="AB281" s="50" t="s">
        <v>319</v>
      </c>
      <c r="AC281" s="50" t="s">
        <v>21</v>
      </c>
    </row>
    <row r="282" spans="1:29" ht="15.75" customHeight="1" x14ac:dyDescent="0.3">
      <c r="A282" s="1">
        <v>548331</v>
      </c>
      <c r="B282" s="1" t="s">
        <v>28</v>
      </c>
      <c r="C282" s="2">
        <v>41019</v>
      </c>
      <c r="D282" s="1" t="s">
        <v>118</v>
      </c>
      <c r="E282" s="1" t="s">
        <v>30</v>
      </c>
      <c r="F282" s="1">
        <v>0</v>
      </c>
      <c r="G282" s="1" t="s">
        <v>31</v>
      </c>
      <c r="H282" s="1" t="s">
        <v>20</v>
      </c>
      <c r="I282" s="1" t="s">
        <v>20</v>
      </c>
      <c r="J282" s="1" t="s">
        <v>22</v>
      </c>
      <c r="K282" s="1" t="s">
        <v>20</v>
      </c>
      <c r="L282" s="1" t="s">
        <v>41</v>
      </c>
      <c r="M282" s="1">
        <v>5</v>
      </c>
      <c r="N282" s="1" t="s">
        <v>24</v>
      </c>
      <c r="O282" s="1" t="s">
        <v>25</v>
      </c>
      <c r="P282" s="1" t="s">
        <v>140</v>
      </c>
      <c r="Q282" s="1" t="s">
        <v>213</v>
      </c>
      <c r="Z282" s="50" t="s">
        <v>320</v>
      </c>
      <c r="AA282" s="50">
        <v>0</v>
      </c>
      <c r="AB282" s="50" t="s">
        <v>31</v>
      </c>
      <c r="AC282" s="50" t="s">
        <v>47</v>
      </c>
    </row>
    <row r="283" spans="1:29" ht="15.75" customHeight="1" x14ac:dyDescent="0.3">
      <c r="A283" s="1">
        <v>548332</v>
      </c>
      <c r="B283" s="1" t="s">
        <v>65</v>
      </c>
      <c r="C283" s="2">
        <v>41020</v>
      </c>
      <c r="D283" s="1" t="s">
        <v>243</v>
      </c>
      <c r="E283" s="1" t="s">
        <v>67</v>
      </c>
      <c r="F283" s="1">
        <v>0</v>
      </c>
      <c r="G283" s="1" t="s">
        <v>32</v>
      </c>
      <c r="H283" s="1" t="s">
        <v>40</v>
      </c>
      <c r="I283" s="1" t="s">
        <v>40</v>
      </c>
      <c r="J283" s="1" t="s">
        <v>33</v>
      </c>
      <c r="K283" s="1" t="s">
        <v>32</v>
      </c>
      <c r="L283" s="1" t="s">
        <v>41</v>
      </c>
      <c r="M283" s="1">
        <v>7</v>
      </c>
      <c r="N283" s="1" t="s">
        <v>24</v>
      </c>
      <c r="O283" s="1" t="s">
        <v>25</v>
      </c>
      <c r="P283" s="1" t="s">
        <v>42</v>
      </c>
      <c r="Q283" s="1" t="s">
        <v>242</v>
      </c>
      <c r="Z283" s="50" t="s">
        <v>62</v>
      </c>
      <c r="AA283" s="50">
        <v>0</v>
      </c>
      <c r="AB283" s="50" t="s">
        <v>259</v>
      </c>
      <c r="AC283" s="50" t="s">
        <v>319</v>
      </c>
    </row>
    <row r="284" spans="1:29" ht="15.75" customHeight="1" x14ac:dyDescent="0.3">
      <c r="A284" s="1">
        <v>548333</v>
      </c>
      <c r="B284" s="1" t="s">
        <v>36</v>
      </c>
      <c r="C284" s="2">
        <v>41020</v>
      </c>
      <c r="D284" s="1" t="s">
        <v>88</v>
      </c>
      <c r="E284" s="1" t="s">
        <v>38</v>
      </c>
      <c r="F284" s="1">
        <v>0</v>
      </c>
      <c r="G284" s="1" t="s">
        <v>39</v>
      </c>
      <c r="H284" s="1" t="s">
        <v>207</v>
      </c>
      <c r="I284" s="1" t="s">
        <v>39</v>
      </c>
      <c r="J284" s="1" t="s">
        <v>22</v>
      </c>
      <c r="K284" s="1" t="s">
        <v>207</v>
      </c>
      <c r="L284" s="1" t="s">
        <v>23</v>
      </c>
      <c r="M284" s="1">
        <v>20</v>
      </c>
      <c r="N284" s="1" t="s">
        <v>24</v>
      </c>
      <c r="O284" s="1" t="s">
        <v>25</v>
      </c>
      <c r="P284" s="1" t="s">
        <v>26</v>
      </c>
      <c r="Q284" s="1" t="s">
        <v>169</v>
      </c>
      <c r="Z284" s="50" t="s">
        <v>38</v>
      </c>
      <c r="AA284" s="50">
        <v>0</v>
      </c>
      <c r="AB284" s="50" t="s">
        <v>39</v>
      </c>
      <c r="AC284" s="50" t="s">
        <v>321</v>
      </c>
    </row>
    <row r="285" spans="1:29" ht="15.75" customHeight="1" x14ac:dyDescent="0.3">
      <c r="A285" s="1">
        <v>548334</v>
      </c>
      <c r="B285" s="1" t="s">
        <v>44</v>
      </c>
      <c r="C285" s="2">
        <v>41021</v>
      </c>
      <c r="D285" s="1" t="s">
        <v>80</v>
      </c>
      <c r="E285" s="1" t="s">
        <v>46</v>
      </c>
      <c r="F285" s="1">
        <v>0</v>
      </c>
      <c r="G285" s="1" t="s">
        <v>47</v>
      </c>
      <c r="H285" s="1" t="s">
        <v>31</v>
      </c>
      <c r="I285" s="1" t="s">
        <v>47</v>
      </c>
      <c r="J285" s="1" t="s">
        <v>33</v>
      </c>
      <c r="K285" s="1" t="s">
        <v>31</v>
      </c>
      <c r="L285" s="1" t="s">
        <v>41</v>
      </c>
      <c r="M285" s="1">
        <v>6</v>
      </c>
      <c r="N285" s="1" t="s">
        <v>24</v>
      </c>
      <c r="O285" s="1" t="s">
        <v>25</v>
      </c>
      <c r="P285" s="1" t="s">
        <v>140</v>
      </c>
      <c r="Q285" s="1" t="s">
        <v>213</v>
      </c>
      <c r="Z285" s="50" t="s">
        <v>301</v>
      </c>
      <c r="AA285" s="50">
        <v>0</v>
      </c>
      <c r="AB285" s="50" t="s">
        <v>319</v>
      </c>
      <c r="AC285" s="50" t="s">
        <v>321</v>
      </c>
    </row>
    <row r="286" spans="1:29" ht="15.75" customHeight="1" x14ac:dyDescent="0.3">
      <c r="A286" s="1">
        <v>548335</v>
      </c>
      <c r="B286" s="1" t="s">
        <v>170</v>
      </c>
      <c r="C286" s="2">
        <v>41021</v>
      </c>
      <c r="D286" s="1" t="s">
        <v>158</v>
      </c>
      <c r="E286" s="1" t="s">
        <v>172</v>
      </c>
      <c r="F286" s="1">
        <v>0</v>
      </c>
      <c r="G286" s="1" t="s">
        <v>53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41</v>
      </c>
      <c r="M286" s="1">
        <v>5</v>
      </c>
      <c r="N286" s="1" t="s">
        <v>24</v>
      </c>
      <c r="O286" s="1" t="s">
        <v>25</v>
      </c>
      <c r="P286" s="1" t="s">
        <v>54</v>
      </c>
      <c r="Q286" s="1" t="s">
        <v>138</v>
      </c>
      <c r="Z286" s="50" t="s">
        <v>325</v>
      </c>
      <c r="AA286" s="50">
        <v>0</v>
      </c>
      <c r="AB286" s="50" t="s">
        <v>321</v>
      </c>
      <c r="AC286" s="50" t="s">
        <v>31</v>
      </c>
    </row>
    <row r="287" spans="1:29" ht="15.75" customHeight="1" x14ac:dyDescent="0.3">
      <c r="A287" s="1">
        <v>548336</v>
      </c>
      <c r="B287" s="1" t="s">
        <v>56</v>
      </c>
      <c r="C287" s="2">
        <v>41022</v>
      </c>
      <c r="D287" s="1" t="s">
        <v>121</v>
      </c>
      <c r="E287" s="1" t="s">
        <v>58</v>
      </c>
      <c r="F287" s="1">
        <v>0</v>
      </c>
      <c r="G287" s="1" t="s">
        <v>40</v>
      </c>
      <c r="H287" s="1" t="s">
        <v>20</v>
      </c>
      <c r="I287" s="1" t="s">
        <v>40</v>
      </c>
      <c r="J287" s="1" t="s">
        <v>22</v>
      </c>
      <c r="K287" s="1" t="s">
        <v>20</v>
      </c>
      <c r="L287" s="1" t="s">
        <v>23</v>
      </c>
      <c r="M287" s="1">
        <v>46</v>
      </c>
      <c r="N287" s="1" t="s">
        <v>24</v>
      </c>
      <c r="O287" s="1" t="s">
        <v>25</v>
      </c>
      <c r="P287" s="1" t="s">
        <v>26</v>
      </c>
      <c r="Q287" s="1" t="s">
        <v>129</v>
      </c>
      <c r="Z287" s="50" t="s">
        <v>301</v>
      </c>
      <c r="AA287" s="50">
        <v>0</v>
      </c>
      <c r="AB287" s="50" t="s">
        <v>319</v>
      </c>
      <c r="AC287" s="50" t="s">
        <v>47</v>
      </c>
    </row>
    <row r="288" spans="1:29" ht="15.75" customHeight="1" x14ac:dyDescent="0.3">
      <c r="A288" s="1">
        <v>548337</v>
      </c>
      <c r="B288" s="1" t="s">
        <v>238</v>
      </c>
      <c r="C288" s="2">
        <v>41023</v>
      </c>
      <c r="D288" s="1" t="s">
        <v>61</v>
      </c>
      <c r="E288" s="1" t="s">
        <v>240</v>
      </c>
      <c r="F288" s="1">
        <v>0</v>
      </c>
      <c r="G288" s="1" t="s">
        <v>207</v>
      </c>
      <c r="H288" s="1" t="s">
        <v>39</v>
      </c>
      <c r="I288" s="1" t="s">
        <v>207</v>
      </c>
      <c r="J288" s="1" t="s">
        <v>33</v>
      </c>
      <c r="K288" s="1" t="s">
        <v>39</v>
      </c>
      <c r="L288" s="1" t="s">
        <v>41</v>
      </c>
      <c r="M288" s="1">
        <v>8</v>
      </c>
      <c r="N288" s="1" t="s">
        <v>24</v>
      </c>
      <c r="O288" s="1" t="s">
        <v>25</v>
      </c>
      <c r="P288" s="1" t="s">
        <v>140</v>
      </c>
      <c r="Q288" s="1" t="s">
        <v>213</v>
      </c>
      <c r="Z288" s="50" t="s">
        <v>325</v>
      </c>
      <c r="AA288" s="50">
        <v>0</v>
      </c>
      <c r="AB288" s="50" t="s">
        <v>321</v>
      </c>
      <c r="AC288" s="50" t="s">
        <v>39</v>
      </c>
    </row>
    <row r="289" spans="1:29" ht="15.75" customHeight="1" x14ac:dyDescent="0.3">
      <c r="A289" s="1">
        <v>548339</v>
      </c>
      <c r="B289" s="1" t="s">
        <v>28</v>
      </c>
      <c r="C289" s="2">
        <v>41024</v>
      </c>
      <c r="D289" s="1" t="s">
        <v>183</v>
      </c>
      <c r="E289" s="1" t="s">
        <v>30</v>
      </c>
      <c r="F289" s="1">
        <v>0</v>
      </c>
      <c r="G289" s="1" t="s">
        <v>31</v>
      </c>
      <c r="H289" s="1" t="s">
        <v>47</v>
      </c>
      <c r="I289" s="1" t="s">
        <v>31</v>
      </c>
      <c r="J289" s="1" t="s">
        <v>33</v>
      </c>
      <c r="K289" s="1" t="s">
        <v>47</v>
      </c>
      <c r="L289" s="1" t="s">
        <v>41</v>
      </c>
      <c r="M289" s="1">
        <v>4</v>
      </c>
      <c r="N289" s="1" t="s">
        <v>24</v>
      </c>
      <c r="O289" s="1" t="s">
        <v>25</v>
      </c>
      <c r="P289" s="1" t="s">
        <v>42</v>
      </c>
      <c r="Q289" s="1" t="s">
        <v>242</v>
      </c>
      <c r="Z289" s="50" t="s">
        <v>38</v>
      </c>
      <c r="AA289" s="50">
        <v>0</v>
      </c>
      <c r="AB289" s="50" t="s">
        <v>39</v>
      </c>
      <c r="AC289" s="50" t="s">
        <v>319</v>
      </c>
    </row>
    <row r="290" spans="1:29" ht="15.75" customHeight="1" x14ac:dyDescent="0.3">
      <c r="A290" s="1">
        <v>548341</v>
      </c>
      <c r="B290" s="1" t="s">
        <v>238</v>
      </c>
      <c r="C290" s="2">
        <v>41025</v>
      </c>
      <c r="D290" s="1" t="s">
        <v>250</v>
      </c>
      <c r="E290" s="1" t="s">
        <v>240</v>
      </c>
      <c r="F290" s="1">
        <v>0</v>
      </c>
      <c r="G290" s="1" t="s">
        <v>207</v>
      </c>
      <c r="H290" s="1" t="s">
        <v>53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18</v>
      </c>
      <c r="N290" s="1" t="s">
        <v>24</v>
      </c>
      <c r="O290" s="1" t="s">
        <v>25</v>
      </c>
      <c r="P290" s="1" t="s">
        <v>140</v>
      </c>
      <c r="Q290" s="1" t="s">
        <v>213</v>
      </c>
      <c r="Z290" s="50" t="s">
        <v>62</v>
      </c>
      <c r="AA290" s="50">
        <v>0</v>
      </c>
      <c r="AB290" s="50" t="s">
        <v>259</v>
      </c>
      <c r="AC290" s="50" t="s">
        <v>321</v>
      </c>
    </row>
    <row r="291" spans="1:29" ht="15.75" customHeight="1" x14ac:dyDescent="0.3">
      <c r="A291" s="1">
        <v>548342</v>
      </c>
      <c r="B291" s="1" t="s">
        <v>36</v>
      </c>
      <c r="C291" s="2">
        <v>41026</v>
      </c>
      <c r="D291" s="1" t="s">
        <v>61</v>
      </c>
      <c r="E291" s="1" t="s">
        <v>38</v>
      </c>
      <c r="F291" s="1">
        <v>0</v>
      </c>
      <c r="G291" s="1" t="s">
        <v>39</v>
      </c>
      <c r="H291" s="1" t="s">
        <v>47</v>
      </c>
      <c r="I291" s="1" t="s">
        <v>47</v>
      </c>
      <c r="J291" s="1" t="s">
        <v>22</v>
      </c>
      <c r="K291" s="1" t="s">
        <v>39</v>
      </c>
      <c r="L291" s="1" t="s">
        <v>23</v>
      </c>
      <c r="M291" s="1">
        <v>37</v>
      </c>
      <c r="N291" s="1" t="s">
        <v>24</v>
      </c>
      <c r="O291" s="1" t="s">
        <v>25</v>
      </c>
      <c r="P291" s="1" t="s">
        <v>42</v>
      </c>
      <c r="Q291" s="1" t="s">
        <v>242</v>
      </c>
      <c r="Z291" s="50" t="s">
        <v>19</v>
      </c>
      <c r="AA291" s="50">
        <v>0</v>
      </c>
      <c r="AB291" s="50" t="s">
        <v>20</v>
      </c>
      <c r="AC291" s="50" t="s">
        <v>319</v>
      </c>
    </row>
    <row r="292" spans="1:29" ht="15.75" customHeight="1" x14ac:dyDescent="0.3">
      <c r="A292" s="1">
        <v>548343</v>
      </c>
      <c r="B292" s="1" t="s">
        <v>65</v>
      </c>
      <c r="C292" s="2">
        <v>41027</v>
      </c>
      <c r="D292" s="1" t="s">
        <v>251</v>
      </c>
      <c r="E292" s="1" t="s">
        <v>67</v>
      </c>
      <c r="F292" s="1">
        <v>0</v>
      </c>
      <c r="G292" s="1" t="s">
        <v>32</v>
      </c>
      <c r="H292" s="1" t="s">
        <v>31</v>
      </c>
      <c r="I292" s="1" t="s">
        <v>31</v>
      </c>
      <c r="J292" s="1" t="s">
        <v>33</v>
      </c>
      <c r="K292" s="1" t="s">
        <v>31</v>
      </c>
      <c r="L292" s="1" t="s">
        <v>23</v>
      </c>
      <c r="M292" s="1">
        <v>7</v>
      </c>
      <c r="N292" s="1" t="s">
        <v>24</v>
      </c>
      <c r="O292" s="1" t="s">
        <v>25</v>
      </c>
      <c r="P292" s="1" t="s">
        <v>54</v>
      </c>
      <c r="Q292" s="1" t="s">
        <v>138</v>
      </c>
      <c r="Z292" s="50" t="s">
        <v>320</v>
      </c>
      <c r="AA292" s="50">
        <v>0</v>
      </c>
      <c r="AB292" s="50" t="s">
        <v>31</v>
      </c>
      <c r="AC292" s="50" t="s">
        <v>39</v>
      </c>
    </row>
    <row r="293" spans="1:29" ht="15.75" customHeight="1" x14ac:dyDescent="0.3">
      <c r="A293" s="1">
        <v>548344</v>
      </c>
      <c r="B293" s="1" t="s">
        <v>50</v>
      </c>
      <c r="C293" s="2">
        <v>41027</v>
      </c>
      <c r="D293" s="1" t="s">
        <v>146</v>
      </c>
      <c r="E293" s="1" t="s">
        <v>52</v>
      </c>
      <c r="F293" s="1">
        <v>0</v>
      </c>
      <c r="G293" s="1" t="s">
        <v>21</v>
      </c>
      <c r="H293" s="1" t="s">
        <v>20</v>
      </c>
      <c r="I293" s="1" t="s">
        <v>21</v>
      </c>
      <c r="J293" s="1" t="s">
        <v>33</v>
      </c>
      <c r="K293" s="1" t="s">
        <v>21</v>
      </c>
      <c r="L293" s="1" t="s">
        <v>23</v>
      </c>
      <c r="M293" s="1">
        <v>47</v>
      </c>
      <c r="N293" s="1" t="s">
        <v>24</v>
      </c>
      <c r="O293" s="1" t="s">
        <v>25</v>
      </c>
      <c r="P293" s="1" t="s">
        <v>26</v>
      </c>
      <c r="Q293" s="1" t="s">
        <v>77</v>
      </c>
      <c r="Z293" s="50" t="s">
        <v>236</v>
      </c>
      <c r="AA293" s="50">
        <v>0</v>
      </c>
      <c r="AB293" s="50" t="s">
        <v>47</v>
      </c>
      <c r="AC293" s="50" t="s">
        <v>259</v>
      </c>
    </row>
    <row r="294" spans="1:29" ht="15.75" customHeight="1" x14ac:dyDescent="0.3">
      <c r="A294" s="1">
        <v>548345</v>
      </c>
      <c r="B294" s="1" t="s">
        <v>36</v>
      </c>
      <c r="C294" s="2">
        <v>41028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40</v>
      </c>
      <c r="I294" s="1" t="s">
        <v>39</v>
      </c>
      <c r="J294" s="1" t="s">
        <v>33</v>
      </c>
      <c r="K294" s="1" t="s">
        <v>39</v>
      </c>
      <c r="L294" s="1" t="s">
        <v>23</v>
      </c>
      <c r="M294" s="1">
        <v>1</v>
      </c>
      <c r="N294" s="1" t="s">
        <v>24</v>
      </c>
      <c r="O294" s="1" t="s">
        <v>25</v>
      </c>
      <c r="P294" s="1" t="s">
        <v>140</v>
      </c>
      <c r="Q294" s="1" t="s">
        <v>213</v>
      </c>
      <c r="Z294" s="50" t="s">
        <v>52</v>
      </c>
      <c r="AA294" s="50">
        <v>0</v>
      </c>
      <c r="AB294" s="50" t="s">
        <v>21</v>
      </c>
      <c r="AC294" s="50" t="s">
        <v>321</v>
      </c>
    </row>
    <row r="295" spans="1:29" ht="15.75" customHeight="1" x14ac:dyDescent="0.3">
      <c r="A295" s="1">
        <v>548346</v>
      </c>
      <c r="B295" s="1" t="s">
        <v>44</v>
      </c>
      <c r="C295" s="2">
        <v>41028</v>
      </c>
      <c r="D295" s="1" t="s">
        <v>211</v>
      </c>
      <c r="E295" s="1" t="s">
        <v>46</v>
      </c>
      <c r="F295" s="1">
        <v>0</v>
      </c>
      <c r="G295" s="1" t="s">
        <v>47</v>
      </c>
      <c r="H295" s="1" t="s">
        <v>53</v>
      </c>
      <c r="I295" s="1" t="s">
        <v>47</v>
      </c>
      <c r="J295" s="1" t="s">
        <v>22</v>
      </c>
      <c r="K295" s="1" t="s">
        <v>47</v>
      </c>
      <c r="L295" s="1" t="s">
        <v>41</v>
      </c>
      <c r="M295" s="1">
        <v>5</v>
      </c>
      <c r="N295" s="1" t="s">
        <v>24</v>
      </c>
      <c r="O295" s="1" t="s">
        <v>25</v>
      </c>
      <c r="P295" s="1" t="s">
        <v>232</v>
      </c>
      <c r="Q295" s="1" t="s">
        <v>242</v>
      </c>
      <c r="Z295" s="50" t="s">
        <v>320</v>
      </c>
      <c r="AA295" s="50">
        <v>0</v>
      </c>
      <c r="AB295" s="50" t="s">
        <v>31</v>
      </c>
      <c r="AC295" s="50" t="s">
        <v>20</v>
      </c>
    </row>
    <row r="296" spans="1:29" ht="15.75" customHeight="1" x14ac:dyDescent="0.3">
      <c r="A296" s="1">
        <v>548347</v>
      </c>
      <c r="B296" s="1" t="s">
        <v>65</v>
      </c>
      <c r="C296" s="2">
        <v>41029</v>
      </c>
      <c r="D296" s="1" t="s">
        <v>146</v>
      </c>
      <c r="E296" s="1" t="s">
        <v>67</v>
      </c>
      <c r="F296" s="1">
        <v>0</v>
      </c>
      <c r="G296" s="1" t="s">
        <v>32</v>
      </c>
      <c r="H296" s="1" t="s">
        <v>21</v>
      </c>
      <c r="I296" s="1" t="s">
        <v>32</v>
      </c>
      <c r="J296" s="1" t="s">
        <v>33</v>
      </c>
      <c r="K296" s="1" t="s">
        <v>21</v>
      </c>
      <c r="L296" s="1" t="s">
        <v>41</v>
      </c>
      <c r="M296" s="1">
        <v>5</v>
      </c>
      <c r="N296" s="1" t="s">
        <v>24</v>
      </c>
      <c r="O296" s="1" t="s">
        <v>25</v>
      </c>
      <c r="P296" s="1" t="s">
        <v>54</v>
      </c>
      <c r="Q296" s="1" t="s">
        <v>252</v>
      </c>
      <c r="Z296" s="50" t="s">
        <v>236</v>
      </c>
      <c r="AA296" s="50">
        <v>0</v>
      </c>
      <c r="AB296" s="50" t="s">
        <v>319</v>
      </c>
      <c r="AC296" s="50" t="s">
        <v>259</v>
      </c>
    </row>
    <row r="297" spans="1:29" ht="15.75" customHeight="1" x14ac:dyDescent="0.3">
      <c r="A297" s="1">
        <v>548348</v>
      </c>
      <c r="B297" s="1" t="s">
        <v>170</v>
      </c>
      <c r="C297" s="2">
        <v>41030</v>
      </c>
      <c r="D297" s="1" t="s">
        <v>69</v>
      </c>
      <c r="E297" s="1" t="s">
        <v>172</v>
      </c>
      <c r="F297" s="1">
        <v>0</v>
      </c>
      <c r="G297" s="1" t="s">
        <v>53</v>
      </c>
      <c r="H297" s="1" t="s">
        <v>207</v>
      </c>
      <c r="I297" s="1" t="s">
        <v>53</v>
      </c>
      <c r="J297" s="1" t="s">
        <v>33</v>
      </c>
      <c r="K297" s="1" t="s">
        <v>53</v>
      </c>
      <c r="L297" s="1" t="s">
        <v>23</v>
      </c>
      <c r="M297" s="1">
        <v>13</v>
      </c>
      <c r="N297" s="1" t="s">
        <v>24</v>
      </c>
      <c r="O297" s="1" t="s">
        <v>25</v>
      </c>
      <c r="P297" s="1" t="s">
        <v>42</v>
      </c>
      <c r="Q297" s="1" t="s">
        <v>232</v>
      </c>
      <c r="Z297" s="50" t="s">
        <v>236</v>
      </c>
      <c r="AA297" s="50">
        <v>0</v>
      </c>
      <c r="AB297" s="50" t="s">
        <v>47</v>
      </c>
      <c r="AC297" s="50" t="s">
        <v>31</v>
      </c>
    </row>
    <row r="298" spans="1:29" ht="15.75" customHeight="1" x14ac:dyDescent="0.3">
      <c r="A298" s="1">
        <v>548349</v>
      </c>
      <c r="B298" s="1" t="s">
        <v>56</v>
      </c>
      <c r="C298" s="2">
        <v>41030</v>
      </c>
      <c r="D298" s="1" t="s">
        <v>253</v>
      </c>
      <c r="E298" s="1" t="s">
        <v>58</v>
      </c>
      <c r="F298" s="1">
        <v>0</v>
      </c>
      <c r="G298" s="1" t="s">
        <v>40</v>
      </c>
      <c r="H298" s="1" t="s">
        <v>39</v>
      </c>
      <c r="I298" s="1" t="s">
        <v>40</v>
      </c>
      <c r="J298" s="1" t="s">
        <v>33</v>
      </c>
      <c r="K298" s="1" t="s">
        <v>39</v>
      </c>
      <c r="L298" s="1" t="s">
        <v>41</v>
      </c>
      <c r="M298" s="1">
        <v>6</v>
      </c>
      <c r="N298" s="1" t="s">
        <v>24</v>
      </c>
      <c r="O298" s="1" t="s">
        <v>25</v>
      </c>
      <c r="P298" s="1" t="s">
        <v>230</v>
      </c>
      <c r="Q298" s="1" t="s">
        <v>116</v>
      </c>
      <c r="Z298" s="50" t="s">
        <v>19</v>
      </c>
      <c r="AA298" s="50">
        <v>0</v>
      </c>
      <c r="AB298" s="50" t="s">
        <v>20</v>
      </c>
      <c r="AC298" s="50" t="s">
        <v>321</v>
      </c>
    </row>
    <row r="299" spans="1:29" ht="15.75" customHeight="1" x14ac:dyDescent="0.3">
      <c r="A299" s="1">
        <v>548350</v>
      </c>
      <c r="B299" s="1" t="s">
        <v>17</v>
      </c>
      <c r="C299" s="2">
        <v>41031</v>
      </c>
      <c r="D299" s="1" t="s">
        <v>254</v>
      </c>
      <c r="E299" s="1" t="s">
        <v>19</v>
      </c>
      <c r="F299" s="1">
        <v>0</v>
      </c>
      <c r="G299" s="1" t="s">
        <v>20</v>
      </c>
      <c r="H299" s="1" t="s">
        <v>31</v>
      </c>
      <c r="I299" s="1" t="s">
        <v>31</v>
      </c>
      <c r="J299" s="1" t="s">
        <v>22</v>
      </c>
      <c r="K299" s="1" t="s">
        <v>31</v>
      </c>
      <c r="L299" s="1" t="s">
        <v>41</v>
      </c>
      <c r="M299" s="1">
        <v>4</v>
      </c>
      <c r="N299" s="1" t="s">
        <v>24</v>
      </c>
      <c r="O299" s="1" t="s">
        <v>25</v>
      </c>
      <c r="P299" s="1" t="s">
        <v>54</v>
      </c>
      <c r="Q299" s="1" t="s">
        <v>252</v>
      </c>
      <c r="Z299" s="50" t="s">
        <v>52</v>
      </c>
      <c r="AA299" s="50">
        <v>0</v>
      </c>
      <c r="AB299" s="50" t="s">
        <v>21</v>
      </c>
      <c r="AC299" s="50" t="s">
        <v>319</v>
      </c>
    </row>
    <row r="300" spans="1:29" ht="15.75" customHeight="1" x14ac:dyDescent="0.3">
      <c r="A300" s="1">
        <v>548351</v>
      </c>
      <c r="B300" s="1" t="s">
        <v>238</v>
      </c>
      <c r="C300" s="2">
        <v>41032</v>
      </c>
      <c r="D300" s="1" t="s">
        <v>180</v>
      </c>
      <c r="E300" s="1" t="s">
        <v>240</v>
      </c>
      <c r="F300" s="1">
        <v>0</v>
      </c>
      <c r="G300" s="1" t="s">
        <v>207</v>
      </c>
      <c r="H300" s="1" t="s">
        <v>47</v>
      </c>
      <c r="I300" s="1" t="s">
        <v>47</v>
      </c>
      <c r="J300" s="1" t="s">
        <v>33</v>
      </c>
      <c r="K300" s="1" t="s">
        <v>47</v>
      </c>
      <c r="L300" s="1" t="s">
        <v>23</v>
      </c>
      <c r="M300" s="1">
        <v>1</v>
      </c>
      <c r="N300" s="1" t="s">
        <v>24</v>
      </c>
      <c r="O300" s="1" t="s">
        <v>25</v>
      </c>
      <c r="P300" s="1" t="s">
        <v>26</v>
      </c>
      <c r="Q300" s="1" t="s">
        <v>129</v>
      </c>
      <c r="Z300" s="50" t="s">
        <v>320</v>
      </c>
      <c r="AA300" s="50">
        <v>0</v>
      </c>
      <c r="AB300" s="50" t="s">
        <v>31</v>
      </c>
      <c r="AC300" s="50" t="s">
        <v>259</v>
      </c>
    </row>
    <row r="301" spans="1:29" ht="15.75" customHeight="1" x14ac:dyDescent="0.3">
      <c r="A301" s="1">
        <v>548352</v>
      </c>
      <c r="B301" s="1" t="s">
        <v>65</v>
      </c>
      <c r="C301" s="2">
        <v>41033</v>
      </c>
      <c r="D301" s="1" t="s">
        <v>105</v>
      </c>
      <c r="E301" s="1" t="s">
        <v>67</v>
      </c>
      <c r="F301" s="1">
        <v>0</v>
      </c>
      <c r="G301" s="1" t="s">
        <v>32</v>
      </c>
      <c r="H301" s="1" t="s">
        <v>53</v>
      </c>
      <c r="I301" s="1" t="s">
        <v>32</v>
      </c>
      <c r="J301" s="1" t="s">
        <v>33</v>
      </c>
      <c r="K301" s="1" t="s">
        <v>32</v>
      </c>
      <c r="L301" s="1" t="s">
        <v>23</v>
      </c>
      <c r="M301" s="1">
        <v>10</v>
      </c>
      <c r="N301" s="1" t="s">
        <v>24</v>
      </c>
      <c r="O301" s="1" t="s">
        <v>25</v>
      </c>
      <c r="P301" s="1" t="s">
        <v>127</v>
      </c>
      <c r="Q301" s="1" t="s">
        <v>242</v>
      </c>
      <c r="Z301" s="50" t="s">
        <v>236</v>
      </c>
      <c r="AA301" s="50">
        <v>0</v>
      </c>
      <c r="AB301" s="50" t="s">
        <v>47</v>
      </c>
      <c r="AC301" s="50" t="s">
        <v>39</v>
      </c>
    </row>
    <row r="302" spans="1:29" ht="15.75" customHeight="1" x14ac:dyDescent="0.3">
      <c r="A302" s="1">
        <v>548353</v>
      </c>
      <c r="B302" s="1" t="s">
        <v>50</v>
      </c>
      <c r="C302" s="2">
        <v>41034</v>
      </c>
      <c r="D302" s="1" t="s">
        <v>247</v>
      </c>
      <c r="E302" s="1" t="s">
        <v>52</v>
      </c>
      <c r="F302" s="1">
        <v>0</v>
      </c>
      <c r="G302" s="1" t="s">
        <v>21</v>
      </c>
      <c r="H302" s="1" t="s">
        <v>207</v>
      </c>
      <c r="I302" s="1" t="s">
        <v>21</v>
      </c>
      <c r="J302" s="1" t="s">
        <v>33</v>
      </c>
      <c r="K302" s="1" t="s">
        <v>21</v>
      </c>
      <c r="L302" s="1" t="s">
        <v>23</v>
      </c>
      <c r="M302" s="1">
        <v>7</v>
      </c>
      <c r="N302" s="1" t="s">
        <v>24</v>
      </c>
      <c r="O302" s="1" t="s">
        <v>25</v>
      </c>
      <c r="P302" s="1" t="s">
        <v>54</v>
      </c>
      <c r="Q302" s="1" t="s">
        <v>138</v>
      </c>
      <c r="Z302" s="50" t="s">
        <v>236</v>
      </c>
      <c r="AA302" s="50">
        <v>0</v>
      </c>
      <c r="AB302" s="50" t="s">
        <v>319</v>
      </c>
      <c r="AC302" s="50" t="s">
        <v>39</v>
      </c>
    </row>
    <row r="303" spans="1:29" ht="15.75" customHeight="1" x14ac:dyDescent="0.3">
      <c r="A303" s="1">
        <v>548354</v>
      </c>
      <c r="B303" s="1" t="s">
        <v>28</v>
      </c>
      <c r="C303" s="2">
        <v>41034</v>
      </c>
      <c r="D303" s="1" t="s">
        <v>57</v>
      </c>
      <c r="E303" s="1" t="s">
        <v>30</v>
      </c>
      <c r="F303" s="1">
        <v>0</v>
      </c>
      <c r="G303" s="1" t="s">
        <v>31</v>
      </c>
      <c r="H303" s="1" t="s">
        <v>40</v>
      </c>
      <c r="I303" s="1" t="s">
        <v>40</v>
      </c>
      <c r="J303" s="1" t="s">
        <v>33</v>
      </c>
      <c r="K303" s="1" t="s">
        <v>40</v>
      </c>
      <c r="L303" s="1" t="s">
        <v>23</v>
      </c>
      <c r="M303" s="1">
        <v>43</v>
      </c>
      <c r="N303" s="1" t="s">
        <v>24</v>
      </c>
      <c r="O303" s="1" t="s">
        <v>25</v>
      </c>
      <c r="P303" s="1" t="s">
        <v>230</v>
      </c>
      <c r="Q303" s="1" t="s">
        <v>116</v>
      </c>
      <c r="Z303" s="50" t="s">
        <v>342</v>
      </c>
      <c r="AA303" s="50">
        <v>0</v>
      </c>
      <c r="AB303" s="50" t="s">
        <v>321</v>
      </c>
      <c r="AC303" s="50" t="s">
        <v>21</v>
      </c>
    </row>
    <row r="304" spans="1:29" ht="15.75" customHeight="1" x14ac:dyDescent="0.3">
      <c r="A304" s="1">
        <v>548355</v>
      </c>
      <c r="B304" s="1" t="s">
        <v>44</v>
      </c>
      <c r="C304" s="2">
        <v>41035</v>
      </c>
      <c r="D304" s="1" t="s">
        <v>152</v>
      </c>
      <c r="E304" s="1" t="s">
        <v>46</v>
      </c>
      <c r="F304" s="1">
        <v>0</v>
      </c>
      <c r="G304" s="1" t="s">
        <v>47</v>
      </c>
      <c r="H304" s="1" t="s">
        <v>32</v>
      </c>
      <c r="I304" s="1" t="s">
        <v>47</v>
      </c>
      <c r="J304" s="1" t="s">
        <v>22</v>
      </c>
      <c r="K304" s="1" t="s">
        <v>47</v>
      </c>
      <c r="L304" s="1" t="s">
        <v>41</v>
      </c>
      <c r="M304" s="1">
        <v>2</v>
      </c>
      <c r="N304" s="1" t="s">
        <v>24</v>
      </c>
      <c r="O304" s="1" t="s">
        <v>25</v>
      </c>
      <c r="P304" s="1" t="s">
        <v>26</v>
      </c>
      <c r="Q304" s="1" t="s">
        <v>129</v>
      </c>
      <c r="Z304" s="50" t="s">
        <v>236</v>
      </c>
      <c r="AA304" s="50">
        <v>0</v>
      </c>
      <c r="AB304" s="50" t="s">
        <v>319</v>
      </c>
      <c r="AC304" s="50" t="s">
        <v>31</v>
      </c>
    </row>
    <row r="305" spans="1:29" ht="15.75" customHeight="1" x14ac:dyDescent="0.3">
      <c r="A305" s="1">
        <v>548356</v>
      </c>
      <c r="B305" s="1" t="s">
        <v>17</v>
      </c>
      <c r="C305" s="2">
        <v>41035</v>
      </c>
      <c r="D305" s="1" t="s">
        <v>121</v>
      </c>
      <c r="E305" s="1" t="s">
        <v>19</v>
      </c>
      <c r="F305" s="1">
        <v>0</v>
      </c>
      <c r="G305" s="1" t="s">
        <v>20</v>
      </c>
      <c r="H305" s="1" t="s">
        <v>53</v>
      </c>
      <c r="I305" s="1" t="s">
        <v>20</v>
      </c>
      <c r="J305" s="1" t="s">
        <v>22</v>
      </c>
      <c r="K305" s="1" t="s">
        <v>20</v>
      </c>
      <c r="L305" s="1" t="s">
        <v>41</v>
      </c>
      <c r="M305" s="1">
        <v>5</v>
      </c>
      <c r="N305" s="1" t="s">
        <v>24</v>
      </c>
      <c r="O305" s="1" t="s">
        <v>25</v>
      </c>
      <c r="P305" s="1" t="s">
        <v>127</v>
      </c>
      <c r="Q305" s="1" t="s">
        <v>242</v>
      </c>
      <c r="Z305" s="50" t="s">
        <v>342</v>
      </c>
      <c r="AA305" s="50">
        <v>0</v>
      </c>
      <c r="AB305" s="50" t="s">
        <v>321</v>
      </c>
      <c r="AC305" s="50" t="s">
        <v>47</v>
      </c>
    </row>
    <row r="306" spans="1:29" ht="15.75" customHeight="1" x14ac:dyDescent="0.3">
      <c r="A306" s="1">
        <v>548357</v>
      </c>
      <c r="B306" s="1" t="s">
        <v>36</v>
      </c>
      <c r="C306" s="2">
        <v>41036</v>
      </c>
      <c r="D306" s="1" t="s">
        <v>144</v>
      </c>
      <c r="E306" s="1" t="s">
        <v>38</v>
      </c>
      <c r="F306" s="1">
        <v>0</v>
      </c>
      <c r="G306" s="1" t="s">
        <v>39</v>
      </c>
      <c r="H306" s="1" t="s">
        <v>21</v>
      </c>
      <c r="I306" s="1" t="s">
        <v>39</v>
      </c>
      <c r="J306" s="1" t="s">
        <v>33</v>
      </c>
      <c r="K306" s="1" t="s">
        <v>21</v>
      </c>
      <c r="L306" s="1" t="s">
        <v>41</v>
      </c>
      <c r="M306" s="1">
        <v>6</v>
      </c>
      <c r="N306" s="1" t="s">
        <v>24</v>
      </c>
      <c r="O306" s="1" t="s">
        <v>25</v>
      </c>
      <c r="P306" s="1" t="s">
        <v>230</v>
      </c>
      <c r="Q306" s="1" t="s">
        <v>140</v>
      </c>
      <c r="Z306" s="50" t="s">
        <v>270</v>
      </c>
      <c r="AA306" s="50">
        <v>0</v>
      </c>
      <c r="AB306" s="50" t="s">
        <v>39</v>
      </c>
      <c r="AC306" s="50" t="s">
        <v>20</v>
      </c>
    </row>
    <row r="307" spans="1:29" ht="15.75" customHeight="1" x14ac:dyDescent="0.3">
      <c r="A307" s="1">
        <v>548358</v>
      </c>
      <c r="B307" s="1" t="s">
        <v>238</v>
      </c>
      <c r="C307" s="2">
        <v>41037</v>
      </c>
      <c r="D307" s="1" t="s">
        <v>57</v>
      </c>
      <c r="E307" s="1" t="s">
        <v>240</v>
      </c>
      <c r="F307" s="1">
        <v>0</v>
      </c>
      <c r="G307" s="1" t="s">
        <v>207</v>
      </c>
      <c r="H307" s="1" t="s">
        <v>40</v>
      </c>
      <c r="I307" s="1" t="s">
        <v>207</v>
      </c>
      <c r="J307" s="1" t="s">
        <v>33</v>
      </c>
      <c r="K307" s="1" t="s">
        <v>40</v>
      </c>
      <c r="L307" s="1" t="s">
        <v>41</v>
      </c>
      <c r="M307" s="1">
        <v>7</v>
      </c>
      <c r="N307" s="1" t="s">
        <v>24</v>
      </c>
      <c r="O307" s="1" t="s">
        <v>25</v>
      </c>
      <c r="P307" s="1" t="s">
        <v>26</v>
      </c>
      <c r="Q307" s="1" t="s">
        <v>77</v>
      </c>
      <c r="Z307" s="50" t="s">
        <v>19</v>
      </c>
      <c r="AA307" s="50">
        <v>0</v>
      </c>
      <c r="AB307" s="50" t="s">
        <v>321</v>
      </c>
      <c r="AC307" s="50" t="s">
        <v>20</v>
      </c>
    </row>
    <row r="308" spans="1:29" ht="15.75" customHeight="1" x14ac:dyDescent="0.3">
      <c r="A308" s="1">
        <v>548359</v>
      </c>
      <c r="B308" s="1" t="s">
        <v>60</v>
      </c>
      <c r="C308" s="2">
        <v>41037</v>
      </c>
      <c r="D308" s="1" t="s">
        <v>251</v>
      </c>
      <c r="E308" s="1" t="s">
        <v>62</v>
      </c>
      <c r="F308" s="1">
        <v>0</v>
      </c>
      <c r="G308" s="1" t="s">
        <v>53</v>
      </c>
      <c r="H308" s="1" t="s">
        <v>31</v>
      </c>
      <c r="I308" s="1" t="s">
        <v>53</v>
      </c>
      <c r="J308" s="1" t="s">
        <v>22</v>
      </c>
      <c r="K308" s="1" t="s">
        <v>31</v>
      </c>
      <c r="L308" s="1" t="s">
        <v>23</v>
      </c>
      <c r="M308" s="1">
        <v>25</v>
      </c>
      <c r="N308" s="1" t="s">
        <v>24</v>
      </c>
      <c r="O308" s="1" t="s">
        <v>25</v>
      </c>
      <c r="P308" s="1" t="s">
        <v>127</v>
      </c>
      <c r="Q308" s="1" t="s">
        <v>242</v>
      </c>
      <c r="Z308" s="50" t="s">
        <v>38</v>
      </c>
      <c r="AA308" s="50">
        <v>0</v>
      </c>
      <c r="AB308" s="50" t="s">
        <v>259</v>
      </c>
      <c r="AC308" s="50" t="s">
        <v>21</v>
      </c>
    </row>
    <row r="309" spans="1:29" ht="15.75" customHeight="1" x14ac:dyDescent="0.3">
      <c r="A309" s="1">
        <v>548360</v>
      </c>
      <c r="B309" s="1" t="s">
        <v>44</v>
      </c>
      <c r="C309" s="2">
        <v>41038</v>
      </c>
      <c r="D309" s="1" t="s">
        <v>118</v>
      </c>
      <c r="E309" s="1" t="s">
        <v>46</v>
      </c>
      <c r="F309" s="1">
        <v>0</v>
      </c>
      <c r="G309" s="1" t="s">
        <v>47</v>
      </c>
      <c r="H309" s="1" t="s">
        <v>20</v>
      </c>
      <c r="I309" s="1" t="s">
        <v>20</v>
      </c>
      <c r="J309" s="1" t="s">
        <v>22</v>
      </c>
      <c r="K309" s="1" t="s">
        <v>20</v>
      </c>
      <c r="L309" s="1" t="s">
        <v>41</v>
      </c>
      <c r="M309" s="1">
        <v>9</v>
      </c>
      <c r="N309" s="1" t="s">
        <v>24</v>
      </c>
      <c r="O309" s="1" t="s">
        <v>25</v>
      </c>
      <c r="P309" s="1" t="s">
        <v>54</v>
      </c>
      <c r="Q309" s="1" t="s">
        <v>237</v>
      </c>
      <c r="Z309" s="50" t="s">
        <v>38</v>
      </c>
      <c r="AA309" s="50">
        <v>0</v>
      </c>
      <c r="AB309" s="50" t="s">
        <v>321</v>
      </c>
      <c r="AC309" s="50" t="s">
        <v>259</v>
      </c>
    </row>
    <row r="310" spans="1:29" ht="15.75" customHeight="1" x14ac:dyDescent="0.3">
      <c r="A310" s="1">
        <v>548361</v>
      </c>
      <c r="B310" s="1" t="s">
        <v>56</v>
      </c>
      <c r="C310" s="2">
        <v>41039</v>
      </c>
      <c r="D310" s="1" t="s">
        <v>255</v>
      </c>
      <c r="E310" s="1" t="s">
        <v>58</v>
      </c>
      <c r="F310" s="1">
        <v>0</v>
      </c>
      <c r="G310" s="1" t="s">
        <v>40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4</v>
      </c>
      <c r="N310" s="1" t="s">
        <v>24</v>
      </c>
      <c r="O310" s="1" t="s">
        <v>25</v>
      </c>
      <c r="P310" s="1" t="s">
        <v>242</v>
      </c>
      <c r="Q310" s="1" t="s">
        <v>252</v>
      </c>
      <c r="Z310" s="50" t="s">
        <v>301</v>
      </c>
      <c r="AA310" s="50">
        <v>0</v>
      </c>
      <c r="AB310" s="50" t="s">
        <v>344</v>
      </c>
      <c r="AC310" s="50" t="s">
        <v>47</v>
      </c>
    </row>
    <row r="311" spans="1:29" ht="15.75" customHeight="1" x14ac:dyDescent="0.3">
      <c r="A311" s="1">
        <v>548362</v>
      </c>
      <c r="B311" s="1" t="s">
        <v>238</v>
      </c>
      <c r="C311" s="2">
        <v>41040</v>
      </c>
      <c r="D311" s="1" t="s">
        <v>118</v>
      </c>
      <c r="E311" s="1" t="s">
        <v>240</v>
      </c>
      <c r="F311" s="1">
        <v>0</v>
      </c>
      <c r="G311" s="1" t="s">
        <v>207</v>
      </c>
      <c r="H311" s="1" t="s">
        <v>20</v>
      </c>
      <c r="I311" s="1" t="s">
        <v>207</v>
      </c>
      <c r="J311" s="1" t="s">
        <v>22</v>
      </c>
      <c r="K311" s="1" t="s">
        <v>20</v>
      </c>
      <c r="L311" s="1" t="s">
        <v>23</v>
      </c>
      <c r="M311" s="1">
        <v>35</v>
      </c>
      <c r="N311" s="1" t="s">
        <v>24</v>
      </c>
      <c r="O311" s="1" t="s">
        <v>25</v>
      </c>
      <c r="P311" s="1" t="s">
        <v>54</v>
      </c>
      <c r="Q311" s="1" t="s">
        <v>138</v>
      </c>
      <c r="Z311" s="50" t="s">
        <v>325</v>
      </c>
      <c r="AA311" s="50">
        <v>0</v>
      </c>
      <c r="AB311" s="50" t="s">
        <v>321</v>
      </c>
      <c r="AC311" s="50" t="s">
        <v>21</v>
      </c>
    </row>
    <row r="312" spans="1:29" ht="15.75" customHeight="1" x14ac:dyDescent="0.3">
      <c r="A312" s="1">
        <v>548363</v>
      </c>
      <c r="B312" s="1" t="s">
        <v>50</v>
      </c>
      <c r="C312" s="2">
        <v>41041</v>
      </c>
      <c r="D312" s="1" t="s">
        <v>147</v>
      </c>
      <c r="E312" s="1" t="s">
        <v>52</v>
      </c>
      <c r="F312" s="1">
        <v>0</v>
      </c>
      <c r="G312" s="1" t="s">
        <v>21</v>
      </c>
      <c r="H312" s="1" t="s">
        <v>47</v>
      </c>
      <c r="I312" s="1" t="s">
        <v>47</v>
      </c>
      <c r="J312" s="1" t="s">
        <v>33</v>
      </c>
      <c r="K312" s="1" t="s">
        <v>47</v>
      </c>
      <c r="L312" s="1" t="s">
        <v>23</v>
      </c>
      <c r="M312" s="1">
        <v>27</v>
      </c>
      <c r="N312" s="1" t="s">
        <v>24</v>
      </c>
      <c r="O312" s="1" t="s">
        <v>25</v>
      </c>
      <c r="P312" s="1" t="s">
        <v>140</v>
      </c>
      <c r="Q312" s="1" t="s">
        <v>116</v>
      </c>
      <c r="Z312" s="50" t="s">
        <v>225</v>
      </c>
      <c r="AA312" s="50">
        <v>0</v>
      </c>
      <c r="AB312" s="50" t="s">
        <v>31</v>
      </c>
      <c r="AC312" s="50" t="s">
        <v>344</v>
      </c>
    </row>
    <row r="313" spans="1:29" ht="15.75" customHeight="1" x14ac:dyDescent="0.3">
      <c r="A313" s="1">
        <v>548364</v>
      </c>
      <c r="B313" s="1" t="s">
        <v>65</v>
      </c>
      <c r="C313" s="2">
        <v>41041</v>
      </c>
      <c r="D313" s="1" t="s">
        <v>255</v>
      </c>
      <c r="E313" s="1" t="s">
        <v>67</v>
      </c>
      <c r="F313" s="1">
        <v>0</v>
      </c>
      <c r="G313" s="1" t="s">
        <v>32</v>
      </c>
      <c r="H313" s="1" t="s">
        <v>39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9</v>
      </c>
      <c r="N313" s="1" t="s">
        <v>24</v>
      </c>
      <c r="O313" s="1" t="s">
        <v>25</v>
      </c>
      <c r="P313" s="1" t="s">
        <v>169</v>
      </c>
      <c r="Q313" s="1" t="s">
        <v>77</v>
      </c>
      <c r="Z313" s="50" t="s">
        <v>345</v>
      </c>
      <c r="AA313" s="50">
        <v>0</v>
      </c>
      <c r="AB313" s="50" t="s">
        <v>20</v>
      </c>
      <c r="AC313" s="50" t="s">
        <v>39</v>
      </c>
    </row>
    <row r="314" spans="1:29" ht="15.75" customHeight="1" x14ac:dyDescent="0.3">
      <c r="A314" s="1">
        <v>548365</v>
      </c>
      <c r="B314" s="1" t="s">
        <v>56</v>
      </c>
      <c r="C314" s="2">
        <v>41042</v>
      </c>
      <c r="D314" s="1" t="s">
        <v>256</v>
      </c>
      <c r="E314" s="1" t="s">
        <v>58</v>
      </c>
      <c r="F314" s="1">
        <v>0</v>
      </c>
      <c r="G314" s="1" t="s">
        <v>40</v>
      </c>
      <c r="H314" s="1" t="s">
        <v>207</v>
      </c>
      <c r="I314" s="1" t="s">
        <v>40</v>
      </c>
      <c r="J314" s="1" t="s">
        <v>33</v>
      </c>
      <c r="K314" s="1" t="s">
        <v>40</v>
      </c>
      <c r="L314" s="1" t="s">
        <v>23</v>
      </c>
      <c r="M314" s="1">
        <v>45</v>
      </c>
      <c r="N314" s="1" t="s">
        <v>24</v>
      </c>
      <c r="O314" s="1" t="s">
        <v>25</v>
      </c>
      <c r="P314" s="1" t="s">
        <v>54</v>
      </c>
      <c r="Q314" s="1" t="s">
        <v>138</v>
      </c>
      <c r="Z314" s="50" t="s">
        <v>225</v>
      </c>
      <c r="AA314" s="50">
        <v>0</v>
      </c>
      <c r="AB314" s="50" t="s">
        <v>31</v>
      </c>
      <c r="AC314" s="50" t="s">
        <v>20</v>
      </c>
    </row>
    <row r="315" spans="1:29" ht="15.75" customHeight="1" x14ac:dyDescent="0.3">
      <c r="A315" s="1">
        <v>548366</v>
      </c>
      <c r="B315" s="1" t="s">
        <v>28</v>
      </c>
      <c r="C315" s="2">
        <v>41042</v>
      </c>
      <c r="D315" s="1" t="s">
        <v>51</v>
      </c>
      <c r="E315" s="1" t="s">
        <v>30</v>
      </c>
      <c r="F315" s="1">
        <v>0</v>
      </c>
      <c r="G315" s="1" t="s">
        <v>31</v>
      </c>
      <c r="H315" s="1" t="s">
        <v>53</v>
      </c>
      <c r="I315" s="1" t="s">
        <v>53</v>
      </c>
      <c r="J315" s="1" t="s">
        <v>33</v>
      </c>
      <c r="K315" s="1" t="s">
        <v>31</v>
      </c>
      <c r="L315" s="1" t="s">
        <v>41</v>
      </c>
      <c r="M315" s="1">
        <v>4</v>
      </c>
      <c r="N315" s="1" t="s">
        <v>24</v>
      </c>
      <c r="O315" s="1" t="s">
        <v>25</v>
      </c>
      <c r="P315" s="1" t="s">
        <v>127</v>
      </c>
      <c r="Q315" s="1" t="s">
        <v>242</v>
      </c>
      <c r="Z315" s="50" t="s">
        <v>301</v>
      </c>
      <c r="AA315" s="50">
        <v>0</v>
      </c>
      <c r="AB315" s="50" t="s">
        <v>344</v>
      </c>
      <c r="AC315" s="50" t="s">
        <v>39</v>
      </c>
    </row>
    <row r="316" spans="1:29" ht="15.75" customHeight="1" x14ac:dyDescent="0.3">
      <c r="A316" s="1">
        <v>548367</v>
      </c>
      <c r="B316" s="1" t="s">
        <v>17</v>
      </c>
      <c r="C316" s="2">
        <v>41043</v>
      </c>
      <c r="D316" s="1" t="s">
        <v>183</v>
      </c>
      <c r="E316" s="1" t="s">
        <v>19</v>
      </c>
      <c r="F316" s="1">
        <v>0</v>
      </c>
      <c r="G316" s="1" t="s">
        <v>20</v>
      </c>
      <c r="H316" s="1" t="s">
        <v>47</v>
      </c>
      <c r="I316" s="1" t="s">
        <v>47</v>
      </c>
      <c r="J316" s="1" t="s">
        <v>22</v>
      </c>
      <c r="K316" s="1" t="s">
        <v>47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169</v>
      </c>
      <c r="Q316" s="1" t="s">
        <v>77</v>
      </c>
      <c r="Z316" s="50" t="s">
        <v>325</v>
      </c>
      <c r="AA316" s="50">
        <v>0</v>
      </c>
      <c r="AB316" s="50" t="s">
        <v>321</v>
      </c>
      <c r="AC316" s="50" t="s">
        <v>344</v>
      </c>
    </row>
    <row r="317" spans="1:29" ht="15.75" customHeight="1" x14ac:dyDescent="0.3">
      <c r="A317" s="1">
        <v>548368</v>
      </c>
      <c r="B317" s="1" t="s">
        <v>50</v>
      </c>
      <c r="C317" s="2">
        <v>41043</v>
      </c>
      <c r="D317" s="1" t="s">
        <v>29</v>
      </c>
      <c r="E317" s="1" t="s">
        <v>52</v>
      </c>
      <c r="F317" s="1">
        <v>0</v>
      </c>
      <c r="G317" s="1" t="s">
        <v>21</v>
      </c>
      <c r="H317" s="1" t="s">
        <v>32</v>
      </c>
      <c r="I317" s="1" t="s">
        <v>32</v>
      </c>
      <c r="J317" s="1" t="s">
        <v>22</v>
      </c>
      <c r="K317" s="1" t="s">
        <v>32</v>
      </c>
      <c r="L317" s="1" t="s">
        <v>41</v>
      </c>
      <c r="M317" s="1">
        <v>5</v>
      </c>
      <c r="N317" s="1" t="s">
        <v>24</v>
      </c>
      <c r="O317" s="1" t="s">
        <v>25</v>
      </c>
      <c r="P317" s="1" t="s">
        <v>230</v>
      </c>
      <c r="Q317" s="1" t="s">
        <v>116</v>
      </c>
      <c r="Z317" s="50" t="s">
        <v>19</v>
      </c>
      <c r="AA317" s="50">
        <v>0</v>
      </c>
      <c r="AB317" s="50" t="s">
        <v>20</v>
      </c>
      <c r="AC317" s="50" t="s">
        <v>344</v>
      </c>
    </row>
    <row r="318" spans="1:29" ht="15.75" customHeight="1" x14ac:dyDescent="0.3">
      <c r="A318" s="1">
        <v>548369</v>
      </c>
      <c r="B318" s="1" t="s">
        <v>36</v>
      </c>
      <c r="C318" s="2">
        <v>41044</v>
      </c>
      <c r="D318" s="1" t="s">
        <v>257</v>
      </c>
      <c r="E318" s="1" t="s">
        <v>38</v>
      </c>
      <c r="F318" s="1">
        <v>0</v>
      </c>
      <c r="G318" s="1" t="s">
        <v>39</v>
      </c>
      <c r="H318" s="1" t="s">
        <v>31</v>
      </c>
      <c r="I318" s="1" t="s">
        <v>31</v>
      </c>
      <c r="J318" s="1" t="s">
        <v>33</v>
      </c>
      <c r="K318" s="1" t="s">
        <v>39</v>
      </c>
      <c r="L318" s="1" t="s">
        <v>41</v>
      </c>
      <c r="M318" s="1">
        <v>5</v>
      </c>
      <c r="N318" s="1" t="s">
        <v>24</v>
      </c>
      <c r="O318" s="1" t="s">
        <v>25</v>
      </c>
      <c r="P318" s="1" t="s">
        <v>127</v>
      </c>
      <c r="Q318" s="1" t="s">
        <v>242</v>
      </c>
      <c r="Z318" s="50" t="s">
        <v>225</v>
      </c>
      <c r="AA318" s="50">
        <v>0</v>
      </c>
      <c r="AB318" s="50" t="s">
        <v>31</v>
      </c>
      <c r="AC318" s="50" t="s">
        <v>47</v>
      </c>
    </row>
    <row r="319" spans="1:29" ht="15.75" customHeight="1" x14ac:dyDescent="0.3">
      <c r="A319" s="1">
        <v>548370</v>
      </c>
      <c r="B319" s="1" t="s">
        <v>44</v>
      </c>
      <c r="C319" s="2">
        <v>41045</v>
      </c>
      <c r="D319" s="1" t="s">
        <v>247</v>
      </c>
      <c r="E319" s="1" t="s">
        <v>46</v>
      </c>
      <c r="F319" s="1">
        <v>0</v>
      </c>
      <c r="G319" s="1" t="s">
        <v>47</v>
      </c>
      <c r="H319" s="1" t="s">
        <v>21</v>
      </c>
      <c r="I319" s="1" t="s">
        <v>47</v>
      </c>
      <c r="J319" s="1" t="s">
        <v>22</v>
      </c>
      <c r="K319" s="1" t="s">
        <v>21</v>
      </c>
      <c r="L319" s="1" t="s">
        <v>23</v>
      </c>
      <c r="M319" s="1">
        <v>32</v>
      </c>
      <c r="N319" s="1" t="s">
        <v>24</v>
      </c>
      <c r="O319" s="1" t="s">
        <v>25</v>
      </c>
      <c r="P319" s="1" t="s">
        <v>169</v>
      </c>
      <c r="Q319" s="1" t="s">
        <v>77</v>
      </c>
      <c r="Z319" s="50" t="s">
        <v>301</v>
      </c>
      <c r="AA319" s="50">
        <v>0</v>
      </c>
      <c r="AB319" s="50" t="s">
        <v>344</v>
      </c>
      <c r="AC319" s="50" t="s">
        <v>259</v>
      </c>
    </row>
    <row r="320" spans="1:29" ht="15.75" customHeight="1" x14ac:dyDescent="0.3">
      <c r="A320" s="1">
        <v>548371</v>
      </c>
      <c r="B320" s="1" t="s">
        <v>194</v>
      </c>
      <c r="C320" s="2">
        <v>41046</v>
      </c>
      <c r="D320" s="1" t="s">
        <v>72</v>
      </c>
      <c r="E320" s="1" t="s">
        <v>195</v>
      </c>
      <c r="F320" s="1">
        <v>0</v>
      </c>
      <c r="G320" s="1" t="s">
        <v>31</v>
      </c>
      <c r="H320" s="1" t="s">
        <v>32</v>
      </c>
      <c r="I320" s="1" t="s">
        <v>31</v>
      </c>
      <c r="J320" s="1" t="s">
        <v>22</v>
      </c>
      <c r="K320" s="1" t="s">
        <v>31</v>
      </c>
      <c r="L320" s="1" t="s">
        <v>41</v>
      </c>
      <c r="M320" s="1">
        <v>6</v>
      </c>
      <c r="N320" s="1" t="s">
        <v>24</v>
      </c>
      <c r="O320" s="1" t="s">
        <v>25</v>
      </c>
      <c r="P320" s="1" t="s">
        <v>237</v>
      </c>
      <c r="Q320" s="1" t="s">
        <v>138</v>
      </c>
      <c r="Z320" s="50" t="s">
        <v>46</v>
      </c>
      <c r="AA320" s="50">
        <v>0</v>
      </c>
      <c r="AB320" s="50" t="s">
        <v>47</v>
      </c>
      <c r="AC320" s="50" t="s">
        <v>344</v>
      </c>
    </row>
    <row r="321" spans="1:29" ht="15.75" customHeight="1" x14ac:dyDescent="0.3">
      <c r="A321" s="1">
        <v>548372</v>
      </c>
      <c r="B321" s="1" t="s">
        <v>36</v>
      </c>
      <c r="C321" s="2">
        <v>41046</v>
      </c>
      <c r="D321" s="1" t="s">
        <v>118</v>
      </c>
      <c r="E321" s="1" t="s">
        <v>38</v>
      </c>
      <c r="F321" s="1">
        <v>0</v>
      </c>
      <c r="G321" s="1" t="s">
        <v>39</v>
      </c>
      <c r="H321" s="1" t="s">
        <v>20</v>
      </c>
      <c r="I321" s="1" t="s">
        <v>39</v>
      </c>
      <c r="J321" s="1" t="s">
        <v>22</v>
      </c>
      <c r="K321" s="1" t="s">
        <v>20</v>
      </c>
      <c r="L321" s="1" t="s">
        <v>23</v>
      </c>
      <c r="M321" s="1">
        <v>21</v>
      </c>
      <c r="N321" s="1" t="s">
        <v>24</v>
      </c>
      <c r="O321" s="1" t="s">
        <v>25</v>
      </c>
      <c r="P321" s="1" t="s">
        <v>127</v>
      </c>
      <c r="Q321" s="1" t="s">
        <v>252</v>
      </c>
      <c r="Z321" s="50" t="s">
        <v>301</v>
      </c>
      <c r="AA321" s="50">
        <v>0</v>
      </c>
      <c r="AB321" s="50" t="s">
        <v>344</v>
      </c>
      <c r="AC321" s="50" t="s">
        <v>21</v>
      </c>
    </row>
    <row r="322" spans="1:29" ht="15.75" customHeight="1" x14ac:dyDescent="0.3">
      <c r="A322" s="1">
        <v>548373</v>
      </c>
      <c r="B322" s="1" t="s">
        <v>60</v>
      </c>
      <c r="C322" s="2">
        <v>41047</v>
      </c>
      <c r="D322" s="1" t="s">
        <v>211</v>
      </c>
      <c r="E322" s="1" t="s">
        <v>62</v>
      </c>
      <c r="F322" s="1">
        <v>0</v>
      </c>
      <c r="G322" s="1" t="s">
        <v>53</v>
      </c>
      <c r="H322" s="1" t="s">
        <v>40</v>
      </c>
      <c r="I322" s="1" t="s">
        <v>40</v>
      </c>
      <c r="J322" s="1" t="s">
        <v>33</v>
      </c>
      <c r="K322" s="1" t="s">
        <v>53</v>
      </c>
      <c r="L322" s="1" t="s">
        <v>41</v>
      </c>
      <c r="M322" s="1">
        <v>5</v>
      </c>
      <c r="N322" s="1" t="s">
        <v>24</v>
      </c>
      <c r="O322" s="1" t="s">
        <v>25</v>
      </c>
      <c r="P322" s="1" t="s">
        <v>140</v>
      </c>
      <c r="Q322" s="1" t="s">
        <v>116</v>
      </c>
      <c r="Z322" s="50" t="s">
        <v>301</v>
      </c>
      <c r="AA322" s="50">
        <v>0</v>
      </c>
      <c r="AB322" s="50" t="s">
        <v>344</v>
      </c>
      <c r="AC322" s="50" t="s">
        <v>20</v>
      </c>
    </row>
    <row r="323" spans="1:29" ht="15.75" customHeight="1" x14ac:dyDescent="0.3">
      <c r="A323" s="1">
        <v>548374</v>
      </c>
      <c r="B323" s="1" t="s">
        <v>194</v>
      </c>
      <c r="C323" s="2">
        <v>41048</v>
      </c>
      <c r="D323" s="1" t="s">
        <v>257</v>
      </c>
      <c r="E323" s="1" t="s">
        <v>195</v>
      </c>
      <c r="F323" s="1">
        <v>0</v>
      </c>
      <c r="G323" s="1" t="s">
        <v>31</v>
      </c>
      <c r="H323" s="1" t="s">
        <v>39</v>
      </c>
      <c r="I323" s="1" t="s">
        <v>39</v>
      </c>
      <c r="J323" s="1" t="s">
        <v>22</v>
      </c>
      <c r="K323" s="1" t="s">
        <v>39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54</v>
      </c>
      <c r="Q323" s="1" t="s">
        <v>237</v>
      </c>
      <c r="Z323" s="50" t="s">
        <v>325</v>
      </c>
      <c r="AA323" s="50">
        <v>0</v>
      </c>
      <c r="AB323" s="50" t="s">
        <v>321</v>
      </c>
      <c r="AC323" s="50" t="s">
        <v>47</v>
      </c>
    </row>
    <row r="324" spans="1:29" ht="15.75" customHeight="1" x14ac:dyDescent="0.3">
      <c r="A324" s="1">
        <v>548375</v>
      </c>
      <c r="B324" s="1" t="s">
        <v>238</v>
      </c>
      <c r="C324" s="2">
        <v>41048</v>
      </c>
      <c r="D324" s="1" t="s">
        <v>245</v>
      </c>
      <c r="E324" s="1" t="s">
        <v>240</v>
      </c>
      <c r="F324" s="1">
        <v>0</v>
      </c>
      <c r="G324" s="1" t="s">
        <v>207</v>
      </c>
      <c r="H324" s="1" t="s">
        <v>21</v>
      </c>
      <c r="I324" s="1" t="s">
        <v>21</v>
      </c>
      <c r="J324" s="1" t="s">
        <v>33</v>
      </c>
      <c r="K324" s="1" t="s">
        <v>21</v>
      </c>
      <c r="L324" s="1" t="s">
        <v>23</v>
      </c>
      <c r="M324" s="1">
        <v>34</v>
      </c>
      <c r="N324" s="1" t="s">
        <v>24</v>
      </c>
      <c r="O324" s="1" t="s">
        <v>25</v>
      </c>
      <c r="P324" s="1" t="s">
        <v>129</v>
      </c>
      <c r="Q324" s="1" t="s">
        <v>77</v>
      </c>
      <c r="Z324" s="50" t="s">
        <v>301</v>
      </c>
      <c r="AA324" s="50">
        <v>0</v>
      </c>
      <c r="AB324" s="50" t="s">
        <v>344</v>
      </c>
      <c r="AC324" s="50" t="s">
        <v>321</v>
      </c>
    </row>
    <row r="325" spans="1:29" ht="15.75" customHeight="1" x14ac:dyDescent="0.3">
      <c r="A325" s="1">
        <v>548376</v>
      </c>
      <c r="B325" s="1" t="s">
        <v>60</v>
      </c>
      <c r="C325" s="2">
        <v>41049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20</v>
      </c>
      <c r="I325" s="1" t="s">
        <v>20</v>
      </c>
      <c r="J325" s="1" t="s">
        <v>22</v>
      </c>
      <c r="K325" s="1" t="s">
        <v>53</v>
      </c>
      <c r="L325" s="1" t="s">
        <v>23</v>
      </c>
      <c r="M325" s="1">
        <v>9</v>
      </c>
      <c r="N325" s="1" t="s">
        <v>24</v>
      </c>
      <c r="O325" s="1" t="s">
        <v>25</v>
      </c>
      <c r="P325" s="1" t="s">
        <v>140</v>
      </c>
      <c r="Q325" s="1" t="s">
        <v>116</v>
      </c>
      <c r="Z325" s="50" t="s">
        <v>52</v>
      </c>
      <c r="AA325" s="50">
        <v>0</v>
      </c>
      <c r="AB325" s="50" t="s">
        <v>21</v>
      </c>
      <c r="AC325" s="50" t="s">
        <v>344</v>
      </c>
    </row>
    <row r="326" spans="1:29" ht="15.75" customHeight="1" x14ac:dyDescent="0.3">
      <c r="A326" s="1">
        <v>548377</v>
      </c>
      <c r="B326" s="1" t="s">
        <v>56</v>
      </c>
      <c r="C326" s="2">
        <v>41049</v>
      </c>
      <c r="D326" s="1" t="s">
        <v>152</v>
      </c>
      <c r="E326" s="1" t="s">
        <v>58</v>
      </c>
      <c r="F326" s="1">
        <v>0</v>
      </c>
      <c r="G326" s="1" t="s">
        <v>40</v>
      </c>
      <c r="H326" s="1" t="s">
        <v>47</v>
      </c>
      <c r="I326" s="1" t="s">
        <v>40</v>
      </c>
      <c r="J326" s="1" t="s">
        <v>33</v>
      </c>
      <c r="K326" s="1" t="s">
        <v>47</v>
      </c>
      <c r="L326" s="1" t="s">
        <v>41</v>
      </c>
      <c r="M326" s="1">
        <v>10</v>
      </c>
      <c r="N326" s="1" t="s">
        <v>24</v>
      </c>
      <c r="O326" s="1" t="s">
        <v>25</v>
      </c>
      <c r="P326" s="1" t="s">
        <v>127</v>
      </c>
      <c r="Q326" s="1" t="s">
        <v>252</v>
      </c>
      <c r="Z326" s="50" t="s">
        <v>62</v>
      </c>
      <c r="AA326" s="50">
        <v>0</v>
      </c>
      <c r="AB326" s="50" t="s">
        <v>259</v>
      </c>
      <c r="AC326" s="50" t="s">
        <v>344</v>
      </c>
    </row>
    <row r="327" spans="1:29" ht="15.75" customHeight="1" x14ac:dyDescent="0.3">
      <c r="A327" s="1">
        <v>548378</v>
      </c>
      <c r="B327" s="1" t="s">
        <v>238</v>
      </c>
      <c r="C327" s="2">
        <v>41051</v>
      </c>
      <c r="D327" s="1" t="s">
        <v>68</v>
      </c>
      <c r="E327" s="1" t="s">
        <v>240</v>
      </c>
      <c r="F327" s="1">
        <v>0</v>
      </c>
      <c r="G327" s="1" t="s">
        <v>39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18</v>
      </c>
      <c r="N327" s="1" t="s">
        <v>24</v>
      </c>
      <c r="O327" s="1" t="s">
        <v>25</v>
      </c>
      <c r="P327" s="1" t="s">
        <v>77</v>
      </c>
      <c r="Q327" s="1" t="s">
        <v>116</v>
      </c>
      <c r="Z327" s="50" t="s">
        <v>342</v>
      </c>
      <c r="AA327" s="50">
        <v>0</v>
      </c>
      <c r="AB327" s="50" t="s">
        <v>321</v>
      </c>
      <c r="AC327" s="50" t="s">
        <v>39</v>
      </c>
    </row>
    <row r="328" spans="1:29" ht="15.75" customHeight="1" x14ac:dyDescent="0.3">
      <c r="A328" s="1">
        <v>548379</v>
      </c>
      <c r="B328" s="1" t="s">
        <v>17</v>
      </c>
      <c r="C328" s="2">
        <v>41052</v>
      </c>
      <c r="D328" s="1" t="s">
        <v>76</v>
      </c>
      <c r="E328" s="1" t="s">
        <v>19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22</v>
      </c>
      <c r="K328" s="1" t="s">
        <v>32</v>
      </c>
      <c r="L328" s="1" t="s">
        <v>23</v>
      </c>
      <c r="M328" s="1">
        <v>38</v>
      </c>
      <c r="N328" s="1" t="s">
        <v>24</v>
      </c>
      <c r="O328" s="1" t="s">
        <v>25</v>
      </c>
      <c r="P328" s="1" t="s">
        <v>54</v>
      </c>
      <c r="Q328" s="1" t="s">
        <v>127</v>
      </c>
      <c r="Z328" s="50" t="s">
        <v>38</v>
      </c>
      <c r="AA328" s="50">
        <v>0</v>
      </c>
      <c r="AB328" s="50" t="s">
        <v>39</v>
      </c>
      <c r="AC328" s="50" t="s">
        <v>344</v>
      </c>
    </row>
    <row r="329" spans="1:29" ht="15.75" customHeight="1" x14ac:dyDescent="0.3">
      <c r="A329" s="1">
        <v>548380</v>
      </c>
      <c r="B329" s="1" t="s">
        <v>65</v>
      </c>
      <c r="C329" s="2">
        <v>41054</v>
      </c>
      <c r="D329" s="1" t="s">
        <v>181</v>
      </c>
      <c r="E329" s="1" t="s">
        <v>67</v>
      </c>
      <c r="F329" s="1">
        <v>0</v>
      </c>
      <c r="G329" s="1" t="s">
        <v>39</v>
      </c>
      <c r="H329" s="1" t="s">
        <v>32</v>
      </c>
      <c r="I329" s="1" t="s">
        <v>39</v>
      </c>
      <c r="J329" s="1" t="s">
        <v>22</v>
      </c>
      <c r="K329" s="1" t="s">
        <v>32</v>
      </c>
      <c r="L329" s="1" t="s">
        <v>23</v>
      </c>
      <c r="M329" s="1">
        <v>86</v>
      </c>
      <c r="N329" s="1" t="s">
        <v>24</v>
      </c>
      <c r="O329" s="1" t="s">
        <v>25</v>
      </c>
      <c r="P329" s="1" t="s">
        <v>77</v>
      </c>
      <c r="Q329" s="1" t="s">
        <v>116</v>
      </c>
      <c r="Z329" s="50" t="s">
        <v>342</v>
      </c>
      <c r="AA329" s="50">
        <v>0</v>
      </c>
      <c r="AB329" s="50" t="s">
        <v>321</v>
      </c>
      <c r="AC329" s="50" t="s">
        <v>259</v>
      </c>
    </row>
    <row r="330" spans="1:29" ht="15.75" customHeight="1" x14ac:dyDescent="0.3">
      <c r="A330" s="1">
        <v>548381</v>
      </c>
      <c r="B330" s="1" t="s">
        <v>65</v>
      </c>
      <c r="C330" s="2">
        <v>41056</v>
      </c>
      <c r="D330" s="1" t="s">
        <v>258</v>
      </c>
      <c r="E330" s="1" t="s">
        <v>67</v>
      </c>
      <c r="F330" s="1">
        <v>0</v>
      </c>
      <c r="G330" s="1" t="s">
        <v>21</v>
      </c>
      <c r="H330" s="1" t="s">
        <v>32</v>
      </c>
      <c r="I330" s="1" t="s">
        <v>32</v>
      </c>
      <c r="J330" s="1" t="s">
        <v>33</v>
      </c>
      <c r="K330" s="1" t="s">
        <v>21</v>
      </c>
      <c r="L330" s="1" t="s">
        <v>41</v>
      </c>
      <c r="M330" s="1">
        <v>5</v>
      </c>
      <c r="N330" s="1" t="s">
        <v>24</v>
      </c>
      <c r="O330" s="1" t="s">
        <v>25</v>
      </c>
      <c r="P330" s="1" t="s">
        <v>54</v>
      </c>
      <c r="Q330" s="1" t="s">
        <v>116</v>
      </c>
      <c r="Z330" s="50" t="s">
        <v>301</v>
      </c>
      <c r="AA330" s="50">
        <v>0</v>
      </c>
      <c r="AB330" s="50" t="s">
        <v>344</v>
      </c>
      <c r="AC330" s="50" t="s">
        <v>31</v>
      </c>
    </row>
    <row r="331" spans="1:29" ht="15.75" customHeight="1" x14ac:dyDescent="0.3">
      <c r="A331" s="1">
        <v>597998</v>
      </c>
      <c r="B331" s="1" t="s">
        <v>50</v>
      </c>
      <c r="C331" s="2">
        <v>41367</v>
      </c>
      <c r="D331" s="1" t="s">
        <v>247</v>
      </c>
      <c r="E331" s="1" t="s">
        <v>52</v>
      </c>
      <c r="F331" s="1">
        <v>0</v>
      </c>
      <c r="G331" s="1" t="s">
        <v>21</v>
      </c>
      <c r="H331" s="1" t="s">
        <v>39</v>
      </c>
      <c r="I331" s="1" t="s">
        <v>21</v>
      </c>
      <c r="J331" s="1" t="s">
        <v>22</v>
      </c>
      <c r="K331" s="1" t="s">
        <v>21</v>
      </c>
      <c r="L331" s="1" t="s">
        <v>41</v>
      </c>
      <c r="M331" s="1">
        <v>6</v>
      </c>
      <c r="N331" s="1" t="s">
        <v>24</v>
      </c>
      <c r="O331" s="1" t="s">
        <v>25</v>
      </c>
      <c r="P331" s="1" t="s">
        <v>140</v>
      </c>
      <c r="Q331" s="1" t="s">
        <v>116</v>
      </c>
      <c r="Z331" s="50" t="s">
        <v>19</v>
      </c>
      <c r="AA331" s="50">
        <v>0</v>
      </c>
      <c r="AB331" s="50" t="s">
        <v>259</v>
      </c>
      <c r="AC331" s="50" t="s">
        <v>21</v>
      </c>
    </row>
    <row r="332" spans="1:29" ht="15.75" customHeight="1" x14ac:dyDescent="0.3">
      <c r="A332" s="1">
        <v>597999</v>
      </c>
      <c r="B332" s="1" t="s">
        <v>17</v>
      </c>
      <c r="C332" s="2">
        <v>41368</v>
      </c>
      <c r="D332" s="1" t="s">
        <v>118</v>
      </c>
      <c r="E332" s="1" t="s">
        <v>19</v>
      </c>
      <c r="F332" s="1">
        <v>0</v>
      </c>
      <c r="G332" s="1" t="s">
        <v>20</v>
      </c>
      <c r="H332" s="1" t="s">
        <v>47</v>
      </c>
      <c r="I332" s="1" t="s">
        <v>47</v>
      </c>
      <c r="J332" s="1" t="s">
        <v>22</v>
      </c>
      <c r="K332" s="1" t="s">
        <v>20</v>
      </c>
      <c r="L332" s="1" t="s">
        <v>23</v>
      </c>
      <c r="M332" s="1">
        <v>2</v>
      </c>
      <c r="N332" s="1" t="s">
        <v>24</v>
      </c>
      <c r="O332" s="1" t="s">
        <v>25</v>
      </c>
      <c r="P332" s="1" t="s">
        <v>237</v>
      </c>
      <c r="Q332" s="1" t="s">
        <v>252</v>
      </c>
      <c r="Z332" s="50" t="s">
        <v>19</v>
      </c>
      <c r="AA332" s="50">
        <v>0</v>
      </c>
      <c r="AB332" s="50" t="s">
        <v>47</v>
      </c>
      <c r="AC332" s="50" t="s">
        <v>21</v>
      </c>
    </row>
    <row r="333" spans="1:29" ht="15.75" customHeight="1" x14ac:dyDescent="0.3">
      <c r="A333" s="1">
        <v>598000</v>
      </c>
      <c r="B333" s="1" t="s">
        <v>60</v>
      </c>
      <c r="C333" s="2">
        <v>41369</v>
      </c>
      <c r="D333" s="1" t="s">
        <v>93</v>
      </c>
      <c r="E333" s="1" t="s">
        <v>62</v>
      </c>
      <c r="F333" s="1">
        <v>0</v>
      </c>
      <c r="G333" s="1" t="s">
        <v>259</v>
      </c>
      <c r="H333" s="1" t="s">
        <v>207</v>
      </c>
      <c r="I333" s="1" t="s">
        <v>207</v>
      </c>
      <c r="J333" s="1" t="s">
        <v>22</v>
      </c>
      <c r="K333" s="1" t="s">
        <v>259</v>
      </c>
      <c r="L333" s="1" t="s">
        <v>23</v>
      </c>
      <c r="M333" s="1">
        <v>22</v>
      </c>
      <c r="N333" s="1" t="s">
        <v>24</v>
      </c>
      <c r="O333" s="1" t="s">
        <v>25</v>
      </c>
      <c r="P333" s="1" t="s">
        <v>140</v>
      </c>
      <c r="Q333" s="1" t="s">
        <v>116</v>
      </c>
      <c r="Z333" s="50" t="s">
        <v>62</v>
      </c>
      <c r="AA333" s="50">
        <v>0</v>
      </c>
      <c r="AB333" s="50" t="s">
        <v>47</v>
      </c>
      <c r="AC333" s="50" t="s">
        <v>344</v>
      </c>
    </row>
    <row r="334" spans="1:29" ht="15.75" customHeight="1" x14ac:dyDescent="0.3">
      <c r="A334" s="1">
        <v>598001</v>
      </c>
      <c r="B334" s="1" t="s">
        <v>36</v>
      </c>
      <c r="C334" s="2">
        <v>41370</v>
      </c>
      <c r="D334" s="1" t="s">
        <v>109</v>
      </c>
      <c r="E334" s="1" t="s">
        <v>38</v>
      </c>
      <c r="F334" s="1">
        <v>0</v>
      </c>
      <c r="G334" s="1" t="s">
        <v>39</v>
      </c>
      <c r="H334" s="1" t="s">
        <v>40</v>
      </c>
      <c r="I334" s="1" t="s">
        <v>40</v>
      </c>
      <c r="J334" s="1" t="s">
        <v>33</v>
      </c>
      <c r="K334" s="1" t="s">
        <v>40</v>
      </c>
      <c r="L334" s="1" t="s">
        <v>23</v>
      </c>
      <c r="M334" s="1">
        <v>5</v>
      </c>
      <c r="N334" s="1" t="s">
        <v>24</v>
      </c>
      <c r="O334" s="1" t="s">
        <v>25</v>
      </c>
      <c r="P334" s="1" t="s">
        <v>169</v>
      </c>
      <c r="Q334" s="1" t="s">
        <v>252</v>
      </c>
      <c r="Z334" s="50" t="s">
        <v>345</v>
      </c>
      <c r="AA334" s="50">
        <v>0</v>
      </c>
      <c r="AB334" s="50" t="s">
        <v>20</v>
      </c>
      <c r="AC334" s="50" t="s">
        <v>31</v>
      </c>
    </row>
    <row r="335" spans="1:29" ht="15.75" customHeight="1" x14ac:dyDescent="0.3">
      <c r="A335" s="1">
        <v>598002</v>
      </c>
      <c r="B335" s="1" t="s">
        <v>65</v>
      </c>
      <c r="C335" s="2">
        <v>41370</v>
      </c>
      <c r="D335" s="1" t="s">
        <v>192</v>
      </c>
      <c r="E335" s="1" t="s">
        <v>67</v>
      </c>
      <c r="F335" s="1">
        <v>0</v>
      </c>
      <c r="G335" s="1" t="s">
        <v>32</v>
      </c>
      <c r="H335" s="1" t="s">
        <v>47</v>
      </c>
      <c r="I335" s="1" t="s">
        <v>47</v>
      </c>
      <c r="J335" s="1" t="s">
        <v>33</v>
      </c>
      <c r="K335" s="1" t="s">
        <v>47</v>
      </c>
      <c r="L335" s="1" t="s">
        <v>23</v>
      </c>
      <c r="M335" s="1">
        <v>9</v>
      </c>
      <c r="N335" s="1" t="s">
        <v>24</v>
      </c>
      <c r="O335" s="1" t="s">
        <v>25</v>
      </c>
      <c r="P335" s="1" t="s">
        <v>120</v>
      </c>
      <c r="Q335" s="1" t="s">
        <v>237</v>
      </c>
      <c r="Z335" s="50" t="s">
        <v>345</v>
      </c>
      <c r="AA335" s="50">
        <v>0</v>
      </c>
      <c r="AB335" s="50" t="s">
        <v>20</v>
      </c>
      <c r="AC335" s="50" t="s">
        <v>40</v>
      </c>
    </row>
    <row r="336" spans="1:29" ht="15.75" customHeight="1" x14ac:dyDescent="0.3">
      <c r="A336" s="1">
        <v>598003</v>
      </c>
      <c r="B336" s="1" t="s">
        <v>238</v>
      </c>
      <c r="C336" s="2">
        <v>41371</v>
      </c>
      <c r="D336" s="1" t="s">
        <v>260</v>
      </c>
      <c r="E336" s="1" t="s">
        <v>240</v>
      </c>
      <c r="F336" s="1">
        <v>0</v>
      </c>
      <c r="G336" s="1" t="s">
        <v>207</v>
      </c>
      <c r="H336" s="1" t="s">
        <v>31</v>
      </c>
      <c r="I336" s="1" t="s">
        <v>207</v>
      </c>
      <c r="J336" s="1" t="s">
        <v>33</v>
      </c>
      <c r="K336" s="1" t="s">
        <v>31</v>
      </c>
      <c r="L336" s="1" t="s">
        <v>41</v>
      </c>
      <c r="M336" s="1">
        <v>8</v>
      </c>
      <c r="N336" s="1" t="s">
        <v>24</v>
      </c>
      <c r="O336" s="1" t="s">
        <v>25</v>
      </c>
      <c r="P336" s="1" t="s">
        <v>129</v>
      </c>
      <c r="Q336" s="1" t="s">
        <v>116</v>
      </c>
      <c r="Z336" s="50" t="s">
        <v>320</v>
      </c>
      <c r="AA336" s="50">
        <v>0</v>
      </c>
      <c r="AB336" s="50" t="s">
        <v>31</v>
      </c>
      <c r="AC336" s="50" t="s">
        <v>32</v>
      </c>
    </row>
    <row r="337" spans="1:29" ht="15.75" customHeight="1" x14ac:dyDescent="0.3">
      <c r="A337" s="1">
        <v>598004</v>
      </c>
      <c r="B337" s="1" t="s">
        <v>60</v>
      </c>
      <c r="C337" s="2">
        <v>41371</v>
      </c>
      <c r="D337" s="1" t="s">
        <v>261</v>
      </c>
      <c r="E337" s="1" t="s">
        <v>62</v>
      </c>
      <c r="F337" s="1">
        <v>0</v>
      </c>
      <c r="G337" s="1" t="s">
        <v>259</v>
      </c>
      <c r="H337" s="1" t="s">
        <v>20</v>
      </c>
      <c r="I337" s="1" t="s">
        <v>20</v>
      </c>
      <c r="J337" s="1" t="s">
        <v>33</v>
      </c>
      <c r="K337" s="1" t="s">
        <v>259</v>
      </c>
      <c r="L337" s="1" t="s">
        <v>122</v>
      </c>
      <c r="M337" s="1" t="s">
        <v>25</v>
      </c>
      <c r="N337" s="1" t="s">
        <v>123</v>
      </c>
      <c r="O337" s="1" t="s">
        <v>25</v>
      </c>
      <c r="P337" s="1" t="s">
        <v>232</v>
      </c>
      <c r="Q337" s="1" t="s">
        <v>140</v>
      </c>
      <c r="Z337" s="50" t="s">
        <v>301</v>
      </c>
      <c r="AA337" s="50">
        <v>0</v>
      </c>
      <c r="AB337" s="50" t="s">
        <v>32</v>
      </c>
      <c r="AC337" s="50" t="s">
        <v>40</v>
      </c>
    </row>
    <row r="338" spans="1:29" ht="15.75" customHeight="1" x14ac:dyDescent="0.3">
      <c r="A338" s="1">
        <v>598005</v>
      </c>
      <c r="B338" s="1" t="s">
        <v>56</v>
      </c>
      <c r="C338" s="2">
        <v>41372</v>
      </c>
      <c r="D338" s="1" t="s">
        <v>202</v>
      </c>
      <c r="E338" s="1" t="s">
        <v>58</v>
      </c>
      <c r="F338" s="1">
        <v>0</v>
      </c>
      <c r="G338" s="1" t="s">
        <v>40</v>
      </c>
      <c r="H338" s="1" t="s">
        <v>21</v>
      </c>
      <c r="I338" s="1" t="s">
        <v>21</v>
      </c>
      <c r="J338" s="1" t="s">
        <v>22</v>
      </c>
      <c r="K338" s="1" t="s">
        <v>40</v>
      </c>
      <c r="L338" s="1" t="s">
        <v>23</v>
      </c>
      <c r="M338" s="1">
        <v>19</v>
      </c>
      <c r="N338" s="1" t="s">
        <v>24</v>
      </c>
      <c r="O338" s="1" t="s">
        <v>25</v>
      </c>
      <c r="P338" s="1" t="s">
        <v>42</v>
      </c>
      <c r="Q338" s="1" t="s">
        <v>169</v>
      </c>
      <c r="Z338" s="50" t="s">
        <v>345</v>
      </c>
      <c r="AA338" s="50">
        <v>0</v>
      </c>
      <c r="AB338" s="50" t="s">
        <v>20</v>
      </c>
      <c r="AC338" s="50" t="s">
        <v>32</v>
      </c>
    </row>
    <row r="339" spans="1:29" ht="15.75" customHeight="1" x14ac:dyDescent="0.3">
      <c r="A339" s="1">
        <v>598006</v>
      </c>
      <c r="B339" s="1" t="s">
        <v>44</v>
      </c>
      <c r="C339" s="2">
        <v>41373</v>
      </c>
      <c r="D339" s="1" t="s">
        <v>101</v>
      </c>
      <c r="E339" s="1" t="s">
        <v>46</v>
      </c>
      <c r="F339" s="1">
        <v>0</v>
      </c>
      <c r="G339" s="1" t="s">
        <v>47</v>
      </c>
      <c r="H339" s="1" t="s">
        <v>39</v>
      </c>
      <c r="I339" s="1" t="s">
        <v>47</v>
      </c>
      <c r="J339" s="1" t="s">
        <v>33</v>
      </c>
      <c r="K339" s="1" t="s">
        <v>47</v>
      </c>
      <c r="L339" s="1" t="s">
        <v>23</v>
      </c>
      <c r="M339" s="1">
        <v>44</v>
      </c>
      <c r="N339" s="1" t="s">
        <v>24</v>
      </c>
      <c r="O339" s="1" t="s">
        <v>25</v>
      </c>
      <c r="P339" s="1" t="s">
        <v>120</v>
      </c>
      <c r="Q339" s="1" t="s">
        <v>237</v>
      </c>
      <c r="Z339" s="50" t="s">
        <v>301</v>
      </c>
      <c r="AA339" s="50">
        <v>0</v>
      </c>
      <c r="AB339" s="50" t="s">
        <v>32</v>
      </c>
      <c r="AC339" s="50" t="s">
        <v>47</v>
      </c>
    </row>
    <row r="340" spans="1:29" ht="15.75" customHeight="1" x14ac:dyDescent="0.3">
      <c r="A340" s="1">
        <v>598007</v>
      </c>
      <c r="B340" s="1" t="s">
        <v>28</v>
      </c>
      <c r="C340" s="2">
        <v>41374</v>
      </c>
      <c r="D340" s="1" t="s">
        <v>29</v>
      </c>
      <c r="E340" s="1" t="s">
        <v>30</v>
      </c>
      <c r="F340" s="1">
        <v>0</v>
      </c>
      <c r="G340" s="1" t="s">
        <v>31</v>
      </c>
      <c r="H340" s="1" t="s">
        <v>32</v>
      </c>
      <c r="I340" s="1" t="s">
        <v>32</v>
      </c>
      <c r="J340" s="1" t="s">
        <v>22</v>
      </c>
      <c r="K340" s="1" t="s">
        <v>32</v>
      </c>
      <c r="L340" s="1" t="s">
        <v>41</v>
      </c>
      <c r="M340" s="1">
        <v>10</v>
      </c>
      <c r="N340" s="1" t="s">
        <v>24</v>
      </c>
      <c r="O340" s="1" t="s">
        <v>25</v>
      </c>
      <c r="P340" s="1" t="s">
        <v>42</v>
      </c>
      <c r="Q340" s="1" t="s">
        <v>252</v>
      </c>
      <c r="Z340" s="50" t="s">
        <v>345</v>
      </c>
      <c r="AA340" s="50">
        <v>0</v>
      </c>
      <c r="AB340" s="50" t="s">
        <v>20</v>
      </c>
      <c r="AC340" s="50" t="s">
        <v>21</v>
      </c>
    </row>
    <row r="341" spans="1:29" ht="15.75" customHeight="1" x14ac:dyDescent="0.3">
      <c r="A341" s="1">
        <v>598008</v>
      </c>
      <c r="B341" s="1" t="s">
        <v>17</v>
      </c>
      <c r="C341" s="2">
        <v>41375</v>
      </c>
      <c r="D341" s="1" t="s">
        <v>118</v>
      </c>
      <c r="E341" s="1" t="s">
        <v>19</v>
      </c>
      <c r="F341" s="1">
        <v>0</v>
      </c>
      <c r="G341" s="1" t="s">
        <v>20</v>
      </c>
      <c r="H341" s="1" t="s">
        <v>21</v>
      </c>
      <c r="I341" s="1" t="s">
        <v>20</v>
      </c>
      <c r="J341" s="1" t="s">
        <v>22</v>
      </c>
      <c r="K341" s="1" t="s">
        <v>20</v>
      </c>
      <c r="L341" s="1" t="s">
        <v>41</v>
      </c>
      <c r="M341" s="1">
        <v>8</v>
      </c>
      <c r="N341" s="1" t="s">
        <v>24</v>
      </c>
      <c r="O341" s="1" t="s">
        <v>25</v>
      </c>
      <c r="P341" s="1" t="s">
        <v>26</v>
      </c>
      <c r="Q341" s="1" t="s">
        <v>232</v>
      </c>
      <c r="Z341" s="50" t="s">
        <v>301</v>
      </c>
      <c r="AA341" s="50">
        <v>0</v>
      </c>
      <c r="AB341" s="50" t="s">
        <v>32</v>
      </c>
      <c r="AC341" s="50" t="s">
        <v>39</v>
      </c>
    </row>
    <row r="342" spans="1:29" ht="15.75" customHeight="1" x14ac:dyDescent="0.3">
      <c r="A342" s="1">
        <v>598009</v>
      </c>
      <c r="B342" s="1" t="s">
        <v>238</v>
      </c>
      <c r="C342" s="2">
        <v>41375</v>
      </c>
      <c r="D342" s="1" t="s">
        <v>262</v>
      </c>
      <c r="E342" s="1" t="s">
        <v>240</v>
      </c>
      <c r="F342" s="1">
        <v>0</v>
      </c>
      <c r="G342" s="1" t="s">
        <v>207</v>
      </c>
      <c r="H342" s="1" t="s">
        <v>40</v>
      </c>
      <c r="I342" s="1" t="s">
        <v>40</v>
      </c>
      <c r="J342" s="1" t="s">
        <v>33</v>
      </c>
      <c r="K342" s="1" t="s">
        <v>207</v>
      </c>
      <c r="L342" s="1" t="s">
        <v>41</v>
      </c>
      <c r="M342" s="1">
        <v>7</v>
      </c>
      <c r="N342" s="1" t="s">
        <v>24</v>
      </c>
      <c r="O342" s="1" t="s">
        <v>25</v>
      </c>
      <c r="P342" s="1" t="s">
        <v>120</v>
      </c>
      <c r="Q342" s="1" t="s">
        <v>263</v>
      </c>
      <c r="Z342" s="50" t="s">
        <v>345</v>
      </c>
      <c r="AA342" s="50">
        <v>0</v>
      </c>
      <c r="AB342" s="50" t="s">
        <v>20</v>
      </c>
      <c r="AC342" s="50" t="s">
        <v>47</v>
      </c>
    </row>
    <row r="343" spans="1:29" ht="15.75" customHeight="1" x14ac:dyDescent="0.3">
      <c r="A343" s="1">
        <v>598010</v>
      </c>
      <c r="B343" s="1" t="s">
        <v>36</v>
      </c>
      <c r="C343" s="2">
        <v>41376</v>
      </c>
      <c r="D343" s="1" t="s">
        <v>93</v>
      </c>
      <c r="E343" s="1" t="s">
        <v>38</v>
      </c>
      <c r="F343" s="1">
        <v>0</v>
      </c>
      <c r="G343" s="1" t="s">
        <v>39</v>
      </c>
      <c r="H343" s="1" t="s">
        <v>259</v>
      </c>
      <c r="I343" s="1" t="s">
        <v>39</v>
      </c>
      <c r="J343" s="1" t="s">
        <v>33</v>
      </c>
      <c r="K343" s="1" t="s">
        <v>259</v>
      </c>
      <c r="L343" s="1" t="s">
        <v>41</v>
      </c>
      <c r="M343" s="1">
        <v>3</v>
      </c>
      <c r="N343" s="1" t="s">
        <v>24</v>
      </c>
      <c r="O343" s="1" t="s">
        <v>25</v>
      </c>
      <c r="P343" s="1" t="s">
        <v>42</v>
      </c>
      <c r="Q343" s="1" t="s">
        <v>264</v>
      </c>
      <c r="Z343" s="50" t="s">
        <v>301</v>
      </c>
      <c r="AA343" s="50">
        <v>0</v>
      </c>
      <c r="AB343" s="50" t="s">
        <v>32</v>
      </c>
      <c r="AC343" s="50" t="s">
        <v>20</v>
      </c>
    </row>
    <row r="344" spans="1:29" ht="15.75" customHeight="1" x14ac:dyDescent="0.3">
      <c r="A344" s="1">
        <v>598011</v>
      </c>
      <c r="B344" s="1" t="s">
        <v>44</v>
      </c>
      <c r="C344" s="2">
        <v>41377</v>
      </c>
      <c r="D344" s="1" t="s">
        <v>147</v>
      </c>
      <c r="E344" s="1" t="s">
        <v>46</v>
      </c>
      <c r="F344" s="1">
        <v>0</v>
      </c>
      <c r="G344" s="1" t="s">
        <v>47</v>
      </c>
      <c r="H344" s="1" t="s">
        <v>207</v>
      </c>
      <c r="I344" s="1" t="s">
        <v>47</v>
      </c>
      <c r="J344" s="1" t="s">
        <v>33</v>
      </c>
      <c r="K344" s="1" t="s">
        <v>47</v>
      </c>
      <c r="L344" s="1" t="s">
        <v>23</v>
      </c>
      <c r="M344" s="1">
        <v>41</v>
      </c>
      <c r="N344" s="1" t="s">
        <v>24</v>
      </c>
      <c r="O344" s="1" t="s">
        <v>25</v>
      </c>
      <c r="P344" s="1" t="s">
        <v>140</v>
      </c>
      <c r="Q344" s="1" t="s">
        <v>116</v>
      </c>
      <c r="Z344" s="50" t="s">
        <v>225</v>
      </c>
      <c r="AA344" s="50">
        <v>0</v>
      </c>
      <c r="AB344" s="50" t="s">
        <v>31</v>
      </c>
      <c r="AC344" s="50" t="s">
        <v>40</v>
      </c>
    </row>
    <row r="345" spans="1:29" ht="15.75" customHeight="1" x14ac:dyDescent="0.3">
      <c r="A345" s="1">
        <v>598012</v>
      </c>
      <c r="B345" s="1" t="s">
        <v>65</v>
      </c>
      <c r="C345" s="2">
        <v>41377</v>
      </c>
      <c r="D345" s="1" t="s">
        <v>235</v>
      </c>
      <c r="E345" s="1" t="s">
        <v>67</v>
      </c>
      <c r="F345" s="1">
        <v>0</v>
      </c>
      <c r="G345" s="1" t="s">
        <v>32</v>
      </c>
      <c r="H345" s="1" t="s">
        <v>20</v>
      </c>
      <c r="I345" s="1" t="s">
        <v>32</v>
      </c>
      <c r="J345" s="1" t="s">
        <v>22</v>
      </c>
      <c r="K345" s="1" t="s">
        <v>32</v>
      </c>
      <c r="L345" s="1" t="s">
        <v>41</v>
      </c>
      <c r="M345" s="1">
        <v>4</v>
      </c>
      <c r="N345" s="1" t="s">
        <v>24</v>
      </c>
      <c r="O345" s="1" t="s">
        <v>25</v>
      </c>
      <c r="P345" s="1" t="s">
        <v>26</v>
      </c>
      <c r="Q345" s="1" t="s">
        <v>232</v>
      </c>
      <c r="Z345" s="50" t="s">
        <v>225</v>
      </c>
      <c r="AA345" s="50">
        <v>0</v>
      </c>
      <c r="AB345" s="50" t="s">
        <v>31</v>
      </c>
      <c r="AC345" s="50" t="s">
        <v>21</v>
      </c>
    </row>
    <row r="346" spans="1:29" ht="15.75" customHeight="1" x14ac:dyDescent="0.3">
      <c r="A346" s="1">
        <v>598013</v>
      </c>
      <c r="B346" s="1" t="s">
        <v>50</v>
      </c>
      <c r="C346" s="2">
        <v>41378</v>
      </c>
      <c r="D346" s="1" t="s">
        <v>146</v>
      </c>
      <c r="E346" s="1" t="s">
        <v>52</v>
      </c>
      <c r="F346" s="1">
        <v>0</v>
      </c>
      <c r="G346" s="1" t="s">
        <v>21</v>
      </c>
      <c r="H346" s="1" t="s">
        <v>259</v>
      </c>
      <c r="I346" s="1" t="s">
        <v>21</v>
      </c>
      <c r="J346" s="1" t="s">
        <v>33</v>
      </c>
      <c r="K346" s="1" t="s">
        <v>21</v>
      </c>
      <c r="L346" s="1" t="s">
        <v>23</v>
      </c>
      <c r="M346" s="1">
        <v>48</v>
      </c>
      <c r="N346" s="1" t="s">
        <v>24</v>
      </c>
      <c r="O346" s="1" t="s">
        <v>25</v>
      </c>
      <c r="P346" s="1" t="s">
        <v>120</v>
      </c>
      <c r="Q346" s="1" t="s">
        <v>237</v>
      </c>
      <c r="Z346" s="50" t="s">
        <v>301</v>
      </c>
      <c r="AA346" s="50">
        <v>0</v>
      </c>
      <c r="AB346" s="50" t="s">
        <v>32</v>
      </c>
      <c r="AC346" s="50" t="s">
        <v>259</v>
      </c>
    </row>
    <row r="347" spans="1:29" ht="15.75" customHeight="1" x14ac:dyDescent="0.3">
      <c r="A347" s="1">
        <v>598014</v>
      </c>
      <c r="B347" s="1" t="s">
        <v>56</v>
      </c>
      <c r="C347" s="2">
        <v>41378</v>
      </c>
      <c r="D347" s="1" t="s">
        <v>265</v>
      </c>
      <c r="E347" s="1" t="s">
        <v>58</v>
      </c>
      <c r="F347" s="1">
        <v>0</v>
      </c>
      <c r="G347" s="1" t="s">
        <v>40</v>
      </c>
      <c r="H347" s="1" t="s">
        <v>31</v>
      </c>
      <c r="I347" s="1" t="s">
        <v>40</v>
      </c>
      <c r="J347" s="1" t="s">
        <v>22</v>
      </c>
      <c r="K347" s="1" t="s">
        <v>40</v>
      </c>
      <c r="L347" s="1" t="s">
        <v>41</v>
      </c>
      <c r="M347" s="1">
        <v>6</v>
      </c>
      <c r="N347" s="1" t="s">
        <v>24</v>
      </c>
      <c r="O347" s="1" t="s">
        <v>25</v>
      </c>
      <c r="P347" s="1" t="s">
        <v>42</v>
      </c>
      <c r="Q347" s="1" t="s">
        <v>252</v>
      </c>
      <c r="Z347" s="50" t="s">
        <v>345</v>
      </c>
      <c r="AA347" s="50">
        <v>0</v>
      </c>
      <c r="AB347" s="50" t="s">
        <v>20</v>
      </c>
      <c r="AC347" s="50" t="s">
        <v>259</v>
      </c>
    </row>
    <row r="348" spans="1:29" ht="15.75" customHeight="1" x14ac:dyDescent="0.3">
      <c r="A348" s="1">
        <v>598015</v>
      </c>
      <c r="B348" s="1" t="s">
        <v>65</v>
      </c>
      <c r="C348" s="2">
        <v>41379</v>
      </c>
      <c r="D348" s="1" t="s">
        <v>231</v>
      </c>
      <c r="E348" s="1" t="s">
        <v>67</v>
      </c>
      <c r="F348" s="1">
        <v>0</v>
      </c>
      <c r="G348" s="1" t="s">
        <v>32</v>
      </c>
      <c r="H348" s="1" t="s">
        <v>207</v>
      </c>
      <c r="I348" s="1" t="s">
        <v>207</v>
      </c>
      <c r="J348" s="1" t="s">
        <v>33</v>
      </c>
      <c r="K348" s="1" t="s">
        <v>207</v>
      </c>
      <c r="L348" s="1" t="s">
        <v>23</v>
      </c>
      <c r="M348" s="1">
        <v>24</v>
      </c>
      <c r="N348" s="1" t="s">
        <v>24</v>
      </c>
      <c r="O348" s="1" t="s">
        <v>25</v>
      </c>
      <c r="P348" s="1" t="s">
        <v>26</v>
      </c>
      <c r="Q348" s="1" t="s">
        <v>232</v>
      </c>
      <c r="Z348" s="50" t="s">
        <v>301</v>
      </c>
      <c r="AA348" s="50">
        <v>0</v>
      </c>
      <c r="AB348" s="50" t="s">
        <v>32</v>
      </c>
      <c r="AC348" s="50" t="s">
        <v>31</v>
      </c>
    </row>
    <row r="349" spans="1:29" ht="15.75" customHeight="1" x14ac:dyDescent="0.3">
      <c r="A349" s="1">
        <v>598016</v>
      </c>
      <c r="B349" s="1" t="s">
        <v>28</v>
      </c>
      <c r="C349" s="2">
        <v>41380</v>
      </c>
      <c r="D349" s="1" t="s">
        <v>266</v>
      </c>
      <c r="E349" s="1" t="s">
        <v>30</v>
      </c>
      <c r="F349" s="1">
        <v>0</v>
      </c>
      <c r="G349" s="1" t="s">
        <v>31</v>
      </c>
      <c r="H349" s="1" t="s">
        <v>21</v>
      </c>
      <c r="I349" s="1" t="s">
        <v>21</v>
      </c>
      <c r="J349" s="1" t="s">
        <v>22</v>
      </c>
      <c r="K349" s="1" t="s">
        <v>31</v>
      </c>
      <c r="L349" s="1" t="s">
        <v>23</v>
      </c>
      <c r="M349" s="1">
        <v>4</v>
      </c>
      <c r="N349" s="1" t="s">
        <v>24</v>
      </c>
      <c r="O349" s="1" t="s">
        <v>25</v>
      </c>
      <c r="P349" s="1" t="s">
        <v>267</v>
      </c>
      <c r="Q349" s="1" t="s">
        <v>116</v>
      </c>
      <c r="Z349" s="50" t="s">
        <v>46</v>
      </c>
      <c r="AA349" s="50">
        <v>0</v>
      </c>
      <c r="AB349" s="50" t="s">
        <v>259</v>
      </c>
      <c r="AC349" s="50" t="s">
        <v>32</v>
      </c>
    </row>
    <row r="350" spans="1:29" ht="15.75" customHeight="1" x14ac:dyDescent="0.3">
      <c r="A350" s="1">
        <v>598017</v>
      </c>
      <c r="B350" s="1" t="s">
        <v>17</v>
      </c>
      <c r="C350" s="2">
        <v>41380</v>
      </c>
      <c r="D350" s="1" t="s">
        <v>215</v>
      </c>
      <c r="E350" s="1" t="s">
        <v>19</v>
      </c>
      <c r="F350" s="1">
        <v>0</v>
      </c>
      <c r="G350" s="1" t="s">
        <v>20</v>
      </c>
      <c r="H350" s="1" t="s">
        <v>39</v>
      </c>
      <c r="I350" s="1" t="s">
        <v>20</v>
      </c>
      <c r="J350" s="1" t="s">
        <v>22</v>
      </c>
      <c r="K350" s="1" t="s">
        <v>20</v>
      </c>
      <c r="L350" s="1" t="s">
        <v>122</v>
      </c>
      <c r="M350" s="1" t="s">
        <v>25</v>
      </c>
      <c r="N350" s="1" t="s">
        <v>123</v>
      </c>
      <c r="O350" s="1" t="s">
        <v>25</v>
      </c>
      <c r="P350" s="1" t="s">
        <v>120</v>
      </c>
      <c r="Q350" s="1" t="s">
        <v>237</v>
      </c>
      <c r="Z350" s="50" t="s">
        <v>46</v>
      </c>
      <c r="AA350" s="50">
        <v>0</v>
      </c>
      <c r="AB350" s="50" t="s">
        <v>32</v>
      </c>
      <c r="AC350" s="50" t="s">
        <v>259</v>
      </c>
    </row>
    <row r="351" spans="1:29" ht="15.75" customHeight="1" x14ac:dyDescent="0.3">
      <c r="A351" s="1">
        <v>598018</v>
      </c>
      <c r="B351" s="1" t="s">
        <v>238</v>
      </c>
      <c r="C351" s="2">
        <v>41381</v>
      </c>
      <c r="D351" s="1" t="s">
        <v>93</v>
      </c>
      <c r="E351" s="1" t="s">
        <v>240</v>
      </c>
      <c r="F351" s="1">
        <v>0</v>
      </c>
      <c r="G351" s="1" t="s">
        <v>207</v>
      </c>
      <c r="H351" s="1" t="s">
        <v>259</v>
      </c>
      <c r="I351" s="1" t="s">
        <v>207</v>
      </c>
      <c r="J351" s="1" t="s">
        <v>22</v>
      </c>
      <c r="K351" s="1" t="s">
        <v>259</v>
      </c>
      <c r="L351" s="1" t="s">
        <v>23</v>
      </c>
      <c r="M351" s="1">
        <v>11</v>
      </c>
      <c r="N351" s="1" t="s">
        <v>24</v>
      </c>
      <c r="O351" s="1" t="s">
        <v>25</v>
      </c>
      <c r="P351" s="1" t="s">
        <v>26</v>
      </c>
      <c r="Q351" s="1" t="s">
        <v>232</v>
      </c>
      <c r="Z351" s="50" t="s">
        <v>46</v>
      </c>
      <c r="AA351" s="50">
        <v>0</v>
      </c>
      <c r="AB351" s="50" t="s">
        <v>47</v>
      </c>
      <c r="AC351" s="50" t="s">
        <v>374</v>
      </c>
    </row>
    <row r="352" spans="1:29" ht="15.75" customHeight="1" x14ac:dyDescent="0.3">
      <c r="A352" s="1">
        <v>598019</v>
      </c>
      <c r="B352" s="1" t="s">
        <v>56</v>
      </c>
      <c r="C352" s="2">
        <v>41381</v>
      </c>
      <c r="D352" s="1" t="s">
        <v>233</v>
      </c>
      <c r="E352" s="1" t="s">
        <v>58</v>
      </c>
      <c r="F352" s="1">
        <v>0</v>
      </c>
      <c r="G352" s="1" t="s">
        <v>40</v>
      </c>
      <c r="H352" s="1" t="s">
        <v>47</v>
      </c>
      <c r="I352" s="1" t="s">
        <v>40</v>
      </c>
      <c r="J352" s="1" t="s">
        <v>33</v>
      </c>
      <c r="K352" s="1" t="s">
        <v>40</v>
      </c>
      <c r="L352" s="1" t="s">
        <v>23</v>
      </c>
      <c r="M352" s="1">
        <v>87</v>
      </c>
      <c r="N352" s="1" t="s">
        <v>24</v>
      </c>
      <c r="O352" s="1" t="s">
        <v>25</v>
      </c>
      <c r="P352" s="1" t="s">
        <v>42</v>
      </c>
      <c r="Q352" s="1" t="s">
        <v>252</v>
      </c>
      <c r="Z352" s="50" t="s">
        <v>38</v>
      </c>
      <c r="AA352" s="50">
        <v>0</v>
      </c>
      <c r="AB352" s="50" t="s">
        <v>374</v>
      </c>
      <c r="AC352" s="50" t="s">
        <v>32</v>
      </c>
    </row>
    <row r="353" spans="1:29" ht="15.75" customHeight="1" x14ac:dyDescent="0.3">
      <c r="A353" s="1">
        <v>598020</v>
      </c>
      <c r="B353" s="1" t="s">
        <v>36</v>
      </c>
      <c r="C353" s="2">
        <v>41382</v>
      </c>
      <c r="D353" s="1" t="s">
        <v>29</v>
      </c>
      <c r="E353" s="1" t="s">
        <v>38</v>
      </c>
      <c r="F353" s="1">
        <v>0</v>
      </c>
      <c r="G353" s="1" t="s">
        <v>39</v>
      </c>
      <c r="H353" s="1" t="s">
        <v>32</v>
      </c>
      <c r="I353" s="1" t="s">
        <v>32</v>
      </c>
      <c r="J353" s="1" t="s">
        <v>33</v>
      </c>
      <c r="K353" s="1" t="s">
        <v>32</v>
      </c>
      <c r="L353" s="1" t="s">
        <v>23</v>
      </c>
      <c r="M353" s="1">
        <v>86</v>
      </c>
      <c r="N353" s="1" t="s">
        <v>24</v>
      </c>
      <c r="O353" s="1" t="s">
        <v>25</v>
      </c>
      <c r="P353" s="1" t="s">
        <v>120</v>
      </c>
      <c r="Q353" s="1" t="s">
        <v>237</v>
      </c>
      <c r="Z353" s="50" t="s">
        <v>38</v>
      </c>
      <c r="AA353" s="50">
        <v>0</v>
      </c>
      <c r="AB353" s="50" t="s">
        <v>374</v>
      </c>
      <c r="AC353" s="50" t="s">
        <v>21</v>
      </c>
    </row>
    <row r="354" spans="1:29" ht="15.75" customHeight="1" x14ac:dyDescent="0.3">
      <c r="A354" s="1">
        <v>598021</v>
      </c>
      <c r="B354" s="1" t="s">
        <v>60</v>
      </c>
      <c r="C354" s="2">
        <v>41383</v>
      </c>
      <c r="D354" s="1" t="s">
        <v>261</v>
      </c>
      <c r="E354" s="1" t="s">
        <v>62</v>
      </c>
      <c r="F354" s="1">
        <v>0</v>
      </c>
      <c r="G354" s="1" t="s">
        <v>259</v>
      </c>
      <c r="H354" s="1" t="s">
        <v>31</v>
      </c>
      <c r="I354" s="1" t="s">
        <v>31</v>
      </c>
      <c r="J354" s="1" t="s">
        <v>33</v>
      </c>
      <c r="K354" s="1" t="s">
        <v>259</v>
      </c>
      <c r="L354" s="1" t="s">
        <v>41</v>
      </c>
      <c r="M354" s="1">
        <v>5</v>
      </c>
      <c r="N354" s="1" t="s">
        <v>24</v>
      </c>
      <c r="O354" s="1" t="s">
        <v>25</v>
      </c>
      <c r="P354" s="1" t="s">
        <v>127</v>
      </c>
      <c r="Q354" s="1" t="s">
        <v>267</v>
      </c>
      <c r="Z354" s="50" t="s">
        <v>320</v>
      </c>
      <c r="AA354" s="50">
        <v>0</v>
      </c>
      <c r="AB354" s="50" t="s">
        <v>31</v>
      </c>
      <c r="AC354" s="50" t="s">
        <v>374</v>
      </c>
    </row>
    <row r="355" spans="1:29" ht="15.75" customHeight="1" x14ac:dyDescent="0.3">
      <c r="A355" s="1">
        <v>598022</v>
      </c>
      <c r="B355" s="1" t="s">
        <v>50</v>
      </c>
      <c r="C355" s="2">
        <v>41384</v>
      </c>
      <c r="D355" s="1" t="s">
        <v>235</v>
      </c>
      <c r="E355" s="1" t="s">
        <v>52</v>
      </c>
      <c r="F355" s="1">
        <v>0</v>
      </c>
      <c r="G355" s="1" t="s">
        <v>21</v>
      </c>
      <c r="H355" s="1" t="s">
        <v>32</v>
      </c>
      <c r="I355" s="1" t="s">
        <v>21</v>
      </c>
      <c r="J355" s="1" t="s">
        <v>33</v>
      </c>
      <c r="K355" s="1" t="s">
        <v>32</v>
      </c>
      <c r="L355" s="1" t="s">
        <v>41</v>
      </c>
      <c r="M355" s="1">
        <v>4</v>
      </c>
      <c r="N355" s="1" t="s">
        <v>24</v>
      </c>
      <c r="O355" s="1" t="s">
        <v>25</v>
      </c>
      <c r="P355" s="1" t="s">
        <v>26</v>
      </c>
      <c r="Q355" s="1" t="s">
        <v>232</v>
      </c>
      <c r="Z355" s="50" t="s">
        <v>38</v>
      </c>
      <c r="AA355" s="50">
        <v>0</v>
      </c>
      <c r="AB355" s="50" t="s">
        <v>374</v>
      </c>
      <c r="AC355" s="50" t="s">
        <v>259</v>
      </c>
    </row>
    <row r="356" spans="1:29" ht="15.75" customHeight="1" x14ac:dyDescent="0.3">
      <c r="A356" s="1">
        <v>598023</v>
      </c>
      <c r="B356" s="1" t="s">
        <v>17</v>
      </c>
      <c r="C356" s="2">
        <v>41384</v>
      </c>
      <c r="D356" s="1" t="s">
        <v>82</v>
      </c>
      <c r="E356" s="1" t="s">
        <v>19</v>
      </c>
      <c r="F356" s="1">
        <v>0</v>
      </c>
      <c r="G356" s="1" t="s">
        <v>20</v>
      </c>
      <c r="H356" s="1" t="s">
        <v>40</v>
      </c>
      <c r="I356" s="1" t="s">
        <v>20</v>
      </c>
      <c r="J356" s="1" t="s">
        <v>22</v>
      </c>
      <c r="K356" s="1" t="s">
        <v>20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42</v>
      </c>
      <c r="Q356" s="1" t="s">
        <v>252</v>
      </c>
      <c r="Z356" s="50" t="s">
        <v>345</v>
      </c>
      <c r="AA356" s="50">
        <v>0</v>
      </c>
      <c r="AB356" s="50" t="s">
        <v>20</v>
      </c>
      <c r="AC356" s="50" t="s">
        <v>374</v>
      </c>
    </row>
    <row r="357" spans="1:29" ht="15.75" customHeight="1" x14ac:dyDescent="0.3">
      <c r="A357" s="1">
        <v>598024</v>
      </c>
      <c r="B357" s="1" t="s">
        <v>36</v>
      </c>
      <c r="C357" s="2">
        <v>41385</v>
      </c>
      <c r="D357" s="1" t="s">
        <v>61</v>
      </c>
      <c r="E357" s="1" t="s">
        <v>38</v>
      </c>
      <c r="F357" s="1">
        <v>0</v>
      </c>
      <c r="G357" s="1" t="s">
        <v>39</v>
      </c>
      <c r="H357" s="1" t="s">
        <v>47</v>
      </c>
      <c r="I357" s="1" t="s">
        <v>47</v>
      </c>
      <c r="J357" s="1" t="s">
        <v>33</v>
      </c>
      <c r="K357" s="1" t="s">
        <v>39</v>
      </c>
      <c r="L357" s="1" t="s">
        <v>41</v>
      </c>
      <c r="M357" s="1">
        <v>9</v>
      </c>
      <c r="N357" s="1" t="s">
        <v>24</v>
      </c>
      <c r="O357" s="1" t="s">
        <v>25</v>
      </c>
      <c r="P357" s="1" t="s">
        <v>127</v>
      </c>
      <c r="Q357" s="1" t="s">
        <v>140</v>
      </c>
      <c r="Z357" s="50" t="s">
        <v>52</v>
      </c>
      <c r="AA357" s="50">
        <v>0</v>
      </c>
      <c r="AB357" s="50" t="s">
        <v>21</v>
      </c>
      <c r="AC357" s="50" t="s">
        <v>374</v>
      </c>
    </row>
    <row r="358" spans="1:29" ht="15.75" customHeight="1" x14ac:dyDescent="0.3">
      <c r="A358" s="1">
        <v>598025</v>
      </c>
      <c r="B358" s="1" t="s">
        <v>28</v>
      </c>
      <c r="C358" s="2">
        <v>41385</v>
      </c>
      <c r="D358" s="1" t="s">
        <v>268</v>
      </c>
      <c r="E358" s="1" t="s">
        <v>30</v>
      </c>
      <c r="F358" s="1">
        <v>0</v>
      </c>
      <c r="G358" s="1" t="s">
        <v>31</v>
      </c>
      <c r="H358" s="1" t="s">
        <v>207</v>
      </c>
      <c r="I358" s="1" t="s">
        <v>31</v>
      </c>
      <c r="J358" s="1" t="s">
        <v>22</v>
      </c>
      <c r="K358" s="1" t="s">
        <v>31</v>
      </c>
      <c r="L358" s="1" t="s">
        <v>41</v>
      </c>
      <c r="M358" s="1">
        <v>7</v>
      </c>
      <c r="N358" s="1" t="s">
        <v>24</v>
      </c>
      <c r="O358" s="1" t="s">
        <v>25</v>
      </c>
      <c r="P358" s="1" t="s">
        <v>120</v>
      </c>
      <c r="Q358" s="1" t="s">
        <v>263</v>
      </c>
      <c r="Z358" s="50" t="s">
        <v>62</v>
      </c>
      <c r="AA358" s="50">
        <v>0</v>
      </c>
      <c r="AB358" s="50" t="s">
        <v>259</v>
      </c>
      <c r="AC358" s="50" t="s">
        <v>374</v>
      </c>
    </row>
    <row r="359" spans="1:29" ht="15.75" customHeight="1" x14ac:dyDescent="0.3">
      <c r="A359" s="1">
        <v>598026</v>
      </c>
      <c r="B359" s="1" t="s">
        <v>65</v>
      </c>
      <c r="C359" s="2">
        <v>41386</v>
      </c>
      <c r="D359" s="1" t="s">
        <v>29</v>
      </c>
      <c r="E359" s="1" t="s">
        <v>67</v>
      </c>
      <c r="F359" s="1">
        <v>0</v>
      </c>
      <c r="G359" s="1" t="s">
        <v>32</v>
      </c>
      <c r="H359" s="1" t="s">
        <v>40</v>
      </c>
      <c r="I359" s="1" t="s">
        <v>40</v>
      </c>
      <c r="J359" s="1" t="s">
        <v>33</v>
      </c>
      <c r="K359" s="1" t="s">
        <v>32</v>
      </c>
      <c r="L359" s="1" t="s">
        <v>41</v>
      </c>
      <c r="M359" s="1">
        <v>5</v>
      </c>
      <c r="N359" s="1" t="s">
        <v>24</v>
      </c>
      <c r="O359" s="1" t="s">
        <v>25</v>
      </c>
      <c r="P359" s="1" t="s">
        <v>129</v>
      </c>
      <c r="Q359" s="1" t="s">
        <v>232</v>
      </c>
      <c r="Z359" s="50" t="s">
        <v>320</v>
      </c>
      <c r="AA359" s="50">
        <v>0</v>
      </c>
      <c r="AB359" s="50" t="s">
        <v>31</v>
      </c>
      <c r="AC359" s="50" t="s">
        <v>40</v>
      </c>
    </row>
    <row r="360" spans="1:29" ht="15.75" customHeight="1" x14ac:dyDescent="0.3">
      <c r="A360" s="1">
        <v>598027</v>
      </c>
      <c r="B360" s="1" t="s">
        <v>17</v>
      </c>
      <c r="C360" s="2">
        <v>41387</v>
      </c>
      <c r="D360" s="1" t="s">
        <v>118</v>
      </c>
      <c r="E360" s="1" t="s">
        <v>19</v>
      </c>
      <c r="F360" s="1">
        <v>0</v>
      </c>
      <c r="G360" s="1" t="s">
        <v>20</v>
      </c>
      <c r="H360" s="1" t="s">
        <v>207</v>
      </c>
      <c r="I360" s="1" t="s">
        <v>207</v>
      </c>
      <c r="J360" s="1" t="s">
        <v>22</v>
      </c>
      <c r="K360" s="1" t="s">
        <v>20</v>
      </c>
      <c r="L360" s="1" t="s">
        <v>23</v>
      </c>
      <c r="M360" s="1">
        <v>130</v>
      </c>
      <c r="N360" s="1" t="s">
        <v>24</v>
      </c>
      <c r="O360" s="1" t="s">
        <v>25</v>
      </c>
      <c r="P360" s="1" t="s">
        <v>42</v>
      </c>
      <c r="Q360" s="1" t="s">
        <v>252</v>
      </c>
      <c r="Z360" s="50" t="s">
        <v>38</v>
      </c>
      <c r="AA360" s="50">
        <v>0</v>
      </c>
      <c r="AB360" s="50" t="s">
        <v>374</v>
      </c>
      <c r="AC360" s="50" t="s">
        <v>47</v>
      </c>
    </row>
    <row r="361" spans="1:29" ht="15.75" customHeight="1" x14ac:dyDescent="0.3">
      <c r="A361" s="1">
        <v>598028</v>
      </c>
      <c r="B361" s="1" t="s">
        <v>194</v>
      </c>
      <c r="C361" s="2">
        <v>41410</v>
      </c>
      <c r="D361" s="1" t="s">
        <v>268</v>
      </c>
      <c r="E361" s="1" t="s">
        <v>195</v>
      </c>
      <c r="F361" s="1">
        <v>0</v>
      </c>
      <c r="G361" s="1" t="s">
        <v>31</v>
      </c>
      <c r="H361" s="1" t="s">
        <v>39</v>
      </c>
      <c r="I361" s="1" t="s">
        <v>39</v>
      </c>
      <c r="J361" s="1" t="s">
        <v>22</v>
      </c>
      <c r="K361" s="1" t="s">
        <v>31</v>
      </c>
      <c r="L361" s="1" t="s">
        <v>23</v>
      </c>
      <c r="M361" s="1">
        <v>7</v>
      </c>
      <c r="N361" s="1" t="s">
        <v>24</v>
      </c>
      <c r="O361" s="1" t="s">
        <v>25</v>
      </c>
      <c r="P361" s="1" t="s">
        <v>127</v>
      </c>
      <c r="Q361" s="1" t="s">
        <v>140</v>
      </c>
      <c r="Z361" s="50" t="s">
        <v>38</v>
      </c>
      <c r="AA361" s="50">
        <v>0</v>
      </c>
      <c r="AB361" s="50" t="s">
        <v>374</v>
      </c>
      <c r="AC361" s="50" t="s">
        <v>31</v>
      </c>
    </row>
    <row r="362" spans="1:29" ht="15.75" customHeight="1" x14ac:dyDescent="0.3">
      <c r="A362" s="1">
        <v>598029</v>
      </c>
      <c r="B362" s="1" t="s">
        <v>50</v>
      </c>
      <c r="C362" s="2">
        <v>41388</v>
      </c>
      <c r="D362" s="1" t="s">
        <v>152</v>
      </c>
      <c r="E362" s="1" t="s">
        <v>52</v>
      </c>
      <c r="F362" s="1">
        <v>0</v>
      </c>
      <c r="G362" s="1" t="s">
        <v>21</v>
      </c>
      <c r="H362" s="1" t="s">
        <v>47</v>
      </c>
      <c r="I362" s="1" t="s">
        <v>21</v>
      </c>
      <c r="J362" s="1" t="s">
        <v>33</v>
      </c>
      <c r="K362" s="1" t="s">
        <v>47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127</v>
      </c>
      <c r="Q362" s="1" t="s">
        <v>140</v>
      </c>
      <c r="Z362" s="50" t="s">
        <v>58</v>
      </c>
      <c r="AA362" s="50">
        <v>0</v>
      </c>
      <c r="AB362" s="50" t="s">
        <v>40</v>
      </c>
      <c r="AC362" s="50" t="s">
        <v>374</v>
      </c>
    </row>
    <row r="363" spans="1:29" ht="15.75" customHeight="1" x14ac:dyDescent="0.3">
      <c r="A363" s="1">
        <v>598030</v>
      </c>
      <c r="B363" s="1" t="s">
        <v>65</v>
      </c>
      <c r="C363" s="2">
        <v>41389</v>
      </c>
      <c r="D363" s="1" t="s">
        <v>76</v>
      </c>
      <c r="E363" s="1" t="s">
        <v>67</v>
      </c>
      <c r="F363" s="1">
        <v>0</v>
      </c>
      <c r="G363" s="1" t="s">
        <v>32</v>
      </c>
      <c r="H363" s="1" t="s">
        <v>259</v>
      </c>
      <c r="I363" s="1" t="s">
        <v>259</v>
      </c>
      <c r="J363" s="1" t="s">
        <v>33</v>
      </c>
      <c r="K363" s="1" t="s">
        <v>32</v>
      </c>
      <c r="L363" s="1" t="s">
        <v>41</v>
      </c>
      <c r="M363" s="1">
        <v>5</v>
      </c>
      <c r="N363" s="1" t="s">
        <v>24</v>
      </c>
      <c r="O363" s="1" t="s">
        <v>25</v>
      </c>
      <c r="P363" s="1" t="s">
        <v>42</v>
      </c>
      <c r="Q363" s="1" t="s">
        <v>169</v>
      </c>
      <c r="Z363" s="50" t="s">
        <v>38</v>
      </c>
      <c r="AA363" s="50">
        <v>0</v>
      </c>
      <c r="AB363" s="50" t="s">
        <v>374</v>
      </c>
      <c r="AC363" s="50" t="s">
        <v>20</v>
      </c>
    </row>
    <row r="364" spans="1:29" ht="15.75" customHeight="1" x14ac:dyDescent="0.3">
      <c r="A364" s="1">
        <v>598031</v>
      </c>
      <c r="B364" s="1" t="s">
        <v>50</v>
      </c>
      <c r="C364" s="2">
        <v>41390</v>
      </c>
      <c r="D364" s="1" t="s">
        <v>144</v>
      </c>
      <c r="E364" s="1" t="s">
        <v>52</v>
      </c>
      <c r="F364" s="1">
        <v>0</v>
      </c>
      <c r="G364" s="1" t="s">
        <v>21</v>
      </c>
      <c r="H364" s="1" t="s">
        <v>31</v>
      </c>
      <c r="I364" s="1" t="s">
        <v>31</v>
      </c>
      <c r="J364" s="1" t="s">
        <v>33</v>
      </c>
      <c r="K364" s="1" t="s">
        <v>21</v>
      </c>
      <c r="L364" s="1" t="s">
        <v>41</v>
      </c>
      <c r="M364" s="1">
        <v>6</v>
      </c>
      <c r="N364" s="1" t="s">
        <v>24</v>
      </c>
      <c r="O364" s="1" t="s">
        <v>25</v>
      </c>
      <c r="P364" s="1" t="s">
        <v>267</v>
      </c>
      <c r="Q364" s="1" t="s">
        <v>140</v>
      </c>
      <c r="Z364" s="50" t="s">
        <v>67</v>
      </c>
      <c r="AA364" s="50">
        <v>0</v>
      </c>
      <c r="AB364" s="50" t="s">
        <v>32</v>
      </c>
      <c r="AC364" s="50" t="s">
        <v>374</v>
      </c>
    </row>
    <row r="365" spans="1:29" ht="15.75" customHeight="1" x14ac:dyDescent="0.3">
      <c r="A365" s="1">
        <v>598032</v>
      </c>
      <c r="B365" s="1" t="s">
        <v>56</v>
      </c>
      <c r="C365" s="2">
        <v>41391</v>
      </c>
      <c r="D365" s="1" t="s">
        <v>265</v>
      </c>
      <c r="E365" s="1" t="s">
        <v>58</v>
      </c>
      <c r="F365" s="1">
        <v>0</v>
      </c>
      <c r="G365" s="1" t="s">
        <v>40</v>
      </c>
      <c r="H365" s="1" t="s">
        <v>259</v>
      </c>
      <c r="I365" s="1" t="s">
        <v>259</v>
      </c>
      <c r="J365" s="1" t="s">
        <v>33</v>
      </c>
      <c r="K365" s="1" t="s">
        <v>40</v>
      </c>
      <c r="L365" s="1" t="s">
        <v>41</v>
      </c>
      <c r="M365" s="1">
        <v>8</v>
      </c>
      <c r="N365" s="1" t="s">
        <v>24</v>
      </c>
      <c r="O365" s="1" t="s">
        <v>25</v>
      </c>
      <c r="P365" s="1" t="s">
        <v>237</v>
      </c>
      <c r="Q365" s="1" t="s">
        <v>263</v>
      </c>
      <c r="Z365" s="50" t="s">
        <v>38</v>
      </c>
      <c r="AA365" s="50">
        <v>0</v>
      </c>
      <c r="AB365" s="50" t="s">
        <v>374</v>
      </c>
      <c r="AC365" s="50" t="s">
        <v>40</v>
      </c>
    </row>
    <row r="366" spans="1:29" ht="15.75" customHeight="1" x14ac:dyDescent="0.3">
      <c r="A366" s="1">
        <v>598033</v>
      </c>
      <c r="B366" s="1" t="s">
        <v>44</v>
      </c>
      <c r="C366" s="2">
        <v>41391</v>
      </c>
      <c r="D366" s="1" t="s">
        <v>152</v>
      </c>
      <c r="E366" s="1" t="s">
        <v>46</v>
      </c>
      <c r="F366" s="1">
        <v>0</v>
      </c>
      <c r="G366" s="1" t="s">
        <v>47</v>
      </c>
      <c r="H366" s="1" t="s">
        <v>20</v>
      </c>
      <c r="I366" s="1" t="s">
        <v>47</v>
      </c>
      <c r="J366" s="1" t="s">
        <v>33</v>
      </c>
      <c r="K366" s="1" t="s">
        <v>47</v>
      </c>
      <c r="L366" s="1" t="s">
        <v>23</v>
      </c>
      <c r="M366" s="1">
        <v>58</v>
      </c>
      <c r="N366" s="1" t="s">
        <v>24</v>
      </c>
      <c r="O366" s="1" t="s">
        <v>25</v>
      </c>
      <c r="P366" s="1" t="s">
        <v>26</v>
      </c>
      <c r="Q366" s="1" t="s">
        <v>129</v>
      </c>
      <c r="Z366" s="50" t="s">
        <v>67</v>
      </c>
      <c r="AA366" s="50">
        <v>0</v>
      </c>
      <c r="AB366" s="50" t="s">
        <v>47</v>
      </c>
      <c r="AC366" s="50" t="s">
        <v>32</v>
      </c>
    </row>
    <row r="367" spans="1:29" ht="15.75" customHeight="1" x14ac:dyDescent="0.3">
      <c r="A367" s="1">
        <v>598034</v>
      </c>
      <c r="B367" s="1" t="s">
        <v>65</v>
      </c>
      <c r="C367" s="2">
        <v>41392</v>
      </c>
      <c r="D367" s="1" t="s">
        <v>29</v>
      </c>
      <c r="E367" s="1" t="s">
        <v>67</v>
      </c>
      <c r="F367" s="1">
        <v>0</v>
      </c>
      <c r="G367" s="1" t="s">
        <v>32</v>
      </c>
      <c r="H367" s="1" t="s">
        <v>21</v>
      </c>
      <c r="I367" s="1" t="s">
        <v>21</v>
      </c>
      <c r="J367" s="1" t="s">
        <v>22</v>
      </c>
      <c r="K367" s="1" t="s">
        <v>32</v>
      </c>
      <c r="L367" s="1" t="s">
        <v>23</v>
      </c>
      <c r="M367" s="1">
        <v>14</v>
      </c>
      <c r="N367" s="1" t="s">
        <v>24</v>
      </c>
      <c r="O367" s="1" t="s">
        <v>25</v>
      </c>
      <c r="P367" s="1" t="s">
        <v>42</v>
      </c>
      <c r="Q367" s="1" t="s">
        <v>116</v>
      </c>
      <c r="Z367" s="50" t="s">
        <v>236</v>
      </c>
      <c r="AA367" s="50">
        <v>0</v>
      </c>
      <c r="AB367" s="50" t="s">
        <v>374</v>
      </c>
      <c r="AC367" s="50" t="s">
        <v>259</v>
      </c>
    </row>
    <row r="368" spans="1:29" ht="15.75" customHeight="1" x14ac:dyDescent="0.3">
      <c r="A368" s="1">
        <v>598035</v>
      </c>
      <c r="B368" s="1" t="s">
        <v>269</v>
      </c>
      <c r="C368" s="2">
        <v>41392</v>
      </c>
      <c r="D368" s="1" t="s">
        <v>179</v>
      </c>
      <c r="E368" s="1" t="s">
        <v>270</v>
      </c>
      <c r="F368" s="1">
        <v>0</v>
      </c>
      <c r="G368" s="1" t="s">
        <v>39</v>
      </c>
      <c r="H368" s="1" t="s">
        <v>207</v>
      </c>
      <c r="I368" s="1" t="s">
        <v>207</v>
      </c>
      <c r="J368" s="1" t="s">
        <v>22</v>
      </c>
      <c r="K368" s="1" t="s">
        <v>39</v>
      </c>
      <c r="L368" s="1" t="s">
        <v>23</v>
      </c>
      <c r="M368" s="1">
        <v>15</v>
      </c>
      <c r="N368" s="1" t="s">
        <v>24</v>
      </c>
      <c r="O368" s="1" t="s">
        <v>25</v>
      </c>
      <c r="P368" s="1" t="s">
        <v>267</v>
      </c>
      <c r="Q368" s="1" t="s">
        <v>140</v>
      </c>
      <c r="Z368" s="50" t="s">
        <v>236</v>
      </c>
      <c r="AA368" s="50">
        <v>0</v>
      </c>
      <c r="AB368" s="50" t="s">
        <v>32</v>
      </c>
      <c r="AC368" s="50" t="s">
        <v>374</v>
      </c>
    </row>
    <row r="369" spans="1:29" ht="15.75" customHeight="1" x14ac:dyDescent="0.3">
      <c r="A369" s="1">
        <v>598036</v>
      </c>
      <c r="B369" s="1" t="s">
        <v>56</v>
      </c>
      <c r="C369" s="2">
        <v>41393</v>
      </c>
      <c r="D369" s="1" t="s">
        <v>271</v>
      </c>
      <c r="E369" s="1" t="s">
        <v>58</v>
      </c>
      <c r="F369" s="1">
        <v>0</v>
      </c>
      <c r="G369" s="1" t="s">
        <v>40</v>
      </c>
      <c r="H369" s="1" t="s">
        <v>20</v>
      </c>
      <c r="I369" s="1" t="s">
        <v>40</v>
      </c>
      <c r="J369" s="1" t="s">
        <v>22</v>
      </c>
      <c r="K369" s="1" t="s">
        <v>40</v>
      </c>
      <c r="L369" s="1" t="s">
        <v>41</v>
      </c>
      <c r="M369" s="1">
        <v>4</v>
      </c>
      <c r="N369" s="1" t="s">
        <v>24</v>
      </c>
      <c r="O369" s="1" t="s">
        <v>25</v>
      </c>
      <c r="P369" s="1" t="s">
        <v>120</v>
      </c>
      <c r="Q369" s="1" t="s">
        <v>263</v>
      </c>
      <c r="Z369" s="50" t="s">
        <v>62</v>
      </c>
      <c r="AA369" s="50">
        <v>0</v>
      </c>
      <c r="AB369" s="50" t="s">
        <v>47</v>
      </c>
      <c r="AC369" s="50" t="s">
        <v>32</v>
      </c>
    </row>
    <row r="370" spans="1:29" ht="15.75" customHeight="1" x14ac:dyDescent="0.3">
      <c r="A370" s="1">
        <v>598037</v>
      </c>
      <c r="B370" s="1" t="s">
        <v>44</v>
      </c>
      <c r="C370" s="2">
        <v>41393</v>
      </c>
      <c r="D370" s="1" t="s">
        <v>147</v>
      </c>
      <c r="E370" s="1" t="s">
        <v>46</v>
      </c>
      <c r="F370" s="1">
        <v>0</v>
      </c>
      <c r="G370" s="1" t="s">
        <v>47</v>
      </c>
      <c r="H370" s="1" t="s">
        <v>31</v>
      </c>
      <c r="I370" s="1" t="s">
        <v>47</v>
      </c>
      <c r="J370" s="1" t="s">
        <v>33</v>
      </c>
      <c r="K370" s="1" t="s">
        <v>47</v>
      </c>
      <c r="L370" s="1" t="s">
        <v>23</v>
      </c>
      <c r="M370" s="1">
        <v>4</v>
      </c>
      <c r="N370" s="1" t="s">
        <v>24</v>
      </c>
      <c r="O370" s="1" t="s">
        <v>25</v>
      </c>
      <c r="P370" s="1" t="s">
        <v>26</v>
      </c>
      <c r="Q370" s="1" t="s">
        <v>232</v>
      </c>
      <c r="Z370" s="50" t="s">
        <v>282</v>
      </c>
      <c r="AA370" s="50">
        <v>0</v>
      </c>
      <c r="AB370" s="50" t="s">
        <v>47</v>
      </c>
      <c r="AC370" s="50" t="s">
        <v>32</v>
      </c>
    </row>
    <row r="371" spans="1:29" ht="15.75" customHeight="1" x14ac:dyDescent="0.3">
      <c r="A371" s="1">
        <v>598038</v>
      </c>
      <c r="B371" s="1" t="s">
        <v>238</v>
      </c>
      <c r="C371" s="2">
        <v>41394</v>
      </c>
      <c r="D371" s="1" t="s">
        <v>76</v>
      </c>
      <c r="E371" s="1" t="s">
        <v>240</v>
      </c>
      <c r="F371" s="1">
        <v>0</v>
      </c>
      <c r="G371" s="1" t="s">
        <v>207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23</v>
      </c>
      <c r="M371" s="1">
        <v>37</v>
      </c>
      <c r="N371" s="1" t="s">
        <v>24</v>
      </c>
      <c r="O371" s="1" t="s">
        <v>25</v>
      </c>
      <c r="P371" s="1" t="s">
        <v>169</v>
      </c>
      <c r="Q371" s="1" t="s">
        <v>116</v>
      </c>
      <c r="Z371" s="50" t="s">
        <v>289</v>
      </c>
      <c r="AA371" s="50">
        <v>0</v>
      </c>
      <c r="AB371" s="50" t="s">
        <v>374</v>
      </c>
      <c r="AC371" s="50" t="s">
        <v>31</v>
      </c>
    </row>
    <row r="372" spans="1:29" ht="15.75" customHeight="1" x14ac:dyDescent="0.3">
      <c r="A372" s="1">
        <v>598039</v>
      </c>
      <c r="B372" s="1" t="s">
        <v>60</v>
      </c>
      <c r="C372" s="2">
        <v>41395</v>
      </c>
      <c r="D372" s="1" t="s">
        <v>216</v>
      </c>
      <c r="E372" s="1" t="s">
        <v>62</v>
      </c>
      <c r="F372" s="1">
        <v>0</v>
      </c>
      <c r="G372" s="1" t="s">
        <v>259</v>
      </c>
      <c r="H372" s="1" t="s">
        <v>47</v>
      </c>
      <c r="I372" s="1" t="s">
        <v>47</v>
      </c>
      <c r="J372" s="1" t="s">
        <v>33</v>
      </c>
      <c r="K372" s="1" t="s">
        <v>259</v>
      </c>
      <c r="L372" s="1" t="s">
        <v>41</v>
      </c>
      <c r="M372" s="1">
        <v>7</v>
      </c>
      <c r="N372" s="1" t="s">
        <v>24</v>
      </c>
      <c r="O372" s="1" t="s">
        <v>25</v>
      </c>
      <c r="P372" s="1" t="s">
        <v>26</v>
      </c>
      <c r="Q372" s="1" t="s">
        <v>129</v>
      </c>
      <c r="Z372" s="50" t="s">
        <v>282</v>
      </c>
      <c r="AA372" s="50">
        <v>0</v>
      </c>
      <c r="AB372" s="50" t="s">
        <v>21</v>
      </c>
      <c r="AC372" s="50" t="s">
        <v>20</v>
      </c>
    </row>
    <row r="373" spans="1:29" ht="15.75" customHeight="1" x14ac:dyDescent="0.3">
      <c r="A373" s="1">
        <v>598040</v>
      </c>
      <c r="B373" s="1" t="s">
        <v>269</v>
      </c>
      <c r="C373" s="2">
        <v>41395</v>
      </c>
      <c r="D373" s="1" t="s">
        <v>179</v>
      </c>
      <c r="E373" s="1" t="s">
        <v>270</v>
      </c>
      <c r="F373" s="1">
        <v>0</v>
      </c>
      <c r="G373" s="1" t="s">
        <v>39</v>
      </c>
      <c r="H373" s="1" t="s">
        <v>21</v>
      </c>
      <c r="I373" s="1" t="s">
        <v>21</v>
      </c>
      <c r="J373" s="1" t="s">
        <v>33</v>
      </c>
      <c r="K373" s="1" t="s">
        <v>39</v>
      </c>
      <c r="L373" s="1" t="s">
        <v>41</v>
      </c>
      <c r="M373" s="1">
        <v>7</v>
      </c>
      <c r="N373" s="1" t="s">
        <v>24</v>
      </c>
      <c r="O373" s="1" t="s">
        <v>25</v>
      </c>
      <c r="P373" s="1" t="s">
        <v>127</v>
      </c>
      <c r="Q373" s="1" t="s">
        <v>267</v>
      </c>
      <c r="Z373" s="50" t="s">
        <v>286</v>
      </c>
      <c r="AA373" s="50">
        <v>0</v>
      </c>
      <c r="AB373" s="50" t="s">
        <v>47</v>
      </c>
      <c r="AC373" s="50" t="s">
        <v>259</v>
      </c>
    </row>
    <row r="374" spans="1:29" ht="15.75" customHeight="1" x14ac:dyDescent="0.3">
      <c r="A374" s="1">
        <v>598041</v>
      </c>
      <c r="B374" s="1" t="s">
        <v>65</v>
      </c>
      <c r="C374" s="2">
        <v>41396</v>
      </c>
      <c r="D374" s="1" t="s">
        <v>105</v>
      </c>
      <c r="E374" s="1" t="s">
        <v>67</v>
      </c>
      <c r="F374" s="1">
        <v>0</v>
      </c>
      <c r="G374" s="1" t="s">
        <v>32</v>
      </c>
      <c r="H374" s="1" t="s">
        <v>31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15</v>
      </c>
      <c r="N374" s="1" t="s">
        <v>24</v>
      </c>
      <c r="O374" s="1" t="s">
        <v>25</v>
      </c>
      <c r="P374" s="1" t="s">
        <v>120</v>
      </c>
      <c r="Q374" s="1" t="s">
        <v>237</v>
      </c>
      <c r="Z374" s="50" t="s">
        <v>286</v>
      </c>
      <c r="AA374" s="50">
        <v>0</v>
      </c>
      <c r="AB374" s="50" t="s">
        <v>40</v>
      </c>
      <c r="AC374" s="50" t="s">
        <v>32</v>
      </c>
    </row>
    <row r="375" spans="1:29" ht="15.75" customHeight="1" x14ac:dyDescent="0.3">
      <c r="A375" s="1">
        <v>598042</v>
      </c>
      <c r="B375" s="1" t="s">
        <v>238</v>
      </c>
      <c r="C375" s="2">
        <v>41396</v>
      </c>
      <c r="D375" s="1" t="s">
        <v>121</v>
      </c>
      <c r="E375" s="1" t="s">
        <v>240</v>
      </c>
      <c r="F375" s="1">
        <v>0</v>
      </c>
      <c r="G375" s="1" t="s">
        <v>207</v>
      </c>
      <c r="H375" s="1" t="s">
        <v>20</v>
      </c>
      <c r="I375" s="1" t="s">
        <v>20</v>
      </c>
      <c r="J375" s="1" t="s">
        <v>33</v>
      </c>
      <c r="K375" s="1" t="s">
        <v>20</v>
      </c>
      <c r="L375" s="1" t="s">
        <v>23</v>
      </c>
      <c r="M375" s="1">
        <v>17</v>
      </c>
      <c r="N375" s="1" t="s">
        <v>24</v>
      </c>
      <c r="O375" s="1" t="s">
        <v>25</v>
      </c>
      <c r="P375" s="1" t="s">
        <v>42</v>
      </c>
      <c r="Q375" s="1" t="s">
        <v>252</v>
      </c>
      <c r="Z375" s="50" t="s">
        <v>282</v>
      </c>
      <c r="AA375" s="50">
        <v>0</v>
      </c>
      <c r="AB375" s="50" t="s">
        <v>21</v>
      </c>
      <c r="AC375" s="50" t="s">
        <v>374</v>
      </c>
    </row>
    <row r="376" spans="1:29" ht="15.75" customHeight="1" x14ac:dyDescent="0.3">
      <c r="A376" s="1">
        <v>598043</v>
      </c>
      <c r="B376" s="1" t="s">
        <v>50</v>
      </c>
      <c r="C376" s="2">
        <v>41397</v>
      </c>
      <c r="D376" s="1" t="s">
        <v>68</v>
      </c>
      <c r="E376" s="1" t="s">
        <v>52</v>
      </c>
      <c r="F376" s="1">
        <v>0</v>
      </c>
      <c r="G376" s="1" t="s">
        <v>21</v>
      </c>
      <c r="H376" s="1" t="s">
        <v>40</v>
      </c>
      <c r="I376" s="1" t="s">
        <v>40</v>
      </c>
      <c r="J376" s="1" t="s">
        <v>33</v>
      </c>
      <c r="K376" s="1" t="s">
        <v>21</v>
      </c>
      <c r="L376" s="1" t="s">
        <v>41</v>
      </c>
      <c r="M376" s="1">
        <v>8</v>
      </c>
      <c r="N376" s="1" t="s">
        <v>24</v>
      </c>
      <c r="O376" s="1" t="s">
        <v>25</v>
      </c>
      <c r="P376" s="1" t="s">
        <v>127</v>
      </c>
      <c r="Q376" s="1" t="s">
        <v>267</v>
      </c>
      <c r="Z376" s="50" t="s">
        <v>289</v>
      </c>
      <c r="AA376" s="50">
        <v>0</v>
      </c>
      <c r="AB376" s="50" t="s">
        <v>31</v>
      </c>
      <c r="AC376" s="50" t="s">
        <v>259</v>
      </c>
    </row>
    <row r="377" spans="1:29" ht="15.75" customHeight="1" x14ac:dyDescent="0.3">
      <c r="A377" s="1">
        <v>598044</v>
      </c>
      <c r="B377" s="1" t="s">
        <v>60</v>
      </c>
      <c r="C377" s="2">
        <v>41398</v>
      </c>
      <c r="D377" s="1" t="s">
        <v>272</v>
      </c>
      <c r="E377" s="1" t="s">
        <v>62</v>
      </c>
      <c r="F377" s="1">
        <v>0</v>
      </c>
      <c r="G377" s="1" t="s">
        <v>259</v>
      </c>
      <c r="H377" s="1" t="s">
        <v>39</v>
      </c>
      <c r="I377" s="1" t="s">
        <v>39</v>
      </c>
      <c r="J377" s="1" t="s">
        <v>33</v>
      </c>
      <c r="K377" s="1" t="s">
        <v>259</v>
      </c>
      <c r="L377" s="1" t="s">
        <v>41</v>
      </c>
      <c r="M377" s="1">
        <v>6</v>
      </c>
      <c r="N377" s="1" t="s">
        <v>24</v>
      </c>
      <c r="O377" s="1" t="s">
        <v>25</v>
      </c>
      <c r="P377" s="1" t="s">
        <v>26</v>
      </c>
      <c r="Q377" s="1" t="s">
        <v>129</v>
      </c>
      <c r="Z377" s="50" t="s">
        <v>282</v>
      </c>
      <c r="AA377" s="50">
        <v>0</v>
      </c>
      <c r="AB377" s="50" t="s">
        <v>20</v>
      </c>
      <c r="AC377" s="50" t="s">
        <v>47</v>
      </c>
    </row>
    <row r="378" spans="1:29" ht="15.75" customHeight="1" x14ac:dyDescent="0.3">
      <c r="A378" s="1">
        <v>598045</v>
      </c>
      <c r="B378" s="1" t="s">
        <v>17</v>
      </c>
      <c r="C378" s="2">
        <v>41408</v>
      </c>
      <c r="D378" s="1" t="s">
        <v>72</v>
      </c>
      <c r="E378" s="1" t="s">
        <v>19</v>
      </c>
      <c r="F378" s="1">
        <v>0</v>
      </c>
      <c r="G378" s="1" t="s">
        <v>20</v>
      </c>
      <c r="H378" s="1" t="s">
        <v>31</v>
      </c>
      <c r="I378" s="1" t="s">
        <v>31</v>
      </c>
      <c r="J378" s="1" t="s">
        <v>22</v>
      </c>
      <c r="K378" s="1" t="s">
        <v>31</v>
      </c>
      <c r="L378" s="1" t="s">
        <v>41</v>
      </c>
      <c r="M378" s="1">
        <v>7</v>
      </c>
      <c r="N378" s="1" t="s">
        <v>24</v>
      </c>
      <c r="O378" s="1" t="s">
        <v>25</v>
      </c>
      <c r="P378" s="1" t="s">
        <v>127</v>
      </c>
      <c r="Q378" s="1" t="s">
        <v>140</v>
      </c>
      <c r="Z378" s="50" t="s">
        <v>286</v>
      </c>
      <c r="AA378" s="50">
        <v>0</v>
      </c>
      <c r="AB378" s="50" t="s">
        <v>374</v>
      </c>
      <c r="AC378" s="50" t="s">
        <v>40</v>
      </c>
    </row>
    <row r="379" spans="1:29" ht="15.75" customHeight="1" x14ac:dyDescent="0.3">
      <c r="A379" s="1">
        <v>598046</v>
      </c>
      <c r="B379" s="1" t="s">
        <v>44</v>
      </c>
      <c r="C379" s="2">
        <v>41399</v>
      </c>
      <c r="D379" s="1" t="s">
        <v>273</v>
      </c>
      <c r="E379" s="1" t="s">
        <v>46</v>
      </c>
      <c r="F379" s="1">
        <v>0</v>
      </c>
      <c r="G379" s="1" t="s">
        <v>47</v>
      </c>
      <c r="H379" s="1" t="s">
        <v>32</v>
      </c>
      <c r="I379" s="1" t="s">
        <v>47</v>
      </c>
      <c r="J379" s="1" t="s">
        <v>33</v>
      </c>
      <c r="K379" s="1" t="s">
        <v>47</v>
      </c>
      <c r="L379" s="1" t="s">
        <v>23</v>
      </c>
      <c r="M379" s="1">
        <v>60</v>
      </c>
      <c r="N379" s="1" t="s">
        <v>24</v>
      </c>
      <c r="O379" s="1" t="s">
        <v>25</v>
      </c>
      <c r="P379" s="1" t="s">
        <v>127</v>
      </c>
      <c r="Q379" s="1" t="s">
        <v>267</v>
      </c>
      <c r="Z379" s="50" t="s">
        <v>282</v>
      </c>
      <c r="AA379" s="50">
        <v>0</v>
      </c>
      <c r="AB379" s="50" t="s">
        <v>21</v>
      </c>
      <c r="AC379" s="50" t="s">
        <v>32</v>
      </c>
    </row>
    <row r="380" spans="1:29" ht="15.75" customHeight="1" x14ac:dyDescent="0.3">
      <c r="A380" s="1">
        <v>598047</v>
      </c>
      <c r="B380" s="1" t="s">
        <v>56</v>
      </c>
      <c r="C380" s="2">
        <v>41399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207</v>
      </c>
      <c r="I380" s="1" t="s">
        <v>207</v>
      </c>
      <c r="J380" s="1" t="s">
        <v>33</v>
      </c>
      <c r="K380" s="1" t="s">
        <v>40</v>
      </c>
      <c r="L380" s="1" t="s">
        <v>41</v>
      </c>
      <c r="M380" s="1">
        <v>5</v>
      </c>
      <c r="N380" s="1" t="s">
        <v>24</v>
      </c>
      <c r="O380" s="1" t="s">
        <v>25</v>
      </c>
      <c r="P380" s="1" t="s">
        <v>252</v>
      </c>
      <c r="Q380" s="1" t="s">
        <v>213</v>
      </c>
      <c r="Z380" s="50" t="s">
        <v>286</v>
      </c>
      <c r="AA380" s="50">
        <v>0</v>
      </c>
      <c r="AB380" s="50" t="s">
        <v>20</v>
      </c>
      <c r="AC380" s="50" t="s">
        <v>259</v>
      </c>
    </row>
    <row r="381" spans="1:29" ht="15.75" customHeight="1" x14ac:dyDescent="0.3">
      <c r="A381" s="1">
        <v>598048</v>
      </c>
      <c r="B381" s="1" t="s">
        <v>17</v>
      </c>
      <c r="C381" s="2">
        <v>41373</v>
      </c>
      <c r="D381" s="1" t="s">
        <v>215</v>
      </c>
      <c r="E381" s="1" t="s">
        <v>19</v>
      </c>
      <c r="F381" s="1">
        <v>0</v>
      </c>
      <c r="G381" s="1" t="s">
        <v>20</v>
      </c>
      <c r="H381" s="1" t="s">
        <v>259</v>
      </c>
      <c r="I381" s="1" t="s">
        <v>259</v>
      </c>
      <c r="J381" s="1" t="s">
        <v>33</v>
      </c>
      <c r="K381" s="1" t="s">
        <v>20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140</v>
      </c>
      <c r="Q381" s="1" t="s">
        <v>116</v>
      </c>
      <c r="Z381" s="50" t="s">
        <v>282</v>
      </c>
      <c r="AA381" s="50">
        <v>0</v>
      </c>
      <c r="AB381" s="50" t="s">
        <v>47</v>
      </c>
      <c r="AC381" s="50" t="s">
        <v>31</v>
      </c>
    </row>
    <row r="382" spans="1:29" ht="15.75" customHeight="1" x14ac:dyDescent="0.3">
      <c r="A382" s="1">
        <v>598049</v>
      </c>
      <c r="B382" s="1" t="s">
        <v>56</v>
      </c>
      <c r="C382" s="2">
        <v>41401</v>
      </c>
      <c r="D382" s="1" t="s">
        <v>233</v>
      </c>
      <c r="E382" s="1" t="s">
        <v>58</v>
      </c>
      <c r="F382" s="1">
        <v>0</v>
      </c>
      <c r="G382" s="1" t="s">
        <v>40</v>
      </c>
      <c r="H382" s="1" t="s">
        <v>39</v>
      </c>
      <c r="I382" s="1" t="s">
        <v>39</v>
      </c>
      <c r="J382" s="1" t="s">
        <v>33</v>
      </c>
      <c r="K382" s="1" t="s">
        <v>40</v>
      </c>
      <c r="L382" s="1" t="s">
        <v>41</v>
      </c>
      <c r="M382" s="1">
        <v>9</v>
      </c>
      <c r="N382" s="1" t="s">
        <v>24</v>
      </c>
      <c r="O382" s="1" t="s">
        <v>25</v>
      </c>
      <c r="P382" s="1" t="s">
        <v>42</v>
      </c>
      <c r="Q382" s="1" t="s">
        <v>213</v>
      </c>
      <c r="Z382" s="50" t="s">
        <v>289</v>
      </c>
      <c r="AA382" s="50">
        <v>0</v>
      </c>
      <c r="AB382" s="50" t="s">
        <v>21</v>
      </c>
      <c r="AC382" s="50" t="s">
        <v>40</v>
      </c>
    </row>
    <row r="383" spans="1:29" ht="15.75" customHeight="1" x14ac:dyDescent="0.3">
      <c r="A383" s="1">
        <v>598050</v>
      </c>
      <c r="B383" s="1" t="s">
        <v>44</v>
      </c>
      <c r="C383" s="2">
        <v>41401</v>
      </c>
      <c r="D383" s="1" t="s">
        <v>107</v>
      </c>
      <c r="E383" s="1" t="s">
        <v>46</v>
      </c>
      <c r="F383" s="1">
        <v>0</v>
      </c>
      <c r="G383" s="1" t="s">
        <v>47</v>
      </c>
      <c r="H383" s="1" t="s">
        <v>21</v>
      </c>
      <c r="I383" s="1" t="s">
        <v>47</v>
      </c>
      <c r="J383" s="1" t="s">
        <v>33</v>
      </c>
      <c r="K383" s="1" t="s">
        <v>47</v>
      </c>
      <c r="L383" s="1" t="s">
        <v>23</v>
      </c>
      <c r="M383" s="1">
        <v>65</v>
      </c>
      <c r="N383" s="1" t="s">
        <v>24</v>
      </c>
      <c r="O383" s="1" t="s">
        <v>25</v>
      </c>
      <c r="P383" s="1" t="s">
        <v>127</v>
      </c>
      <c r="Q383" s="1" t="s">
        <v>140</v>
      </c>
      <c r="Z383" s="50" t="s">
        <v>282</v>
      </c>
      <c r="AA383" s="50">
        <v>0</v>
      </c>
      <c r="AB383" s="50" t="s">
        <v>20</v>
      </c>
      <c r="AC383" s="50" t="s">
        <v>374</v>
      </c>
    </row>
    <row r="384" spans="1:29" ht="15.75" customHeight="1" x14ac:dyDescent="0.3">
      <c r="A384" s="1">
        <v>598051</v>
      </c>
      <c r="B384" s="1" t="s">
        <v>60</v>
      </c>
      <c r="C384" s="2">
        <v>41402</v>
      </c>
      <c r="D384" s="1" t="s">
        <v>105</v>
      </c>
      <c r="E384" s="1" t="s">
        <v>62</v>
      </c>
      <c r="F384" s="1">
        <v>0</v>
      </c>
      <c r="G384" s="1" t="s">
        <v>259</v>
      </c>
      <c r="H384" s="1" t="s">
        <v>32</v>
      </c>
      <c r="I384" s="1" t="s">
        <v>259</v>
      </c>
      <c r="J384" s="1" t="s">
        <v>22</v>
      </c>
      <c r="K384" s="1" t="s">
        <v>32</v>
      </c>
      <c r="L384" s="1" t="s">
        <v>23</v>
      </c>
      <c r="M384" s="1">
        <v>77</v>
      </c>
      <c r="N384" s="1" t="s">
        <v>24</v>
      </c>
      <c r="O384" s="1" t="s">
        <v>25</v>
      </c>
      <c r="P384" s="1" t="s">
        <v>169</v>
      </c>
      <c r="Q384" s="1" t="s">
        <v>274</v>
      </c>
      <c r="Z384" s="50" t="s">
        <v>282</v>
      </c>
      <c r="AA384" s="50">
        <v>0</v>
      </c>
      <c r="AB384" s="50" t="s">
        <v>31</v>
      </c>
      <c r="AC384" s="50" t="s">
        <v>32</v>
      </c>
    </row>
    <row r="385" spans="1:29" ht="15.75" customHeight="1" x14ac:dyDescent="0.3">
      <c r="A385" s="1">
        <v>598052</v>
      </c>
      <c r="B385" s="1" t="s">
        <v>28</v>
      </c>
      <c r="C385" s="2">
        <v>41403</v>
      </c>
      <c r="D385" s="1" t="s">
        <v>275</v>
      </c>
      <c r="E385" s="1" t="s">
        <v>30</v>
      </c>
      <c r="F385" s="1">
        <v>0</v>
      </c>
      <c r="G385" s="1" t="s">
        <v>31</v>
      </c>
      <c r="H385" s="1" t="s">
        <v>40</v>
      </c>
      <c r="I385" s="1" t="s">
        <v>40</v>
      </c>
      <c r="J385" s="1" t="s">
        <v>22</v>
      </c>
      <c r="K385" s="1" t="s">
        <v>40</v>
      </c>
      <c r="L385" s="1" t="s">
        <v>41</v>
      </c>
      <c r="M385" s="1">
        <v>8</v>
      </c>
      <c r="N385" s="1" t="s">
        <v>24</v>
      </c>
      <c r="O385" s="1" t="s">
        <v>25</v>
      </c>
      <c r="P385" s="1" t="s">
        <v>127</v>
      </c>
      <c r="Q385" s="1" t="s">
        <v>140</v>
      </c>
      <c r="Z385" s="50" t="s">
        <v>289</v>
      </c>
      <c r="AA385" s="50">
        <v>0</v>
      </c>
      <c r="AB385" s="50" t="s">
        <v>259</v>
      </c>
      <c r="AC385" s="50" t="s">
        <v>40</v>
      </c>
    </row>
    <row r="386" spans="1:29" ht="15.75" customHeight="1" x14ac:dyDescent="0.3">
      <c r="A386" s="1">
        <v>598053</v>
      </c>
      <c r="B386" s="1" t="s">
        <v>238</v>
      </c>
      <c r="C386" s="2">
        <v>41403</v>
      </c>
      <c r="D386" s="1" t="s">
        <v>146</v>
      </c>
      <c r="E386" s="1" t="s">
        <v>240</v>
      </c>
      <c r="F386" s="1">
        <v>0</v>
      </c>
      <c r="G386" s="1" t="s">
        <v>207</v>
      </c>
      <c r="H386" s="1" t="s">
        <v>21</v>
      </c>
      <c r="I386" s="1" t="s">
        <v>21</v>
      </c>
      <c r="J386" s="1" t="s">
        <v>33</v>
      </c>
      <c r="K386" s="1" t="s">
        <v>21</v>
      </c>
      <c r="L386" s="1" t="s">
        <v>23</v>
      </c>
      <c r="M386" s="1">
        <v>46</v>
      </c>
      <c r="N386" s="1" t="s">
        <v>24</v>
      </c>
      <c r="O386" s="1" t="s">
        <v>25</v>
      </c>
      <c r="P386" s="1" t="s">
        <v>26</v>
      </c>
      <c r="Q386" s="1" t="s">
        <v>129</v>
      </c>
      <c r="Z386" s="50" t="s">
        <v>282</v>
      </c>
      <c r="AA386" s="50">
        <v>0</v>
      </c>
      <c r="AB386" s="50" t="s">
        <v>47</v>
      </c>
      <c r="AC386" s="50" t="s">
        <v>21</v>
      </c>
    </row>
    <row r="387" spans="1:29" ht="15.75" customHeight="1" x14ac:dyDescent="0.3">
      <c r="A387" s="1">
        <v>598054</v>
      </c>
      <c r="B387" s="1" t="s">
        <v>36</v>
      </c>
      <c r="C387" s="2">
        <v>41404</v>
      </c>
      <c r="D387" s="1" t="s">
        <v>197</v>
      </c>
      <c r="E387" s="1" t="s">
        <v>38</v>
      </c>
      <c r="F387" s="1">
        <v>0</v>
      </c>
      <c r="G387" s="1" t="s">
        <v>39</v>
      </c>
      <c r="H387" s="1" t="s">
        <v>20</v>
      </c>
      <c r="I387" s="1" t="s">
        <v>39</v>
      </c>
      <c r="J387" s="1" t="s">
        <v>22</v>
      </c>
      <c r="K387" s="1" t="s">
        <v>20</v>
      </c>
      <c r="L387" s="1" t="s">
        <v>23</v>
      </c>
      <c r="M387" s="1">
        <v>4</v>
      </c>
      <c r="N387" s="1" t="s">
        <v>24</v>
      </c>
      <c r="O387" s="1" t="s">
        <v>25</v>
      </c>
      <c r="P387" s="1" t="s">
        <v>274</v>
      </c>
      <c r="Q387" s="1" t="s">
        <v>263</v>
      </c>
      <c r="Z387" s="50" t="s">
        <v>286</v>
      </c>
      <c r="AA387" s="50">
        <v>0</v>
      </c>
      <c r="AB387" s="50" t="s">
        <v>32</v>
      </c>
      <c r="AC387" s="50" t="s">
        <v>374</v>
      </c>
    </row>
    <row r="388" spans="1:29" ht="15.75" customHeight="1" x14ac:dyDescent="0.3">
      <c r="A388" s="1">
        <v>598055</v>
      </c>
      <c r="B388" s="1" t="s">
        <v>238</v>
      </c>
      <c r="C388" s="2">
        <v>41405</v>
      </c>
      <c r="D388" s="1" t="s">
        <v>273</v>
      </c>
      <c r="E388" s="1" t="s">
        <v>240</v>
      </c>
      <c r="F388" s="1">
        <v>0</v>
      </c>
      <c r="G388" s="1" t="s">
        <v>207</v>
      </c>
      <c r="H388" s="1" t="s">
        <v>47</v>
      </c>
      <c r="I388" s="1" t="s">
        <v>207</v>
      </c>
      <c r="J388" s="1" t="s">
        <v>33</v>
      </c>
      <c r="K388" s="1" t="s">
        <v>47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26</v>
      </c>
      <c r="Q388" s="1" t="s">
        <v>232</v>
      </c>
      <c r="Z388" s="50" t="s">
        <v>289</v>
      </c>
      <c r="AA388" s="50">
        <v>0</v>
      </c>
      <c r="AB388" s="50" t="s">
        <v>31</v>
      </c>
      <c r="AC388" s="50" t="s">
        <v>20</v>
      </c>
    </row>
    <row r="389" spans="1:29" ht="15.75" customHeight="1" x14ac:dyDescent="0.3">
      <c r="A389" s="1">
        <v>598056</v>
      </c>
      <c r="B389" s="1" t="s">
        <v>28</v>
      </c>
      <c r="C389" s="2">
        <v>41405</v>
      </c>
      <c r="D389" s="1" t="s">
        <v>276</v>
      </c>
      <c r="E389" s="1" t="s">
        <v>30</v>
      </c>
      <c r="F389" s="1">
        <v>0</v>
      </c>
      <c r="G389" s="1" t="s">
        <v>31</v>
      </c>
      <c r="H389" s="1" t="s">
        <v>259</v>
      </c>
      <c r="I389" s="1" t="s">
        <v>31</v>
      </c>
      <c r="J389" s="1" t="s">
        <v>22</v>
      </c>
      <c r="K389" s="1" t="s">
        <v>259</v>
      </c>
      <c r="L389" s="1" t="s">
        <v>23</v>
      </c>
      <c r="M389" s="1">
        <v>30</v>
      </c>
      <c r="N389" s="1" t="s">
        <v>24</v>
      </c>
      <c r="O389" s="1" t="s">
        <v>25</v>
      </c>
      <c r="P389" s="1" t="s">
        <v>169</v>
      </c>
      <c r="Q389" s="1" t="s">
        <v>213</v>
      </c>
      <c r="Z389" s="50" t="s">
        <v>282</v>
      </c>
      <c r="AA389" s="50">
        <v>0</v>
      </c>
      <c r="AB389" s="50" t="s">
        <v>47</v>
      </c>
      <c r="AC389" s="50" t="s">
        <v>40</v>
      </c>
    </row>
    <row r="390" spans="1:29" ht="15.75" customHeight="1" x14ac:dyDescent="0.3">
      <c r="A390" s="1">
        <v>598057</v>
      </c>
      <c r="B390" s="1" t="s">
        <v>277</v>
      </c>
      <c r="C390" s="2">
        <v>41406</v>
      </c>
      <c r="D390" s="1" t="s">
        <v>144</v>
      </c>
      <c r="E390" s="1" t="s">
        <v>278</v>
      </c>
      <c r="F390" s="1">
        <v>0</v>
      </c>
      <c r="G390" s="1" t="s">
        <v>21</v>
      </c>
      <c r="H390" s="1" t="s">
        <v>20</v>
      </c>
      <c r="I390" s="1" t="s">
        <v>21</v>
      </c>
      <c r="J390" s="1" t="s">
        <v>22</v>
      </c>
      <c r="K390" s="1" t="s">
        <v>21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274</v>
      </c>
      <c r="Q390" s="1" t="s">
        <v>263</v>
      </c>
      <c r="Z390" s="50" t="s">
        <v>282</v>
      </c>
      <c r="AA390" s="50">
        <v>0</v>
      </c>
      <c r="AB390" s="50" t="s">
        <v>21</v>
      </c>
      <c r="AC390" s="50" t="s">
        <v>259</v>
      </c>
    </row>
    <row r="391" spans="1:29" ht="15.75" customHeight="1" x14ac:dyDescent="0.3">
      <c r="A391" s="1">
        <v>598058</v>
      </c>
      <c r="B391" s="1" t="s">
        <v>56</v>
      </c>
      <c r="C391" s="2">
        <v>41406</v>
      </c>
      <c r="D391" s="1" t="s">
        <v>57</v>
      </c>
      <c r="E391" s="1" t="s">
        <v>58</v>
      </c>
      <c r="F391" s="1">
        <v>0</v>
      </c>
      <c r="G391" s="1" t="s">
        <v>40</v>
      </c>
      <c r="H391" s="1" t="s">
        <v>32</v>
      </c>
      <c r="I391" s="1" t="s">
        <v>40</v>
      </c>
      <c r="J391" s="1" t="s">
        <v>22</v>
      </c>
      <c r="K391" s="1" t="s">
        <v>40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127</v>
      </c>
      <c r="Q391" s="1" t="s">
        <v>267</v>
      </c>
      <c r="Z391" s="50" t="s">
        <v>289</v>
      </c>
      <c r="AA391" s="50">
        <v>0</v>
      </c>
      <c r="AB391" s="50" t="s">
        <v>31</v>
      </c>
      <c r="AC391" s="50" t="s">
        <v>32</v>
      </c>
    </row>
    <row r="392" spans="1:29" ht="15.75" customHeight="1" x14ac:dyDescent="0.3">
      <c r="A392" s="1">
        <v>598059</v>
      </c>
      <c r="B392" s="1" t="s">
        <v>36</v>
      </c>
      <c r="C392" s="2">
        <v>41387</v>
      </c>
      <c r="D392" s="1" t="s">
        <v>191</v>
      </c>
      <c r="E392" s="1" t="s">
        <v>38</v>
      </c>
      <c r="F392" s="1">
        <v>0</v>
      </c>
      <c r="G392" s="1" t="s">
        <v>39</v>
      </c>
      <c r="H392" s="1" t="s">
        <v>31</v>
      </c>
      <c r="I392" s="1" t="s">
        <v>31</v>
      </c>
      <c r="J392" s="1" t="s">
        <v>22</v>
      </c>
      <c r="K392" s="1" t="s">
        <v>31</v>
      </c>
      <c r="L392" s="1" t="s">
        <v>41</v>
      </c>
      <c r="M392" s="1">
        <v>5</v>
      </c>
      <c r="N392" s="1" t="s">
        <v>24</v>
      </c>
      <c r="O392" s="1" t="s">
        <v>25</v>
      </c>
      <c r="P392" s="1" t="s">
        <v>237</v>
      </c>
      <c r="Q392" s="1" t="s">
        <v>263</v>
      </c>
      <c r="Z392" s="50" t="s">
        <v>282</v>
      </c>
      <c r="AA392" s="50">
        <v>0</v>
      </c>
      <c r="AB392" s="50" t="s">
        <v>40</v>
      </c>
      <c r="AC392" s="50" t="s">
        <v>20</v>
      </c>
    </row>
    <row r="393" spans="1:29" ht="15.75" customHeight="1" x14ac:dyDescent="0.3">
      <c r="A393" s="1">
        <v>598060</v>
      </c>
      <c r="B393" s="1" t="s">
        <v>44</v>
      </c>
      <c r="C393" s="2">
        <v>41407</v>
      </c>
      <c r="D393" s="1" t="s">
        <v>192</v>
      </c>
      <c r="E393" s="1" t="s">
        <v>46</v>
      </c>
      <c r="F393" s="1">
        <v>0</v>
      </c>
      <c r="G393" s="1" t="s">
        <v>47</v>
      </c>
      <c r="H393" s="1" t="s">
        <v>259</v>
      </c>
      <c r="I393" s="1" t="s">
        <v>259</v>
      </c>
      <c r="J393" s="1" t="s">
        <v>33</v>
      </c>
      <c r="K393" s="1" t="s">
        <v>47</v>
      </c>
      <c r="L393" s="1" t="s">
        <v>41</v>
      </c>
      <c r="M393" s="1">
        <v>7</v>
      </c>
      <c r="N393" s="1" t="s">
        <v>24</v>
      </c>
      <c r="O393" s="1" t="s">
        <v>25</v>
      </c>
      <c r="P393" s="1" t="s">
        <v>232</v>
      </c>
      <c r="Q393" s="1" t="s">
        <v>116</v>
      </c>
      <c r="Z393" s="50" t="s">
        <v>286</v>
      </c>
      <c r="AA393" s="50">
        <v>0</v>
      </c>
      <c r="AB393" s="50" t="s">
        <v>374</v>
      </c>
      <c r="AC393" s="50" t="s">
        <v>21</v>
      </c>
    </row>
    <row r="394" spans="1:29" ht="15.75" customHeight="1" x14ac:dyDescent="0.3">
      <c r="A394" s="1">
        <v>598061</v>
      </c>
      <c r="B394" s="1" t="s">
        <v>277</v>
      </c>
      <c r="C394" s="2">
        <v>41409</v>
      </c>
      <c r="D394" s="1" t="s">
        <v>162</v>
      </c>
      <c r="E394" s="1" t="s">
        <v>278</v>
      </c>
      <c r="F394" s="1">
        <v>0</v>
      </c>
      <c r="G394" s="1" t="s">
        <v>21</v>
      </c>
      <c r="H394" s="1" t="s">
        <v>207</v>
      </c>
      <c r="I394" s="1" t="s">
        <v>21</v>
      </c>
      <c r="J394" s="1" t="s">
        <v>22</v>
      </c>
      <c r="K394" s="1" t="s">
        <v>207</v>
      </c>
      <c r="L394" s="1" t="s">
        <v>23</v>
      </c>
      <c r="M394" s="1">
        <v>7</v>
      </c>
      <c r="N394" s="1" t="s">
        <v>24</v>
      </c>
      <c r="O394" s="1" t="s">
        <v>25</v>
      </c>
      <c r="P394" s="1" t="s">
        <v>274</v>
      </c>
      <c r="Q394" s="1" t="s">
        <v>263</v>
      </c>
      <c r="Z394" s="50" t="s">
        <v>289</v>
      </c>
      <c r="AA394" s="50">
        <v>0</v>
      </c>
      <c r="AB394" s="50" t="s">
        <v>259</v>
      </c>
      <c r="AC394" s="50" t="s">
        <v>32</v>
      </c>
    </row>
    <row r="395" spans="1:29" ht="15.75" customHeight="1" x14ac:dyDescent="0.3">
      <c r="A395" s="1">
        <v>598062</v>
      </c>
      <c r="B395" s="1" t="s">
        <v>65</v>
      </c>
      <c r="C395" s="2">
        <v>41408</v>
      </c>
      <c r="D395" s="1" t="s">
        <v>76</v>
      </c>
      <c r="E395" s="1" t="s">
        <v>67</v>
      </c>
      <c r="F395" s="1">
        <v>0</v>
      </c>
      <c r="G395" s="1" t="s">
        <v>32</v>
      </c>
      <c r="H395" s="1" t="s">
        <v>39</v>
      </c>
      <c r="I395" s="1" t="s">
        <v>32</v>
      </c>
      <c r="J395" s="1" t="s">
        <v>33</v>
      </c>
      <c r="K395" s="1" t="s">
        <v>32</v>
      </c>
      <c r="L395" s="1" t="s">
        <v>23</v>
      </c>
      <c r="M395" s="1">
        <v>33</v>
      </c>
      <c r="N395" s="1" t="s">
        <v>24</v>
      </c>
      <c r="O395" s="1" t="s">
        <v>25</v>
      </c>
      <c r="P395" s="1" t="s">
        <v>252</v>
      </c>
      <c r="Q395" s="1" t="s">
        <v>213</v>
      </c>
      <c r="Z395" s="50" t="s">
        <v>289</v>
      </c>
      <c r="AA395" s="50">
        <v>0</v>
      </c>
      <c r="AB395" s="50" t="s">
        <v>47</v>
      </c>
      <c r="AC395" s="50" t="s">
        <v>31</v>
      </c>
    </row>
    <row r="396" spans="1:29" ht="15.75" customHeight="1" x14ac:dyDescent="0.3">
      <c r="A396" s="1">
        <v>598063</v>
      </c>
      <c r="B396" s="1" t="s">
        <v>44</v>
      </c>
      <c r="C396" s="2">
        <v>41409</v>
      </c>
      <c r="D396" s="1" t="s">
        <v>279</v>
      </c>
      <c r="E396" s="1" t="s">
        <v>46</v>
      </c>
      <c r="F396" s="1">
        <v>0</v>
      </c>
      <c r="G396" s="1" t="s">
        <v>47</v>
      </c>
      <c r="H396" s="1" t="s">
        <v>40</v>
      </c>
      <c r="I396" s="1" t="s">
        <v>40</v>
      </c>
      <c r="J396" s="1" t="s">
        <v>22</v>
      </c>
      <c r="K396" s="1" t="s">
        <v>47</v>
      </c>
      <c r="L396" s="1" t="s">
        <v>23</v>
      </c>
      <c r="M396" s="1">
        <v>14</v>
      </c>
      <c r="N396" s="1" t="s">
        <v>24</v>
      </c>
      <c r="O396" s="1" t="s">
        <v>25</v>
      </c>
      <c r="P396" s="1" t="s">
        <v>26</v>
      </c>
      <c r="Q396" s="1" t="s">
        <v>129</v>
      </c>
      <c r="Z396" s="50" t="s">
        <v>289</v>
      </c>
      <c r="AA396" s="50">
        <v>0</v>
      </c>
      <c r="AB396" s="50" t="s">
        <v>40</v>
      </c>
      <c r="AC396" s="50" t="s">
        <v>259</v>
      </c>
    </row>
    <row r="397" spans="1:29" ht="15.75" customHeight="1" x14ac:dyDescent="0.3">
      <c r="A397" s="1">
        <v>598064</v>
      </c>
      <c r="B397" s="1" t="s">
        <v>28</v>
      </c>
      <c r="C397" s="2">
        <v>41400</v>
      </c>
      <c r="D397" s="1" t="s">
        <v>268</v>
      </c>
      <c r="E397" s="1" t="s">
        <v>30</v>
      </c>
      <c r="F397" s="1">
        <v>0</v>
      </c>
      <c r="G397" s="1" t="s">
        <v>31</v>
      </c>
      <c r="H397" s="1" t="s">
        <v>20</v>
      </c>
      <c r="I397" s="1" t="s">
        <v>31</v>
      </c>
      <c r="J397" s="1" t="s">
        <v>22</v>
      </c>
      <c r="K397" s="1" t="s">
        <v>31</v>
      </c>
      <c r="L397" s="1" t="s">
        <v>41</v>
      </c>
      <c r="M397" s="1">
        <v>6</v>
      </c>
      <c r="N397" s="1" t="s">
        <v>24</v>
      </c>
      <c r="O397" s="1" t="s">
        <v>25</v>
      </c>
      <c r="P397" s="1" t="s">
        <v>237</v>
      </c>
      <c r="Q397" s="1" t="s">
        <v>274</v>
      </c>
      <c r="Z397" s="50" t="s">
        <v>289</v>
      </c>
      <c r="AA397" s="50">
        <v>0</v>
      </c>
      <c r="AB397" s="50" t="s">
        <v>374</v>
      </c>
      <c r="AC397" s="50" t="s">
        <v>20</v>
      </c>
    </row>
    <row r="398" spans="1:29" ht="15.75" customHeight="1" x14ac:dyDescent="0.3">
      <c r="A398" s="1">
        <v>598065</v>
      </c>
      <c r="B398" s="1" t="s">
        <v>60</v>
      </c>
      <c r="C398" s="2">
        <v>41411</v>
      </c>
      <c r="D398" s="1" t="s">
        <v>93</v>
      </c>
      <c r="E398" s="1" t="s">
        <v>62</v>
      </c>
      <c r="F398" s="1">
        <v>0</v>
      </c>
      <c r="G398" s="1" t="s">
        <v>259</v>
      </c>
      <c r="H398" s="1" t="s">
        <v>40</v>
      </c>
      <c r="I398" s="1" t="s">
        <v>259</v>
      </c>
      <c r="J398" s="1" t="s">
        <v>33</v>
      </c>
      <c r="K398" s="1" t="s">
        <v>259</v>
      </c>
      <c r="L398" s="1" t="s">
        <v>23</v>
      </c>
      <c r="M398" s="1">
        <v>23</v>
      </c>
      <c r="N398" s="1" t="s">
        <v>24</v>
      </c>
      <c r="O398" s="1" t="s">
        <v>25</v>
      </c>
      <c r="P398" s="1" t="s">
        <v>26</v>
      </c>
      <c r="Q398" s="1" t="s">
        <v>232</v>
      </c>
      <c r="Z398" s="50" t="s">
        <v>286</v>
      </c>
      <c r="AA398" s="50">
        <v>0</v>
      </c>
      <c r="AB398" s="50" t="s">
        <v>21</v>
      </c>
      <c r="AC398" s="50" t="s">
        <v>31</v>
      </c>
    </row>
    <row r="399" spans="1:29" ht="15.75" customHeight="1" x14ac:dyDescent="0.3">
      <c r="A399" s="1">
        <v>598066</v>
      </c>
      <c r="B399" s="1" t="s">
        <v>194</v>
      </c>
      <c r="C399" s="2">
        <v>41412</v>
      </c>
      <c r="D399" s="1" t="s">
        <v>254</v>
      </c>
      <c r="E399" s="1" t="s">
        <v>195</v>
      </c>
      <c r="F399" s="1">
        <v>0</v>
      </c>
      <c r="G399" s="1" t="s">
        <v>31</v>
      </c>
      <c r="H399" s="1" t="s">
        <v>47</v>
      </c>
      <c r="I399" s="1" t="s">
        <v>47</v>
      </c>
      <c r="J399" s="1" t="s">
        <v>22</v>
      </c>
      <c r="K399" s="1" t="s">
        <v>31</v>
      </c>
      <c r="L399" s="1" t="s">
        <v>23</v>
      </c>
      <c r="M399" s="1">
        <v>50</v>
      </c>
      <c r="N399" s="1" t="s">
        <v>24</v>
      </c>
      <c r="O399" s="1" t="s">
        <v>25</v>
      </c>
      <c r="P399" s="1" t="s">
        <v>127</v>
      </c>
      <c r="Q399" s="1" t="s">
        <v>267</v>
      </c>
      <c r="Z399" s="50" t="s">
        <v>286</v>
      </c>
      <c r="AA399" s="50">
        <v>0</v>
      </c>
      <c r="AB399" s="50" t="s">
        <v>32</v>
      </c>
      <c r="AC399" s="50" t="s">
        <v>47</v>
      </c>
    </row>
    <row r="400" spans="1:29" ht="15.75" customHeight="1" x14ac:dyDescent="0.3">
      <c r="A400" s="1">
        <v>598067</v>
      </c>
      <c r="B400" s="1" t="s">
        <v>238</v>
      </c>
      <c r="C400" s="2">
        <v>41413</v>
      </c>
      <c r="D400" s="1" t="s">
        <v>280</v>
      </c>
      <c r="E400" s="1" t="s">
        <v>240</v>
      </c>
      <c r="F400" s="1">
        <v>0</v>
      </c>
      <c r="G400" s="1" t="s">
        <v>207</v>
      </c>
      <c r="H400" s="1" t="s">
        <v>39</v>
      </c>
      <c r="I400" s="1" t="s">
        <v>207</v>
      </c>
      <c r="J400" s="1" t="s">
        <v>33</v>
      </c>
      <c r="K400" s="1" t="s">
        <v>207</v>
      </c>
      <c r="L400" s="1" t="s">
        <v>23</v>
      </c>
      <c r="M400" s="1">
        <v>38</v>
      </c>
      <c r="N400" s="1" t="s">
        <v>24</v>
      </c>
      <c r="O400" s="1" t="s">
        <v>25</v>
      </c>
      <c r="P400" s="1" t="s">
        <v>274</v>
      </c>
      <c r="Q400" s="1" t="s">
        <v>116</v>
      </c>
      <c r="Z400" s="50" t="s">
        <v>289</v>
      </c>
      <c r="AA400" s="50">
        <v>0</v>
      </c>
      <c r="AB400" s="50" t="s">
        <v>40</v>
      </c>
      <c r="AC400" s="50" t="s">
        <v>20</v>
      </c>
    </row>
    <row r="401" spans="1:29" ht="15.75" customHeight="1" x14ac:dyDescent="0.3">
      <c r="A401" s="1">
        <v>598068</v>
      </c>
      <c r="B401" s="1" t="s">
        <v>17</v>
      </c>
      <c r="C401" s="2">
        <v>41412</v>
      </c>
      <c r="D401" s="1" t="s">
        <v>215</v>
      </c>
      <c r="E401" s="1" t="s">
        <v>19</v>
      </c>
      <c r="F401" s="1">
        <v>0</v>
      </c>
      <c r="G401" s="1" t="s">
        <v>20</v>
      </c>
      <c r="H401" s="1" t="s">
        <v>32</v>
      </c>
      <c r="I401" s="1" t="s">
        <v>32</v>
      </c>
      <c r="J401" s="1" t="s">
        <v>22</v>
      </c>
      <c r="K401" s="1" t="s">
        <v>20</v>
      </c>
      <c r="L401" s="1" t="s">
        <v>23</v>
      </c>
      <c r="M401" s="1">
        <v>24</v>
      </c>
      <c r="N401" s="1" t="s">
        <v>24</v>
      </c>
      <c r="O401" s="1" t="s">
        <v>25</v>
      </c>
      <c r="P401" s="1" t="s">
        <v>252</v>
      </c>
      <c r="Q401" s="1" t="s">
        <v>213</v>
      </c>
      <c r="Z401" s="50" t="s">
        <v>282</v>
      </c>
      <c r="AA401" s="50">
        <v>0</v>
      </c>
      <c r="AB401" s="50" t="s">
        <v>21</v>
      </c>
      <c r="AC401" s="50" t="s">
        <v>31</v>
      </c>
    </row>
    <row r="402" spans="1:29" ht="15.75" customHeight="1" x14ac:dyDescent="0.3">
      <c r="A402" s="1">
        <v>598069</v>
      </c>
      <c r="B402" s="1" t="s">
        <v>60</v>
      </c>
      <c r="C402" s="2">
        <v>41413</v>
      </c>
      <c r="D402" s="1" t="s">
        <v>276</v>
      </c>
      <c r="E402" s="1" t="s">
        <v>62</v>
      </c>
      <c r="F402" s="1">
        <v>0</v>
      </c>
      <c r="G402" s="1" t="s">
        <v>259</v>
      </c>
      <c r="H402" s="1" t="s">
        <v>21</v>
      </c>
      <c r="I402" s="1" t="s">
        <v>21</v>
      </c>
      <c r="J402" s="1" t="s">
        <v>33</v>
      </c>
      <c r="K402" s="1" t="s">
        <v>259</v>
      </c>
      <c r="L402" s="1" t="s">
        <v>41</v>
      </c>
      <c r="M402" s="1">
        <v>5</v>
      </c>
      <c r="N402" s="1" t="s">
        <v>24</v>
      </c>
      <c r="O402" s="1" t="s">
        <v>25</v>
      </c>
      <c r="P402" s="1" t="s">
        <v>26</v>
      </c>
      <c r="Q402" s="1" t="s">
        <v>129</v>
      </c>
      <c r="Z402" s="50" t="s">
        <v>289</v>
      </c>
      <c r="AA402" s="50">
        <v>0</v>
      </c>
      <c r="AB402" s="50" t="s">
        <v>259</v>
      </c>
      <c r="AC402" s="50" t="s">
        <v>374</v>
      </c>
    </row>
    <row r="403" spans="1:29" ht="15.75" customHeight="1" x14ac:dyDescent="0.3">
      <c r="A403" s="1">
        <v>598070</v>
      </c>
      <c r="B403" s="1" t="s">
        <v>36</v>
      </c>
      <c r="C403" s="2">
        <v>41415</v>
      </c>
      <c r="D403" s="1" t="s">
        <v>29</v>
      </c>
      <c r="E403" s="1" t="s">
        <v>38</v>
      </c>
      <c r="F403" s="1">
        <v>0</v>
      </c>
      <c r="G403" s="1" t="s">
        <v>32</v>
      </c>
      <c r="H403" s="1" t="s">
        <v>47</v>
      </c>
      <c r="I403" s="1" t="s">
        <v>32</v>
      </c>
      <c r="J403" s="1" t="s">
        <v>33</v>
      </c>
      <c r="K403" s="1" t="s">
        <v>32</v>
      </c>
      <c r="L403" s="1" t="s">
        <v>23</v>
      </c>
      <c r="M403" s="1">
        <v>48</v>
      </c>
      <c r="N403" s="1" t="s">
        <v>24</v>
      </c>
      <c r="O403" s="1" t="s">
        <v>25</v>
      </c>
      <c r="P403" s="1" t="s">
        <v>274</v>
      </c>
      <c r="Q403" s="1" t="s">
        <v>213</v>
      </c>
      <c r="Z403" s="50" t="s">
        <v>289</v>
      </c>
      <c r="AA403" s="50">
        <v>0</v>
      </c>
      <c r="AB403" s="50" t="s">
        <v>20</v>
      </c>
      <c r="AC403" s="50" t="s">
        <v>32</v>
      </c>
    </row>
    <row r="404" spans="1:29" ht="15.75" customHeight="1" x14ac:dyDescent="0.3">
      <c r="A404" s="1">
        <v>598071</v>
      </c>
      <c r="B404" s="1" t="s">
        <v>36</v>
      </c>
      <c r="C404" s="2">
        <v>41416</v>
      </c>
      <c r="D404" s="1" t="s">
        <v>160</v>
      </c>
      <c r="E404" s="1" t="s">
        <v>38</v>
      </c>
      <c r="F404" s="1">
        <v>0</v>
      </c>
      <c r="G404" s="1" t="s">
        <v>40</v>
      </c>
      <c r="H404" s="1" t="s">
        <v>259</v>
      </c>
      <c r="I404" s="1" t="s">
        <v>259</v>
      </c>
      <c r="J404" s="1" t="s">
        <v>33</v>
      </c>
      <c r="K404" s="1" t="s">
        <v>40</v>
      </c>
      <c r="L404" s="1" t="s">
        <v>41</v>
      </c>
      <c r="M404" s="1">
        <v>4</v>
      </c>
      <c r="N404" s="1" t="s">
        <v>24</v>
      </c>
      <c r="O404" s="1" t="s">
        <v>25</v>
      </c>
      <c r="P404" s="1" t="s">
        <v>140</v>
      </c>
      <c r="Q404" s="1" t="s">
        <v>213</v>
      </c>
      <c r="Z404" s="50" t="s">
        <v>282</v>
      </c>
      <c r="AA404" s="50">
        <v>0</v>
      </c>
      <c r="AB404" s="50" t="s">
        <v>21</v>
      </c>
      <c r="AC404" s="50" t="s">
        <v>47</v>
      </c>
    </row>
    <row r="405" spans="1:29" ht="15.75" customHeight="1" x14ac:dyDescent="0.3">
      <c r="A405" s="1">
        <v>598072</v>
      </c>
      <c r="B405" s="1" t="s">
        <v>50</v>
      </c>
      <c r="C405" s="2">
        <v>41418</v>
      </c>
      <c r="D405" s="1" t="s">
        <v>154</v>
      </c>
      <c r="E405" s="1" t="s">
        <v>52</v>
      </c>
      <c r="F405" s="1">
        <v>0</v>
      </c>
      <c r="G405" s="1" t="s">
        <v>47</v>
      </c>
      <c r="H405" s="1" t="s">
        <v>40</v>
      </c>
      <c r="I405" s="1" t="s">
        <v>40</v>
      </c>
      <c r="J405" s="1" t="s">
        <v>33</v>
      </c>
      <c r="K405" s="1" t="s">
        <v>47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252</v>
      </c>
      <c r="Q405" s="1" t="s">
        <v>116</v>
      </c>
      <c r="Z405" s="50" t="s">
        <v>286</v>
      </c>
      <c r="AA405" s="50">
        <v>0</v>
      </c>
      <c r="AB405" s="50" t="s">
        <v>31</v>
      </c>
      <c r="AC405" s="50" t="s">
        <v>40</v>
      </c>
    </row>
    <row r="406" spans="1:29" ht="15.75" customHeight="1" x14ac:dyDescent="0.3">
      <c r="A406" s="1">
        <v>598073</v>
      </c>
      <c r="B406" s="1" t="s">
        <v>50</v>
      </c>
      <c r="C406" s="2">
        <v>41420</v>
      </c>
      <c r="D406" s="1" t="s">
        <v>192</v>
      </c>
      <c r="E406" s="1" t="s">
        <v>52</v>
      </c>
      <c r="F406" s="1">
        <v>0</v>
      </c>
      <c r="G406" s="1" t="s">
        <v>32</v>
      </c>
      <c r="H406" s="1" t="s">
        <v>47</v>
      </c>
      <c r="I406" s="1" t="s">
        <v>47</v>
      </c>
      <c r="J406" s="1" t="s">
        <v>33</v>
      </c>
      <c r="K406" s="1" t="s">
        <v>47</v>
      </c>
      <c r="L406" s="1" t="s">
        <v>23</v>
      </c>
      <c r="M406" s="1">
        <v>23</v>
      </c>
      <c r="N406" s="1" t="s">
        <v>24</v>
      </c>
      <c r="O406" s="1" t="s">
        <v>25</v>
      </c>
      <c r="P406" s="1" t="s">
        <v>127</v>
      </c>
      <c r="Q406" s="1" t="s">
        <v>116</v>
      </c>
      <c r="Z406" s="50" t="s">
        <v>289</v>
      </c>
      <c r="AA406" s="50">
        <v>0</v>
      </c>
      <c r="AB406" s="50" t="s">
        <v>32</v>
      </c>
      <c r="AC406" s="50" t="s">
        <v>259</v>
      </c>
    </row>
    <row r="407" spans="1:29" ht="15.75" customHeight="1" x14ac:dyDescent="0.3">
      <c r="A407" s="1">
        <v>729279</v>
      </c>
      <c r="B407" s="1" t="s">
        <v>281</v>
      </c>
      <c r="C407" s="2">
        <v>41745</v>
      </c>
      <c r="D407" s="1" t="s">
        <v>144</v>
      </c>
      <c r="E407" s="1" t="s">
        <v>282</v>
      </c>
      <c r="F407" s="1">
        <v>1</v>
      </c>
      <c r="G407" s="1" t="s">
        <v>47</v>
      </c>
      <c r="H407" s="1" t="s">
        <v>21</v>
      </c>
      <c r="I407" s="1" t="s">
        <v>21</v>
      </c>
      <c r="J407" s="1" t="s">
        <v>33</v>
      </c>
      <c r="K407" s="1" t="s">
        <v>21</v>
      </c>
      <c r="L407" s="1" t="s">
        <v>23</v>
      </c>
      <c r="M407" s="1">
        <v>41</v>
      </c>
      <c r="N407" s="1" t="s">
        <v>24</v>
      </c>
      <c r="O407" s="1" t="s">
        <v>25</v>
      </c>
      <c r="P407" s="1" t="s">
        <v>120</v>
      </c>
      <c r="Q407" s="1" t="s">
        <v>283</v>
      </c>
      <c r="Z407" s="50" t="s">
        <v>282</v>
      </c>
      <c r="AA407" s="50">
        <v>0</v>
      </c>
      <c r="AB407" s="50" t="s">
        <v>374</v>
      </c>
      <c r="AC407" s="50" t="s">
        <v>47</v>
      </c>
    </row>
    <row r="408" spans="1:29" ht="15.75" customHeight="1" x14ac:dyDescent="0.3">
      <c r="A408" s="1">
        <v>729281</v>
      </c>
      <c r="B408" s="1" t="s">
        <v>284</v>
      </c>
      <c r="C408" s="2">
        <v>41746</v>
      </c>
      <c r="D408" s="1" t="s">
        <v>285</v>
      </c>
      <c r="E408" s="1" t="s">
        <v>286</v>
      </c>
      <c r="F408" s="1">
        <v>1</v>
      </c>
      <c r="G408" s="1" t="s">
        <v>39</v>
      </c>
      <c r="H408" s="1" t="s">
        <v>20</v>
      </c>
      <c r="I408" s="1" t="s">
        <v>20</v>
      </c>
      <c r="J408" s="1" t="s">
        <v>22</v>
      </c>
      <c r="K408" s="1" t="s">
        <v>20</v>
      </c>
      <c r="L408" s="1" t="s">
        <v>41</v>
      </c>
      <c r="M408" s="1">
        <v>8</v>
      </c>
      <c r="N408" s="1" t="s">
        <v>24</v>
      </c>
      <c r="O408" s="1" t="s">
        <v>25</v>
      </c>
      <c r="P408" s="1" t="s">
        <v>42</v>
      </c>
      <c r="Q408" s="1" t="s">
        <v>140</v>
      </c>
      <c r="Z408" s="50" t="s">
        <v>286</v>
      </c>
      <c r="AA408" s="50">
        <v>0</v>
      </c>
      <c r="AB408" s="50" t="s">
        <v>20</v>
      </c>
      <c r="AC408" s="50" t="s">
        <v>31</v>
      </c>
    </row>
    <row r="409" spans="1:29" ht="15.75" customHeight="1" x14ac:dyDescent="0.3">
      <c r="A409" s="1">
        <v>729283</v>
      </c>
      <c r="B409" s="1" t="s">
        <v>281</v>
      </c>
      <c r="C409" s="2">
        <v>41747</v>
      </c>
      <c r="D409" s="1" t="s">
        <v>287</v>
      </c>
      <c r="E409" s="1" t="s">
        <v>282</v>
      </c>
      <c r="F409" s="1">
        <v>1</v>
      </c>
      <c r="G409" s="1" t="s">
        <v>32</v>
      </c>
      <c r="H409" s="1" t="s">
        <v>31</v>
      </c>
      <c r="I409" s="1" t="s">
        <v>32</v>
      </c>
      <c r="J409" s="1" t="s">
        <v>33</v>
      </c>
      <c r="K409" s="1" t="s">
        <v>31</v>
      </c>
      <c r="L409" s="1" t="s">
        <v>41</v>
      </c>
      <c r="M409" s="1">
        <v>6</v>
      </c>
      <c r="N409" s="1" t="s">
        <v>24</v>
      </c>
      <c r="O409" s="1" t="s">
        <v>25</v>
      </c>
      <c r="P409" s="1" t="s">
        <v>283</v>
      </c>
      <c r="Q409" s="1" t="s">
        <v>252</v>
      </c>
      <c r="Z409" s="50" t="s">
        <v>282</v>
      </c>
      <c r="AA409" s="50">
        <v>0</v>
      </c>
      <c r="AB409" s="50" t="s">
        <v>259</v>
      </c>
      <c r="AC409" s="50" t="s">
        <v>374</v>
      </c>
    </row>
    <row r="410" spans="1:29" ht="15.75" customHeight="1" x14ac:dyDescent="0.3">
      <c r="A410" s="1">
        <v>729285</v>
      </c>
      <c r="B410" s="1" t="s">
        <v>281</v>
      </c>
      <c r="C410" s="2">
        <v>41747</v>
      </c>
      <c r="D410" s="1" t="s">
        <v>233</v>
      </c>
      <c r="E410" s="1" t="s">
        <v>282</v>
      </c>
      <c r="F410" s="1">
        <v>1</v>
      </c>
      <c r="G410" s="1" t="s">
        <v>259</v>
      </c>
      <c r="H410" s="1" t="s">
        <v>40</v>
      </c>
      <c r="I410" s="1" t="s">
        <v>40</v>
      </c>
      <c r="J410" s="1" t="s">
        <v>22</v>
      </c>
      <c r="K410" s="1" t="s">
        <v>40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54</v>
      </c>
      <c r="Q410" s="1" t="s">
        <v>283</v>
      </c>
      <c r="Z410" s="50" t="s">
        <v>282</v>
      </c>
      <c r="AA410" s="50">
        <v>0</v>
      </c>
      <c r="AB410" s="50" t="s">
        <v>32</v>
      </c>
      <c r="AC410" s="50" t="s">
        <v>40</v>
      </c>
    </row>
    <row r="411" spans="1:29" ht="15.75" customHeight="1" x14ac:dyDescent="0.3">
      <c r="A411" s="1">
        <v>729287</v>
      </c>
      <c r="B411" s="1" t="s">
        <v>288</v>
      </c>
      <c r="C411" s="2">
        <v>41748</v>
      </c>
      <c r="D411" s="1" t="s">
        <v>276</v>
      </c>
      <c r="E411" s="1" t="s">
        <v>289</v>
      </c>
      <c r="F411" s="1">
        <v>1</v>
      </c>
      <c r="G411" s="1" t="s">
        <v>20</v>
      </c>
      <c r="H411" s="1" t="s">
        <v>47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42</v>
      </c>
      <c r="Q411" s="1" t="s">
        <v>232</v>
      </c>
      <c r="Z411" s="50" t="s">
        <v>289</v>
      </c>
      <c r="AA411" s="50">
        <v>0</v>
      </c>
      <c r="AB411" s="50" t="s">
        <v>20</v>
      </c>
      <c r="AC411" s="50" t="s">
        <v>259</v>
      </c>
    </row>
    <row r="412" spans="1:29" ht="15.75" customHeight="1" x14ac:dyDescent="0.3">
      <c r="A412" s="1">
        <v>729289</v>
      </c>
      <c r="B412" s="1" t="s">
        <v>288</v>
      </c>
      <c r="C412" s="2">
        <v>41748</v>
      </c>
      <c r="D412" s="1" t="s">
        <v>136</v>
      </c>
      <c r="E412" s="1" t="s">
        <v>289</v>
      </c>
      <c r="F412" s="1">
        <v>1</v>
      </c>
      <c r="G412" s="1" t="s">
        <v>21</v>
      </c>
      <c r="H412" s="1" t="s">
        <v>39</v>
      </c>
      <c r="I412" s="1" t="s">
        <v>21</v>
      </c>
      <c r="J412" s="1" t="s">
        <v>33</v>
      </c>
      <c r="K412" s="1" t="s">
        <v>39</v>
      </c>
      <c r="L412" s="1" t="s">
        <v>41</v>
      </c>
      <c r="M412" s="1">
        <v>4</v>
      </c>
      <c r="N412" s="1" t="s">
        <v>24</v>
      </c>
      <c r="O412" s="1" t="s">
        <v>25</v>
      </c>
      <c r="P412" s="1" t="s">
        <v>42</v>
      </c>
      <c r="Q412" s="1" t="s">
        <v>237</v>
      </c>
      <c r="Z412" s="50" t="s">
        <v>289</v>
      </c>
      <c r="AA412" s="50">
        <v>0</v>
      </c>
      <c r="AB412" s="50" t="s">
        <v>374</v>
      </c>
      <c r="AC412" s="50" t="s">
        <v>47</v>
      </c>
    </row>
    <row r="413" spans="1:29" ht="15.75" customHeight="1" x14ac:dyDescent="0.3">
      <c r="A413" s="1">
        <v>729291</v>
      </c>
      <c r="B413" s="1" t="s">
        <v>284</v>
      </c>
      <c r="C413" s="2">
        <v>41749</v>
      </c>
      <c r="D413" s="1" t="s">
        <v>287</v>
      </c>
      <c r="E413" s="1" t="s">
        <v>286</v>
      </c>
      <c r="F413" s="1">
        <v>1</v>
      </c>
      <c r="G413" s="1" t="s">
        <v>40</v>
      </c>
      <c r="H413" s="1" t="s">
        <v>31</v>
      </c>
      <c r="I413" s="1" t="s">
        <v>31</v>
      </c>
      <c r="J413" s="1" t="s">
        <v>22</v>
      </c>
      <c r="K413" s="1" t="s">
        <v>31</v>
      </c>
      <c r="L413" s="1" t="s">
        <v>41</v>
      </c>
      <c r="M413" s="1">
        <v>7</v>
      </c>
      <c r="N413" s="1" t="s">
        <v>24</v>
      </c>
      <c r="O413" s="1" t="s">
        <v>25</v>
      </c>
      <c r="P413" s="1" t="s">
        <v>54</v>
      </c>
      <c r="Q413" s="1" t="s">
        <v>120</v>
      </c>
      <c r="Z413" s="50" t="s">
        <v>289</v>
      </c>
      <c r="AA413" s="50">
        <v>0</v>
      </c>
      <c r="AB413" s="50" t="s">
        <v>21</v>
      </c>
      <c r="AC413" s="50" t="s">
        <v>32</v>
      </c>
    </row>
    <row r="414" spans="1:29" ht="15.75" customHeight="1" x14ac:dyDescent="0.3">
      <c r="A414" s="1">
        <v>729293</v>
      </c>
      <c r="B414" s="1" t="s">
        <v>281</v>
      </c>
      <c r="C414" s="2">
        <v>41750</v>
      </c>
      <c r="D414" s="1" t="s">
        <v>105</v>
      </c>
      <c r="E414" s="1" t="s">
        <v>282</v>
      </c>
      <c r="F414" s="1">
        <v>1</v>
      </c>
      <c r="G414" s="1" t="s">
        <v>32</v>
      </c>
      <c r="H414" s="1" t="s">
        <v>39</v>
      </c>
      <c r="I414" s="1" t="s">
        <v>32</v>
      </c>
      <c r="J414" s="1" t="s">
        <v>33</v>
      </c>
      <c r="K414" s="1" t="s">
        <v>32</v>
      </c>
      <c r="L414" s="1" t="s">
        <v>23</v>
      </c>
      <c r="M414" s="1">
        <v>93</v>
      </c>
      <c r="N414" s="1" t="s">
        <v>24</v>
      </c>
      <c r="O414" s="1" t="s">
        <v>25</v>
      </c>
      <c r="P414" s="1" t="s">
        <v>283</v>
      </c>
      <c r="Q414" s="1" t="s">
        <v>252</v>
      </c>
      <c r="Z414" s="50" t="s">
        <v>282</v>
      </c>
      <c r="AA414" s="50">
        <v>0</v>
      </c>
      <c r="AB414" s="50" t="s">
        <v>31</v>
      </c>
      <c r="AC414" s="50" t="s">
        <v>40</v>
      </c>
    </row>
    <row r="415" spans="1:29" ht="15.75" customHeight="1" x14ac:dyDescent="0.3">
      <c r="A415" s="1">
        <v>729295</v>
      </c>
      <c r="B415" s="1" t="s">
        <v>284</v>
      </c>
      <c r="C415" s="2">
        <v>41751</v>
      </c>
      <c r="D415" s="1" t="s">
        <v>287</v>
      </c>
      <c r="E415" s="1" t="s">
        <v>286</v>
      </c>
      <c r="F415" s="1">
        <v>1</v>
      </c>
      <c r="G415" s="1" t="s">
        <v>31</v>
      </c>
      <c r="H415" s="1" t="s">
        <v>259</v>
      </c>
      <c r="I415" s="1" t="s">
        <v>259</v>
      </c>
      <c r="J415" s="1" t="s">
        <v>22</v>
      </c>
      <c r="K415" s="1" t="s">
        <v>31</v>
      </c>
      <c r="L415" s="1" t="s">
        <v>23</v>
      </c>
      <c r="M415" s="1">
        <v>72</v>
      </c>
      <c r="N415" s="1" t="s">
        <v>24</v>
      </c>
      <c r="O415" s="1" t="s">
        <v>25</v>
      </c>
      <c r="P415" s="1" t="s">
        <v>120</v>
      </c>
      <c r="Q415" s="1" t="s">
        <v>140</v>
      </c>
      <c r="Z415" s="50" t="s">
        <v>289</v>
      </c>
      <c r="AA415" s="50">
        <v>0</v>
      </c>
      <c r="AB415" s="50" t="s">
        <v>374</v>
      </c>
      <c r="AC415" s="50" t="s">
        <v>32</v>
      </c>
    </row>
    <row r="416" spans="1:29" ht="15.75" customHeight="1" x14ac:dyDescent="0.3">
      <c r="A416" s="1">
        <v>729297</v>
      </c>
      <c r="B416" s="1" t="s">
        <v>288</v>
      </c>
      <c r="C416" s="2">
        <v>41752</v>
      </c>
      <c r="D416" s="1" t="s">
        <v>235</v>
      </c>
      <c r="E416" s="1" t="s">
        <v>289</v>
      </c>
      <c r="F416" s="1">
        <v>1</v>
      </c>
      <c r="G416" s="1" t="s">
        <v>40</v>
      </c>
      <c r="H416" s="1" t="s">
        <v>32</v>
      </c>
      <c r="I416" s="1" t="s">
        <v>40</v>
      </c>
      <c r="J416" s="1" t="s">
        <v>22</v>
      </c>
      <c r="K416" s="1" t="s">
        <v>32</v>
      </c>
      <c r="L416" s="1" t="s">
        <v>23</v>
      </c>
      <c r="M416" s="1">
        <v>7</v>
      </c>
      <c r="N416" s="1" t="s">
        <v>24</v>
      </c>
      <c r="O416" s="1" t="s">
        <v>25</v>
      </c>
      <c r="P416" s="1" t="s">
        <v>127</v>
      </c>
      <c r="Q416" s="1" t="s">
        <v>283</v>
      </c>
      <c r="Z416" s="50" t="s">
        <v>286</v>
      </c>
      <c r="AA416" s="50">
        <v>0</v>
      </c>
      <c r="AB416" s="50" t="s">
        <v>20</v>
      </c>
      <c r="AC416" s="50" t="s">
        <v>21</v>
      </c>
    </row>
    <row r="417" spans="1:29" ht="15.75" customHeight="1" x14ac:dyDescent="0.3">
      <c r="A417" s="1">
        <v>729299</v>
      </c>
      <c r="B417" s="1" t="s">
        <v>284</v>
      </c>
      <c r="C417" s="2">
        <v>41753</v>
      </c>
      <c r="D417" s="1" t="s">
        <v>290</v>
      </c>
      <c r="E417" s="1" t="s">
        <v>286</v>
      </c>
      <c r="F417" s="1">
        <v>1</v>
      </c>
      <c r="G417" s="1" t="s">
        <v>20</v>
      </c>
      <c r="H417" s="1" t="s">
        <v>21</v>
      </c>
      <c r="I417" s="1" t="s">
        <v>20</v>
      </c>
      <c r="J417" s="1" t="s">
        <v>22</v>
      </c>
      <c r="K417" s="1" t="s">
        <v>21</v>
      </c>
      <c r="L417" s="1" t="s">
        <v>23</v>
      </c>
      <c r="M417" s="1">
        <v>2</v>
      </c>
      <c r="N417" s="1" t="s">
        <v>24</v>
      </c>
      <c r="O417" s="1" t="s">
        <v>25</v>
      </c>
      <c r="P417" s="1" t="s">
        <v>42</v>
      </c>
      <c r="Q417" s="1" t="s">
        <v>237</v>
      </c>
      <c r="Z417" s="50" t="s">
        <v>289</v>
      </c>
      <c r="AA417" s="50">
        <v>0</v>
      </c>
      <c r="AB417" s="50" t="s">
        <v>259</v>
      </c>
      <c r="AC417" s="50" t="s">
        <v>31</v>
      </c>
    </row>
    <row r="418" spans="1:29" ht="15.75" customHeight="1" x14ac:dyDescent="0.3">
      <c r="A418" s="1">
        <v>729301</v>
      </c>
      <c r="B418" s="1" t="s">
        <v>288</v>
      </c>
      <c r="C418" s="2">
        <v>41754</v>
      </c>
      <c r="D418" s="1" t="s">
        <v>262</v>
      </c>
      <c r="E418" s="1" t="s">
        <v>289</v>
      </c>
      <c r="F418" s="1">
        <v>1</v>
      </c>
      <c r="G418" s="1" t="s">
        <v>259</v>
      </c>
      <c r="H418" s="1" t="s">
        <v>39</v>
      </c>
      <c r="I418" s="1" t="s">
        <v>259</v>
      </c>
      <c r="J418" s="1" t="s">
        <v>33</v>
      </c>
      <c r="K418" s="1" t="s">
        <v>259</v>
      </c>
      <c r="L418" s="1" t="s">
        <v>23</v>
      </c>
      <c r="M418" s="1">
        <v>4</v>
      </c>
      <c r="N418" s="1" t="s">
        <v>24</v>
      </c>
      <c r="O418" s="1" t="s">
        <v>25</v>
      </c>
      <c r="P418" s="1" t="s">
        <v>120</v>
      </c>
      <c r="Q418" s="1" t="s">
        <v>140</v>
      </c>
      <c r="Z418" s="50" t="s">
        <v>289</v>
      </c>
      <c r="AA418" s="50">
        <v>0</v>
      </c>
      <c r="AB418" s="50" t="s">
        <v>374</v>
      </c>
      <c r="AC418" s="50" t="s">
        <v>40</v>
      </c>
    </row>
    <row r="419" spans="1:29" ht="15.75" customHeight="1" x14ac:dyDescent="0.3">
      <c r="A419" s="1">
        <v>729303</v>
      </c>
      <c r="B419" s="1" t="s">
        <v>288</v>
      </c>
      <c r="C419" s="2">
        <v>41754</v>
      </c>
      <c r="D419" s="1" t="s">
        <v>291</v>
      </c>
      <c r="E419" s="1" t="s">
        <v>289</v>
      </c>
      <c r="F419" s="1">
        <v>1</v>
      </c>
      <c r="G419" s="1" t="s">
        <v>32</v>
      </c>
      <c r="H419" s="1" t="s">
        <v>47</v>
      </c>
      <c r="I419" s="1" t="s">
        <v>47</v>
      </c>
      <c r="J419" s="1" t="s">
        <v>33</v>
      </c>
      <c r="K419" s="1" t="s">
        <v>32</v>
      </c>
      <c r="L419" s="1" t="s">
        <v>41</v>
      </c>
      <c r="M419" s="1">
        <v>7</v>
      </c>
      <c r="N419" s="1" t="s">
        <v>24</v>
      </c>
      <c r="O419" s="1" t="s">
        <v>25</v>
      </c>
      <c r="P419" s="1" t="s">
        <v>54</v>
      </c>
      <c r="Q419" s="1" t="s">
        <v>120</v>
      </c>
      <c r="Z419" s="50" t="s">
        <v>282</v>
      </c>
      <c r="AA419" s="50">
        <v>0</v>
      </c>
      <c r="AB419" s="50" t="s">
        <v>259</v>
      </c>
      <c r="AC419" s="50" t="s">
        <v>21</v>
      </c>
    </row>
    <row r="420" spans="1:29" ht="15.75" customHeight="1" x14ac:dyDescent="0.3">
      <c r="A420" s="1">
        <v>729305</v>
      </c>
      <c r="B420" s="1" t="s">
        <v>281</v>
      </c>
      <c r="C420" s="2">
        <v>41755</v>
      </c>
      <c r="D420" s="1" t="s">
        <v>292</v>
      </c>
      <c r="E420" s="1" t="s">
        <v>282</v>
      </c>
      <c r="F420" s="1">
        <v>1</v>
      </c>
      <c r="G420" s="1" t="s">
        <v>40</v>
      </c>
      <c r="H420" s="1" t="s">
        <v>20</v>
      </c>
      <c r="I420" s="1" t="s">
        <v>40</v>
      </c>
      <c r="J420" s="1" t="s">
        <v>22</v>
      </c>
      <c r="K420" s="1" t="s">
        <v>40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127</v>
      </c>
      <c r="Q420" s="1" t="s">
        <v>252</v>
      </c>
      <c r="Z420" s="50" t="s">
        <v>289</v>
      </c>
      <c r="AA420" s="50">
        <v>0</v>
      </c>
      <c r="AB420" s="50" t="s">
        <v>20</v>
      </c>
      <c r="AC420" s="50" t="s">
        <v>47</v>
      </c>
    </row>
    <row r="421" spans="1:29" ht="15.75" customHeight="1" x14ac:dyDescent="0.3">
      <c r="A421" s="1">
        <v>729307</v>
      </c>
      <c r="B421" s="1" t="s">
        <v>281</v>
      </c>
      <c r="C421" s="2">
        <v>41755</v>
      </c>
      <c r="D421" s="1" t="s">
        <v>293</v>
      </c>
      <c r="E421" s="1" t="s">
        <v>282</v>
      </c>
      <c r="F421" s="1">
        <v>1</v>
      </c>
      <c r="G421" s="1" t="s">
        <v>21</v>
      </c>
      <c r="H421" s="1" t="s">
        <v>31</v>
      </c>
      <c r="I421" s="1" t="s">
        <v>21</v>
      </c>
      <c r="J421" s="1" t="s">
        <v>22</v>
      </c>
      <c r="K421" s="1" t="s">
        <v>31</v>
      </c>
      <c r="L421" s="1" t="s">
        <v>23</v>
      </c>
      <c r="M421" s="1">
        <v>23</v>
      </c>
      <c r="N421" s="1" t="s">
        <v>24</v>
      </c>
      <c r="O421" s="1" t="s">
        <v>25</v>
      </c>
      <c r="P421" s="1" t="s">
        <v>127</v>
      </c>
      <c r="Q421" s="1" t="s">
        <v>283</v>
      </c>
      <c r="Z421" s="50" t="s">
        <v>289</v>
      </c>
      <c r="AA421" s="50">
        <v>0</v>
      </c>
      <c r="AB421" s="50" t="s">
        <v>47</v>
      </c>
      <c r="AC421" s="50" t="s">
        <v>374</v>
      </c>
    </row>
    <row r="422" spans="1:29" ht="15.75" customHeight="1" x14ac:dyDescent="0.3">
      <c r="A422" s="1">
        <v>729309</v>
      </c>
      <c r="B422" s="1" t="s">
        <v>284</v>
      </c>
      <c r="C422" s="2">
        <v>41756</v>
      </c>
      <c r="D422" s="1" t="s">
        <v>181</v>
      </c>
      <c r="E422" s="1" t="s">
        <v>286</v>
      </c>
      <c r="F422" s="1">
        <v>1</v>
      </c>
      <c r="G422" s="1" t="s">
        <v>39</v>
      </c>
      <c r="H422" s="1" t="s">
        <v>47</v>
      </c>
      <c r="I422" s="1" t="s">
        <v>47</v>
      </c>
      <c r="J422" s="1" t="s">
        <v>33</v>
      </c>
      <c r="K422" s="1" t="s">
        <v>39</v>
      </c>
      <c r="L422" s="1" t="s">
        <v>41</v>
      </c>
      <c r="M422" s="1">
        <v>6</v>
      </c>
      <c r="N422" s="1" t="s">
        <v>24</v>
      </c>
      <c r="O422" s="1" t="s">
        <v>25</v>
      </c>
      <c r="P422" s="1" t="s">
        <v>42</v>
      </c>
      <c r="Q422" s="1" t="s">
        <v>237</v>
      </c>
      <c r="Z422" s="50" t="s">
        <v>282</v>
      </c>
      <c r="AA422" s="50">
        <v>0</v>
      </c>
      <c r="AB422" s="50" t="s">
        <v>20</v>
      </c>
      <c r="AC422" s="50" t="s">
        <v>259</v>
      </c>
    </row>
    <row r="423" spans="1:29" ht="15.75" customHeight="1" x14ac:dyDescent="0.3">
      <c r="A423" s="1">
        <v>729311</v>
      </c>
      <c r="B423" s="1" t="s">
        <v>284</v>
      </c>
      <c r="C423" s="2">
        <v>41756</v>
      </c>
      <c r="D423" s="1" t="s">
        <v>152</v>
      </c>
      <c r="E423" s="1" t="s">
        <v>286</v>
      </c>
      <c r="F423" s="1">
        <v>1</v>
      </c>
      <c r="G423" s="1" t="s">
        <v>259</v>
      </c>
      <c r="H423" s="1" t="s">
        <v>32</v>
      </c>
      <c r="I423" s="1" t="s">
        <v>259</v>
      </c>
      <c r="J423" s="1" t="s">
        <v>33</v>
      </c>
      <c r="K423" s="1" t="s">
        <v>32</v>
      </c>
      <c r="L423" s="1" t="s">
        <v>41</v>
      </c>
      <c r="M423" s="1">
        <v>5</v>
      </c>
      <c r="N423" s="1" t="s">
        <v>24</v>
      </c>
      <c r="O423" s="1" t="s">
        <v>25</v>
      </c>
      <c r="P423" s="1" t="s">
        <v>232</v>
      </c>
      <c r="Q423" s="1" t="s">
        <v>237</v>
      </c>
      <c r="Z423" s="50" t="s">
        <v>282</v>
      </c>
      <c r="AA423" s="50">
        <v>0</v>
      </c>
      <c r="AB423" s="50" t="s">
        <v>374</v>
      </c>
      <c r="AC423" s="50" t="s">
        <v>259</v>
      </c>
    </row>
    <row r="424" spans="1:29" ht="15.75" customHeight="1" x14ac:dyDescent="0.3">
      <c r="A424" s="1">
        <v>729313</v>
      </c>
      <c r="B424" s="1" t="s">
        <v>288</v>
      </c>
      <c r="C424" s="2">
        <v>41757</v>
      </c>
      <c r="D424" s="1" t="s">
        <v>293</v>
      </c>
      <c r="E424" s="1" t="s">
        <v>289</v>
      </c>
      <c r="F424" s="1">
        <v>1</v>
      </c>
      <c r="G424" s="1" t="s">
        <v>31</v>
      </c>
      <c r="H424" s="1" t="s">
        <v>20</v>
      </c>
      <c r="I424" s="1" t="s">
        <v>31</v>
      </c>
      <c r="J424" s="1" t="s">
        <v>22</v>
      </c>
      <c r="K424" s="1" t="s">
        <v>31</v>
      </c>
      <c r="L424" s="1" t="s">
        <v>41</v>
      </c>
      <c r="M424" s="1">
        <v>5</v>
      </c>
      <c r="N424" s="1" t="s">
        <v>24</v>
      </c>
      <c r="O424" s="1" t="s">
        <v>25</v>
      </c>
      <c r="P424" s="1" t="s">
        <v>54</v>
      </c>
      <c r="Q424" s="1" t="s">
        <v>140</v>
      </c>
    </row>
    <row r="425" spans="1:29" ht="15.75" customHeight="1" x14ac:dyDescent="0.3">
      <c r="A425" s="1">
        <v>729315</v>
      </c>
      <c r="B425" s="1" t="s">
        <v>281</v>
      </c>
      <c r="C425" s="2">
        <v>41758</v>
      </c>
      <c r="D425" s="1" t="s">
        <v>265</v>
      </c>
      <c r="E425" s="1" t="s">
        <v>282</v>
      </c>
      <c r="F425" s="1">
        <v>1</v>
      </c>
      <c r="G425" s="1" t="s">
        <v>21</v>
      </c>
      <c r="H425" s="1" t="s">
        <v>40</v>
      </c>
      <c r="I425" s="1" t="s">
        <v>40</v>
      </c>
      <c r="J425" s="1" t="s">
        <v>33</v>
      </c>
      <c r="K425" s="1" t="s">
        <v>40</v>
      </c>
      <c r="L425" s="1" t="s">
        <v>122</v>
      </c>
      <c r="M425" s="1" t="s">
        <v>25</v>
      </c>
      <c r="N425" s="1" t="s">
        <v>123</v>
      </c>
      <c r="O425" s="1" t="s">
        <v>25</v>
      </c>
      <c r="P425" s="1" t="s">
        <v>42</v>
      </c>
      <c r="Q425" s="1" t="s">
        <v>232</v>
      </c>
    </row>
    <row r="426" spans="1:29" ht="15.75" customHeight="1" x14ac:dyDescent="0.3">
      <c r="A426" s="1">
        <v>729317</v>
      </c>
      <c r="B426" s="1" t="s">
        <v>288</v>
      </c>
      <c r="C426" s="2">
        <v>41759</v>
      </c>
      <c r="D426" s="1" t="s">
        <v>294</v>
      </c>
      <c r="E426" s="1" t="s">
        <v>289</v>
      </c>
      <c r="F426" s="1">
        <v>1</v>
      </c>
      <c r="G426" s="1" t="s">
        <v>47</v>
      </c>
      <c r="H426" s="1" t="s">
        <v>259</v>
      </c>
      <c r="I426" s="1" t="s">
        <v>47</v>
      </c>
      <c r="J426" s="1" t="s">
        <v>22</v>
      </c>
      <c r="K426" s="1" t="s">
        <v>259</v>
      </c>
      <c r="L426" s="1" t="s">
        <v>23</v>
      </c>
      <c r="M426" s="1">
        <v>15</v>
      </c>
      <c r="N426" s="1" t="s">
        <v>24</v>
      </c>
      <c r="O426" s="1" t="s">
        <v>25</v>
      </c>
      <c r="P426" s="1" t="s">
        <v>127</v>
      </c>
      <c r="Q426" s="1" t="s">
        <v>120</v>
      </c>
    </row>
    <row r="427" spans="1:29" ht="15.75" customHeight="1" x14ac:dyDescent="0.3">
      <c r="A427" s="1">
        <v>733971</v>
      </c>
      <c r="B427" s="1" t="s">
        <v>277</v>
      </c>
      <c r="C427" s="2">
        <v>41761</v>
      </c>
      <c r="D427" s="1" t="s">
        <v>235</v>
      </c>
      <c r="E427" s="1" t="s">
        <v>278</v>
      </c>
      <c r="F427" s="1">
        <v>0</v>
      </c>
      <c r="G427" s="1" t="s">
        <v>32</v>
      </c>
      <c r="H427" s="1" t="s">
        <v>21</v>
      </c>
      <c r="I427" s="1" t="s">
        <v>32</v>
      </c>
      <c r="J427" s="1" t="s">
        <v>33</v>
      </c>
      <c r="K427" s="1" t="s">
        <v>32</v>
      </c>
      <c r="L427" s="1" t="s">
        <v>23</v>
      </c>
      <c r="M427" s="1">
        <v>34</v>
      </c>
      <c r="N427" s="1" t="s">
        <v>24</v>
      </c>
      <c r="O427" s="1" t="s">
        <v>25</v>
      </c>
      <c r="P427" s="1" t="s">
        <v>232</v>
      </c>
      <c r="Q427" s="1" t="s">
        <v>274</v>
      </c>
    </row>
    <row r="428" spans="1:29" ht="15.75" customHeight="1" x14ac:dyDescent="0.3">
      <c r="A428" s="1">
        <v>733973</v>
      </c>
      <c r="B428" s="1" t="s">
        <v>44</v>
      </c>
      <c r="C428" s="2">
        <v>41762</v>
      </c>
      <c r="D428" s="1" t="s">
        <v>295</v>
      </c>
      <c r="E428" s="1" t="s">
        <v>46</v>
      </c>
      <c r="F428" s="1">
        <v>0</v>
      </c>
      <c r="G428" s="1" t="s">
        <v>47</v>
      </c>
      <c r="H428" s="1" t="s">
        <v>31</v>
      </c>
      <c r="I428" s="1" t="s">
        <v>31</v>
      </c>
      <c r="J428" s="1" t="s">
        <v>33</v>
      </c>
      <c r="K428" s="1" t="s">
        <v>47</v>
      </c>
      <c r="L428" s="1" t="s">
        <v>41</v>
      </c>
      <c r="M428" s="1">
        <v>5</v>
      </c>
      <c r="N428" s="1" t="s">
        <v>24</v>
      </c>
      <c r="O428" s="1" t="s">
        <v>25</v>
      </c>
      <c r="P428" s="1" t="s">
        <v>242</v>
      </c>
      <c r="Q428" s="1" t="s">
        <v>252</v>
      </c>
    </row>
    <row r="429" spans="1:29" ht="15.75" customHeight="1" x14ac:dyDescent="0.3">
      <c r="A429" s="1">
        <v>733975</v>
      </c>
      <c r="B429" s="1" t="s">
        <v>36</v>
      </c>
      <c r="C429" s="2">
        <v>41762</v>
      </c>
      <c r="D429" s="1" t="s">
        <v>296</v>
      </c>
      <c r="E429" s="1" t="s">
        <v>38</v>
      </c>
      <c r="F429" s="1">
        <v>0</v>
      </c>
      <c r="G429" s="1" t="s">
        <v>39</v>
      </c>
      <c r="H429" s="1" t="s">
        <v>40</v>
      </c>
      <c r="I429" s="1" t="s">
        <v>40</v>
      </c>
      <c r="J429" s="1" t="s">
        <v>22</v>
      </c>
      <c r="K429" s="1" t="s">
        <v>40</v>
      </c>
      <c r="L429" s="1" t="s">
        <v>41</v>
      </c>
      <c r="M429" s="1">
        <v>7</v>
      </c>
      <c r="N429" s="1" t="s">
        <v>24</v>
      </c>
      <c r="O429" s="1" t="s">
        <v>25</v>
      </c>
      <c r="P429" s="1" t="s">
        <v>145</v>
      </c>
      <c r="Q429" s="1" t="s">
        <v>140</v>
      </c>
    </row>
    <row r="430" spans="1:29" ht="15.75" customHeight="1" x14ac:dyDescent="0.3">
      <c r="A430" s="1">
        <v>733977</v>
      </c>
      <c r="B430" s="1" t="s">
        <v>17</v>
      </c>
      <c r="C430" s="2">
        <v>41763</v>
      </c>
      <c r="D430" s="1" t="s">
        <v>121</v>
      </c>
      <c r="E430" s="1" t="s">
        <v>19</v>
      </c>
      <c r="F430" s="1">
        <v>0</v>
      </c>
      <c r="G430" s="1" t="s">
        <v>20</v>
      </c>
      <c r="H430" s="1" t="s">
        <v>259</v>
      </c>
      <c r="I430" s="1" t="s">
        <v>20</v>
      </c>
      <c r="J430" s="1" t="s">
        <v>22</v>
      </c>
      <c r="K430" s="1" t="s">
        <v>20</v>
      </c>
      <c r="L430" s="1" t="s">
        <v>41</v>
      </c>
      <c r="M430" s="1">
        <v>4</v>
      </c>
      <c r="N430" s="1" t="s">
        <v>24</v>
      </c>
      <c r="O430" s="1" t="s">
        <v>25</v>
      </c>
      <c r="P430" s="1" t="s">
        <v>127</v>
      </c>
      <c r="Q430" s="1" t="s">
        <v>237</v>
      </c>
    </row>
    <row r="431" spans="1:29" ht="15.75" customHeight="1" x14ac:dyDescent="0.3">
      <c r="A431" s="1">
        <v>733979</v>
      </c>
      <c r="B431" s="1" t="s">
        <v>167</v>
      </c>
      <c r="C431" s="2">
        <v>41764</v>
      </c>
      <c r="D431" s="1" t="s">
        <v>292</v>
      </c>
      <c r="E431" s="1" t="s">
        <v>168</v>
      </c>
      <c r="F431" s="1">
        <v>0</v>
      </c>
      <c r="G431" s="1" t="s">
        <v>40</v>
      </c>
      <c r="H431" s="1" t="s">
        <v>21</v>
      </c>
      <c r="I431" s="1" t="s">
        <v>21</v>
      </c>
      <c r="J431" s="1" t="s">
        <v>22</v>
      </c>
      <c r="K431" s="1" t="s">
        <v>40</v>
      </c>
      <c r="L431" s="1" t="s">
        <v>23</v>
      </c>
      <c r="M431" s="1">
        <v>10</v>
      </c>
      <c r="N431" s="1" t="s">
        <v>24</v>
      </c>
      <c r="O431" s="1" t="s">
        <v>25</v>
      </c>
      <c r="P431" s="1" t="s">
        <v>274</v>
      </c>
      <c r="Q431" s="1" t="s">
        <v>267</v>
      </c>
    </row>
    <row r="432" spans="1:29" ht="15.75" customHeight="1" x14ac:dyDescent="0.3">
      <c r="A432" s="1">
        <v>733981</v>
      </c>
      <c r="B432" s="1" t="s">
        <v>36</v>
      </c>
      <c r="C432" s="2">
        <v>41764</v>
      </c>
      <c r="D432" s="1" t="s">
        <v>152</v>
      </c>
      <c r="E432" s="1" t="s">
        <v>38</v>
      </c>
      <c r="F432" s="1">
        <v>0</v>
      </c>
      <c r="G432" s="1" t="s">
        <v>39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297</v>
      </c>
      <c r="Q432" s="1" t="s">
        <v>242</v>
      </c>
    </row>
    <row r="433" spans="1:17" ht="15.75" customHeight="1" x14ac:dyDescent="0.3">
      <c r="A433" s="1">
        <v>733983</v>
      </c>
      <c r="B433" s="1" t="s">
        <v>44</v>
      </c>
      <c r="C433" s="2">
        <v>41765</v>
      </c>
      <c r="D433" s="1" t="s">
        <v>147</v>
      </c>
      <c r="E433" s="1" t="s">
        <v>46</v>
      </c>
      <c r="F433" s="1">
        <v>0</v>
      </c>
      <c r="G433" s="1" t="s">
        <v>47</v>
      </c>
      <c r="H433" s="1" t="s">
        <v>20</v>
      </c>
      <c r="I433" s="1" t="s">
        <v>20</v>
      </c>
      <c r="J433" s="1" t="s">
        <v>22</v>
      </c>
      <c r="K433" s="1" t="s">
        <v>47</v>
      </c>
      <c r="L433" s="1" t="s">
        <v>23</v>
      </c>
      <c r="M433" s="1">
        <v>19</v>
      </c>
      <c r="N433" s="1" t="s">
        <v>24</v>
      </c>
      <c r="O433" s="1" t="s">
        <v>25</v>
      </c>
      <c r="P433" s="1" t="s">
        <v>140</v>
      </c>
      <c r="Q433" s="1" t="s">
        <v>263</v>
      </c>
    </row>
    <row r="434" spans="1:17" ht="15.75" customHeight="1" x14ac:dyDescent="0.3">
      <c r="A434" s="1">
        <v>733985</v>
      </c>
      <c r="B434" s="1" t="s">
        <v>36</v>
      </c>
      <c r="C434" s="2">
        <v>41766</v>
      </c>
      <c r="D434" s="1" t="s">
        <v>146</v>
      </c>
      <c r="E434" s="1" t="s">
        <v>38</v>
      </c>
      <c r="F434" s="1">
        <v>0</v>
      </c>
      <c r="G434" s="1" t="s">
        <v>39</v>
      </c>
      <c r="H434" s="1" t="s">
        <v>21</v>
      </c>
      <c r="I434" s="1" t="s">
        <v>39</v>
      </c>
      <c r="J434" s="1" t="s">
        <v>33</v>
      </c>
      <c r="K434" s="1" t="s">
        <v>21</v>
      </c>
      <c r="L434" s="1" t="s">
        <v>41</v>
      </c>
      <c r="M434" s="1">
        <v>8</v>
      </c>
      <c r="N434" s="1" t="s">
        <v>24</v>
      </c>
      <c r="O434" s="1" t="s">
        <v>25</v>
      </c>
      <c r="P434" s="1" t="s">
        <v>242</v>
      </c>
      <c r="Q434" s="1" t="s">
        <v>252</v>
      </c>
    </row>
    <row r="435" spans="1:17" ht="15.75" customHeight="1" x14ac:dyDescent="0.3">
      <c r="A435" s="1">
        <v>733987</v>
      </c>
      <c r="B435" s="1" t="s">
        <v>170</v>
      </c>
      <c r="C435" s="2">
        <v>41766</v>
      </c>
      <c r="D435" s="1" t="s">
        <v>287</v>
      </c>
      <c r="E435" s="1" t="s">
        <v>172</v>
      </c>
      <c r="F435" s="1">
        <v>0</v>
      </c>
      <c r="G435" s="1" t="s">
        <v>31</v>
      </c>
      <c r="H435" s="1" t="s">
        <v>32</v>
      </c>
      <c r="I435" s="1" t="s">
        <v>32</v>
      </c>
      <c r="J435" s="1" t="s">
        <v>22</v>
      </c>
      <c r="K435" s="1" t="s">
        <v>31</v>
      </c>
      <c r="L435" s="1" t="s">
        <v>23</v>
      </c>
      <c r="M435" s="1">
        <v>44</v>
      </c>
      <c r="N435" s="1" t="s">
        <v>24</v>
      </c>
      <c r="O435" s="1" t="s">
        <v>25</v>
      </c>
      <c r="P435" s="1" t="s">
        <v>127</v>
      </c>
      <c r="Q435" s="1" t="s">
        <v>298</v>
      </c>
    </row>
    <row r="436" spans="1:17" ht="15.75" customHeight="1" x14ac:dyDescent="0.3">
      <c r="A436" s="1">
        <v>733989</v>
      </c>
      <c r="B436" s="1" t="s">
        <v>167</v>
      </c>
      <c r="C436" s="2">
        <v>41767</v>
      </c>
      <c r="D436" s="1" t="s">
        <v>294</v>
      </c>
      <c r="E436" s="1" t="s">
        <v>168</v>
      </c>
      <c r="F436" s="1">
        <v>0</v>
      </c>
      <c r="G436" s="1" t="s">
        <v>40</v>
      </c>
      <c r="H436" s="1" t="s">
        <v>259</v>
      </c>
      <c r="I436" s="1" t="s">
        <v>40</v>
      </c>
      <c r="J436" s="1" t="s">
        <v>22</v>
      </c>
      <c r="K436" s="1" t="s">
        <v>259</v>
      </c>
      <c r="L436" s="1" t="s">
        <v>23</v>
      </c>
      <c r="M436" s="1">
        <v>32</v>
      </c>
      <c r="N436" s="1" t="s">
        <v>24</v>
      </c>
      <c r="O436" s="1" t="s">
        <v>25</v>
      </c>
      <c r="P436" s="1" t="s">
        <v>232</v>
      </c>
      <c r="Q436" s="1" t="s">
        <v>274</v>
      </c>
    </row>
    <row r="437" spans="1:17" ht="15.75" customHeight="1" x14ac:dyDescent="0.3">
      <c r="A437" s="1">
        <v>733991</v>
      </c>
      <c r="B437" s="1" t="s">
        <v>17</v>
      </c>
      <c r="C437" s="2">
        <v>41768</v>
      </c>
      <c r="D437" s="1" t="s">
        <v>293</v>
      </c>
      <c r="E437" s="1" t="s">
        <v>19</v>
      </c>
      <c r="F437" s="1">
        <v>0</v>
      </c>
      <c r="G437" s="1" t="s">
        <v>20</v>
      </c>
      <c r="H437" s="1" t="s">
        <v>31</v>
      </c>
      <c r="I437" s="1" t="s">
        <v>20</v>
      </c>
      <c r="J437" s="1" t="s">
        <v>22</v>
      </c>
      <c r="K437" s="1" t="s">
        <v>31</v>
      </c>
      <c r="L437" s="1" t="s">
        <v>23</v>
      </c>
      <c r="M437" s="1">
        <v>32</v>
      </c>
      <c r="N437" s="1" t="s">
        <v>24</v>
      </c>
      <c r="O437" s="1" t="s">
        <v>25</v>
      </c>
      <c r="P437" s="1" t="s">
        <v>140</v>
      </c>
      <c r="Q437" s="1" t="s">
        <v>263</v>
      </c>
    </row>
    <row r="438" spans="1:17" ht="15.75" customHeight="1" x14ac:dyDescent="0.3">
      <c r="A438" s="1">
        <v>733993</v>
      </c>
      <c r="B438" s="1" t="s">
        <v>36</v>
      </c>
      <c r="C438" s="2">
        <v>41769</v>
      </c>
      <c r="D438" s="1" t="s">
        <v>211</v>
      </c>
      <c r="E438" s="1" t="s">
        <v>38</v>
      </c>
      <c r="F438" s="1">
        <v>0</v>
      </c>
      <c r="G438" s="1" t="s">
        <v>39</v>
      </c>
      <c r="H438" s="1" t="s">
        <v>259</v>
      </c>
      <c r="I438" s="1" t="s">
        <v>259</v>
      </c>
      <c r="J438" s="1" t="s">
        <v>22</v>
      </c>
      <c r="K438" s="1" t="s">
        <v>259</v>
      </c>
      <c r="L438" s="1" t="s">
        <v>41</v>
      </c>
      <c r="M438" s="1">
        <v>8</v>
      </c>
      <c r="N438" s="1" t="s">
        <v>24</v>
      </c>
      <c r="O438" s="1" t="s">
        <v>95</v>
      </c>
      <c r="P438" s="1" t="s">
        <v>297</v>
      </c>
      <c r="Q438" s="1" t="s">
        <v>242</v>
      </c>
    </row>
    <row r="439" spans="1:17" ht="15.75" customHeight="1" x14ac:dyDescent="0.3">
      <c r="A439" s="1">
        <v>733995</v>
      </c>
      <c r="B439" s="1" t="s">
        <v>44</v>
      </c>
      <c r="C439" s="2">
        <v>41769</v>
      </c>
      <c r="D439" s="1" t="s">
        <v>152</v>
      </c>
      <c r="E439" s="1" t="s">
        <v>46</v>
      </c>
      <c r="F439" s="1">
        <v>0</v>
      </c>
      <c r="G439" s="1" t="s">
        <v>47</v>
      </c>
      <c r="H439" s="1" t="s">
        <v>32</v>
      </c>
      <c r="I439" s="1" t="s">
        <v>32</v>
      </c>
      <c r="J439" s="1" t="s">
        <v>22</v>
      </c>
      <c r="K439" s="1" t="s">
        <v>32</v>
      </c>
      <c r="L439" s="1" t="s">
        <v>41</v>
      </c>
      <c r="M439" s="1">
        <v>4</v>
      </c>
      <c r="N439" s="1" t="s">
        <v>24</v>
      </c>
      <c r="O439" s="1" t="s">
        <v>25</v>
      </c>
      <c r="P439" s="1" t="s">
        <v>127</v>
      </c>
      <c r="Q439" s="1" t="s">
        <v>237</v>
      </c>
    </row>
    <row r="440" spans="1:17" ht="15.75" customHeight="1" x14ac:dyDescent="0.3">
      <c r="A440" s="1">
        <v>733997</v>
      </c>
      <c r="B440" s="1" t="s">
        <v>170</v>
      </c>
      <c r="C440" s="2">
        <v>41770</v>
      </c>
      <c r="D440" s="1" t="s">
        <v>146</v>
      </c>
      <c r="E440" s="1" t="s">
        <v>172</v>
      </c>
      <c r="F440" s="1">
        <v>0</v>
      </c>
      <c r="G440" s="1" t="s">
        <v>31</v>
      </c>
      <c r="H440" s="1" t="s">
        <v>21</v>
      </c>
      <c r="I440" s="1" t="s">
        <v>21</v>
      </c>
      <c r="J440" s="1" t="s">
        <v>22</v>
      </c>
      <c r="K440" s="1" t="s">
        <v>21</v>
      </c>
      <c r="L440" s="1" t="s">
        <v>41</v>
      </c>
      <c r="M440" s="1">
        <v>9</v>
      </c>
      <c r="N440" s="1" t="s">
        <v>24</v>
      </c>
      <c r="O440" s="1" t="s">
        <v>25</v>
      </c>
      <c r="P440" s="1" t="s">
        <v>274</v>
      </c>
      <c r="Q440" s="1" t="s">
        <v>267</v>
      </c>
    </row>
    <row r="441" spans="1:17" ht="15.75" customHeight="1" x14ac:dyDescent="0.3">
      <c r="A441" s="1">
        <v>733999</v>
      </c>
      <c r="B441" s="1" t="s">
        <v>17</v>
      </c>
      <c r="C441" s="2">
        <v>41770</v>
      </c>
      <c r="D441" s="1" t="s">
        <v>265</v>
      </c>
      <c r="E441" s="1" t="s">
        <v>19</v>
      </c>
      <c r="F441" s="1">
        <v>0</v>
      </c>
      <c r="G441" s="1" t="s">
        <v>20</v>
      </c>
      <c r="H441" s="1" t="s">
        <v>40</v>
      </c>
      <c r="I441" s="1" t="s">
        <v>20</v>
      </c>
      <c r="J441" s="1" t="s">
        <v>33</v>
      </c>
      <c r="K441" s="1" t="s">
        <v>40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140</v>
      </c>
      <c r="Q441" s="1" t="s">
        <v>213</v>
      </c>
    </row>
    <row r="442" spans="1:17" ht="15.75" customHeight="1" x14ac:dyDescent="0.3">
      <c r="A442" s="1">
        <v>734001</v>
      </c>
      <c r="B442" s="1" t="s">
        <v>60</v>
      </c>
      <c r="C442" s="2">
        <v>41771</v>
      </c>
      <c r="D442" s="1" t="s">
        <v>183</v>
      </c>
      <c r="E442" s="1" t="s">
        <v>62</v>
      </c>
      <c r="F442" s="1">
        <v>0</v>
      </c>
      <c r="G442" s="1" t="s">
        <v>259</v>
      </c>
      <c r="H442" s="1" t="s">
        <v>47</v>
      </c>
      <c r="I442" s="1" t="s">
        <v>259</v>
      </c>
      <c r="J442" s="1" t="s">
        <v>33</v>
      </c>
      <c r="K442" s="1" t="s">
        <v>47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127</v>
      </c>
      <c r="Q442" s="1" t="s">
        <v>237</v>
      </c>
    </row>
    <row r="443" spans="1:17" ht="15.75" customHeight="1" x14ac:dyDescent="0.3">
      <c r="A443" s="1">
        <v>734003</v>
      </c>
      <c r="B443" s="1" t="s">
        <v>277</v>
      </c>
      <c r="C443" s="2">
        <v>41772</v>
      </c>
      <c r="D443" s="1" t="s">
        <v>235</v>
      </c>
      <c r="E443" s="1" t="s">
        <v>278</v>
      </c>
      <c r="F443" s="1">
        <v>0</v>
      </c>
      <c r="G443" s="1" t="s">
        <v>32</v>
      </c>
      <c r="H443" s="1" t="s">
        <v>40</v>
      </c>
      <c r="I443" s="1" t="s">
        <v>40</v>
      </c>
      <c r="J443" s="1" t="s">
        <v>33</v>
      </c>
      <c r="K443" s="1" t="s">
        <v>32</v>
      </c>
      <c r="L443" s="1" t="s">
        <v>41</v>
      </c>
      <c r="M443" s="1">
        <v>5</v>
      </c>
      <c r="N443" s="1" t="s">
        <v>24</v>
      </c>
      <c r="O443" s="1" t="s">
        <v>25</v>
      </c>
      <c r="P443" s="1" t="s">
        <v>242</v>
      </c>
      <c r="Q443" s="1" t="s">
        <v>252</v>
      </c>
    </row>
    <row r="444" spans="1:17" ht="15.75" customHeight="1" x14ac:dyDescent="0.3">
      <c r="A444" s="1">
        <v>734005</v>
      </c>
      <c r="B444" s="1" t="s">
        <v>17</v>
      </c>
      <c r="C444" s="2">
        <v>41772</v>
      </c>
      <c r="D444" s="1" t="s">
        <v>139</v>
      </c>
      <c r="E444" s="1" t="s">
        <v>19</v>
      </c>
      <c r="F444" s="1">
        <v>0</v>
      </c>
      <c r="G444" s="1" t="s">
        <v>20</v>
      </c>
      <c r="H444" s="1" t="s">
        <v>39</v>
      </c>
      <c r="I444" s="1" t="s">
        <v>39</v>
      </c>
      <c r="J444" s="1" t="s">
        <v>22</v>
      </c>
      <c r="K444" s="1" t="s">
        <v>20</v>
      </c>
      <c r="L444" s="1" t="s">
        <v>23</v>
      </c>
      <c r="M444" s="1">
        <v>16</v>
      </c>
      <c r="N444" s="1" t="s">
        <v>24</v>
      </c>
      <c r="O444" s="1" t="s">
        <v>25</v>
      </c>
      <c r="P444" s="1" t="s">
        <v>263</v>
      </c>
      <c r="Q444" s="1" t="s">
        <v>213</v>
      </c>
    </row>
    <row r="445" spans="1:17" ht="15.75" customHeight="1" x14ac:dyDescent="0.3">
      <c r="A445" s="1">
        <v>734007</v>
      </c>
      <c r="B445" s="1" t="s">
        <v>60</v>
      </c>
      <c r="C445" s="2">
        <v>41773</v>
      </c>
      <c r="D445" s="1" t="s">
        <v>226</v>
      </c>
      <c r="E445" s="1" t="s">
        <v>62</v>
      </c>
      <c r="F445" s="1">
        <v>0</v>
      </c>
      <c r="G445" s="1" t="s">
        <v>259</v>
      </c>
      <c r="H445" s="1" t="s">
        <v>31</v>
      </c>
      <c r="I445" s="1" t="s">
        <v>31</v>
      </c>
      <c r="J445" s="1" t="s">
        <v>22</v>
      </c>
      <c r="K445" s="1" t="s">
        <v>31</v>
      </c>
      <c r="L445" s="1" t="s">
        <v>41</v>
      </c>
      <c r="M445" s="1">
        <v>6</v>
      </c>
      <c r="N445" s="1" t="s">
        <v>24</v>
      </c>
      <c r="O445" s="1" t="s">
        <v>25</v>
      </c>
      <c r="P445" s="1" t="s">
        <v>237</v>
      </c>
      <c r="Q445" s="1" t="s">
        <v>298</v>
      </c>
    </row>
    <row r="446" spans="1:17" ht="15.75" customHeight="1" x14ac:dyDescent="0.3">
      <c r="A446" s="1">
        <v>734009</v>
      </c>
      <c r="B446" s="1" t="s">
        <v>170</v>
      </c>
      <c r="C446" s="2">
        <v>41773</v>
      </c>
      <c r="D446" s="1" t="s">
        <v>175</v>
      </c>
      <c r="E446" s="1" t="s">
        <v>172</v>
      </c>
      <c r="F446" s="1">
        <v>0</v>
      </c>
      <c r="G446" s="1" t="s">
        <v>21</v>
      </c>
      <c r="H446" s="1" t="s">
        <v>47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6</v>
      </c>
      <c r="N446" s="1" t="s">
        <v>24</v>
      </c>
      <c r="O446" s="1" t="s">
        <v>25</v>
      </c>
      <c r="P446" s="1" t="s">
        <v>232</v>
      </c>
      <c r="Q446" s="1" t="s">
        <v>274</v>
      </c>
    </row>
    <row r="447" spans="1:17" ht="15.75" customHeight="1" x14ac:dyDescent="0.3">
      <c r="A447" s="1">
        <v>734011</v>
      </c>
      <c r="B447" s="1" t="s">
        <v>167</v>
      </c>
      <c r="C447" s="2">
        <v>41774</v>
      </c>
      <c r="D447" s="1" t="s">
        <v>233</v>
      </c>
      <c r="E447" s="1" t="s">
        <v>168</v>
      </c>
      <c r="F447" s="1">
        <v>0</v>
      </c>
      <c r="G447" s="1" t="s">
        <v>40</v>
      </c>
      <c r="H447" s="1" t="s">
        <v>39</v>
      </c>
      <c r="I447" s="1" t="s">
        <v>39</v>
      </c>
      <c r="J447" s="1" t="s">
        <v>22</v>
      </c>
      <c r="K447" s="1" t="s">
        <v>40</v>
      </c>
      <c r="L447" s="1" t="s">
        <v>23</v>
      </c>
      <c r="M447" s="1">
        <v>62</v>
      </c>
      <c r="N447" s="1" t="s">
        <v>24</v>
      </c>
      <c r="O447" s="1" t="s">
        <v>25</v>
      </c>
      <c r="P447" s="1" t="s">
        <v>140</v>
      </c>
      <c r="Q447" s="1" t="s">
        <v>213</v>
      </c>
    </row>
    <row r="448" spans="1:17" ht="15.75" customHeight="1" x14ac:dyDescent="0.3">
      <c r="A448" s="1">
        <v>734013</v>
      </c>
      <c r="B448" s="1" t="s">
        <v>277</v>
      </c>
      <c r="C448" s="2">
        <v>41777</v>
      </c>
      <c r="D448" s="1" t="s">
        <v>121</v>
      </c>
      <c r="E448" s="1" t="s">
        <v>278</v>
      </c>
      <c r="F448" s="1">
        <v>0</v>
      </c>
      <c r="G448" s="1" t="s">
        <v>32</v>
      </c>
      <c r="H448" s="1" t="s">
        <v>20</v>
      </c>
      <c r="I448" s="1" t="s">
        <v>32</v>
      </c>
      <c r="J448" s="1" t="s">
        <v>33</v>
      </c>
      <c r="K448" s="1" t="s">
        <v>20</v>
      </c>
      <c r="L448" s="1" t="s">
        <v>41</v>
      </c>
      <c r="M448" s="1">
        <v>5</v>
      </c>
      <c r="N448" s="1" t="s">
        <v>24</v>
      </c>
      <c r="O448" s="1" t="s">
        <v>25</v>
      </c>
      <c r="P448" s="1" t="s">
        <v>242</v>
      </c>
      <c r="Q448" s="1" t="s">
        <v>252</v>
      </c>
    </row>
    <row r="449" spans="1:17" ht="15.75" customHeight="1" x14ac:dyDescent="0.3">
      <c r="A449" s="1">
        <v>734015</v>
      </c>
      <c r="B449" s="1" t="s">
        <v>60</v>
      </c>
      <c r="C449" s="2">
        <v>41777</v>
      </c>
      <c r="D449" s="1" t="s">
        <v>257</v>
      </c>
      <c r="E449" s="1" t="s">
        <v>62</v>
      </c>
      <c r="F449" s="1">
        <v>0</v>
      </c>
      <c r="G449" s="1" t="s">
        <v>259</v>
      </c>
      <c r="H449" s="1" t="s">
        <v>21</v>
      </c>
      <c r="I449" s="1" t="s">
        <v>259</v>
      </c>
      <c r="J449" s="1" t="s">
        <v>33</v>
      </c>
      <c r="K449" s="1" t="s">
        <v>21</v>
      </c>
      <c r="L449" s="1" t="s">
        <v>41</v>
      </c>
      <c r="M449" s="1">
        <v>7</v>
      </c>
      <c r="N449" s="1" t="s">
        <v>24</v>
      </c>
      <c r="O449" s="1" t="s">
        <v>25</v>
      </c>
      <c r="P449" s="1" t="s">
        <v>274</v>
      </c>
      <c r="Q449" s="1" t="s">
        <v>267</v>
      </c>
    </row>
    <row r="450" spans="1:17" ht="15.75" customHeight="1" x14ac:dyDescent="0.3">
      <c r="A450" s="1">
        <v>734017</v>
      </c>
      <c r="B450" s="1" t="s">
        <v>167</v>
      </c>
      <c r="C450" s="2">
        <v>41778</v>
      </c>
      <c r="D450" s="1" t="s">
        <v>29</v>
      </c>
      <c r="E450" s="1" t="s">
        <v>168</v>
      </c>
      <c r="F450" s="1">
        <v>0</v>
      </c>
      <c r="G450" s="1" t="s">
        <v>40</v>
      </c>
      <c r="H450" s="1" t="s">
        <v>47</v>
      </c>
      <c r="I450" s="1" t="s">
        <v>47</v>
      </c>
      <c r="J450" s="1" t="s">
        <v>33</v>
      </c>
      <c r="K450" s="1" t="s">
        <v>47</v>
      </c>
      <c r="L450" s="1" t="s">
        <v>23</v>
      </c>
      <c r="M450" s="1">
        <v>25</v>
      </c>
      <c r="N450" s="1" t="s">
        <v>24</v>
      </c>
      <c r="O450" s="1" t="s">
        <v>25</v>
      </c>
      <c r="P450" s="1" t="s">
        <v>140</v>
      </c>
      <c r="Q450" s="1" t="s">
        <v>213</v>
      </c>
    </row>
    <row r="451" spans="1:17" ht="15.75" customHeight="1" x14ac:dyDescent="0.3">
      <c r="A451" s="1">
        <v>734019</v>
      </c>
      <c r="B451" s="1" t="s">
        <v>36</v>
      </c>
      <c r="C451" s="2">
        <v>41778</v>
      </c>
      <c r="D451" s="1" t="s">
        <v>299</v>
      </c>
      <c r="E451" s="1" t="s">
        <v>38</v>
      </c>
      <c r="F451" s="1">
        <v>0</v>
      </c>
      <c r="G451" s="1" t="s">
        <v>39</v>
      </c>
      <c r="H451" s="1" t="s">
        <v>31</v>
      </c>
      <c r="I451" s="1" t="s">
        <v>31</v>
      </c>
      <c r="J451" s="1" t="s">
        <v>22</v>
      </c>
      <c r="K451" s="1" t="s">
        <v>31</v>
      </c>
      <c r="L451" s="1" t="s">
        <v>41</v>
      </c>
      <c r="M451" s="1">
        <v>4</v>
      </c>
      <c r="N451" s="1" t="s">
        <v>24</v>
      </c>
      <c r="O451" s="1" t="s">
        <v>25</v>
      </c>
      <c r="P451" s="1" t="s">
        <v>127</v>
      </c>
      <c r="Q451" s="1" t="s">
        <v>298</v>
      </c>
    </row>
    <row r="452" spans="1:17" ht="15.75" customHeight="1" x14ac:dyDescent="0.3">
      <c r="A452" s="1">
        <v>734021</v>
      </c>
      <c r="B452" s="1" t="s">
        <v>60</v>
      </c>
      <c r="C452" s="2">
        <v>41779</v>
      </c>
      <c r="D452" s="1" t="s">
        <v>179</v>
      </c>
      <c r="E452" s="1" t="s">
        <v>62</v>
      </c>
      <c r="F452" s="1">
        <v>0</v>
      </c>
      <c r="G452" s="1" t="s">
        <v>259</v>
      </c>
      <c r="H452" s="1" t="s">
        <v>20</v>
      </c>
      <c r="I452" s="1" t="s">
        <v>20</v>
      </c>
      <c r="J452" s="1" t="s">
        <v>33</v>
      </c>
      <c r="K452" s="1" t="s">
        <v>259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232</v>
      </c>
      <c r="Q452" s="1" t="s">
        <v>274</v>
      </c>
    </row>
    <row r="453" spans="1:17" ht="15.75" customHeight="1" x14ac:dyDescent="0.3">
      <c r="A453" s="1">
        <v>734023</v>
      </c>
      <c r="B453" s="1" t="s">
        <v>50</v>
      </c>
      <c r="C453" s="2">
        <v>41779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32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8</v>
      </c>
      <c r="N453" s="1" t="s">
        <v>24</v>
      </c>
      <c r="O453" s="1" t="s">
        <v>25</v>
      </c>
      <c r="P453" s="1" t="s">
        <v>297</v>
      </c>
      <c r="Q453" s="1" t="s">
        <v>252</v>
      </c>
    </row>
    <row r="454" spans="1:17" ht="15.75" customHeight="1" x14ac:dyDescent="0.3">
      <c r="A454" s="1">
        <v>734025</v>
      </c>
      <c r="B454" s="1" t="s">
        <v>28</v>
      </c>
      <c r="C454" s="2">
        <v>41780</v>
      </c>
      <c r="D454" s="1" t="s">
        <v>300</v>
      </c>
      <c r="E454" s="1" t="s">
        <v>30</v>
      </c>
      <c r="F454" s="1">
        <v>0</v>
      </c>
      <c r="G454" s="1" t="s">
        <v>31</v>
      </c>
      <c r="H454" s="1" t="s">
        <v>47</v>
      </c>
      <c r="I454" s="1" t="s">
        <v>47</v>
      </c>
      <c r="J454" s="1" t="s">
        <v>22</v>
      </c>
      <c r="K454" s="1" t="s">
        <v>47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</row>
    <row r="455" spans="1:17" ht="15.75" customHeight="1" x14ac:dyDescent="0.3">
      <c r="A455" s="1">
        <v>734027</v>
      </c>
      <c r="B455" s="1" t="s">
        <v>50</v>
      </c>
      <c r="C455" s="2">
        <v>41781</v>
      </c>
      <c r="D455" s="1" t="s">
        <v>175</v>
      </c>
      <c r="E455" s="1" t="s">
        <v>52</v>
      </c>
      <c r="F455" s="1">
        <v>0</v>
      </c>
      <c r="G455" s="1" t="s">
        <v>21</v>
      </c>
      <c r="H455" s="1" t="s">
        <v>20</v>
      </c>
      <c r="I455" s="1" t="s">
        <v>20</v>
      </c>
      <c r="J455" s="1" t="s">
        <v>22</v>
      </c>
      <c r="K455" s="1" t="s">
        <v>21</v>
      </c>
      <c r="L455" s="1" t="s">
        <v>23</v>
      </c>
      <c r="M455" s="1">
        <v>30</v>
      </c>
      <c r="N455" s="1" t="s">
        <v>24</v>
      </c>
      <c r="O455" s="1" t="s">
        <v>25</v>
      </c>
      <c r="P455" s="1" t="s">
        <v>232</v>
      </c>
      <c r="Q455" s="1" t="s">
        <v>267</v>
      </c>
    </row>
    <row r="456" spans="1:17" ht="15.75" customHeight="1" x14ac:dyDescent="0.3">
      <c r="A456" s="1">
        <v>734029</v>
      </c>
      <c r="B456" s="1" t="s">
        <v>277</v>
      </c>
      <c r="C456" s="2">
        <v>41781</v>
      </c>
      <c r="D456" s="1" t="s">
        <v>179</v>
      </c>
      <c r="E456" s="1" t="s">
        <v>278</v>
      </c>
      <c r="F456" s="1">
        <v>0</v>
      </c>
      <c r="G456" s="1" t="s">
        <v>32</v>
      </c>
      <c r="H456" s="1" t="s">
        <v>259</v>
      </c>
      <c r="I456" s="1" t="s">
        <v>259</v>
      </c>
      <c r="J456" s="1" t="s">
        <v>22</v>
      </c>
      <c r="K456" s="1" t="s">
        <v>259</v>
      </c>
      <c r="L456" s="1" t="s">
        <v>41</v>
      </c>
      <c r="M456" s="1">
        <v>6</v>
      </c>
      <c r="N456" s="1" t="s">
        <v>24</v>
      </c>
      <c r="O456" s="1" t="s">
        <v>25</v>
      </c>
      <c r="P456" s="1" t="s">
        <v>242</v>
      </c>
      <c r="Q456" s="1" t="s">
        <v>252</v>
      </c>
    </row>
    <row r="457" spans="1:17" ht="15.75" customHeight="1" x14ac:dyDescent="0.3">
      <c r="A457" s="1">
        <v>734031</v>
      </c>
      <c r="B457" s="1" t="s">
        <v>44</v>
      </c>
      <c r="C457" s="2">
        <v>41782</v>
      </c>
      <c r="D457" s="1" t="s">
        <v>29</v>
      </c>
      <c r="E457" s="1" t="s">
        <v>46</v>
      </c>
      <c r="F457" s="1">
        <v>0</v>
      </c>
      <c r="G457" s="1" t="s">
        <v>47</v>
      </c>
      <c r="H457" s="1" t="s">
        <v>39</v>
      </c>
      <c r="I457" s="1" t="s">
        <v>39</v>
      </c>
      <c r="J457" s="1" t="s">
        <v>22</v>
      </c>
      <c r="K457" s="1" t="s">
        <v>47</v>
      </c>
      <c r="L457" s="1" t="s">
        <v>23</v>
      </c>
      <c r="M457" s="1">
        <v>15</v>
      </c>
      <c r="N457" s="1" t="s">
        <v>24</v>
      </c>
      <c r="O457" s="1" t="s">
        <v>25</v>
      </c>
      <c r="P457" s="1" t="s">
        <v>140</v>
      </c>
      <c r="Q457" s="1" t="s">
        <v>213</v>
      </c>
    </row>
    <row r="458" spans="1:17" ht="15.75" customHeight="1" x14ac:dyDescent="0.3">
      <c r="A458" s="1">
        <v>734033</v>
      </c>
      <c r="B458" s="1" t="s">
        <v>28</v>
      </c>
      <c r="C458" s="2">
        <v>41782</v>
      </c>
      <c r="D458" s="1" t="s">
        <v>80</v>
      </c>
      <c r="E458" s="1" t="s">
        <v>30</v>
      </c>
      <c r="F458" s="1">
        <v>0</v>
      </c>
      <c r="G458" s="1" t="s">
        <v>31</v>
      </c>
      <c r="H458" s="1" t="s">
        <v>40</v>
      </c>
      <c r="I458" s="1" t="s">
        <v>40</v>
      </c>
      <c r="J458" s="1" t="s">
        <v>22</v>
      </c>
      <c r="K458" s="1" t="s">
        <v>31</v>
      </c>
      <c r="L458" s="1" t="s">
        <v>23</v>
      </c>
      <c r="M458" s="1">
        <v>16</v>
      </c>
      <c r="N458" s="1" t="s">
        <v>24</v>
      </c>
      <c r="O458" s="1" t="s">
        <v>25</v>
      </c>
      <c r="P458" s="1" t="s">
        <v>127</v>
      </c>
      <c r="Q458" s="1" t="s">
        <v>298</v>
      </c>
    </row>
    <row r="459" spans="1:17" ht="15.75" customHeight="1" x14ac:dyDescent="0.3">
      <c r="A459" s="1">
        <v>734035</v>
      </c>
      <c r="B459" s="1" t="s">
        <v>17</v>
      </c>
      <c r="C459" s="2">
        <v>41783</v>
      </c>
      <c r="D459" s="1" t="s">
        <v>76</v>
      </c>
      <c r="E459" s="1" t="s">
        <v>19</v>
      </c>
      <c r="F459" s="1">
        <v>0</v>
      </c>
      <c r="G459" s="1" t="s">
        <v>20</v>
      </c>
      <c r="H459" s="1" t="s">
        <v>32</v>
      </c>
      <c r="I459" s="1" t="s">
        <v>32</v>
      </c>
      <c r="J459" s="1" t="s">
        <v>22</v>
      </c>
      <c r="K459" s="1" t="s">
        <v>32</v>
      </c>
      <c r="L459" s="1" t="s">
        <v>41</v>
      </c>
      <c r="M459" s="1">
        <v>8</v>
      </c>
      <c r="N459" s="1" t="s">
        <v>24</v>
      </c>
      <c r="O459" s="1" t="s">
        <v>25</v>
      </c>
      <c r="P459" s="1" t="s">
        <v>232</v>
      </c>
      <c r="Q459" s="1" t="s">
        <v>274</v>
      </c>
    </row>
    <row r="460" spans="1:17" ht="15.75" customHeight="1" x14ac:dyDescent="0.3">
      <c r="A460" s="1">
        <v>734037</v>
      </c>
      <c r="B460" s="1" t="s">
        <v>50</v>
      </c>
      <c r="C460" s="2">
        <v>41783</v>
      </c>
      <c r="D460" s="1" t="s">
        <v>68</v>
      </c>
      <c r="E460" s="1" t="s">
        <v>52</v>
      </c>
      <c r="F460" s="1">
        <v>0</v>
      </c>
      <c r="G460" s="1" t="s">
        <v>21</v>
      </c>
      <c r="H460" s="1" t="s">
        <v>259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4</v>
      </c>
      <c r="N460" s="1" t="s">
        <v>24</v>
      </c>
      <c r="O460" s="1" t="s">
        <v>25</v>
      </c>
      <c r="P460" s="1" t="s">
        <v>297</v>
      </c>
      <c r="Q460" s="1" t="s">
        <v>242</v>
      </c>
    </row>
    <row r="461" spans="1:17" ht="15.75" customHeight="1" x14ac:dyDescent="0.3">
      <c r="A461" s="1">
        <v>734039</v>
      </c>
      <c r="B461" s="1" t="s">
        <v>28</v>
      </c>
      <c r="C461" s="2">
        <v>41784</v>
      </c>
      <c r="D461" s="1" t="s">
        <v>260</v>
      </c>
      <c r="E461" s="1" t="s">
        <v>30</v>
      </c>
      <c r="F461" s="1">
        <v>0</v>
      </c>
      <c r="G461" s="1" t="s">
        <v>31</v>
      </c>
      <c r="H461" s="1" t="s">
        <v>39</v>
      </c>
      <c r="I461" s="1" t="s">
        <v>31</v>
      </c>
      <c r="J461" s="1" t="s">
        <v>22</v>
      </c>
      <c r="K461" s="1" t="s">
        <v>31</v>
      </c>
      <c r="L461" s="1" t="s">
        <v>41</v>
      </c>
      <c r="M461" s="1">
        <v>7</v>
      </c>
      <c r="N461" s="1" t="s">
        <v>24</v>
      </c>
      <c r="O461" s="1" t="s">
        <v>25</v>
      </c>
      <c r="P461" s="1" t="s">
        <v>127</v>
      </c>
      <c r="Q461" s="1" t="s">
        <v>237</v>
      </c>
    </row>
    <row r="462" spans="1:17" ht="15.75" customHeight="1" x14ac:dyDescent="0.3">
      <c r="A462" s="1">
        <v>734041</v>
      </c>
      <c r="B462" s="1" t="s">
        <v>44</v>
      </c>
      <c r="C462" s="2">
        <v>41784</v>
      </c>
      <c r="D462" s="1" t="s">
        <v>295</v>
      </c>
      <c r="E462" s="1" t="s">
        <v>46</v>
      </c>
      <c r="F462" s="1">
        <v>0</v>
      </c>
      <c r="G462" s="1" t="s">
        <v>47</v>
      </c>
      <c r="H462" s="1" t="s">
        <v>40</v>
      </c>
      <c r="I462" s="1" t="s">
        <v>47</v>
      </c>
      <c r="J462" s="1" t="s">
        <v>22</v>
      </c>
      <c r="K462" s="1" t="s">
        <v>47</v>
      </c>
      <c r="L462" s="1" t="s">
        <v>41</v>
      </c>
      <c r="M462" s="1">
        <v>5</v>
      </c>
      <c r="N462" s="1" t="s">
        <v>24</v>
      </c>
      <c r="O462" s="1" t="s">
        <v>25</v>
      </c>
      <c r="P462" s="1" t="s">
        <v>263</v>
      </c>
      <c r="Q462" s="1" t="s">
        <v>213</v>
      </c>
    </row>
    <row r="463" spans="1:17" ht="15.75" customHeight="1" x14ac:dyDescent="0.3">
      <c r="A463" s="1">
        <v>734043</v>
      </c>
      <c r="B463" s="1" t="s">
        <v>50</v>
      </c>
      <c r="C463" s="2">
        <v>41786</v>
      </c>
      <c r="D463" s="1" t="s">
        <v>257</v>
      </c>
      <c r="E463" s="1" t="s">
        <v>52</v>
      </c>
      <c r="F463" s="1">
        <v>0</v>
      </c>
      <c r="G463" s="1" t="s">
        <v>31</v>
      </c>
      <c r="H463" s="1" t="s">
        <v>21</v>
      </c>
      <c r="I463" s="1" t="s">
        <v>31</v>
      </c>
      <c r="J463" s="1" t="s">
        <v>22</v>
      </c>
      <c r="K463" s="1" t="s">
        <v>21</v>
      </c>
      <c r="L463" s="1" t="s">
        <v>23</v>
      </c>
      <c r="M463" s="1">
        <v>28</v>
      </c>
      <c r="N463" s="1" t="s">
        <v>24</v>
      </c>
      <c r="O463" s="1" t="s">
        <v>25</v>
      </c>
      <c r="P463" s="1" t="s">
        <v>274</v>
      </c>
      <c r="Q463" s="1" t="s">
        <v>140</v>
      </c>
    </row>
    <row r="464" spans="1:17" ht="15.75" customHeight="1" x14ac:dyDescent="0.3">
      <c r="A464" s="1">
        <v>734045</v>
      </c>
      <c r="B464" s="1" t="s">
        <v>44</v>
      </c>
      <c r="C464" s="2">
        <v>41787</v>
      </c>
      <c r="D464" s="1" t="s">
        <v>105</v>
      </c>
      <c r="E464" s="1" t="s">
        <v>164</v>
      </c>
      <c r="F464" s="1">
        <v>0</v>
      </c>
      <c r="G464" s="1" t="s">
        <v>32</v>
      </c>
      <c r="H464" s="1" t="s">
        <v>47</v>
      </c>
      <c r="I464" s="1" t="s">
        <v>32</v>
      </c>
      <c r="J464" s="1" t="s">
        <v>22</v>
      </c>
      <c r="K464" s="1" t="s">
        <v>32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237</v>
      </c>
      <c r="Q464" s="1" t="s">
        <v>242</v>
      </c>
    </row>
    <row r="465" spans="1:17" ht="15.75" customHeight="1" x14ac:dyDescent="0.3">
      <c r="A465" s="1">
        <v>734047</v>
      </c>
      <c r="B465" s="1" t="s">
        <v>44</v>
      </c>
      <c r="C465" s="2">
        <v>41789</v>
      </c>
      <c r="D465" s="1" t="s">
        <v>61</v>
      </c>
      <c r="E465" s="1" t="s">
        <v>46</v>
      </c>
      <c r="F465" s="1">
        <v>0</v>
      </c>
      <c r="G465" s="1" t="s">
        <v>32</v>
      </c>
      <c r="H465" s="1" t="s">
        <v>31</v>
      </c>
      <c r="I465" s="1" t="s">
        <v>32</v>
      </c>
      <c r="J465" s="1" t="s">
        <v>22</v>
      </c>
      <c r="K465" s="1" t="s">
        <v>31</v>
      </c>
      <c r="L465" s="1" t="s">
        <v>23</v>
      </c>
      <c r="M465" s="1">
        <v>24</v>
      </c>
      <c r="N465" s="1" t="s">
        <v>24</v>
      </c>
      <c r="O465" s="1" t="s">
        <v>25</v>
      </c>
      <c r="P465" s="1" t="s">
        <v>127</v>
      </c>
      <c r="Q465" s="1" t="s">
        <v>213</v>
      </c>
    </row>
    <row r="466" spans="1:17" ht="15.75" customHeight="1" x14ac:dyDescent="0.3">
      <c r="A466" s="1">
        <v>734049</v>
      </c>
      <c r="B466" s="1" t="s">
        <v>17</v>
      </c>
      <c r="C466" s="2">
        <v>41791</v>
      </c>
      <c r="D466" s="1" t="s">
        <v>162</v>
      </c>
      <c r="E466" s="1" t="s">
        <v>19</v>
      </c>
      <c r="F466" s="1">
        <v>0</v>
      </c>
      <c r="G466" s="1" t="s">
        <v>21</v>
      </c>
      <c r="H466" s="1" t="s">
        <v>31</v>
      </c>
      <c r="I466" s="1" t="s">
        <v>21</v>
      </c>
      <c r="J466" s="1" t="s">
        <v>22</v>
      </c>
      <c r="K466" s="1" t="s">
        <v>21</v>
      </c>
      <c r="L466" s="1" t="s">
        <v>41</v>
      </c>
      <c r="M466" s="1">
        <v>3</v>
      </c>
      <c r="N466" s="1" t="s">
        <v>24</v>
      </c>
      <c r="O466" s="1" t="s">
        <v>25</v>
      </c>
      <c r="P466" s="1" t="s">
        <v>127</v>
      </c>
      <c r="Q466" s="1" t="s">
        <v>242</v>
      </c>
    </row>
    <row r="467" spans="1:17" ht="15.75" customHeight="1" x14ac:dyDescent="0.3">
      <c r="A467" s="1">
        <v>829705</v>
      </c>
      <c r="B467" s="1" t="s">
        <v>50</v>
      </c>
      <c r="C467" s="2">
        <v>42102</v>
      </c>
      <c r="D467" s="1" t="s">
        <v>241</v>
      </c>
      <c r="E467" s="1" t="s">
        <v>52</v>
      </c>
      <c r="F467" s="1">
        <v>0</v>
      </c>
      <c r="G467" s="1" t="s">
        <v>21</v>
      </c>
      <c r="H467" s="1" t="s">
        <v>47</v>
      </c>
      <c r="I467" s="1" t="s">
        <v>21</v>
      </c>
      <c r="J467" s="1" t="s">
        <v>22</v>
      </c>
      <c r="K467" s="1" t="s">
        <v>21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140</v>
      </c>
      <c r="Q467" s="1" t="s">
        <v>252</v>
      </c>
    </row>
    <row r="468" spans="1:17" ht="15.75" customHeight="1" x14ac:dyDescent="0.3">
      <c r="A468" s="1">
        <v>829707</v>
      </c>
      <c r="B468" s="1" t="s">
        <v>65</v>
      </c>
      <c r="C468" s="2">
        <v>42103</v>
      </c>
      <c r="D468" s="1" t="s">
        <v>87</v>
      </c>
      <c r="E468" s="1" t="s">
        <v>67</v>
      </c>
      <c r="F468" s="1">
        <v>0</v>
      </c>
      <c r="G468" s="1" t="s">
        <v>32</v>
      </c>
      <c r="H468" s="1" t="s">
        <v>39</v>
      </c>
      <c r="I468" s="1" t="s">
        <v>39</v>
      </c>
      <c r="J468" s="1" t="s">
        <v>22</v>
      </c>
      <c r="K468" s="1" t="s">
        <v>32</v>
      </c>
      <c r="L468" s="1" t="s">
        <v>23</v>
      </c>
      <c r="M468" s="1">
        <v>1</v>
      </c>
      <c r="N468" s="1" t="s">
        <v>24</v>
      </c>
      <c r="O468" s="1" t="s">
        <v>25</v>
      </c>
      <c r="P468" s="1" t="s">
        <v>283</v>
      </c>
      <c r="Q468" s="1" t="s">
        <v>237</v>
      </c>
    </row>
    <row r="469" spans="1:17" ht="15.75" customHeight="1" x14ac:dyDescent="0.3">
      <c r="A469" s="1">
        <v>829709</v>
      </c>
      <c r="B469" s="1" t="s">
        <v>238</v>
      </c>
      <c r="C469" s="2">
        <v>42104</v>
      </c>
      <c r="D469" s="1" t="s">
        <v>265</v>
      </c>
      <c r="E469" s="1" t="s">
        <v>301</v>
      </c>
      <c r="F469" s="1">
        <v>0</v>
      </c>
      <c r="G469" s="1" t="s">
        <v>31</v>
      </c>
      <c r="H469" s="1" t="s">
        <v>40</v>
      </c>
      <c r="I469" s="1" t="s">
        <v>31</v>
      </c>
      <c r="J469" s="1" t="s">
        <v>22</v>
      </c>
      <c r="K469" s="1" t="s">
        <v>40</v>
      </c>
      <c r="L469" s="1" t="s">
        <v>23</v>
      </c>
      <c r="M469" s="1">
        <v>26</v>
      </c>
      <c r="N469" s="1" t="s">
        <v>24</v>
      </c>
      <c r="O469" s="1" t="s">
        <v>25</v>
      </c>
      <c r="P469" s="1" t="s">
        <v>302</v>
      </c>
      <c r="Q469" s="1" t="s">
        <v>303</v>
      </c>
    </row>
    <row r="470" spans="1:17" ht="15.75" customHeight="1" x14ac:dyDescent="0.3">
      <c r="A470" s="1">
        <v>829711</v>
      </c>
      <c r="B470" s="1" t="s">
        <v>65</v>
      </c>
      <c r="C470" s="2">
        <v>42105</v>
      </c>
      <c r="D470" s="1" t="s">
        <v>18</v>
      </c>
      <c r="E470" s="1" t="s">
        <v>67</v>
      </c>
      <c r="F470" s="1">
        <v>0</v>
      </c>
      <c r="G470" s="1" t="s">
        <v>32</v>
      </c>
      <c r="H470" s="1" t="s">
        <v>259</v>
      </c>
      <c r="I470" s="1" t="s">
        <v>32</v>
      </c>
      <c r="J470" s="1" t="s">
        <v>33</v>
      </c>
      <c r="K470" s="1" t="s">
        <v>32</v>
      </c>
      <c r="L470" s="1" t="s">
        <v>23</v>
      </c>
      <c r="M470" s="1">
        <v>45</v>
      </c>
      <c r="N470" s="1" t="s">
        <v>24</v>
      </c>
      <c r="O470" s="1" t="s">
        <v>25</v>
      </c>
      <c r="P470" s="1" t="s">
        <v>283</v>
      </c>
      <c r="Q470" s="1" t="s">
        <v>237</v>
      </c>
    </row>
    <row r="471" spans="1:17" ht="15.75" customHeight="1" x14ac:dyDescent="0.3">
      <c r="A471" s="1">
        <v>829713</v>
      </c>
      <c r="B471" s="1" t="s">
        <v>50</v>
      </c>
      <c r="C471" s="2">
        <v>42105</v>
      </c>
      <c r="D471" s="1" t="s">
        <v>118</v>
      </c>
      <c r="E471" s="1" t="s">
        <v>52</v>
      </c>
      <c r="F471" s="1">
        <v>0</v>
      </c>
      <c r="G471" s="1" t="s">
        <v>21</v>
      </c>
      <c r="H471" s="1" t="s">
        <v>20</v>
      </c>
      <c r="I471" s="1" t="s">
        <v>20</v>
      </c>
      <c r="J471" s="1" t="s">
        <v>22</v>
      </c>
      <c r="K471" s="1" t="s">
        <v>20</v>
      </c>
      <c r="L471" s="1" t="s">
        <v>41</v>
      </c>
      <c r="M471" s="1">
        <v>3</v>
      </c>
      <c r="N471" s="1" t="s">
        <v>24</v>
      </c>
      <c r="O471" s="1" t="s">
        <v>25</v>
      </c>
      <c r="P471" s="1" t="s">
        <v>140</v>
      </c>
      <c r="Q471" s="1" t="s">
        <v>252</v>
      </c>
    </row>
    <row r="472" spans="1:17" ht="15.75" customHeight="1" x14ac:dyDescent="0.3">
      <c r="A472" s="1">
        <v>829715</v>
      </c>
      <c r="B472" s="1" t="s">
        <v>36</v>
      </c>
      <c r="C472" s="2">
        <v>42106</v>
      </c>
      <c r="D472" s="1" t="s">
        <v>304</v>
      </c>
      <c r="E472" s="1" t="s">
        <v>38</v>
      </c>
      <c r="F472" s="1">
        <v>0</v>
      </c>
      <c r="G472" s="1" t="s">
        <v>39</v>
      </c>
      <c r="H472" s="1" t="s">
        <v>40</v>
      </c>
      <c r="I472" s="1" t="s">
        <v>40</v>
      </c>
      <c r="J472" s="1" t="s">
        <v>22</v>
      </c>
      <c r="K472" s="1" t="s">
        <v>40</v>
      </c>
      <c r="L472" s="1" t="s">
        <v>41</v>
      </c>
      <c r="M472" s="1">
        <v>3</v>
      </c>
      <c r="N472" s="1" t="s">
        <v>24</v>
      </c>
      <c r="O472" s="1" t="s">
        <v>25</v>
      </c>
      <c r="P472" s="1" t="s">
        <v>302</v>
      </c>
      <c r="Q472" s="1" t="s">
        <v>303</v>
      </c>
    </row>
    <row r="473" spans="1:17" ht="15.75" customHeight="1" x14ac:dyDescent="0.3">
      <c r="A473" s="1">
        <v>829717</v>
      </c>
      <c r="B473" s="1" t="s">
        <v>44</v>
      </c>
      <c r="C473" s="2">
        <v>42106</v>
      </c>
      <c r="D473" s="1" t="s">
        <v>305</v>
      </c>
      <c r="E473" s="1" t="s">
        <v>46</v>
      </c>
      <c r="F473" s="1">
        <v>0</v>
      </c>
      <c r="G473" s="1" t="s">
        <v>47</v>
      </c>
      <c r="H473" s="1" t="s">
        <v>31</v>
      </c>
      <c r="I473" s="1" t="s">
        <v>47</v>
      </c>
      <c r="J473" s="1" t="s">
        <v>22</v>
      </c>
      <c r="K473" s="1" t="s">
        <v>31</v>
      </c>
      <c r="L473" s="1" t="s">
        <v>23</v>
      </c>
      <c r="M473" s="1">
        <v>18</v>
      </c>
      <c r="N473" s="1" t="s">
        <v>24</v>
      </c>
      <c r="O473" s="1" t="s">
        <v>25</v>
      </c>
      <c r="P473" s="1" t="s">
        <v>232</v>
      </c>
      <c r="Q473" s="1" t="s">
        <v>306</v>
      </c>
    </row>
    <row r="474" spans="1:17" ht="15.75" customHeight="1" x14ac:dyDescent="0.3">
      <c r="A474" s="1">
        <v>829719</v>
      </c>
      <c r="B474" s="1" t="s">
        <v>17</v>
      </c>
      <c r="C474" s="2">
        <v>42107</v>
      </c>
      <c r="D474" s="1" t="s">
        <v>179</v>
      </c>
      <c r="E474" s="1" t="s">
        <v>19</v>
      </c>
      <c r="F474" s="1">
        <v>0</v>
      </c>
      <c r="G474" s="1" t="s">
        <v>20</v>
      </c>
      <c r="H474" s="1" t="s">
        <v>259</v>
      </c>
      <c r="I474" s="1" t="s">
        <v>259</v>
      </c>
      <c r="J474" s="1" t="s">
        <v>22</v>
      </c>
      <c r="K474" s="1" t="s">
        <v>259</v>
      </c>
      <c r="L474" s="1" t="s">
        <v>41</v>
      </c>
      <c r="M474" s="1">
        <v>8</v>
      </c>
      <c r="N474" s="1" t="s">
        <v>24</v>
      </c>
      <c r="O474" s="1" t="s">
        <v>25</v>
      </c>
      <c r="P474" s="1" t="s">
        <v>297</v>
      </c>
      <c r="Q474" s="1" t="s">
        <v>283</v>
      </c>
    </row>
    <row r="475" spans="1:17" ht="15.75" customHeight="1" x14ac:dyDescent="0.3">
      <c r="A475" s="1">
        <v>829721</v>
      </c>
      <c r="B475" s="1" t="s">
        <v>167</v>
      </c>
      <c r="C475" s="2">
        <v>42108</v>
      </c>
      <c r="D475" s="1" t="s">
        <v>231</v>
      </c>
      <c r="E475" s="1" t="s">
        <v>168</v>
      </c>
      <c r="F475" s="1">
        <v>0</v>
      </c>
      <c r="G475" s="1" t="s">
        <v>40</v>
      </c>
      <c r="H475" s="1" t="s">
        <v>47</v>
      </c>
      <c r="I475" s="1" t="s">
        <v>47</v>
      </c>
      <c r="J475" s="1" t="s">
        <v>33</v>
      </c>
      <c r="K475" s="1" t="s">
        <v>40</v>
      </c>
      <c r="L475" s="1" t="s">
        <v>41</v>
      </c>
      <c r="M475" s="1">
        <v>7</v>
      </c>
      <c r="N475" s="1" t="s">
        <v>24</v>
      </c>
      <c r="O475" s="1" t="s">
        <v>25</v>
      </c>
      <c r="P475" s="1" t="s">
        <v>232</v>
      </c>
      <c r="Q475" s="1" t="s">
        <v>302</v>
      </c>
    </row>
    <row r="476" spans="1:17" ht="15.75" customHeight="1" x14ac:dyDescent="0.3">
      <c r="A476" s="1">
        <v>829723</v>
      </c>
      <c r="B476" s="1" t="s">
        <v>50</v>
      </c>
      <c r="C476" s="2">
        <v>42124</v>
      </c>
      <c r="D476" s="1" t="s">
        <v>307</v>
      </c>
      <c r="E476" s="1" t="s">
        <v>52</v>
      </c>
      <c r="F476" s="1">
        <v>0</v>
      </c>
      <c r="G476" s="1" t="s">
        <v>21</v>
      </c>
      <c r="H476" s="1" t="s">
        <v>32</v>
      </c>
      <c r="I476" s="1" t="s">
        <v>21</v>
      </c>
      <c r="J476" s="1" t="s">
        <v>22</v>
      </c>
      <c r="K476" s="1" t="s">
        <v>21</v>
      </c>
      <c r="L476" s="1" t="s">
        <v>41</v>
      </c>
      <c r="M476" s="1">
        <v>7</v>
      </c>
      <c r="N476" s="1" t="s">
        <v>24</v>
      </c>
      <c r="O476" s="1" t="s">
        <v>25</v>
      </c>
      <c r="P476" s="1" t="s">
        <v>232</v>
      </c>
      <c r="Q476" s="1" t="s">
        <v>120</v>
      </c>
    </row>
    <row r="477" spans="1:17" ht="15.75" customHeight="1" x14ac:dyDescent="0.3">
      <c r="A477" s="1">
        <v>829725</v>
      </c>
      <c r="B477" s="1" t="s">
        <v>238</v>
      </c>
      <c r="C477" s="2">
        <v>42109</v>
      </c>
      <c r="D477" s="1" t="s">
        <v>308</v>
      </c>
      <c r="E477" s="1" t="s">
        <v>301</v>
      </c>
      <c r="F477" s="1">
        <v>0</v>
      </c>
      <c r="G477" s="1" t="s">
        <v>31</v>
      </c>
      <c r="H477" s="1" t="s">
        <v>39</v>
      </c>
      <c r="I477" s="1" t="s">
        <v>31</v>
      </c>
      <c r="J477" s="1" t="s">
        <v>33</v>
      </c>
      <c r="K477" s="1" t="s">
        <v>39</v>
      </c>
      <c r="L477" s="1" t="s">
        <v>41</v>
      </c>
      <c r="M477" s="1">
        <v>5</v>
      </c>
      <c r="N477" s="1" t="s">
        <v>24</v>
      </c>
      <c r="O477" s="1" t="s">
        <v>25</v>
      </c>
      <c r="P477" s="1" t="s">
        <v>303</v>
      </c>
      <c r="Q477" s="1" t="s">
        <v>263</v>
      </c>
    </row>
    <row r="478" spans="1:17" ht="15.75" customHeight="1" x14ac:dyDescent="0.3">
      <c r="A478" s="1">
        <v>829727</v>
      </c>
      <c r="B478" s="1" t="s">
        <v>234</v>
      </c>
      <c r="C478" s="2">
        <v>42110</v>
      </c>
      <c r="D478" s="1" t="s">
        <v>233</v>
      </c>
      <c r="E478" s="1" t="s">
        <v>236</v>
      </c>
      <c r="F478" s="1">
        <v>0</v>
      </c>
      <c r="G478" s="1" t="s">
        <v>259</v>
      </c>
      <c r="H478" s="1" t="s">
        <v>40</v>
      </c>
      <c r="I478" s="1" t="s">
        <v>40</v>
      </c>
      <c r="J478" s="1" t="s">
        <v>22</v>
      </c>
      <c r="K478" s="1" t="s">
        <v>40</v>
      </c>
      <c r="L478" s="1" t="s">
        <v>41</v>
      </c>
      <c r="M478" s="1">
        <v>6</v>
      </c>
      <c r="N478" s="1" t="s">
        <v>24</v>
      </c>
      <c r="O478" s="1" t="s">
        <v>25</v>
      </c>
      <c r="P478" s="1" t="s">
        <v>298</v>
      </c>
      <c r="Q478" s="1" t="s">
        <v>140</v>
      </c>
    </row>
    <row r="479" spans="1:17" ht="15.75" customHeight="1" x14ac:dyDescent="0.3">
      <c r="A479" s="1">
        <v>829729</v>
      </c>
      <c r="B479" s="1" t="s">
        <v>44</v>
      </c>
      <c r="C479" s="2">
        <v>42111</v>
      </c>
      <c r="D479" s="1" t="s">
        <v>87</v>
      </c>
      <c r="E479" s="1" t="s">
        <v>46</v>
      </c>
      <c r="F479" s="1">
        <v>0</v>
      </c>
      <c r="G479" s="1" t="s">
        <v>47</v>
      </c>
      <c r="H479" s="1" t="s">
        <v>32</v>
      </c>
      <c r="I479" s="1" t="s">
        <v>47</v>
      </c>
      <c r="J479" s="1" t="s">
        <v>33</v>
      </c>
      <c r="K479" s="1" t="s">
        <v>32</v>
      </c>
      <c r="L479" s="1" t="s">
        <v>41</v>
      </c>
      <c r="M479" s="1">
        <v>6</v>
      </c>
      <c r="N479" s="1" t="s">
        <v>24</v>
      </c>
      <c r="O479" s="1" t="s">
        <v>25</v>
      </c>
      <c r="P479" s="1" t="s">
        <v>232</v>
      </c>
      <c r="Q479" s="1" t="s">
        <v>120</v>
      </c>
    </row>
    <row r="480" spans="1:17" ht="15.75" customHeight="1" x14ac:dyDescent="0.3">
      <c r="A480" s="1">
        <v>829731</v>
      </c>
      <c r="B480" s="1" t="s">
        <v>234</v>
      </c>
      <c r="C480" s="2">
        <v>42112</v>
      </c>
      <c r="D480" s="1" t="s">
        <v>136</v>
      </c>
      <c r="E480" s="1" t="s">
        <v>236</v>
      </c>
      <c r="F480" s="1">
        <v>0</v>
      </c>
      <c r="G480" s="1" t="s">
        <v>259</v>
      </c>
      <c r="H480" s="1" t="s">
        <v>39</v>
      </c>
      <c r="I480" s="1" t="s">
        <v>39</v>
      </c>
      <c r="J480" s="1" t="s">
        <v>33</v>
      </c>
      <c r="K480" s="1" t="s">
        <v>39</v>
      </c>
      <c r="L480" s="1" t="s">
        <v>23</v>
      </c>
      <c r="M480" s="1">
        <v>4</v>
      </c>
      <c r="N480" s="1" t="s">
        <v>24</v>
      </c>
      <c r="O480" s="1" t="s">
        <v>25</v>
      </c>
      <c r="P480" s="1" t="s">
        <v>298</v>
      </c>
      <c r="Q480" s="1" t="s">
        <v>140</v>
      </c>
    </row>
    <row r="481" spans="1:17" ht="15.75" customHeight="1" x14ac:dyDescent="0.3">
      <c r="A481" s="1">
        <v>829733</v>
      </c>
      <c r="B481" s="1" t="s">
        <v>238</v>
      </c>
      <c r="C481" s="2">
        <v>42112</v>
      </c>
      <c r="D481" s="1" t="s">
        <v>307</v>
      </c>
      <c r="E481" s="1" t="s">
        <v>301</v>
      </c>
      <c r="F481" s="1">
        <v>0</v>
      </c>
      <c r="G481" s="1" t="s">
        <v>31</v>
      </c>
      <c r="H481" s="1" t="s">
        <v>21</v>
      </c>
      <c r="I481" s="1" t="s">
        <v>21</v>
      </c>
      <c r="J481" s="1" t="s">
        <v>22</v>
      </c>
      <c r="K481" s="1" t="s">
        <v>21</v>
      </c>
      <c r="L481" s="1" t="s">
        <v>41</v>
      </c>
      <c r="M481" s="1">
        <v>4</v>
      </c>
      <c r="N481" s="1" t="s">
        <v>24</v>
      </c>
      <c r="O481" s="1" t="s">
        <v>25</v>
      </c>
      <c r="P481" s="1" t="s">
        <v>302</v>
      </c>
      <c r="Q481" s="1" t="s">
        <v>267</v>
      </c>
    </row>
    <row r="482" spans="1:17" ht="15.75" customHeight="1" x14ac:dyDescent="0.3">
      <c r="A482" s="1">
        <v>829735</v>
      </c>
      <c r="B482" s="1" t="s">
        <v>167</v>
      </c>
      <c r="C482" s="2">
        <v>42113</v>
      </c>
      <c r="D482" s="1" t="s">
        <v>233</v>
      </c>
      <c r="E482" s="1" t="s">
        <v>168</v>
      </c>
      <c r="F482" s="1">
        <v>0</v>
      </c>
      <c r="G482" s="1" t="s">
        <v>40</v>
      </c>
      <c r="H482" s="1" t="s">
        <v>32</v>
      </c>
      <c r="I482" s="1" t="s">
        <v>32</v>
      </c>
      <c r="J482" s="1" t="s">
        <v>33</v>
      </c>
      <c r="K482" s="1" t="s">
        <v>40</v>
      </c>
      <c r="L482" s="1" t="s">
        <v>41</v>
      </c>
      <c r="M482" s="1">
        <v>8</v>
      </c>
      <c r="N482" s="1" t="s">
        <v>24</v>
      </c>
      <c r="O482" s="1" t="s">
        <v>25</v>
      </c>
      <c r="P482" s="1" t="s">
        <v>232</v>
      </c>
      <c r="Q482" s="1" t="s">
        <v>120</v>
      </c>
    </row>
    <row r="483" spans="1:17" ht="15.75" customHeight="1" x14ac:dyDescent="0.3">
      <c r="A483" s="1">
        <v>829737</v>
      </c>
      <c r="B483" s="1" t="s">
        <v>17</v>
      </c>
      <c r="C483" s="2">
        <v>42113</v>
      </c>
      <c r="D483" s="1" t="s">
        <v>154</v>
      </c>
      <c r="E483" s="1" t="s">
        <v>19</v>
      </c>
      <c r="F483" s="1">
        <v>0</v>
      </c>
      <c r="G483" s="1" t="s">
        <v>20</v>
      </c>
      <c r="H483" s="1" t="s">
        <v>47</v>
      </c>
      <c r="I483" s="1" t="s">
        <v>20</v>
      </c>
      <c r="J483" s="1" t="s">
        <v>22</v>
      </c>
      <c r="K483" s="1" t="s">
        <v>47</v>
      </c>
      <c r="L483" s="1" t="s">
        <v>23</v>
      </c>
      <c r="M483" s="1">
        <v>18</v>
      </c>
      <c r="N483" s="1" t="s">
        <v>24</v>
      </c>
      <c r="O483" s="1" t="s">
        <v>25</v>
      </c>
      <c r="P483" s="1" t="s">
        <v>283</v>
      </c>
      <c r="Q483" s="1" t="s">
        <v>237</v>
      </c>
    </row>
    <row r="484" spans="1:17" ht="15.75" customHeight="1" x14ac:dyDescent="0.3">
      <c r="A484" s="1">
        <v>829739</v>
      </c>
      <c r="B484" s="1" t="s">
        <v>36</v>
      </c>
      <c r="C484" s="2">
        <v>42114</v>
      </c>
      <c r="D484" s="1" t="s">
        <v>257</v>
      </c>
      <c r="E484" s="1" t="s">
        <v>38</v>
      </c>
      <c r="F484" s="1">
        <v>0</v>
      </c>
      <c r="G484" s="1" t="s">
        <v>39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6</v>
      </c>
      <c r="N484" s="1" t="s">
        <v>24</v>
      </c>
      <c r="O484" s="1" t="s">
        <v>25</v>
      </c>
      <c r="P484" s="1" t="s">
        <v>302</v>
      </c>
      <c r="Q484" s="1" t="s">
        <v>303</v>
      </c>
    </row>
    <row r="485" spans="1:17" ht="15.75" customHeight="1" x14ac:dyDescent="0.3">
      <c r="A485" s="1">
        <v>829741</v>
      </c>
      <c r="B485" s="1" t="s">
        <v>167</v>
      </c>
      <c r="C485" s="2">
        <v>42115</v>
      </c>
      <c r="D485" s="1" t="s">
        <v>80</v>
      </c>
      <c r="E485" s="1" t="s">
        <v>168</v>
      </c>
      <c r="F485" s="1">
        <v>0</v>
      </c>
      <c r="G485" s="1" t="s">
        <v>40</v>
      </c>
      <c r="H485" s="1" t="s">
        <v>31</v>
      </c>
      <c r="I485" s="1" t="s">
        <v>31</v>
      </c>
      <c r="J485" s="1" t="s">
        <v>22</v>
      </c>
      <c r="K485" s="1" t="s">
        <v>31</v>
      </c>
      <c r="L485" s="1" t="s">
        <v>122</v>
      </c>
      <c r="M485" s="1" t="s">
        <v>25</v>
      </c>
      <c r="N485" s="1" t="s">
        <v>123</v>
      </c>
      <c r="O485" s="1" t="s">
        <v>25</v>
      </c>
      <c r="P485" s="1" t="s">
        <v>120</v>
      </c>
      <c r="Q485" s="1" t="s">
        <v>140</v>
      </c>
    </row>
    <row r="486" spans="1:17" ht="15.75" customHeight="1" x14ac:dyDescent="0.3">
      <c r="A486" s="1">
        <v>829743</v>
      </c>
      <c r="B486" s="1" t="s">
        <v>234</v>
      </c>
      <c r="C486" s="2">
        <v>42116</v>
      </c>
      <c r="D486" s="1" t="s">
        <v>179</v>
      </c>
      <c r="E486" s="1" t="s">
        <v>236</v>
      </c>
      <c r="F486" s="1">
        <v>0</v>
      </c>
      <c r="G486" s="1" t="s">
        <v>259</v>
      </c>
      <c r="H486" s="1" t="s">
        <v>21</v>
      </c>
      <c r="I486" s="1" t="s">
        <v>21</v>
      </c>
      <c r="J486" s="1" t="s">
        <v>22</v>
      </c>
      <c r="K486" s="1" t="s">
        <v>259</v>
      </c>
      <c r="L486" s="1" t="s">
        <v>23</v>
      </c>
      <c r="M486" s="1">
        <v>16</v>
      </c>
      <c r="N486" s="1" t="s">
        <v>24</v>
      </c>
      <c r="O486" s="1" t="s">
        <v>95</v>
      </c>
      <c r="P486" s="1" t="s">
        <v>283</v>
      </c>
      <c r="Q486" s="1" t="s">
        <v>237</v>
      </c>
    </row>
    <row r="487" spans="1:17" ht="15.75" customHeight="1" x14ac:dyDescent="0.3">
      <c r="A487" s="1">
        <v>829745</v>
      </c>
      <c r="B487" s="1" t="s">
        <v>17</v>
      </c>
      <c r="C487" s="2">
        <v>42116</v>
      </c>
      <c r="D487" s="1" t="s">
        <v>105</v>
      </c>
      <c r="E487" s="1" t="s">
        <v>19</v>
      </c>
      <c r="F487" s="1">
        <v>0</v>
      </c>
      <c r="G487" s="1" t="s">
        <v>20</v>
      </c>
      <c r="H487" s="1" t="s">
        <v>32</v>
      </c>
      <c r="I487" s="1" t="s">
        <v>20</v>
      </c>
      <c r="J487" s="1" t="s">
        <v>22</v>
      </c>
      <c r="K487" s="1" t="s">
        <v>32</v>
      </c>
      <c r="L487" s="1" t="s">
        <v>23</v>
      </c>
      <c r="M487" s="1">
        <v>27</v>
      </c>
      <c r="N487" s="1" t="s">
        <v>24</v>
      </c>
      <c r="O487" s="1" t="s">
        <v>25</v>
      </c>
      <c r="P487" s="1" t="s">
        <v>230</v>
      </c>
      <c r="Q487" s="1" t="s">
        <v>252</v>
      </c>
    </row>
    <row r="488" spans="1:17" ht="15.75" customHeight="1" x14ac:dyDescent="0.3">
      <c r="A488" s="1">
        <v>829747</v>
      </c>
      <c r="B488" s="1" t="s">
        <v>36</v>
      </c>
      <c r="C488" s="2">
        <v>42117</v>
      </c>
      <c r="D488" s="1" t="s">
        <v>309</v>
      </c>
      <c r="E488" s="1" t="s">
        <v>38</v>
      </c>
      <c r="F488" s="1">
        <v>0</v>
      </c>
      <c r="G488" s="1" t="s">
        <v>39</v>
      </c>
      <c r="H488" s="1" t="s">
        <v>47</v>
      </c>
      <c r="I488" s="1" t="s">
        <v>47</v>
      </c>
      <c r="J488" s="1" t="s">
        <v>22</v>
      </c>
      <c r="K488" s="1" t="s">
        <v>39</v>
      </c>
      <c r="L488" s="1" t="s">
        <v>23</v>
      </c>
      <c r="M488" s="1">
        <v>37</v>
      </c>
      <c r="N488" s="1" t="s">
        <v>24</v>
      </c>
      <c r="O488" s="1" t="s">
        <v>25</v>
      </c>
      <c r="P488" s="1" t="s">
        <v>302</v>
      </c>
      <c r="Q488" s="1" t="s">
        <v>267</v>
      </c>
    </row>
    <row r="489" spans="1:17" ht="15.75" customHeight="1" x14ac:dyDescent="0.3">
      <c r="A489" s="1">
        <v>829749</v>
      </c>
      <c r="B489" s="1" t="s">
        <v>167</v>
      </c>
      <c r="C489" s="2">
        <v>42118</v>
      </c>
      <c r="D489" s="1" t="s">
        <v>310</v>
      </c>
      <c r="E489" s="1" t="s">
        <v>168</v>
      </c>
      <c r="F489" s="1">
        <v>0</v>
      </c>
      <c r="G489" s="1" t="s">
        <v>40</v>
      </c>
      <c r="H489" s="1" t="s">
        <v>20</v>
      </c>
      <c r="I489" s="1" t="s">
        <v>20</v>
      </c>
      <c r="J489" s="1" t="s">
        <v>22</v>
      </c>
      <c r="K489" s="1" t="s">
        <v>20</v>
      </c>
      <c r="L489" s="1" t="s">
        <v>41</v>
      </c>
      <c r="M489" s="1">
        <v>9</v>
      </c>
      <c r="N489" s="1" t="s">
        <v>24</v>
      </c>
      <c r="O489" s="1" t="s">
        <v>25</v>
      </c>
      <c r="P489" s="1" t="s">
        <v>120</v>
      </c>
      <c r="Q489" s="1" t="s">
        <v>140</v>
      </c>
    </row>
    <row r="490" spans="1:17" ht="15.75" customHeight="1" x14ac:dyDescent="0.3">
      <c r="A490" s="1">
        <v>829751</v>
      </c>
      <c r="B490" s="1" t="s">
        <v>44</v>
      </c>
      <c r="C490" s="2">
        <v>42119</v>
      </c>
      <c r="D490" s="1" t="s">
        <v>180</v>
      </c>
      <c r="E490" s="1" t="s">
        <v>46</v>
      </c>
      <c r="F490" s="1">
        <v>0</v>
      </c>
      <c r="G490" s="1" t="s">
        <v>47</v>
      </c>
      <c r="H490" s="1" t="s">
        <v>259</v>
      </c>
      <c r="I490" s="1" t="s">
        <v>47</v>
      </c>
      <c r="J490" s="1" t="s">
        <v>33</v>
      </c>
      <c r="K490" s="1" t="s">
        <v>47</v>
      </c>
      <c r="L490" s="1" t="s">
        <v>23</v>
      </c>
      <c r="M490" s="1">
        <v>20</v>
      </c>
      <c r="N490" s="1" t="s">
        <v>24</v>
      </c>
      <c r="O490" s="1" t="s">
        <v>25</v>
      </c>
      <c r="P490" s="1" t="s">
        <v>127</v>
      </c>
      <c r="Q490" s="1" t="s">
        <v>303</v>
      </c>
    </row>
    <row r="491" spans="1:17" ht="15.75" customHeight="1" x14ac:dyDescent="0.3">
      <c r="A491" s="1">
        <v>829753</v>
      </c>
      <c r="B491" s="1" t="s">
        <v>65</v>
      </c>
      <c r="C491" s="2">
        <v>42119</v>
      </c>
      <c r="D491" s="1" t="s">
        <v>18</v>
      </c>
      <c r="E491" s="1" t="s">
        <v>67</v>
      </c>
      <c r="F491" s="1">
        <v>0</v>
      </c>
      <c r="G491" s="1" t="s">
        <v>32</v>
      </c>
      <c r="H491" s="1" t="s">
        <v>31</v>
      </c>
      <c r="I491" s="1" t="s">
        <v>32</v>
      </c>
      <c r="J491" s="1" t="s">
        <v>33</v>
      </c>
      <c r="K491" s="1" t="s">
        <v>32</v>
      </c>
      <c r="L491" s="1" t="s">
        <v>23</v>
      </c>
      <c r="M491" s="1">
        <v>97</v>
      </c>
      <c r="N491" s="1" t="s">
        <v>24</v>
      </c>
      <c r="O491" s="1" t="s">
        <v>25</v>
      </c>
      <c r="P491" s="1" t="s">
        <v>230</v>
      </c>
      <c r="Q491" s="1" t="s">
        <v>252</v>
      </c>
    </row>
    <row r="492" spans="1:17" ht="15.75" customHeight="1" x14ac:dyDescent="0.3">
      <c r="A492" s="1">
        <v>829757</v>
      </c>
      <c r="B492" s="1" t="s">
        <v>36</v>
      </c>
      <c r="C492" s="2">
        <v>42120</v>
      </c>
      <c r="D492" s="1" t="s">
        <v>311</v>
      </c>
      <c r="E492" s="1" t="s">
        <v>38</v>
      </c>
      <c r="F492" s="1">
        <v>0</v>
      </c>
      <c r="G492" s="1" t="s">
        <v>39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10</v>
      </c>
      <c r="N492" s="1" t="s">
        <v>24</v>
      </c>
      <c r="O492" s="1" t="s">
        <v>25</v>
      </c>
      <c r="P492" s="1" t="s">
        <v>120</v>
      </c>
      <c r="Q492" s="1" t="s">
        <v>140</v>
      </c>
    </row>
    <row r="493" spans="1:17" ht="15.75" customHeight="1" x14ac:dyDescent="0.3">
      <c r="A493" s="1">
        <v>829759</v>
      </c>
      <c r="B493" s="1" t="s">
        <v>28</v>
      </c>
      <c r="C493" s="2">
        <v>42121</v>
      </c>
      <c r="D493" s="1" t="s">
        <v>312</v>
      </c>
      <c r="E493" s="1" t="s">
        <v>30</v>
      </c>
      <c r="F493" s="1">
        <v>0</v>
      </c>
      <c r="G493" s="1" t="s">
        <v>31</v>
      </c>
      <c r="H493" s="1" t="s">
        <v>259</v>
      </c>
      <c r="I493" s="1" t="s">
        <v>31</v>
      </c>
      <c r="J493" s="1" t="s">
        <v>22</v>
      </c>
      <c r="K493" s="1" t="s">
        <v>259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</row>
    <row r="494" spans="1:17" ht="15.75" customHeight="1" x14ac:dyDescent="0.3">
      <c r="A494" s="1">
        <v>829761</v>
      </c>
      <c r="B494" s="1" t="s">
        <v>50</v>
      </c>
      <c r="C494" s="2">
        <v>42131</v>
      </c>
      <c r="D494" s="1" t="s">
        <v>190</v>
      </c>
      <c r="E494" s="1" t="s">
        <v>52</v>
      </c>
      <c r="F494" s="1">
        <v>0</v>
      </c>
      <c r="G494" s="1" t="s">
        <v>21</v>
      </c>
      <c r="H494" s="1" t="s">
        <v>39</v>
      </c>
      <c r="I494" s="1" t="s">
        <v>21</v>
      </c>
      <c r="J494" s="1" t="s">
        <v>33</v>
      </c>
      <c r="K494" s="1" t="s">
        <v>21</v>
      </c>
      <c r="L494" s="1" t="s">
        <v>23</v>
      </c>
      <c r="M494" s="1">
        <v>13</v>
      </c>
      <c r="N494" s="1" t="s">
        <v>24</v>
      </c>
      <c r="O494" s="1" t="s">
        <v>25</v>
      </c>
      <c r="P494" s="1" t="s">
        <v>232</v>
      </c>
      <c r="Q494" s="1" t="s">
        <v>120</v>
      </c>
    </row>
    <row r="495" spans="1:17" ht="15.75" customHeight="1" x14ac:dyDescent="0.3">
      <c r="A495" s="1">
        <v>829763</v>
      </c>
      <c r="B495" s="1" t="s">
        <v>17</v>
      </c>
      <c r="C495" s="2">
        <v>42123</v>
      </c>
      <c r="D495" s="1" t="s">
        <v>25</v>
      </c>
      <c r="E495" s="1" t="s">
        <v>19</v>
      </c>
      <c r="F495" s="1">
        <v>0</v>
      </c>
      <c r="G495" s="1" t="s">
        <v>20</v>
      </c>
      <c r="H495" s="1" t="s">
        <v>40</v>
      </c>
      <c r="I495" s="1" t="s">
        <v>40</v>
      </c>
      <c r="J495" s="1" t="s">
        <v>22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230</v>
      </c>
      <c r="Q495" s="1" t="s">
        <v>298</v>
      </c>
    </row>
    <row r="496" spans="1:17" ht="15.75" customHeight="1" x14ac:dyDescent="0.3">
      <c r="A496" s="1">
        <v>829765</v>
      </c>
      <c r="B496" s="1" t="s">
        <v>65</v>
      </c>
      <c r="C496" s="2">
        <v>42122</v>
      </c>
      <c r="D496" s="1" t="s">
        <v>97</v>
      </c>
      <c r="E496" s="1" t="s">
        <v>67</v>
      </c>
      <c r="F496" s="1">
        <v>0</v>
      </c>
      <c r="G496" s="1" t="s">
        <v>32</v>
      </c>
      <c r="H496" s="1" t="s">
        <v>21</v>
      </c>
      <c r="I496" s="1" t="s">
        <v>21</v>
      </c>
      <c r="J496" s="1" t="s">
        <v>22</v>
      </c>
      <c r="K496" s="1" t="s">
        <v>32</v>
      </c>
      <c r="L496" s="1" t="s">
        <v>23</v>
      </c>
      <c r="M496" s="1">
        <v>2</v>
      </c>
      <c r="N496" s="1" t="s">
        <v>24</v>
      </c>
      <c r="O496" s="1" t="s">
        <v>25</v>
      </c>
      <c r="P496" s="1" t="s">
        <v>297</v>
      </c>
      <c r="Q496" s="1" t="s">
        <v>237</v>
      </c>
    </row>
    <row r="497" spans="1:17" ht="15.75" customHeight="1" x14ac:dyDescent="0.3">
      <c r="A497" s="1">
        <v>829767</v>
      </c>
      <c r="B497" s="1" t="s">
        <v>36</v>
      </c>
      <c r="C497" s="2">
        <v>42125</v>
      </c>
      <c r="D497" s="1" t="s">
        <v>313</v>
      </c>
      <c r="E497" s="1" t="s">
        <v>38</v>
      </c>
      <c r="F497" s="1">
        <v>0</v>
      </c>
      <c r="G497" s="1" t="s">
        <v>39</v>
      </c>
      <c r="H497" s="1" t="s">
        <v>31</v>
      </c>
      <c r="I497" s="1" t="s">
        <v>39</v>
      </c>
      <c r="J497" s="1" t="s">
        <v>22</v>
      </c>
      <c r="K497" s="1" t="s">
        <v>39</v>
      </c>
      <c r="L497" s="1" t="s">
        <v>41</v>
      </c>
      <c r="M497" s="1">
        <v>9</v>
      </c>
      <c r="N497" s="1" t="s">
        <v>24</v>
      </c>
      <c r="O497" s="1" t="s">
        <v>25</v>
      </c>
      <c r="P497" s="1" t="s">
        <v>283</v>
      </c>
      <c r="Q497" s="1" t="s">
        <v>140</v>
      </c>
    </row>
    <row r="498" spans="1:17" ht="15.75" customHeight="1" x14ac:dyDescent="0.3">
      <c r="A498" s="1">
        <v>829769</v>
      </c>
      <c r="B498" s="1" t="s">
        <v>44</v>
      </c>
      <c r="C498" s="2">
        <v>42125</v>
      </c>
      <c r="D498" s="1" t="s">
        <v>183</v>
      </c>
      <c r="E498" s="1" t="s">
        <v>46</v>
      </c>
      <c r="F498" s="1">
        <v>0</v>
      </c>
      <c r="G498" s="1" t="s">
        <v>47</v>
      </c>
      <c r="H498" s="1" t="s">
        <v>40</v>
      </c>
      <c r="I498" s="1" t="s">
        <v>40</v>
      </c>
      <c r="J498" s="1" t="s">
        <v>22</v>
      </c>
      <c r="K498" s="1" t="s">
        <v>47</v>
      </c>
      <c r="L498" s="1" t="s">
        <v>23</v>
      </c>
      <c r="M498" s="1">
        <v>8</v>
      </c>
      <c r="N498" s="1" t="s">
        <v>24</v>
      </c>
      <c r="O498" s="1" t="s">
        <v>25</v>
      </c>
      <c r="P498" s="1" t="s">
        <v>127</v>
      </c>
      <c r="Q498" s="1" t="s">
        <v>267</v>
      </c>
    </row>
    <row r="499" spans="1:17" ht="15.75" customHeight="1" x14ac:dyDescent="0.3">
      <c r="A499" s="1">
        <v>829771</v>
      </c>
      <c r="B499" s="1" t="s">
        <v>17</v>
      </c>
      <c r="C499" s="2">
        <v>42126</v>
      </c>
      <c r="D499" s="1" t="s">
        <v>251</v>
      </c>
      <c r="E499" s="1" t="s">
        <v>19</v>
      </c>
      <c r="F499" s="1">
        <v>0</v>
      </c>
      <c r="G499" s="1" t="s">
        <v>20</v>
      </c>
      <c r="H499" s="1" t="s">
        <v>21</v>
      </c>
      <c r="I499" s="1" t="s">
        <v>20</v>
      </c>
      <c r="J499" s="1" t="s">
        <v>22</v>
      </c>
      <c r="K499" s="1" t="s">
        <v>20</v>
      </c>
      <c r="L499" s="1" t="s">
        <v>41</v>
      </c>
      <c r="M499" s="1">
        <v>7</v>
      </c>
      <c r="N499" s="1" t="s">
        <v>24</v>
      </c>
      <c r="O499" s="1" t="s">
        <v>25</v>
      </c>
      <c r="P499" s="1" t="s">
        <v>230</v>
      </c>
      <c r="Q499" s="1" t="s">
        <v>298</v>
      </c>
    </row>
    <row r="500" spans="1:17" ht="15.75" customHeight="1" x14ac:dyDescent="0.3">
      <c r="A500" s="1">
        <v>829773</v>
      </c>
      <c r="B500" s="1" t="s">
        <v>60</v>
      </c>
      <c r="C500" s="2">
        <v>42126</v>
      </c>
      <c r="D500" s="1" t="s">
        <v>179</v>
      </c>
      <c r="E500" s="1" t="s">
        <v>62</v>
      </c>
      <c r="F500" s="1">
        <v>0</v>
      </c>
      <c r="G500" s="1" t="s">
        <v>259</v>
      </c>
      <c r="H500" s="1" t="s">
        <v>32</v>
      </c>
      <c r="I500" s="1" t="s">
        <v>32</v>
      </c>
      <c r="J500" s="1" t="s">
        <v>22</v>
      </c>
      <c r="K500" s="1" t="s">
        <v>259</v>
      </c>
      <c r="L500" s="1" t="s">
        <v>23</v>
      </c>
      <c r="M500" s="1">
        <v>22</v>
      </c>
      <c r="N500" s="1" t="s">
        <v>24</v>
      </c>
      <c r="O500" s="1" t="s">
        <v>25</v>
      </c>
      <c r="P500" s="1" t="s">
        <v>232</v>
      </c>
      <c r="Q500" s="1" t="s">
        <v>306</v>
      </c>
    </row>
    <row r="501" spans="1:17" ht="15.75" customHeight="1" x14ac:dyDescent="0.3">
      <c r="A501" s="1">
        <v>829775</v>
      </c>
      <c r="B501" s="1" t="s">
        <v>28</v>
      </c>
      <c r="C501" s="2">
        <v>42127</v>
      </c>
      <c r="D501" s="1" t="s">
        <v>300</v>
      </c>
      <c r="E501" s="1" t="s">
        <v>30</v>
      </c>
      <c r="F501" s="1">
        <v>0</v>
      </c>
      <c r="G501" s="1" t="s">
        <v>31</v>
      </c>
      <c r="H501" s="1" t="s">
        <v>47</v>
      </c>
      <c r="I501" s="1" t="s">
        <v>47</v>
      </c>
      <c r="J501" s="1" t="s">
        <v>33</v>
      </c>
      <c r="K501" s="1" t="s">
        <v>47</v>
      </c>
      <c r="L501" s="1" t="s">
        <v>23</v>
      </c>
      <c r="M501" s="1">
        <v>23</v>
      </c>
      <c r="N501" s="1" t="s">
        <v>24</v>
      </c>
      <c r="O501" s="1" t="s">
        <v>25</v>
      </c>
      <c r="P501" s="1" t="s">
        <v>283</v>
      </c>
      <c r="Q501" s="1" t="s">
        <v>237</v>
      </c>
    </row>
    <row r="502" spans="1:17" ht="15.75" customHeight="1" x14ac:dyDescent="0.3">
      <c r="A502" s="1">
        <v>829777</v>
      </c>
      <c r="B502" s="1" t="s">
        <v>44</v>
      </c>
      <c r="C502" s="2">
        <v>42127</v>
      </c>
      <c r="D502" s="1" t="s">
        <v>233</v>
      </c>
      <c r="E502" s="1" t="s">
        <v>164</v>
      </c>
      <c r="F502" s="1">
        <v>0</v>
      </c>
      <c r="G502" s="1" t="s">
        <v>40</v>
      </c>
      <c r="H502" s="1" t="s">
        <v>39</v>
      </c>
      <c r="I502" s="1" t="s">
        <v>39</v>
      </c>
      <c r="J502" s="1" t="s">
        <v>22</v>
      </c>
      <c r="K502" s="1" t="s">
        <v>40</v>
      </c>
      <c r="L502" s="1" t="s">
        <v>23</v>
      </c>
      <c r="M502" s="1">
        <v>14</v>
      </c>
      <c r="N502" s="1" t="s">
        <v>24</v>
      </c>
      <c r="O502" s="1" t="s">
        <v>25</v>
      </c>
      <c r="P502" s="1" t="s">
        <v>127</v>
      </c>
      <c r="Q502" s="1" t="s">
        <v>303</v>
      </c>
    </row>
    <row r="503" spans="1:17" ht="15.75" customHeight="1" x14ac:dyDescent="0.3">
      <c r="A503" s="1">
        <v>829779</v>
      </c>
      <c r="B503" s="1" t="s">
        <v>65</v>
      </c>
      <c r="C503" s="2">
        <v>42128</v>
      </c>
      <c r="D503" s="1" t="s">
        <v>105</v>
      </c>
      <c r="E503" s="1" t="s">
        <v>67</v>
      </c>
      <c r="F503" s="1">
        <v>0</v>
      </c>
      <c r="G503" s="1" t="s">
        <v>32</v>
      </c>
      <c r="H503" s="1" t="s">
        <v>20</v>
      </c>
      <c r="I503" s="1" t="s">
        <v>32</v>
      </c>
      <c r="J503" s="1" t="s">
        <v>33</v>
      </c>
      <c r="K503" s="1" t="s">
        <v>32</v>
      </c>
      <c r="L503" s="1" t="s">
        <v>23</v>
      </c>
      <c r="M503" s="1">
        <v>24</v>
      </c>
      <c r="N503" s="1" t="s">
        <v>24</v>
      </c>
      <c r="O503" s="1" t="s">
        <v>25</v>
      </c>
      <c r="P503" s="1" t="s">
        <v>252</v>
      </c>
      <c r="Q503" s="1" t="s">
        <v>263</v>
      </c>
    </row>
    <row r="504" spans="1:17" ht="15.75" customHeight="1" x14ac:dyDescent="0.3">
      <c r="A504" s="1">
        <v>829781</v>
      </c>
      <c r="B504" s="1" t="s">
        <v>50</v>
      </c>
      <c r="C504" s="2">
        <v>42128</v>
      </c>
      <c r="D504" s="1" t="s">
        <v>257</v>
      </c>
      <c r="E504" s="1" t="s">
        <v>52</v>
      </c>
      <c r="F504" s="1">
        <v>0</v>
      </c>
      <c r="G504" s="1" t="s">
        <v>21</v>
      </c>
      <c r="H504" s="1" t="s">
        <v>259</v>
      </c>
      <c r="I504" s="1" t="s">
        <v>259</v>
      </c>
      <c r="J504" s="1" t="s">
        <v>22</v>
      </c>
      <c r="K504" s="1" t="s">
        <v>21</v>
      </c>
      <c r="L504" s="1" t="s">
        <v>23</v>
      </c>
      <c r="M504" s="1">
        <v>35</v>
      </c>
      <c r="N504" s="1" t="s">
        <v>24</v>
      </c>
      <c r="O504" s="1" t="s">
        <v>25</v>
      </c>
      <c r="P504" s="1" t="s">
        <v>232</v>
      </c>
      <c r="Q504" s="1" t="s">
        <v>120</v>
      </c>
    </row>
    <row r="505" spans="1:17" ht="15.75" customHeight="1" x14ac:dyDescent="0.3">
      <c r="A505" s="1">
        <v>829783</v>
      </c>
      <c r="B505" s="1" t="s">
        <v>44</v>
      </c>
      <c r="C505" s="2">
        <v>42129</v>
      </c>
      <c r="D505" s="1" t="s">
        <v>154</v>
      </c>
      <c r="E505" s="1" t="s">
        <v>46</v>
      </c>
      <c r="F505" s="1">
        <v>0</v>
      </c>
      <c r="G505" s="1" t="s">
        <v>47</v>
      </c>
      <c r="H505" s="1" t="s">
        <v>39</v>
      </c>
      <c r="I505" s="1" t="s">
        <v>39</v>
      </c>
      <c r="J505" s="1" t="s">
        <v>33</v>
      </c>
      <c r="K505" s="1" t="s">
        <v>47</v>
      </c>
      <c r="L505" s="1" t="s">
        <v>41</v>
      </c>
      <c r="M505" s="1">
        <v>5</v>
      </c>
      <c r="N505" s="1" t="s">
        <v>24</v>
      </c>
      <c r="O505" s="1" t="s">
        <v>25</v>
      </c>
      <c r="P505" s="1" t="s">
        <v>127</v>
      </c>
      <c r="Q505" s="1" t="s">
        <v>303</v>
      </c>
    </row>
    <row r="506" spans="1:17" ht="15.75" customHeight="1" x14ac:dyDescent="0.3">
      <c r="A506" s="1">
        <v>829785</v>
      </c>
      <c r="B506" s="1" t="s">
        <v>17</v>
      </c>
      <c r="C506" s="2">
        <v>42130</v>
      </c>
      <c r="D506" s="1" t="s">
        <v>118</v>
      </c>
      <c r="E506" s="1" t="s">
        <v>19</v>
      </c>
      <c r="F506" s="1">
        <v>0</v>
      </c>
      <c r="G506" s="1" t="s">
        <v>20</v>
      </c>
      <c r="H506" s="1" t="s">
        <v>31</v>
      </c>
      <c r="I506" s="1" t="s">
        <v>31</v>
      </c>
      <c r="J506" s="1" t="s">
        <v>22</v>
      </c>
      <c r="K506" s="1" t="s">
        <v>20</v>
      </c>
      <c r="L506" s="1" t="s">
        <v>23</v>
      </c>
      <c r="M506" s="1">
        <v>138</v>
      </c>
      <c r="N506" s="1" t="s">
        <v>24</v>
      </c>
      <c r="O506" s="1" t="s">
        <v>25</v>
      </c>
      <c r="P506" s="1" t="s">
        <v>283</v>
      </c>
      <c r="Q506" s="1" t="s">
        <v>237</v>
      </c>
    </row>
    <row r="507" spans="1:17" ht="15.75" customHeight="1" x14ac:dyDescent="0.3">
      <c r="A507" s="1">
        <v>829787</v>
      </c>
      <c r="B507" s="1" t="s">
        <v>44</v>
      </c>
      <c r="C507" s="2">
        <v>42131</v>
      </c>
      <c r="D507" s="1" t="s">
        <v>314</v>
      </c>
      <c r="E507" s="1" t="s">
        <v>164</v>
      </c>
      <c r="F507" s="1">
        <v>0</v>
      </c>
      <c r="G507" s="1" t="s">
        <v>40</v>
      </c>
      <c r="H507" s="1" t="s">
        <v>259</v>
      </c>
      <c r="I507" s="1" t="s">
        <v>40</v>
      </c>
      <c r="J507" s="1" t="s">
        <v>22</v>
      </c>
      <c r="K507" s="1" t="s">
        <v>259</v>
      </c>
      <c r="L507" s="1" t="s">
        <v>23</v>
      </c>
      <c r="M507" s="1">
        <v>7</v>
      </c>
      <c r="N507" s="1" t="s">
        <v>24</v>
      </c>
      <c r="O507" s="1" t="s">
        <v>25</v>
      </c>
      <c r="P507" s="1" t="s">
        <v>230</v>
      </c>
      <c r="Q507" s="1" t="s">
        <v>252</v>
      </c>
    </row>
    <row r="508" spans="1:17" ht="15.75" customHeight="1" x14ac:dyDescent="0.3">
      <c r="A508" s="1">
        <v>829789</v>
      </c>
      <c r="B508" s="1" t="s">
        <v>65</v>
      </c>
      <c r="C508" s="2">
        <v>42132</v>
      </c>
      <c r="D508" s="1" t="s">
        <v>315</v>
      </c>
      <c r="E508" s="1" t="s">
        <v>67</v>
      </c>
      <c r="F508" s="1">
        <v>0</v>
      </c>
      <c r="G508" s="1" t="s">
        <v>32</v>
      </c>
      <c r="H508" s="1" t="s">
        <v>47</v>
      </c>
      <c r="I508" s="1" t="s">
        <v>32</v>
      </c>
      <c r="J508" s="1" t="s">
        <v>33</v>
      </c>
      <c r="K508" s="1" t="s">
        <v>47</v>
      </c>
      <c r="L508" s="1" t="s">
        <v>41</v>
      </c>
      <c r="M508" s="1">
        <v>6</v>
      </c>
      <c r="N508" s="1" t="s">
        <v>24</v>
      </c>
      <c r="O508" s="1" t="s">
        <v>25</v>
      </c>
      <c r="P508" s="1" t="s">
        <v>303</v>
      </c>
      <c r="Q508" s="1" t="s">
        <v>267</v>
      </c>
    </row>
    <row r="509" spans="1:17" ht="15.75" customHeight="1" x14ac:dyDescent="0.3">
      <c r="A509" s="1">
        <v>829791</v>
      </c>
      <c r="B509" s="1" t="s">
        <v>50</v>
      </c>
      <c r="C509" s="2">
        <v>42133</v>
      </c>
      <c r="D509" s="1" t="s">
        <v>307</v>
      </c>
      <c r="E509" s="1" t="s">
        <v>52</v>
      </c>
      <c r="F509" s="1">
        <v>0</v>
      </c>
      <c r="G509" s="1" t="s">
        <v>21</v>
      </c>
      <c r="H509" s="1" t="s">
        <v>31</v>
      </c>
      <c r="I509" s="1" t="s">
        <v>31</v>
      </c>
      <c r="J509" s="1" t="s">
        <v>33</v>
      </c>
      <c r="K509" s="1" t="s">
        <v>21</v>
      </c>
      <c r="L509" s="1" t="s">
        <v>41</v>
      </c>
      <c r="M509" s="1">
        <v>1</v>
      </c>
      <c r="N509" s="1" t="s">
        <v>24</v>
      </c>
      <c r="O509" s="1" t="s">
        <v>25</v>
      </c>
      <c r="P509" s="1" t="s">
        <v>232</v>
      </c>
      <c r="Q509" s="1" t="s">
        <v>127</v>
      </c>
    </row>
    <row r="510" spans="1:17" ht="15.75" customHeight="1" x14ac:dyDescent="0.3">
      <c r="A510" s="1">
        <v>829793</v>
      </c>
      <c r="B510" s="1" t="s">
        <v>269</v>
      </c>
      <c r="C510" s="2">
        <v>42133</v>
      </c>
      <c r="D510" s="1" t="s">
        <v>316</v>
      </c>
      <c r="E510" s="1" t="s">
        <v>270</v>
      </c>
      <c r="F510" s="1">
        <v>0</v>
      </c>
      <c r="G510" s="1" t="s">
        <v>39</v>
      </c>
      <c r="H510" s="1" t="s">
        <v>259</v>
      </c>
      <c r="I510" s="1" t="s">
        <v>259</v>
      </c>
      <c r="J510" s="1" t="s">
        <v>33</v>
      </c>
      <c r="K510" s="1" t="s">
        <v>259</v>
      </c>
      <c r="L510" s="1" t="s">
        <v>23</v>
      </c>
      <c r="M510" s="1">
        <v>6</v>
      </c>
      <c r="N510" s="1" t="s">
        <v>24</v>
      </c>
      <c r="O510" s="1" t="s">
        <v>25</v>
      </c>
      <c r="P510" s="1" t="s">
        <v>237</v>
      </c>
      <c r="Q510" s="1" t="s">
        <v>140</v>
      </c>
    </row>
    <row r="511" spans="1:17" ht="15.75" customHeight="1" x14ac:dyDescent="0.3">
      <c r="A511" s="1">
        <v>829795</v>
      </c>
      <c r="B511" s="1" t="s">
        <v>44</v>
      </c>
      <c r="C511" s="2">
        <v>42134</v>
      </c>
      <c r="D511" s="1" t="s">
        <v>121</v>
      </c>
      <c r="E511" s="1" t="s">
        <v>46</v>
      </c>
      <c r="F511" s="1">
        <v>0</v>
      </c>
      <c r="G511" s="1" t="s">
        <v>47</v>
      </c>
      <c r="H511" s="1" t="s">
        <v>20</v>
      </c>
      <c r="I511" s="1" t="s">
        <v>20</v>
      </c>
      <c r="J511" s="1" t="s">
        <v>33</v>
      </c>
      <c r="K511" s="1" t="s">
        <v>20</v>
      </c>
      <c r="L511" s="1" t="s">
        <v>23</v>
      </c>
      <c r="M511" s="1">
        <v>39</v>
      </c>
      <c r="N511" s="1" t="s">
        <v>24</v>
      </c>
      <c r="O511" s="1" t="s">
        <v>25</v>
      </c>
      <c r="P511" s="1" t="s">
        <v>230</v>
      </c>
      <c r="Q511" s="1" t="s">
        <v>252</v>
      </c>
    </row>
    <row r="512" spans="1:17" ht="15.75" customHeight="1" x14ac:dyDescent="0.3">
      <c r="A512" s="1">
        <v>829797</v>
      </c>
      <c r="B512" s="1" t="s">
        <v>65</v>
      </c>
      <c r="C512" s="2">
        <v>42134</v>
      </c>
      <c r="D512" s="1" t="s">
        <v>235</v>
      </c>
      <c r="E512" s="1" t="s">
        <v>67</v>
      </c>
      <c r="F512" s="1">
        <v>0</v>
      </c>
      <c r="G512" s="1" t="s">
        <v>32</v>
      </c>
      <c r="H512" s="1" t="s">
        <v>40</v>
      </c>
      <c r="I512" s="1" t="s">
        <v>32</v>
      </c>
      <c r="J512" s="1" t="s">
        <v>33</v>
      </c>
      <c r="K512" s="1" t="s">
        <v>32</v>
      </c>
      <c r="L512" s="1" t="s">
        <v>23</v>
      </c>
      <c r="M512" s="1">
        <v>12</v>
      </c>
      <c r="N512" s="1" t="s">
        <v>24</v>
      </c>
      <c r="O512" s="1" t="s">
        <v>25</v>
      </c>
      <c r="P512" s="1" t="s">
        <v>120</v>
      </c>
      <c r="Q512" s="1" t="s">
        <v>267</v>
      </c>
    </row>
    <row r="513" spans="1:17" ht="15.75" customHeight="1" x14ac:dyDescent="0.3">
      <c r="A513" s="1">
        <v>829799</v>
      </c>
      <c r="B513" s="1" t="s">
        <v>60</v>
      </c>
      <c r="C513" s="2">
        <v>42135</v>
      </c>
      <c r="D513" s="1" t="s">
        <v>179</v>
      </c>
      <c r="E513" s="1" t="s">
        <v>62</v>
      </c>
      <c r="F513" s="1">
        <v>0</v>
      </c>
      <c r="G513" s="1" t="s">
        <v>259</v>
      </c>
      <c r="H513" s="1" t="s">
        <v>31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5</v>
      </c>
      <c r="N513" s="1" t="s">
        <v>24</v>
      </c>
      <c r="O513" s="1" t="s">
        <v>25</v>
      </c>
      <c r="P513" s="1" t="s">
        <v>232</v>
      </c>
      <c r="Q513" s="1" t="s">
        <v>127</v>
      </c>
    </row>
    <row r="514" spans="1:17" ht="15.75" customHeight="1" x14ac:dyDescent="0.3">
      <c r="A514" s="1">
        <v>829801</v>
      </c>
      <c r="B514" s="1" t="s">
        <v>269</v>
      </c>
      <c r="C514" s="2">
        <v>42136</v>
      </c>
      <c r="D514" s="1" t="s">
        <v>317</v>
      </c>
      <c r="E514" s="1" t="s">
        <v>270</v>
      </c>
      <c r="F514" s="1">
        <v>0</v>
      </c>
      <c r="G514" s="1" t="s">
        <v>39</v>
      </c>
      <c r="H514" s="1" t="s">
        <v>32</v>
      </c>
      <c r="I514" s="1" t="s">
        <v>32</v>
      </c>
      <c r="J514" s="1" t="s">
        <v>33</v>
      </c>
      <c r="K514" s="1" t="s">
        <v>39</v>
      </c>
      <c r="L514" s="1" t="s">
        <v>41</v>
      </c>
      <c r="M514" s="1">
        <v>6</v>
      </c>
      <c r="N514" s="1" t="s">
        <v>24</v>
      </c>
      <c r="O514" s="1" t="s">
        <v>25</v>
      </c>
      <c r="P514" s="1" t="s">
        <v>283</v>
      </c>
      <c r="Q514" s="1" t="s">
        <v>237</v>
      </c>
    </row>
    <row r="515" spans="1:17" ht="15.75" customHeight="1" x14ac:dyDescent="0.3">
      <c r="A515" s="1">
        <v>829803</v>
      </c>
      <c r="B515" s="1" t="s">
        <v>28</v>
      </c>
      <c r="C515" s="2">
        <v>42137</v>
      </c>
      <c r="D515" s="1" t="s">
        <v>299</v>
      </c>
      <c r="E515" s="1" t="s">
        <v>30</v>
      </c>
      <c r="F515" s="1">
        <v>0</v>
      </c>
      <c r="G515" s="1" t="s">
        <v>31</v>
      </c>
      <c r="H515" s="1" t="s">
        <v>20</v>
      </c>
      <c r="I515" s="1" t="s">
        <v>20</v>
      </c>
      <c r="J515" s="1" t="s">
        <v>22</v>
      </c>
      <c r="K515" s="1" t="s">
        <v>31</v>
      </c>
      <c r="L515" s="1" t="s">
        <v>23</v>
      </c>
      <c r="M515" s="1">
        <v>22</v>
      </c>
      <c r="N515" s="1" t="s">
        <v>24</v>
      </c>
      <c r="O515" s="1" t="s">
        <v>25</v>
      </c>
      <c r="P515" s="1" t="s">
        <v>230</v>
      </c>
      <c r="Q515" s="1" t="s">
        <v>252</v>
      </c>
    </row>
    <row r="516" spans="1:17" ht="15.75" customHeight="1" x14ac:dyDescent="0.3">
      <c r="A516" s="1">
        <v>829805</v>
      </c>
      <c r="B516" s="1" t="s">
        <v>44</v>
      </c>
      <c r="C516" s="2">
        <v>42138</v>
      </c>
      <c r="D516" s="1" t="s">
        <v>315</v>
      </c>
      <c r="E516" s="1" t="s">
        <v>46</v>
      </c>
      <c r="F516" s="1">
        <v>0</v>
      </c>
      <c r="G516" s="1" t="s">
        <v>47</v>
      </c>
      <c r="H516" s="1" t="s">
        <v>21</v>
      </c>
      <c r="I516" s="1" t="s">
        <v>21</v>
      </c>
      <c r="J516" s="1" t="s">
        <v>22</v>
      </c>
      <c r="K516" s="1" t="s">
        <v>47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283</v>
      </c>
      <c r="Q516" s="1" t="s">
        <v>237</v>
      </c>
    </row>
    <row r="517" spans="1:17" ht="15.75" customHeight="1" x14ac:dyDescent="0.3">
      <c r="A517" s="1">
        <v>829807</v>
      </c>
      <c r="B517" s="1" t="s">
        <v>60</v>
      </c>
      <c r="C517" s="2">
        <v>42139</v>
      </c>
      <c r="D517" s="1" t="s">
        <v>215</v>
      </c>
      <c r="E517" s="1" t="s">
        <v>62</v>
      </c>
      <c r="F517" s="1">
        <v>0</v>
      </c>
      <c r="G517" s="1" t="s">
        <v>259</v>
      </c>
      <c r="H517" s="1" t="s">
        <v>20</v>
      </c>
      <c r="I517" s="1" t="s">
        <v>259</v>
      </c>
      <c r="J517" s="1" t="s">
        <v>33</v>
      </c>
      <c r="K517" s="1" t="s">
        <v>20</v>
      </c>
      <c r="L517" s="1" t="s">
        <v>41</v>
      </c>
      <c r="M517" s="1">
        <v>6</v>
      </c>
      <c r="N517" s="1" t="s">
        <v>24</v>
      </c>
      <c r="O517" s="1" t="s">
        <v>95</v>
      </c>
      <c r="P517" s="1" t="s">
        <v>232</v>
      </c>
      <c r="Q517" s="1" t="s">
        <v>127</v>
      </c>
    </row>
    <row r="518" spans="1:17" ht="15.75" customHeight="1" x14ac:dyDescent="0.3">
      <c r="A518" s="1">
        <v>829809</v>
      </c>
      <c r="B518" s="1" t="s">
        <v>28</v>
      </c>
      <c r="C518" s="2">
        <v>42140</v>
      </c>
      <c r="D518" s="1" t="s">
        <v>253</v>
      </c>
      <c r="E518" s="1" t="s">
        <v>30</v>
      </c>
      <c r="F518" s="1">
        <v>0</v>
      </c>
      <c r="G518" s="1" t="s">
        <v>31</v>
      </c>
      <c r="H518" s="1" t="s">
        <v>32</v>
      </c>
      <c r="I518" s="1" t="s">
        <v>31</v>
      </c>
      <c r="J518" s="1" t="s">
        <v>33</v>
      </c>
      <c r="K518" s="1" t="s">
        <v>32</v>
      </c>
      <c r="L518" s="1" t="s">
        <v>41</v>
      </c>
      <c r="M518" s="1">
        <v>7</v>
      </c>
      <c r="N518" s="1" t="s">
        <v>24</v>
      </c>
      <c r="O518" s="1" t="s">
        <v>25</v>
      </c>
      <c r="P518" s="1" t="s">
        <v>267</v>
      </c>
      <c r="Q518" s="1" t="s">
        <v>252</v>
      </c>
    </row>
    <row r="519" spans="1:17" ht="15.75" customHeight="1" x14ac:dyDescent="0.3">
      <c r="A519" s="1">
        <v>829811</v>
      </c>
      <c r="B519" s="1" t="s">
        <v>44</v>
      </c>
      <c r="C519" s="2">
        <v>42140</v>
      </c>
      <c r="D519" s="1" t="s">
        <v>57</v>
      </c>
      <c r="E519" s="1" t="s">
        <v>164</v>
      </c>
      <c r="F519" s="1">
        <v>0</v>
      </c>
      <c r="G519" s="1" t="s">
        <v>40</v>
      </c>
      <c r="H519" s="1" t="s">
        <v>21</v>
      </c>
      <c r="I519" s="1" t="s">
        <v>40</v>
      </c>
      <c r="J519" s="1" t="s">
        <v>33</v>
      </c>
      <c r="K519" s="1" t="s">
        <v>40</v>
      </c>
      <c r="L519" s="1" t="s">
        <v>23</v>
      </c>
      <c r="M519" s="1">
        <v>9</v>
      </c>
      <c r="N519" s="1" t="s">
        <v>24</v>
      </c>
      <c r="O519" s="1" t="s">
        <v>25</v>
      </c>
      <c r="P519" s="1" t="s">
        <v>297</v>
      </c>
      <c r="Q519" s="1" t="s">
        <v>283</v>
      </c>
    </row>
    <row r="520" spans="1:17" ht="15.75" customHeight="1" x14ac:dyDescent="0.3">
      <c r="A520" s="1">
        <v>829813</v>
      </c>
      <c r="B520" s="1" t="s">
        <v>17</v>
      </c>
      <c r="C520" s="2">
        <v>42141</v>
      </c>
      <c r="D520" s="1" t="s">
        <v>25</v>
      </c>
      <c r="E520" s="1" t="s">
        <v>19</v>
      </c>
      <c r="F520" s="1">
        <v>0</v>
      </c>
      <c r="G520" s="1" t="s">
        <v>20</v>
      </c>
      <c r="H520" s="1" t="s">
        <v>39</v>
      </c>
      <c r="I520" s="1" t="s">
        <v>20</v>
      </c>
      <c r="J520" s="1" t="s">
        <v>22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127</v>
      </c>
      <c r="Q520" s="1" t="s">
        <v>306</v>
      </c>
    </row>
    <row r="521" spans="1:17" ht="15.75" customHeight="1" x14ac:dyDescent="0.3">
      <c r="A521" s="1">
        <v>829815</v>
      </c>
      <c r="B521" s="1" t="s">
        <v>60</v>
      </c>
      <c r="C521" s="2">
        <v>42141</v>
      </c>
      <c r="D521" s="1" t="s">
        <v>318</v>
      </c>
      <c r="E521" s="1" t="s">
        <v>62</v>
      </c>
      <c r="F521" s="1">
        <v>0</v>
      </c>
      <c r="G521" s="1" t="s">
        <v>259</v>
      </c>
      <c r="H521" s="1" t="s">
        <v>47</v>
      </c>
      <c r="I521" s="1" t="s">
        <v>259</v>
      </c>
      <c r="J521" s="1" t="s">
        <v>33</v>
      </c>
      <c r="K521" s="1" t="s">
        <v>47</v>
      </c>
      <c r="L521" s="1" t="s">
        <v>41</v>
      </c>
      <c r="M521" s="1">
        <v>9</v>
      </c>
      <c r="N521" s="1" t="s">
        <v>24</v>
      </c>
      <c r="O521" s="1" t="s">
        <v>25</v>
      </c>
      <c r="P521" s="1" t="s">
        <v>303</v>
      </c>
      <c r="Q521" s="1" t="s">
        <v>263</v>
      </c>
    </row>
    <row r="522" spans="1:17" ht="15.75" customHeight="1" x14ac:dyDescent="0.3">
      <c r="A522" s="1">
        <v>829817</v>
      </c>
      <c r="B522" s="1" t="s">
        <v>44</v>
      </c>
      <c r="C522" s="2">
        <v>42143</v>
      </c>
      <c r="D522" s="1" t="s">
        <v>192</v>
      </c>
      <c r="E522" s="1" t="s">
        <v>46</v>
      </c>
      <c r="F522" s="1">
        <v>0</v>
      </c>
      <c r="G522" s="1" t="s">
        <v>32</v>
      </c>
      <c r="H522" s="1" t="s">
        <v>47</v>
      </c>
      <c r="I522" s="1" t="s">
        <v>47</v>
      </c>
      <c r="J522" s="1" t="s">
        <v>33</v>
      </c>
      <c r="K522" s="1" t="s">
        <v>47</v>
      </c>
      <c r="L522" s="1" t="s">
        <v>23</v>
      </c>
      <c r="M522" s="1">
        <v>25</v>
      </c>
      <c r="N522" s="1" t="s">
        <v>24</v>
      </c>
      <c r="O522" s="1" t="s">
        <v>25</v>
      </c>
      <c r="P522" s="1" t="s">
        <v>127</v>
      </c>
      <c r="Q522" s="1" t="s">
        <v>283</v>
      </c>
    </row>
    <row r="523" spans="1:17" ht="15.75" customHeight="1" x14ac:dyDescent="0.3">
      <c r="A523" s="1">
        <v>829819</v>
      </c>
      <c r="B523" s="1" t="s">
        <v>238</v>
      </c>
      <c r="C523" s="2">
        <v>42144</v>
      </c>
      <c r="D523" s="1" t="s">
        <v>121</v>
      </c>
      <c r="E523" s="1" t="s">
        <v>301</v>
      </c>
      <c r="F523" s="1">
        <v>0</v>
      </c>
      <c r="G523" s="1" t="s">
        <v>20</v>
      </c>
      <c r="H523" s="1" t="s">
        <v>40</v>
      </c>
      <c r="I523" s="1" t="s">
        <v>20</v>
      </c>
      <c r="J523" s="1" t="s">
        <v>33</v>
      </c>
      <c r="K523" s="1" t="s">
        <v>20</v>
      </c>
      <c r="L523" s="1" t="s">
        <v>23</v>
      </c>
      <c r="M523" s="1">
        <v>71</v>
      </c>
      <c r="N523" s="1" t="s">
        <v>24</v>
      </c>
      <c r="O523" s="1" t="s">
        <v>25</v>
      </c>
      <c r="P523" s="1" t="s">
        <v>232</v>
      </c>
      <c r="Q523" s="1" t="s">
        <v>252</v>
      </c>
    </row>
    <row r="524" spans="1:17" ht="15.75" customHeight="1" x14ac:dyDescent="0.3">
      <c r="A524" s="1">
        <v>829821</v>
      </c>
      <c r="B524" s="1" t="s">
        <v>277</v>
      </c>
      <c r="C524" s="2">
        <v>42146</v>
      </c>
      <c r="D524" s="1" t="s">
        <v>87</v>
      </c>
      <c r="E524" s="1" t="s">
        <v>278</v>
      </c>
      <c r="F524" s="1">
        <v>0</v>
      </c>
      <c r="G524" s="1" t="s">
        <v>32</v>
      </c>
      <c r="H524" s="1" t="s">
        <v>20</v>
      </c>
      <c r="I524" s="1" t="s">
        <v>32</v>
      </c>
      <c r="J524" s="1" t="s">
        <v>22</v>
      </c>
      <c r="K524" s="1" t="s">
        <v>32</v>
      </c>
      <c r="L524" s="1" t="s">
        <v>41</v>
      </c>
      <c r="M524" s="1">
        <v>3</v>
      </c>
      <c r="N524" s="1" t="s">
        <v>24</v>
      </c>
      <c r="O524" s="1" t="s">
        <v>25</v>
      </c>
      <c r="P524" s="1" t="s">
        <v>232</v>
      </c>
      <c r="Q524" s="1" t="s">
        <v>303</v>
      </c>
    </row>
    <row r="525" spans="1:17" ht="15.75" customHeight="1" x14ac:dyDescent="0.3">
      <c r="A525" s="1">
        <v>829823</v>
      </c>
      <c r="B525" s="1" t="s">
        <v>50</v>
      </c>
      <c r="C525" s="2">
        <v>42148</v>
      </c>
      <c r="D525" s="1" t="s">
        <v>147</v>
      </c>
      <c r="E525" s="1" t="s">
        <v>52</v>
      </c>
      <c r="F525" s="1">
        <v>0</v>
      </c>
      <c r="G525" s="1" t="s">
        <v>47</v>
      </c>
      <c r="H525" s="1" t="s">
        <v>32</v>
      </c>
      <c r="I525" s="1" t="s">
        <v>32</v>
      </c>
      <c r="J525" s="1" t="s">
        <v>22</v>
      </c>
      <c r="K525" s="1" t="s">
        <v>47</v>
      </c>
      <c r="L525" s="1" t="s">
        <v>23</v>
      </c>
      <c r="M525" s="1">
        <v>41</v>
      </c>
      <c r="N525" s="1" t="s">
        <v>24</v>
      </c>
      <c r="O525" s="1" t="s">
        <v>25</v>
      </c>
      <c r="P525" s="1" t="s">
        <v>127</v>
      </c>
      <c r="Q525" s="1" t="s">
        <v>283</v>
      </c>
    </row>
    <row r="526" spans="1:17" ht="15.75" customHeight="1" x14ac:dyDescent="0.3">
      <c r="A526" s="1">
        <v>980901</v>
      </c>
      <c r="B526" s="1" t="s">
        <v>44</v>
      </c>
      <c r="C526" s="2">
        <v>42469</v>
      </c>
      <c r="D526" s="1" t="s">
        <v>233</v>
      </c>
      <c r="E526" s="1" t="s">
        <v>46</v>
      </c>
      <c r="F526" s="1">
        <v>0</v>
      </c>
      <c r="G526" s="1" t="s">
        <v>47</v>
      </c>
      <c r="H526" s="1" t="s">
        <v>319</v>
      </c>
      <c r="I526" s="1" t="s">
        <v>47</v>
      </c>
      <c r="J526" s="1" t="s">
        <v>33</v>
      </c>
      <c r="K526" s="1" t="s">
        <v>319</v>
      </c>
      <c r="L526" s="1" t="s">
        <v>41</v>
      </c>
      <c r="M526" s="1">
        <v>9</v>
      </c>
      <c r="N526" s="1" t="s">
        <v>24</v>
      </c>
      <c r="O526" s="1" t="s">
        <v>25</v>
      </c>
      <c r="P526" s="1" t="s">
        <v>127</v>
      </c>
      <c r="Q526" s="1" t="s">
        <v>267</v>
      </c>
    </row>
    <row r="527" spans="1:17" ht="15.75" customHeight="1" x14ac:dyDescent="0.3">
      <c r="A527" s="1">
        <v>980903</v>
      </c>
      <c r="B527" s="1" t="s">
        <v>50</v>
      </c>
      <c r="C527" s="2">
        <v>42470</v>
      </c>
      <c r="D527" s="1" t="s">
        <v>307</v>
      </c>
      <c r="E527" s="1" t="s">
        <v>52</v>
      </c>
      <c r="F527" s="1">
        <v>0</v>
      </c>
      <c r="G527" s="1" t="s">
        <v>21</v>
      </c>
      <c r="H527" s="1" t="s">
        <v>39</v>
      </c>
      <c r="I527" s="1" t="s">
        <v>21</v>
      </c>
      <c r="J527" s="1" t="s">
        <v>22</v>
      </c>
      <c r="K527" s="1" t="s">
        <v>21</v>
      </c>
      <c r="L527" s="1" t="s">
        <v>41</v>
      </c>
      <c r="M527" s="1">
        <v>9</v>
      </c>
      <c r="N527" s="1" t="s">
        <v>24</v>
      </c>
      <c r="O527" s="1" t="s">
        <v>25</v>
      </c>
      <c r="P527" s="1" t="s">
        <v>140</v>
      </c>
      <c r="Q527" s="1" t="s">
        <v>252</v>
      </c>
    </row>
    <row r="528" spans="1:17" ht="15.75" customHeight="1" x14ac:dyDescent="0.3">
      <c r="A528" s="1">
        <v>980905</v>
      </c>
      <c r="B528" s="1" t="s">
        <v>28</v>
      </c>
      <c r="C528" s="2">
        <v>42471</v>
      </c>
      <c r="D528" s="1" t="s">
        <v>262</v>
      </c>
      <c r="E528" s="1" t="s">
        <v>320</v>
      </c>
      <c r="F528" s="1">
        <v>0</v>
      </c>
      <c r="G528" s="1" t="s">
        <v>31</v>
      </c>
      <c r="H528" s="1" t="s">
        <v>321</v>
      </c>
      <c r="I528" s="1" t="s">
        <v>321</v>
      </c>
      <c r="J528" s="1" t="s">
        <v>22</v>
      </c>
      <c r="K528" s="1" t="s">
        <v>321</v>
      </c>
      <c r="L528" s="1" t="s">
        <v>41</v>
      </c>
      <c r="M528" s="1">
        <v>5</v>
      </c>
      <c r="N528" s="1" t="s">
        <v>24</v>
      </c>
      <c r="O528" s="1" t="s">
        <v>25</v>
      </c>
      <c r="P528" s="1" t="s">
        <v>232</v>
      </c>
      <c r="Q528" s="1" t="s">
        <v>237</v>
      </c>
    </row>
    <row r="529" spans="1:17" ht="15.75" customHeight="1" x14ac:dyDescent="0.3">
      <c r="A529" s="1">
        <v>980907</v>
      </c>
      <c r="B529" s="1" t="s">
        <v>17</v>
      </c>
      <c r="C529" s="2">
        <v>42472</v>
      </c>
      <c r="D529" s="1" t="s">
        <v>121</v>
      </c>
      <c r="E529" s="1" t="s">
        <v>19</v>
      </c>
      <c r="F529" s="1">
        <v>0</v>
      </c>
      <c r="G529" s="1" t="s">
        <v>20</v>
      </c>
      <c r="H529" s="1" t="s">
        <v>259</v>
      </c>
      <c r="I529" s="1" t="s">
        <v>259</v>
      </c>
      <c r="J529" s="1" t="s">
        <v>22</v>
      </c>
      <c r="K529" s="1" t="s">
        <v>20</v>
      </c>
      <c r="L529" s="1" t="s">
        <v>23</v>
      </c>
      <c r="M529" s="1">
        <v>45</v>
      </c>
      <c r="N529" s="1" t="s">
        <v>24</v>
      </c>
      <c r="O529" s="1" t="s">
        <v>25</v>
      </c>
      <c r="P529" s="1" t="s">
        <v>127</v>
      </c>
      <c r="Q529" s="1" t="s">
        <v>322</v>
      </c>
    </row>
    <row r="530" spans="1:17" ht="15.75" customHeight="1" x14ac:dyDescent="0.3">
      <c r="A530" s="1">
        <v>980909</v>
      </c>
      <c r="B530" s="1" t="s">
        <v>50</v>
      </c>
      <c r="C530" s="2">
        <v>42473</v>
      </c>
      <c r="D530" s="1" t="s">
        <v>147</v>
      </c>
      <c r="E530" s="1" t="s">
        <v>52</v>
      </c>
      <c r="F530" s="1">
        <v>0</v>
      </c>
      <c r="G530" s="1" t="s">
        <v>21</v>
      </c>
      <c r="H530" s="1" t="s">
        <v>47</v>
      </c>
      <c r="I530" s="1" t="s">
        <v>47</v>
      </c>
      <c r="J530" s="1" t="s">
        <v>22</v>
      </c>
      <c r="K530" s="1" t="s">
        <v>47</v>
      </c>
      <c r="L530" s="1" t="s">
        <v>41</v>
      </c>
      <c r="M530" s="1">
        <v>6</v>
      </c>
      <c r="N530" s="1" t="s">
        <v>24</v>
      </c>
      <c r="O530" s="1" t="s">
        <v>25</v>
      </c>
      <c r="P530" s="1" t="s">
        <v>323</v>
      </c>
      <c r="Q530" s="1" t="s">
        <v>140</v>
      </c>
    </row>
    <row r="531" spans="1:17" ht="15.75" customHeight="1" x14ac:dyDescent="0.3">
      <c r="A531" s="1">
        <v>980911</v>
      </c>
      <c r="B531" s="1" t="s">
        <v>324</v>
      </c>
      <c r="C531" s="2">
        <v>42474</v>
      </c>
      <c r="D531" s="1" t="s">
        <v>262</v>
      </c>
      <c r="E531" s="1" t="s">
        <v>325</v>
      </c>
      <c r="F531" s="1">
        <v>0</v>
      </c>
      <c r="G531" s="1" t="s">
        <v>321</v>
      </c>
      <c r="H531" s="1" t="s">
        <v>319</v>
      </c>
      <c r="I531" s="1" t="s">
        <v>319</v>
      </c>
      <c r="J531" s="1" t="s">
        <v>33</v>
      </c>
      <c r="K531" s="1" t="s">
        <v>321</v>
      </c>
      <c r="L531" s="1" t="s">
        <v>41</v>
      </c>
      <c r="M531" s="1">
        <v>7</v>
      </c>
      <c r="N531" s="1" t="s">
        <v>24</v>
      </c>
      <c r="O531" s="1" t="s">
        <v>25</v>
      </c>
      <c r="P531" s="1" t="s">
        <v>237</v>
      </c>
      <c r="Q531" s="1" t="s">
        <v>267</v>
      </c>
    </row>
    <row r="532" spans="1:17" ht="15.75" customHeight="1" x14ac:dyDescent="0.3">
      <c r="A532" s="1">
        <v>980913</v>
      </c>
      <c r="B532" s="1" t="s">
        <v>36</v>
      </c>
      <c r="C532" s="2">
        <v>42475</v>
      </c>
      <c r="D532" s="1" t="s">
        <v>93</v>
      </c>
      <c r="E532" s="1" t="s">
        <v>38</v>
      </c>
      <c r="F532" s="1">
        <v>0</v>
      </c>
      <c r="G532" s="1" t="s">
        <v>39</v>
      </c>
      <c r="H532" s="1" t="s">
        <v>31</v>
      </c>
      <c r="I532" s="1" t="s">
        <v>39</v>
      </c>
      <c r="J532" s="1" t="s">
        <v>22</v>
      </c>
      <c r="K532" s="1" t="s">
        <v>39</v>
      </c>
      <c r="L532" s="1" t="s">
        <v>41</v>
      </c>
      <c r="M532" s="1">
        <v>8</v>
      </c>
      <c r="N532" s="1" t="s">
        <v>24</v>
      </c>
      <c r="O532" s="1" t="s">
        <v>25</v>
      </c>
      <c r="P532" s="1" t="s">
        <v>140</v>
      </c>
      <c r="Q532" s="1" t="s">
        <v>252</v>
      </c>
    </row>
    <row r="533" spans="1:17" ht="15.75" customHeight="1" x14ac:dyDescent="0.3">
      <c r="A533" s="1">
        <v>980915</v>
      </c>
      <c r="B533" s="1" t="s">
        <v>60</v>
      </c>
      <c r="C533" s="2">
        <v>42476</v>
      </c>
      <c r="D533" s="1" t="s">
        <v>146</v>
      </c>
      <c r="E533" s="1" t="s">
        <v>62</v>
      </c>
      <c r="F533" s="1">
        <v>0</v>
      </c>
      <c r="G533" s="1" t="s">
        <v>259</v>
      </c>
      <c r="H533" s="1" t="s">
        <v>21</v>
      </c>
      <c r="I533" s="1" t="s">
        <v>259</v>
      </c>
      <c r="J533" s="1" t="s">
        <v>33</v>
      </c>
      <c r="K533" s="1" t="s">
        <v>21</v>
      </c>
      <c r="L533" s="1" t="s">
        <v>41</v>
      </c>
      <c r="M533" s="1">
        <v>8</v>
      </c>
      <c r="N533" s="1" t="s">
        <v>24</v>
      </c>
      <c r="O533" s="1" t="s">
        <v>25</v>
      </c>
      <c r="P533" s="1" t="s">
        <v>232</v>
      </c>
      <c r="Q533" s="1" t="s">
        <v>267</v>
      </c>
    </row>
    <row r="534" spans="1:17" ht="15.75" customHeight="1" x14ac:dyDescent="0.3">
      <c r="A534" s="1">
        <v>980917</v>
      </c>
      <c r="B534" s="1" t="s">
        <v>44</v>
      </c>
      <c r="C534" s="2">
        <v>42476</v>
      </c>
      <c r="D534" s="1" t="s">
        <v>262</v>
      </c>
      <c r="E534" s="1" t="s">
        <v>46</v>
      </c>
      <c r="F534" s="1">
        <v>0</v>
      </c>
      <c r="G534" s="1" t="s">
        <v>47</v>
      </c>
      <c r="H534" s="1" t="s">
        <v>321</v>
      </c>
      <c r="I534" s="1" t="s">
        <v>321</v>
      </c>
      <c r="J534" s="1" t="s">
        <v>22</v>
      </c>
      <c r="K534" s="1" t="s">
        <v>321</v>
      </c>
      <c r="L534" s="1" t="s">
        <v>41</v>
      </c>
      <c r="M534" s="1">
        <v>3</v>
      </c>
      <c r="N534" s="1" t="s">
        <v>24</v>
      </c>
      <c r="O534" s="1" t="s">
        <v>25</v>
      </c>
      <c r="P534" s="1" t="s">
        <v>127</v>
      </c>
      <c r="Q534" s="1" t="s">
        <v>322</v>
      </c>
    </row>
    <row r="535" spans="1:17" ht="15.75" customHeight="1" x14ac:dyDescent="0.3">
      <c r="A535" s="1">
        <v>980919</v>
      </c>
      <c r="B535" s="1" t="s">
        <v>28</v>
      </c>
      <c r="C535" s="2">
        <v>42477</v>
      </c>
      <c r="D535" s="1" t="s">
        <v>260</v>
      </c>
      <c r="E535" s="1" t="s">
        <v>320</v>
      </c>
      <c r="F535" s="1">
        <v>0</v>
      </c>
      <c r="G535" s="1" t="s">
        <v>31</v>
      </c>
      <c r="H535" s="1" t="s">
        <v>319</v>
      </c>
      <c r="I535" s="1" t="s">
        <v>319</v>
      </c>
      <c r="J535" s="1" t="s">
        <v>33</v>
      </c>
      <c r="K535" s="1" t="s">
        <v>31</v>
      </c>
      <c r="L535" s="1" t="s">
        <v>41</v>
      </c>
      <c r="M535" s="1">
        <v>6</v>
      </c>
      <c r="N535" s="1" t="s">
        <v>24</v>
      </c>
      <c r="O535" s="1" t="s">
        <v>25</v>
      </c>
      <c r="P535" s="1" t="s">
        <v>140</v>
      </c>
      <c r="Q535" s="1" t="s">
        <v>252</v>
      </c>
    </row>
    <row r="536" spans="1:17" ht="15.75" customHeight="1" x14ac:dyDescent="0.3">
      <c r="A536" s="1">
        <v>980921</v>
      </c>
      <c r="B536" s="1" t="s">
        <v>17</v>
      </c>
      <c r="C536" s="2">
        <v>42477</v>
      </c>
      <c r="D536" s="1" t="s">
        <v>326</v>
      </c>
      <c r="E536" s="1" t="s">
        <v>19</v>
      </c>
      <c r="F536" s="1">
        <v>0</v>
      </c>
      <c r="G536" s="1" t="s">
        <v>20</v>
      </c>
      <c r="H536" s="1" t="s">
        <v>39</v>
      </c>
      <c r="I536" s="1" t="s">
        <v>39</v>
      </c>
      <c r="J536" s="1" t="s">
        <v>22</v>
      </c>
      <c r="K536" s="1" t="s">
        <v>39</v>
      </c>
      <c r="L536" s="1" t="s">
        <v>41</v>
      </c>
      <c r="M536" s="1">
        <v>7</v>
      </c>
      <c r="N536" s="1" t="s">
        <v>24</v>
      </c>
      <c r="O536" s="1" t="s">
        <v>25</v>
      </c>
      <c r="P536" s="1" t="s">
        <v>237</v>
      </c>
      <c r="Q536" s="1" t="s">
        <v>327</v>
      </c>
    </row>
    <row r="537" spans="1:17" ht="15.75" customHeight="1" x14ac:dyDescent="0.3">
      <c r="A537" s="1">
        <v>980923</v>
      </c>
      <c r="B537" s="1" t="s">
        <v>60</v>
      </c>
      <c r="C537" s="2">
        <v>42478</v>
      </c>
      <c r="D537" s="1" t="s">
        <v>179</v>
      </c>
      <c r="E537" s="1" t="s">
        <v>62</v>
      </c>
      <c r="F537" s="1">
        <v>0</v>
      </c>
      <c r="G537" s="1" t="s">
        <v>259</v>
      </c>
      <c r="H537" s="1" t="s">
        <v>47</v>
      </c>
      <c r="I537" s="1" t="s">
        <v>259</v>
      </c>
      <c r="J537" s="1" t="s">
        <v>22</v>
      </c>
      <c r="K537" s="1" t="s">
        <v>259</v>
      </c>
      <c r="L537" s="1" t="s">
        <v>41</v>
      </c>
      <c r="M537" s="1">
        <v>7</v>
      </c>
      <c r="N537" s="1" t="s">
        <v>24</v>
      </c>
      <c r="O537" s="1" t="s">
        <v>25</v>
      </c>
      <c r="P537" s="1" t="s">
        <v>127</v>
      </c>
      <c r="Q537" s="1" t="s">
        <v>322</v>
      </c>
    </row>
    <row r="538" spans="1:17" ht="15.75" customHeight="1" x14ac:dyDescent="0.3">
      <c r="A538" s="1">
        <v>980925</v>
      </c>
      <c r="B538" s="1" t="s">
        <v>28</v>
      </c>
      <c r="C538" s="2">
        <v>42479</v>
      </c>
      <c r="D538" s="1" t="s">
        <v>175</v>
      </c>
      <c r="E538" s="1" t="s">
        <v>320</v>
      </c>
      <c r="F538" s="1">
        <v>0</v>
      </c>
      <c r="G538" s="1" t="s">
        <v>31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</row>
    <row r="539" spans="1:17" ht="15.75" customHeight="1" x14ac:dyDescent="0.3">
      <c r="A539" s="1">
        <v>980927</v>
      </c>
      <c r="B539" s="1" t="s">
        <v>44</v>
      </c>
      <c r="C539" s="2">
        <v>42480</v>
      </c>
      <c r="D539" s="1" t="s">
        <v>147</v>
      </c>
      <c r="E539" s="1" t="s">
        <v>46</v>
      </c>
      <c r="F539" s="1">
        <v>0</v>
      </c>
      <c r="G539" s="1" t="s">
        <v>47</v>
      </c>
      <c r="H539" s="1" t="s">
        <v>20</v>
      </c>
      <c r="I539" s="1" t="s">
        <v>47</v>
      </c>
      <c r="J539" s="1" t="s">
        <v>22</v>
      </c>
      <c r="K539" s="1" t="s">
        <v>47</v>
      </c>
      <c r="L539" s="1" t="s">
        <v>41</v>
      </c>
      <c r="M539" s="1">
        <v>6</v>
      </c>
      <c r="N539" s="1" t="s">
        <v>24</v>
      </c>
      <c r="O539" s="1" t="s">
        <v>25</v>
      </c>
      <c r="P539" s="1" t="s">
        <v>232</v>
      </c>
      <c r="Q539" s="1" t="s">
        <v>267</v>
      </c>
    </row>
    <row r="540" spans="1:17" ht="15.75" customHeight="1" x14ac:dyDescent="0.3">
      <c r="A540" s="1">
        <v>980929</v>
      </c>
      <c r="B540" s="1" t="s">
        <v>324</v>
      </c>
      <c r="C540" s="2">
        <v>42481</v>
      </c>
      <c r="D540" s="1" t="s">
        <v>294</v>
      </c>
      <c r="E540" s="1" t="s">
        <v>325</v>
      </c>
      <c r="F540" s="1">
        <v>0</v>
      </c>
      <c r="G540" s="1" t="s">
        <v>321</v>
      </c>
      <c r="H540" s="1" t="s">
        <v>259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10</v>
      </c>
      <c r="N540" s="1" t="s">
        <v>24</v>
      </c>
      <c r="O540" s="1" t="s">
        <v>25</v>
      </c>
      <c r="P540" s="1" t="s">
        <v>328</v>
      </c>
      <c r="Q540" s="1" t="s">
        <v>127</v>
      </c>
    </row>
    <row r="541" spans="1:17" ht="15.75" customHeight="1" x14ac:dyDescent="0.3">
      <c r="A541" s="1">
        <v>980931</v>
      </c>
      <c r="B541" s="1" t="s">
        <v>238</v>
      </c>
      <c r="C541" s="2">
        <v>42482</v>
      </c>
      <c r="D541" s="1" t="s">
        <v>121</v>
      </c>
      <c r="E541" s="1" t="s">
        <v>301</v>
      </c>
      <c r="F541" s="1">
        <v>0</v>
      </c>
      <c r="G541" s="1" t="s">
        <v>319</v>
      </c>
      <c r="H541" s="1" t="s">
        <v>20</v>
      </c>
      <c r="I541" s="1" t="s">
        <v>319</v>
      </c>
      <c r="J541" s="1" t="s">
        <v>22</v>
      </c>
      <c r="K541" s="1" t="s">
        <v>20</v>
      </c>
      <c r="L541" s="1" t="s">
        <v>23</v>
      </c>
      <c r="M541" s="1">
        <v>13</v>
      </c>
      <c r="N541" s="1" t="s">
        <v>24</v>
      </c>
      <c r="O541" s="1" t="s">
        <v>25</v>
      </c>
      <c r="P541" s="1" t="s">
        <v>303</v>
      </c>
      <c r="Q541" s="1" t="s">
        <v>322</v>
      </c>
    </row>
    <row r="542" spans="1:17" ht="15.75" customHeight="1" x14ac:dyDescent="0.3">
      <c r="A542" s="1">
        <v>980933</v>
      </c>
      <c r="B542" s="1" t="s">
        <v>36</v>
      </c>
      <c r="C542" s="2">
        <v>42483</v>
      </c>
      <c r="D542" s="1" t="s">
        <v>271</v>
      </c>
      <c r="E542" s="1" t="s">
        <v>38</v>
      </c>
      <c r="F542" s="1">
        <v>0</v>
      </c>
      <c r="G542" s="1" t="s">
        <v>39</v>
      </c>
      <c r="H542" s="1" t="s">
        <v>47</v>
      </c>
      <c r="I542" s="1" t="s">
        <v>47</v>
      </c>
      <c r="J542" s="1" t="s">
        <v>22</v>
      </c>
      <c r="K542" s="1" t="s">
        <v>39</v>
      </c>
      <c r="L542" s="1" t="s">
        <v>23</v>
      </c>
      <c r="M542" s="1">
        <v>10</v>
      </c>
      <c r="N542" s="1" t="s">
        <v>24</v>
      </c>
      <c r="O542" s="1" t="s">
        <v>25</v>
      </c>
      <c r="P542" s="1" t="s">
        <v>140</v>
      </c>
      <c r="Q542" s="1" t="s">
        <v>252</v>
      </c>
    </row>
    <row r="543" spans="1:17" ht="15.75" customHeight="1" x14ac:dyDescent="0.3">
      <c r="A543" s="1">
        <v>980935</v>
      </c>
      <c r="B543" s="1" t="s">
        <v>60</v>
      </c>
      <c r="C543" s="2">
        <v>42483</v>
      </c>
      <c r="D543" s="1" t="s">
        <v>329</v>
      </c>
      <c r="E543" s="1" t="s">
        <v>62</v>
      </c>
      <c r="F543" s="1">
        <v>0</v>
      </c>
      <c r="G543" s="1" t="s">
        <v>259</v>
      </c>
      <c r="H543" s="1" t="s">
        <v>31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5</v>
      </c>
      <c r="N543" s="1" t="s">
        <v>24</v>
      </c>
      <c r="O543" s="1" t="s">
        <v>25</v>
      </c>
      <c r="P543" s="1" t="s">
        <v>232</v>
      </c>
      <c r="Q543" s="1" t="s">
        <v>267</v>
      </c>
    </row>
    <row r="544" spans="1:17" ht="15.75" customHeight="1" x14ac:dyDescent="0.3">
      <c r="A544" s="1">
        <v>980937</v>
      </c>
      <c r="B544" s="1" t="s">
        <v>324</v>
      </c>
      <c r="C544" s="2">
        <v>42484</v>
      </c>
      <c r="D544" s="1" t="s">
        <v>215</v>
      </c>
      <c r="E544" s="1" t="s">
        <v>325</v>
      </c>
      <c r="F544" s="1">
        <v>0</v>
      </c>
      <c r="G544" s="1" t="s">
        <v>321</v>
      </c>
      <c r="H544" s="1" t="s">
        <v>20</v>
      </c>
      <c r="I544" s="1" t="s">
        <v>20</v>
      </c>
      <c r="J544" s="1" t="s">
        <v>33</v>
      </c>
      <c r="K544" s="1" t="s">
        <v>321</v>
      </c>
      <c r="L544" s="1" t="s">
        <v>41</v>
      </c>
      <c r="M544" s="1">
        <v>6</v>
      </c>
      <c r="N544" s="1" t="s">
        <v>24</v>
      </c>
      <c r="O544" s="1" t="s">
        <v>25</v>
      </c>
      <c r="P544" s="1" t="s">
        <v>328</v>
      </c>
      <c r="Q544" s="1" t="s">
        <v>242</v>
      </c>
    </row>
    <row r="545" spans="1:17" ht="15.75" customHeight="1" x14ac:dyDescent="0.3">
      <c r="A545" s="1">
        <v>980939</v>
      </c>
      <c r="B545" s="1" t="s">
        <v>238</v>
      </c>
      <c r="C545" s="2">
        <v>42484</v>
      </c>
      <c r="D545" s="1" t="s">
        <v>330</v>
      </c>
      <c r="E545" s="1" t="s">
        <v>301</v>
      </c>
      <c r="F545" s="1">
        <v>0</v>
      </c>
      <c r="G545" s="1" t="s">
        <v>319</v>
      </c>
      <c r="H545" s="1" t="s">
        <v>21</v>
      </c>
      <c r="I545" s="1" t="s">
        <v>21</v>
      </c>
      <c r="J545" s="1" t="s">
        <v>22</v>
      </c>
      <c r="K545" s="1" t="s">
        <v>21</v>
      </c>
      <c r="L545" s="1" t="s">
        <v>41</v>
      </c>
      <c r="M545" s="1">
        <v>2</v>
      </c>
      <c r="N545" s="1" t="s">
        <v>24</v>
      </c>
      <c r="O545" s="1" t="s">
        <v>25</v>
      </c>
      <c r="P545" s="1" t="s">
        <v>303</v>
      </c>
      <c r="Q545" s="1" t="s">
        <v>327</v>
      </c>
    </row>
    <row r="546" spans="1:17" ht="15.75" customHeight="1" x14ac:dyDescent="0.3">
      <c r="A546" s="1">
        <v>980941</v>
      </c>
      <c r="B546" s="1" t="s">
        <v>28</v>
      </c>
      <c r="C546" s="2">
        <v>42485</v>
      </c>
      <c r="D546" s="1" t="s">
        <v>276</v>
      </c>
      <c r="E546" s="1" t="s">
        <v>320</v>
      </c>
      <c r="F546" s="1">
        <v>0</v>
      </c>
      <c r="G546" s="1" t="s">
        <v>31</v>
      </c>
      <c r="H546" s="1" t="s">
        <v>47</v>
      </c>
      <c r="I546" s="1" t="s">
        <v>31</v>
      </c>
      <c r="J546" s="1" t="s">
        <v>22</v>
      </c>
      <c r="K546" s="1" t="s">
        <v>47</v>
      </c>
      <c r="L546" s="1" t="s">
        <v>23</v>
      </c>
      <c r="M546" s="1">
        <v>25</v>
      </c>
      <c r="N546" s="1" t="s">
        <v>24</v>
      </c>
      <c r="O546" s="1" t="s">
        <v>25</v>
      </c>
      <c r="P546" s="1" t="s">
        <v>323</v>
      </c>
      <c r="Q546" s="1" t="s">
        <v>213</v>
      </c>
    </row>
    <row r="547" spans="1:17" ht="15.75" customHeight="1" x14ac:dyDescent="0.3">
      <c r="A547" s="1">
        <v>980943</v>
      </c>
      <c r="B547" s="1" t="s">
        <v>60</v>
      </c>
      <c r="C547" s="2">
        <v>42486</v>
      </c>
      <c r="D547" s="1" t="s">
        <v>331</v>
      </c>
      <c r="E547" s="1" t="s">
        <v>62</v>
      </c>
      <c r="F547" s="1">
        <v>0</v>
      </c>
      <c r="G547" s="1" t="s">
        <v>259</v>
      </c>
      <c r="H547" s="1" t="s">
        <v>319</v>
      </c>
      <c r="I547" s="1" t="s">
        <v>319</v>
      </c>
      <c r="J547" s="1" t="s">
        <v>22</v>
      </c>
      <c r="K547" s="1" t="s">
        <v>319</v>
      </c>
      <c r="L547" s="1" t="s">
        <v>23</v>
      </c>
      <c r="M547" s="1">
        <v>34</v>
      </c>
      <c r="N547" s="1" t="s">
        <v>24</v>
      </c>
      <c r="O547" s="1" t="s">
        <v>95</v>
      </c>
      <c r="P547" s="1" t="s">
        <v>332</v>
      </c>
      <c r="Q547" s="1" t="s">
        <v>267</v>
      </c>
    </row>
    <row r="548" spans="1:17" ht="15.75" customHeight="1" x14ac:dyDescent="0.3">
      <c r="A548" s="1">
        <v>980945</v>
      </c>
      <c r="B548" s="1" t="s">
        <v>36</v>
      </c>
      <c r="C548" s="2">
        <v>42487</v>
      </c>
      <c r="D548" s="1" t="s">
        <v>333</v>
      </c>
      <c r="E548" s="1" t="s">
        <v>38</v>
      </c>
      <c r="F548" s="1">
        <v>0</v>
      </c>
      <c r="G548" s="1" t="s">
        <v>39</v>
      </c>
      <c r="H548" s="1" t="s">
        <v>321</v>
      </c>
      <c r="I548" s="1" t="s">
        <v>39</v>
      </c>
      <c r="J548" s="1" t="s">
        <v>22</v>
      </c>
      <c r="K548" s="1" t="s">
        <v>321</v>
      </c>
      <c r="L548" s="1" t="s">
        <v>23</v>
      </c>
      <c r="M548" s="1">
        <v>1</v>
      </c>
      <c r="N548" s="1" t="s">
        <v>24</v>
      </c>
      <c r="O548" s="1" t="s">
        <v>25</v>
      </c>
      <c r="P548" s="1" t="s">
        <v>120</v>
      </c>
      <c r="Q548" s="1" t="s">
        <v>140</v>
      </c>
    </row>
    <row r="549" spans="1:17" ht="15.75" customHeight="1" x14ac:dyDescent="0.3">
      <c r="A549" s="1">
        <v>980947</v>
      </c>
      <c r="B549" s="1" t="s">
        <v>44</v>
      </c>
      <c r="C549" s="2">
        <v>42488</v>
      </c>
      <c r="D549" s="1" t="s">
        <v>147</v>
      </c>
      <c r="E549" s="1" t="s">
        <v>46</v>
      </c>
      <c r="F549" s="1">
        <v>0</v>
      </c>
      <c r="G549" s="1" t="s">
        <v>47</v>
      </c>
      <c r="H549" s="1" t="s">
        <v>21</v>
      </c>
      <c r="I549" s="1" t="s">
        <v>47</v>
      </c>
      <c r="J549" s="1" t="s">
        <v>22</v>
      </c>
      <c r="K549" s="1" t="s">
        <v>47</v>
      </c>
      <c r="L549" s="1" t="s">
        <v>41</v>
      </c>
      <c r="M549" s="1">
        <v>6</v>
      </c>
      <c r="N549" s="1" t="s">
        <v>24</v>
      </c>
      <c r="O549" s="1" t="s">
        <v>25</v>
      </c>
      <c r="P549" s="1" t="s">
        <v>323</v>
      </c>
      <c r="Q549" s="1" t="s">
        <v>213</v>
      </c>
    </row>
    <row r="550" spans="1:17" ht="15.75" customHeight="1" x14ac:dyDescent="0.3">
      <c r="A550" s="1">
        <v>980949</v>
      </c>
      <c r="B550" s="1" t="s">
        <v>238</v>
      </c>
      <c r="C550" s="2">
        <v>42489</v>
      </c>
      <c r="D550" s="1" t="s">
        <v>152</v>
      </c>
      <c r="E550" s="1" t="s">
        <v>301</v>
      </c>
      <c r="F550" s="1">
        <v>0</v>
      </c>
      <c r="G550" s="1" t="s">
        <v>319</v>
      </c>
      <c r="H550" s="1" t="s">
        <v>321</v>
      </c>
      <c r="I550" s="1" t="s">
        <v>321</v>
      </c>
      <c r="J550" s="1" t="s">
        <v>22</v>
      </c>
      <c r="K550" s="1" t="s">
        <v>321</v>
      </c>
      <c r="L550" s="1" t="s">
        <v>41</v>
      </c>
      <c r="M550" s="1">
        <v>3</v>
      </c>
      <c r="N550" s="1" t="s">
        <v>24</v>
      </c>
      <c r="O550" s="1" t="s">
        <v>25</v>
      </c>
      <c r="P550" s="1" t="s">
        <v>303</v>
      </c>
      <c r="Q550" s="1" t="s">
        <v>242</v>
      </c>
    </row>
    <row r="551" spans="1:17" ht="15.75" customHeight="1" x14ac:dyDescent="0.3">
      <c r="A551" s="1">
        <v>980951</v>
      </c>
      <c r="B551" s="1" t="s">
        <v>36</v>
      </c>
      <c r="C551" s="2">
        <v>42490</v>
      </c>
      <c r="D551" s="1" t="s">
        <v>334</v>
      </c>
      <c r="E551" s="1" t="s">
        <v>38</v>
      </c>
      <c r="F551" s="1">
        <v>0</v>
      </c>
      <c r="G551" s="1" t="s">
        <v>39</v>
      </c>
      <c r="H551" s="1" t="s">
        <v>21</v>
      </c>
      <c r="I551" s="1" t="s">
        <v>21</v>
      </c>
      <c r="J551" s="1" t="s">
        <v>22</v>
      </c>
      <c r="K551" s="1" t="s">
        <v>39</v>
      </c>
      <c r="L551" s="1" t="s">
        <v>23</v>
      </c>
      <c r="M551" s="1">
        <v>27</v>
      </c>
      <c r="N551" s="1" t="s">
        <v>24</v>
      </c>
      <c r="O551" s="1" t="s">
        <v>25</v>
      </c>
      <c r="P551" s="1" t="s">
        <v>335</v>
      </c>
      <c r="Q551" s="1" t="s">
        <v>120</v>
      </c>
    </row>
    <row r="552" spans="1:17" ht="15.75" customHeight="1" x14ac:dyDescent="0.3">
      <c r="A552" s="1">
        <v>980953</v>
      </c>
      <c r="B552" s="1" t="s">
        <v>60</v>
      </c>
      <c r="C552" s="2">
        <v>42490</v>
      </c>
      <c r="D552" s="1" t="s">
        <v>179</v>
      </c>
      <c r="E552" s="1" t="s">
        <v>62</v>
      </c>
      <c r="F552" s="1">
        <v>0</v>
      </c>
      <c r="G552" s="1" t="s">
        <v>259</v>
      </c>
      <c r="H552" s="1" t="s">
        <v>20</v>
      </c>
      <c r="I552" s="1" t="s">
        <v>20</v>
      </c>
      <c r="J552" s="1" t="s">
        <v>22</v>
      </c>
      <c r="K552" s="1" t="s">
        <v>259</v>
      </c>
      <c r="L552" s="1" t="s">
        <v>23</v>
      </c>
      <c r="M552" s="1">
        <v>15</v>
      </c>
      <c r="N552" s="1" t="s">
        <v>24</v>
      </c>
      <c r="O552" s="1" t="s">
        <v>25</v>
      </c>
      <c r="P552" s="1" t="s">
        <v>232</v>
      </c>
      <c r="Q552" s="1" t="s">
        <v>127</v>
      </c>
    </row>
    <row r="553" spans="1:17" ht="15.75" customHeight="1" x14ac:dyDescent="0.3">
      <c r="A553" s="1">
        <v>980955</v>
      </c>
      <c r="B553" s="1" t="s">
        <v>324</v>
      </c>
      <c r="C553" s="2">
        <v>42491</v>
      </c>
      <c r="D553" s="1" t="s">
        <v>299</v>
      </c>
      <c r="E553" s="1" t="s">
        <v>325</v>
      </c>
      <c r="F553" s="1">
        <v>0</v>
      </c>
      <c r="G553" s="1" t="s">
        <v>321</v>
      </c>
      <c r="H553" s="1" t="s">
        <v>31</v>
      </c>
      <c r="I553" s="1" t="s">
        <v>321</v>
      </c>
      <c r="J553" s="1" t="s">
        <v>22</v>
      </c>
      <c r="K553" s="1" t="s">
        <v>31</v>
      </c>
      <c r="L553" s="1" t="s">
        <v>23</v>
      </c>
      <c r="M553" s="1">
        <v>23</v>
      </c>
      <c r="N553" s="1" t="s">
        <v>24</v>
      </c>
      <c r="O553" s="1" t="s">
        <v>25</v>
      </c>
      <c r="P553" s="1" t="s">
        <v>242</v>
      </c>
      <c r="Q553" s="1" t="s">
        <v>322</v>
      </c>
    </row>
    <row r="554" spans="1:17" ht="15.75" customHeight="1" x14ac:dyDescent="0.3">
      <c r="A554" s="1">
        <v>980957</v>
      </c>
      <c r="B554" s="1" t="s">
        <v>238</v>
      </c>
      <c r="C554" s="2">
        <v>42491</v>
      </c>
      <c r="D554" s="1" t="s">
        <v>147</v>
      </c>
      <c r="E554" s="1" t="s">
        <v>301</v>
      </c>
      <c r="F554" s="1">
        <v>0</v>
      </c>
      <c r="G554" s="1" t="s">
        <v>319</v>
      </c>
      <c r="H554" s="1" t="s">
        <v>47</v>
      </c>
      <c r="I554" s="1" t="s">
        <v>47</v>
      </c>
      <c r="J554" s="1" t="s">
        <v>22</v>
      </c>
      <c r="K554" s="1" t="s">
        <v>47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332</v>
      </c>
      <c r="Q554" s="1" t="s">
        <v>213</v>
      </c>
    </row>
    <row r="555" spans="1:17" ht="15.75" customHeight="1" x14ac:dyDescent="0.3">
      <c r="A555" s="1">
        <v>980959</v>
      </c>
      <c r="B555" s="1" t="s">
        <v>17</v>
      </c>
      <c r="C555" s="2">
        <v>42492</v>
      </c>
      <c r="D555" s="1" t="s">
        <v>307</v>
      </c>
      <c r="E555" s="1" t="s">
        <v>19</v>
      </c>
      <c r="F555" s="1">
        <v>0</v>
      </c>
      <c r="G555" s="1" t="s">
        <v>20</v>
      </c>
      <c r="H555" s="1" t="s">
        <v>21</v>
      </c>
      <c r="I555" s="1" t="s">
        <v>21</v>
      </c>
      <c r="J555" s="1" t="s">
        <v>22</v>
      </c>
      <c r="K555" s="1" t="s">
        <v>21</v>
      </c>
      <c r="L555" s="1" t="s">
        <v>41</v>
      </c>
      <c r="M555" s="1">
        <v>5</v>
      </c>
      <c r="N555" s="1" t="s">
        <v>24</v>
      </c>
      <c r="O555" s="1" t="s">
        <v>25</v>
      </c>
      <c r="P555" s="1" t="s">
        <v>120</v>
      </c>
      <c r="Q555" s="1" t="s">
        <v>140</v>
      </c>
    </row>
    <row r="556" spans="1:17" ht="15.75" customHeight="1" x14ac:dyDescent="0.3">
      <c r="A556" s="1">
        <v>980961</v>
      </c>
      <c r="B556" s="1" t="s">
        <v>324</v>
      </c>
      <c r="C556" s="2">
        <v>42493</v>
      </c>
      <c r="D556" s="1" t="s">
        <v>336</v>
      </c>
      <c r="E556" s="1" t="s">
        <v>325</v>
      </c>
      <c r="F556" s="1">
        <v>0</v>
      </c>
      <c r="G556" s="1" t="s">
        <v>321</v>
      </c>
      <c r="H556" s="1" t="s">
        <v>39</v>
      </c>
      <c r="I556" s="1" t="s">
        <v>39</v>
      </c>
      <c r="J556" s="1" t="s">
        <v>22</v>
      </c>
      <c r="K556" s="1" t="s">
        <v>39</v>
      </c>
      <c r="L556" s="1" t="s">
        <v>41</v>
      </c>
      <c r="M556" s="1">
        <v>8</v>
      </c>
      <c r="N556" s="1" t="s">
        <v>24</v>
      </c>
      <c r="O556" s="1" t="s">
        <v>25</v>
      </c>
      <c r="P556" s="1" t="s">
        <v>303</v>
      </c>
      <c r="Q556" s="1" t="s">
        <v>242</v>
      </c>
    </row>
    <row r="557" spans="1:17" ht="15.75" customHeight="1" x14ac:dyDescent="0.3">
      <c r="A557" s="1">
        <v>980963</v>
      </c>
      <c r="B557" s="1" t="s">
        <v>50</v>
      </c>
      <c r="C557" s="2">
        <v>42494</v>
      </c>
      <c r="D557" s="1" t="s">
        <v>307</v>
      </c>
      <c r="E557" s="1" t="s">
        <v>52</v>
      </c>
      <c r="F557" s="1">
        <v>0</v>
      </c>
      <c r="G557" s="1" t="s">
        <v>21</v>
      </c>
      <c r="H557" s="1" t="s">
        <v>31</v>
      </c>
      <c r="I557" s="1" t="s">
        <v>31</v>
      </c>
      <c r="J557" s="1" t="s">
        <v>22</v>
      </c>
      <c r="K557" s="1" t="s">
        <v>21</v>
      </c>
      <c r="L557" s="1" t="s">
        <v>23</v>
      </c>
      <c r="M557" s="1">
        <v>7</v>
      </c>
      <c r="N557" s="1" t="s">
        <v>24</v>
      </c>
      <c r="O557" s="1" t="s">
        <v>25</v>
      </c>
      <c r="P557" s="1" t="s">
        <v>232</v>
      </c>
      <c r="Q557" s="1" t="s">
        <v>127</v>
      </c>
    </row>
    <row r="558" spans="1:17" ht="15.75" customHeight="1" x14ac:dyDescent="0.3">
      <c r="A558" s="1">
        <v>980965</v>
      </c>
      <c r="B558" s="1" t="s">
        <v>36</v>
      </c>
      <c r="C558" s="2">
        <v>42495</v>
      </c>
      <c r="D558" s="1" t="s">
        <v>233</v>
      </c>
      <c r="E558" s="1" t="s">
        <v>38</v>
      </c>
      <c r="F558" s="1">
        <v>0</v>
      </c>
      <c r="G558" s="1" t="s">
        <v>39</v>
      </c>
      <c r="H558" s="1" t="s">
        <v>319</v>
      </c>
      <c r="I558" s="1" t="s">
        <v>319</v>
      </c>
      <c r="J558" s="1" t="s">
        <v>22</v>
      </c>
      <c r="K558" s="1" t="s">
        <v>319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252</v>
      </c>
      <c r="Q558" s="1" t="s">
        <v>213</v>
      </c>
    </row>
    <row r="559" spans="1:17" ht="15.75" customHeight="1" x14ac:dyDescent="0.3">
      <c r="A559" s="1">
        <v>980967</v>
      </c>
      <c r="B559" s="1" t="s">
        <v>60</v>
      </c>
      <c r="C559" s="2">
        <v>42496</v>
      </c>
      <c r="D559" s="1" t="s">
        <v>294</v>
      </c>
      <c r="E559" s="1" t="s">
        <v>62</v>
      </c>
      <c r="F559" s="1">
        <v>0</v>
      </c>
      <c r="G559" s="1" t="s">
        <v>259</v>
      </c>
      <c r="H559" s="1" t="s">
        <v>321</v>
      </c>
      <c r="I559" s="1" t="s">
        <v>259</v>
      </c>
      <c r="J559" s="1" t="s">
        <v>22</v>
      </c>
      <c r="K559" s="1" t="s">
        <v>259</v>
      </c>
      <c r="L559" s="1" t="s">
        <v>41</v>
      </c>
      <c r="M559" s="1">
        <v>5</v>
      </c>
      <c r="N559" s="1" t="s">
        <v>24</v>
      </c>
      <c r="O559" s="1" t="s">
        <v>25</v>
      </c>
      <c r="P559" s="1" t="s">
        <v>120</v>
      </c>
      <c r="Q559" s="1" t="s">
        <v>140</v>
      </c>
    </row>
    <row r="560" spans="1:17" ht="15.75" customHeight="1" x14ac:dyDescent="0.3">
      <c r="A560" s="1">
        <v>980969</v>
      </c>
      <c r="B560" s="1" t="s">
        <v>17</v>
      </c>
      <c r="C560" s="2">
        <v>42497</v>
      </c>
      <c r="D560" s="1" t="s">
        <v>215</v>
      </c>
      <c r="E560" s="1" t="s">
        <v>19</v>
      </c>
      <c r="F560" s="1">
        <v>0</v>
      </c>
      <c r="G560" s="1" t="s">
        <v>20</v>
      </c>
      <c r="H560" s="1" t="s">
        <v>319</v>
      </c>
      <c r="I560" s="1" t="s">
        <v>20</v>
      </c>
      <c r="J560" s="1" t="s">
        <v>22</v>
      </c>
      <c r="K560" s="1" t="s">
        <v>20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303</v>
      </c>
      <c r="Q560" s="1" t="s">
        <v>242</v>
      </c>
    </row>
    <row r="561" spans="1:17" ht="15.75" customHeight="1" x14ac:dyDescent="0.3">
      <c r="A561" s="1">
        <v>980971</v>
      </c>
      <c r="B561" s="1" t="s">
        <v>28</v>
      </c>
      <c r="C561" s="2">
        <v>42497</v>
      </c>
      <c r="D561" s="1" t="s">
        <v>337</v>
      </c>
      <c r="E561" s="1" t="s">
        <v>320</v>
      </c>
      <c r="F561" s="1">
        <v>0</v>
      </c>
      <c r="G561" s="1" t="s">
        <v>31</v>
      </c>
      <c r="H561" s="1" t="s">
        <v>39</v>
      </c>
      <c r="I561" s="1" t="s">
        <v>39</v>
      </c>
      <c r="J561" s="1" t="s">
        <v>22</v>
      </c>
      <c r="K561" s="1" t="s">
        <v>31</v>
      </c>
      <c r="L561" s="1" t="s">
        <v>23</v>
      </c>
      <c r="M561" s="1">
        <v>9</v>
      </c>
      <c r="N561" s="1" t="s">
        <v>24</v>
      </c>
      <c r="O561" s="1" t="s">
        <v>25</v>
      </c>
      <c r="P561" s="1" t="s">
        <v>127</v>
      </c>
      <c r="Q561" s="1" t="s">
        <v>267</v>
      </c>
    </row>
    <row r="562" spans="1:17" ht="15.75" customHeight="1" x14ac:dyDescent="0.3">
      <c r="A562" s="1">
        <v>980973</v>
      </c>
      <c r="B562" s="1" t="s">
        <v>234</v>
      </c>
      <c r="C562" s="2">
        <v>42498</v>
      </c>
      <c r="D562" s="1" t="s">
        <v>87</v>
      </c>
      <c r="E562" s="1" t="s">
        <v>236</v>
      </c>
      <c r="F562" s="1">
        <v>0</v>
      </c>
      <c r="G562" s="1" t="s">
        <v>47</v>
      </c>
      <c r="H562" s="1" t="s">
        <v>259</v>
      </c>
      <c r="I562" s="1" t="s">
        <v>47</v>
      </c>
      <c r="J562" s="1" t="s">
        <v>22</v>
      </c>
      <c r="K562" s="1" t="s">
        <v>259</v>
      </c>
      <c r="L562" s="1" t="s">
        <v>23</v>
      </c>
      <c r="M562" s="1">
        <v>85</v>
      </c>
      <c r="N562" s="1" t="s">
        <v>24</v>
      </c>
      <c r="O562" s="1" t="s">
        <v>25</v>
      </c>
      <c r="P562" s="1" t="s">
        <v>140</v>
      </c>
      <c r="Q562" s="1" t="s">
        <v>252</v>
      </c>
    </row>
    <row r="563" spans="1:17" ht="15.75" customHeight="1" x14ac:dyDescent="0.3">
      <c r="A563" s="1">
        <v>980975</v>
      </c>
      <c r="B563" s="1" t="s">
        <v>50</v>
      </c>
      <c r="C563" s="2">
        <v>42498</v>
      </c>
      <c r="D563" s="1" t="s">
        <v>103</v>
      </c>
      <c r="E563" s="1" t="s">
        <v>52</v>
      </c>
      <c r="F563" s="1">
        <v>0</v>
      </c>
      <c r="G563" s="1" t="s">
        <v>21</v>
      </c>
      <c r="H563" s="1" t="s">
        <v>321</v>
      </c>
      <c r="I563" s="1" t="s">
        <v>321</v>
      </c>
      <c r="J563" s="1" t="s">
        <v>22</v>
      </c>
      <c r="K563" s="1" t="s">
        <v>321</v>
      </c>
      <c r="L563" s="1" t="s">
        <v>41</v>
      </c>
      <c r="M563" s="1">
        <v>5</v>
      </c>
      <c r="N563" s="1" t="s">
        <v>24</v>
      </c>
      <c r="O563" s="1" t="s">
        <v>25</v>
      </c>
      <c r="P563" s="1" t="s">
        <v>120</v>
      </c>
      <c r="Q563" s="1" t="s">
        <v>213</v>
      </c>
    </row>
    <row r="564" spans="1:17" ht="15.75" customHeight="1" x14ac:dyDescent="0.3">
      <c r="A564" s="1">
        <v>980977</v>
      </c>
      <c r="B564" s="1" t="s">
        <v>28</v>
      </c>
      <c r="C564" s="2">
        <v>42499</v>
      </c>
      <c r="D564" s="1" t="s">
        <v>57</v>
      </c>
      <c r="E564" s="1" t="s">
        <v>320</v>
      </c>
      <c r="F564" s="1">
        <v>0</v>
      </c>
      <c r="G564" s="1" t="s">
        <v>31</v>
      </c>
      <c r="H564" s="1" t="s">
        <v>20</v>
      </c>
      <c r="I564" s="1" t="s">
        <v>31</v>
      </c>
      <c r="J564" s="1" t="s">
        <v>22</v>
      </c>
      <c r="K564" s="1" t="s">
        <v>20</v>
      </c>
      <c r="L564" s="1" t="s">
        <v>23</v>
      </c>
      <c r="M564" s="1">
        <v>1</v>
      </c>
      <c r="N564" s="1" t="s">
        <v>24</v>
      </c>
      <c r="O564" s="1" t="s">
        <v>25</v>
      </c>
      <c r="P564" s="1" t="s">
        <v>232</v>
      </c>
      <c r="Q564" s="1" t="s">
        <v>127</v>
      </c>
    </row>
    <row r="565" spans="1:17" ht="15.75" customHeight="1" x14ac:dyDescent="0.3">
      <c r="A565" s="1">
        <v>980979</v>
      </c>
      <c r="B565" s="1" t="s">
        <v>234</v>
      </c>
      <c r="C565" s="2">
        <v>42500</v>
      </c>
      <c r="D565" s="1" t="s">
        <v>338</v>
      </c>
      <c r="E565" s="1" t="s">
        <v>236</v>
      </c>
      <c r="F565" s="1">
        <v>0</v>
      </c>
      <c r="G565" s="1" t="s">
        <v>319</v>
      </c>
      <c r="H565" s="1" t="s">
        <v>259</v>
      </c>
      <c r="I565" s="1" t="s">
        <v>259</v>
      </c>
      <c r="J565" s="1" t="s">
        <v>33</v>
      </c>
      <c r="K565" s="1" t="s">
        <v>259</v>
      </c>
      <c r="L565" s="1" t="s">
        <v>23</v>
      </c>
      <c r="M565" s="1">
        <v>4</v>
      </c>
      <c r="N565" s="1" t="s">
        <v>24</v>
      </c>
      <c r="O565" s="1" t="s">
        <v>25</v>
      </c>
      <c r="P565" s="1" t="s">
        <v>303</v>
      </c>
      <c r="Q565" s="1" t="s">
        <v>322</v>
      </c>
    </row>
    <row r="566" spans="1:17" ht="15.75" customHeight="1" x14ac:dyDescent="0.3">
      <c r="A566" s="1">
        <v>980981</v>
      </c>
      <c r="B566" s="1" t="s">
        <v>17</v>
      </c>
      <c r="C566" s="2">
        <v>42501</v>
      </c>
      <c r="D566" s="1" t="s">
        <v>339</v>
      </c>
      <c r="E566" s="1" t="s">
        <v>19</v>
      </c>
      <c r="F566" s="1">
        <v>0</v>
      </c>
      <c r="G566" s="1" t="s">
        <v>20</v>
      </c>
      <c r="H566" s="1" t="s">
        <v>47</v>
      </c>
      <c r="I566" s="1" t="s">
        <v>47</v>
      </c>
      <c r="J566" s="1" t="s">
        <v>22</v>
      </c>
      <c r="K566" s="1" t="s">
        <v>47</v>
      </c>
      <c r="L566" s="1" t="s">
        <v>41</v>
      </c>
      <c r="M566" s="1">
        <v>6</v>
      </c>
      <c r="N566" s="1" t="s">
        <v>24</v>
      </c>
      <c r="O566" s="1" t="s">
        <v>25</v>
      </c>
      <c r="P566" s="1" t="s">
        <v>332</v>
      </c>
      <c r="Q566" s="1" t="s">
        <v>252</v>
      </c>
    </row>
    <row r="567" spans="1:17" ht="15.75" customHeight="1" x14ac:dyDescent="0.3">
      <c r="A567" s="1">
        <v>980983</v>
      </c>
      <c r="B567" s="1" t="s">
        <v>60</v>
      </c>
      <c r="C567" s="2">
        <v>42502</v>
      </c>
      <c r="D567" s="1" t="s">
        <v>333</v>
      </c>
      <c r="E567" s="1" t="s">
        <v>62</v>
      </c>
      <c r="F567" s="1">
        <v>0</v>
      </c>
      <c r="G567" s="1" t="s">
        <v>259</v>
      </c>
      <c r="H567" s="1" t="s">
        <v>39</v>
      </c>
      <c r="I567" s="1" t="s">
        <v>39</v>
      </c>
      <c r="J567" s="1" t="s">
        <v>22</v>
      </c>
      <c r="K567" s="1" t="s">
        <v>39</v>
      </c>
      <c r="L567" s="1" t="s">
        <v>41</v>
      </c>
      <c r="M567" s="1">
        <v>7</v>
      </c>
      <c r="N567" s="1" t="s">
        <v>24</v>
      </c>
      <c r="O567" s="1" t="s">
        <v>25</v>
      </c>
      <c r="P567" s="1" t="s">
        <v>328</v>
      </c>
      <c r="Q567" s="1" t="s">
        <v>120</v>
      </c>
    </row>
    <row r="568" spans="1:17" ht="15.75" customHeight="1" x14ac:dyDescent="0.3">
      <c r="A568" s="1">
        <v>980985</v>
      </c>
      <c r="B568" s="1" t="s">
        <v>234</v>
      </c>
      <c r="C568" s="2">
        <v>42503</v>
      </c>
      <c r="D568" s="1" t="s">
        <v>337</v>
      </c>
      <c r="E568" s="1" t="s">
        <v>236</v>
      </c>
      <c r="F568" s="1">
        <v>0</v>
      </c>
      <c r="G568" s="1" t="s">
        <v>47</v>
      </c>
      <c r="H568" s="1" t="s">
        <v>31</v>
      </c>
      <c r="I568" s="1" t="s">
        <v>47</v>
      </c>
      <c r="J568" s="1" t="s">
        <v>33</v>
      </c>
      <c r="K568" s="1" t="s">
        <v>31</v>
      </c>
      <c r="L568" s="1" t="s">
        <v>41</v>
      </c>
      <c r="M568" s="1">
        <v>7</v>
      </c>
      <c r="N568" s="1" t="s">
        <v>24</v>
      </c>
      <c r="O568" s="1" t="s">
        <v>25</v>
      </c>
      <c r="P568" s="1" t="s">
        <v>127</v>
      </c>
      <c r="Q568" s="1" t="s">
        <v>267</v>
      </c>
    </row>
    <row r="569" spans="1:17" ht="15.75" customHeight="1" x14ac:dyDescent="0.3">
      <c r="A569" s="1">
        <v>980987</v>
      </c>
      <c r="B569" s="1" t="s">
        <v>17</v>
      </c>
      <c r="C569" s="2">
        <v>42504</v>
      </c>
      <c r="D569" s="1" t="s">
        <v>121</v>
      </c>
      <c r="E569" s="1" t="s">
        <v>19</v>
      </c>
      <c r="F569" s="1">
        <v>0</v>
      </c>
      <c r="G569" s="1" t="s">
        <v>20</v>
      </c>
      <c r="H569" s="1" t="s">
        <v>321</v>
      </c>
      <c r="I569" s="1" t="s">
        <v>321</v>
      </c>
      <c r="J569" s="1" t="s">
        <v>22</v>
      </c>
      <c r="K569" s="1" t="s">
        <v>20</v>
      </c>
      <c r="L569" s="1" t="s">
        <v>23</v>
      </c>
      <c r="M569" s="1">
        <v>144</v>
      </c>
      <c r="N569" s="1" t="s">
        <v>24</v>
      </c>
      <c r="O569" s="1" t="s">
        <v>25</v>
      </c>
      <c r="P569" s="1" t="s">
        <v>332</v>
      </c>
      <c r="Q569" s="1" t="s">
        <v>322</v>
      </c>
    </row>
    <row r="570" spans="1:17" ht="15.75" customHeight="1" x14ac:dyDescent="0.3">
      <c r="A570" s="1">
        <v>980989</v>
      </c>
      <c r="B570" s="1" t="s">
        <v>50</v>
      </c>
      <c r="C570" s="2">
        <v>42504</v>
      </c>
      <c r="D570" s="1" t="s">
        <v>68</v>
      </c>
      <c r="E570" s="1" t="s">
        <v>52</v>
      </c>
      <c r="F570" s="1">
        <v>0</v>
      </c>
      <c r="G570" s="1" t="s">
        <v>21</v>
      </c>
      <c r="H570" s="1" t="s">
        <v>319</v>
      </c>
      <c r="I570" s="1" t="s">
        <v>319</v>
      </c>
      <c r="J570" s="1" t="s">
        <v>33</v>
      </c>
      <c r="K570" s="1" t="s">
        <v>21</v>
      </c>
      <c r="L570" s="1" t="s">
        <v>41</v>
      </c>
      <c r="M570" s="1">
        <v>8</v>
      </c>
      <c r="N570" s="1" t="s">
        <v>24</v>
      </c>
      <c r="O570" s="1" t="s">
        <v>95</v>
      </c>
      <c r="P570" s="1" t="s">
        <v>327</v>
      </c>
      <c r="Q570" s="1" t="s">
        <v>242</v>
      </c>
    </row>
    <row r="571" spans="1:17" ht="15.75" customHeight="1" x14ac:dyDescent="0.3">
      <c r="A571" s="1">
        <v>980991</v>
      </c>
      <c r="B571" s="1" t="s">
        <v>28</v>
      </c>
      <c r="C571" s="2">
        <v>42505</v>
      </c>
      <c r="D571" s="1" t="s">
        <v>340</v>
      </c>
      <c r="E571" s="1" t="s">
        <v>320</v>
      </c>
      <c r="F571" s="1">
        <v>0</v>
      </c>
      <c r="G571" s="1" t="s">
        <v>31</v>
      </c>
      <c r="H571" s="1" t="s">
        <v>259</v>
      </c>
      <c r="I571" s="1" t="s">
        <v>31</v>
      </c>
      <c r="J571" s="1" t="s">
        <v>33</v>
      </c>
      <c r="K571" s="1" t="s">
        <v>259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335</v>
      </c>
      <c r="Q571" s="1" t="s">
        <v>120</v>
      </c>
    </row>
    <row r="572" spans="1:17" ht="15.75" customHeight="1" x14ac:dyDescent="0.3">
      <c r="A572" s="1">
        <v>980993</v>
      </c>
      <c r="B572" s="1" t="s">
        <v>234</v>
      </c>
      <c r="C572" s="2">
        <v>42505</v>
      </c>
      <c r="D572" s="1" t="s">
        <v>339</v>
      </c>
      <c r="E572" s="1" t="s">
        <v>236</v>
      </c>
      <c r="F572" s="1">
        <v>0</v>
      </c>
      <c r="G572" s="1" t="s">
        <v>47</v>
      </c>
      <c r="H572" s="1" t="s">
        <v>39</v>
      </c>
      <c r="I572" s="1" t="s">
        <v>39</v>
      </c>
      <c r="J572" s="1" t="s">
        <v>22</v>
      </c>
      <c r="K572" s="1" t="s">
        <v>47</v>
      </c>
      <c r="L572" s="1" t="s">
        <v>23</v>
      </c>
      <c r="M572" s="1">
        <v>80</v>
      </c>
      <c r="N572" s="1" t="s">
        <v>24</v>
      </c>
      <c r="O572" s="1" t="s">
        <v>25</v>
      </c>
      <c r="P572" s="1" t="s">
        <v>323</v>
      </c>
      <c r="Q572" s="1" t="s">
        <v>267</v>
      </c>
    </row>
    <row r="573" spans="1:17" ht="15.75" customHeight="1" x14ac:dyDescent="0.3">
      <c r="A573" s="1">
        <v>980995</v>
      </c>
      <c r="B573" s="1" t="s">
        <v>50</v>
      </c>
      <c r="C573" s="2">
        <v>42506</v>
      </c>
      <c r="D573" s="1" t="s">
        <v>215</v>
      </c>
      <c r="E573" s="1" t="s">
        <v>52</v>
      </c>
      <c r="F573" s="1">
        <v>0</v>
      </c>
      <c r="G573" s="1" t="s">
        <v>21</v>
      </c>
      <c r="H573" s="1" t="s">
        <v>20</v>
      </c>
      <c r="I573" s="1" t="s">
        <v>20</v>
      </c>
      <c r="J573" s="1" t="s">
        <v>22</v>
      </c>
      <c r="K573" s="1" t="s">
        <v>20</v>
      </c>
      <c r="L573" s="1" t="s">
        <v>41</v>
      </c>
      <c r="M573" s="1">
        <v>9</v>
      </c>
      <c r="N573" s="1" t="s">
        <v>24</v>
      </c>
      <c r="O573" s="1" t="s">
        <v>25</v>
      </c>
      <c r="P573" s="1" t="s">
        <v>303</v>
      </c>
      <c r="Q573" s="1" t="s">
        <v>327</v>
      </c>
    </row>
    <row r="574" spans="1:17" ht="15.75" customHeight="1" x14ac:dyDescent="0.3">
      <c r="A574" s="1">
        <v>980997</v>
      </c>
      <c r="B574" s="1" t="s">
        <v>234</v>
      </c>
      <c r="C574" s="2">
        <v>42507</v>
      </c>
      <c r="D574" s="1" t="s">
        <v>331</v>
      </c>
      <c r="E574" s="1" t="s">
        <v>236</v>
      </c>
      <c r="F574" s="1">
        <v>0</v>
      </c>
      <c r="G574" s="1" t="s">
        <v>319</v>
      </c>
      <c r="H574" s="1" t="s">
        <v>39</v>
      </c>
      <c r="I574" s="1" t="s">
        <v>319</v>
      </c>
      <c r="J574" s="1" t="s">
        <v>22</v>
      </c>
      <c r="K574" s="1" t="s">
        <v>319</v>
      </c>
      <c r="L574" s="1" t="s">
        <v>23</v>
      </c>
      <c r="M574" s="1">
        <v>19</v>
      </c>
      <c r="N574" s="1" t="s">
        <v>24</v>
      </c>
      <c r="O574" s="1" t="s">
        <v>95</v>
      </c>
      <c r="P574" s="1" t="s">
        <v>323</v>
      </c>
      <c r="Q574" s="1" t="s">
        <v>252</v>
      </c>
    </row>
    <row r="575" spans="1:17" ht="15.75" customHeight="1" x14ac:dyDescent="0.3">
      <c r="A575" s="1">
        <v>980999</v>
      </c>
      <c r="B575" s="1" t="s">
        <v>17</v>
      </c>
      <c r="C575" s="2">
        <v>42508</v>
      </c>
      <c r="D575" s="1" t="s">
        <v>215</v>
      </c>
      <c r="E575" s="1" t="s">
        <v>19</v>
      </c>
      <c r="F575" s="1">
        <v>0</v>
      </c>
      <c r="G575" s="1" t="s">
        <v>20</v>
      </c>
      <c r="H575" s="1" t="s">
        <v>31</v>
      </c>
      <c r="I575" s="1" t="s">
        <v>31</v>
      </c>
      <c r="J575" s="1" t="s">
        <v>22</v>
      </c>
      <c r="K575" s="1" t="s">
        <v>20</v>
      </c>
      <c r="L575" s="1" t="s">
        <v>23</v>
      </c>
      <c r="M575" s="1">
        <v>82</v>
      </c>
      <c r="N575" s="1" t="s">
        <v>24</v>
      </c>
      <c r="O575" s="1" t="s">
        <v>95</v>
      </c>
      <c r="P575" s="1" t="s">
        <v>335</v>
      </c>
      <c r="Q575" s="1" t="s">
        <v>120</v>
      </c>
    </row>
    <row r="576" spans="1:17" ht="15.75" customHeight="1" x14ac:dyDescent="0.3">
      <c r="A576" s="1">
        <v>981001</v>
      </c>
      <c r="B576" s="1" t="s">
        <v>341</v>
      </c>
      <c r="C576" s="2">
        <v>42509</v>
      </c>
      <c r="D576" s="1" t="s">
        <v>152</v>
      </c>
      <c r="E576" s="1" t="s">
        <v>342</v>
      </c>
      <c r="F576" s="1">
        <v>0</v>
      </c>
      <c r="G576" s="1" t="s">
        <v>321</v>
      </c>
      <c r="H576" s="1" t="s">
        <v>21</v>
      </c>
      <c r="I576" s="1" t="s">
        <v>321</v>
      </c>
      <c r="J576" s="1" t="s">
        <v>22</v>
      </c>
      <c r="K576" s="1" t="s">
        <v>321</v>
      </c>
      <c r="L576" s="1" t="s">
        <v>41</v>
      </c>
      <c r="M576" s="1">
        <v>6</v>
      </c>
      <c r="N576" s="1" t="s">
        <v>24</v>
      </c>
      <c r="O576" s="1" t="s">
        <v>25</v>
      </c>
      <c r="P576" s="1" t="s">
        <v>232</v>
      </c>
      <c r="Q576" s="1" t="s">
        <v>267</v>
      </c>
    </row>
    <row r="577" spans="1:17" ht="15.75" customHeight="1" x14ac:dyDescent="0.3">
      <c r="A577" s="1">
        <v>981003</v>
      </c>
      <c r="B577" s="1" t="s">
        <v>269</v>
      </c>
      <c r="C577" s="2">
        <v>42510</v>
      </c>
      <c r="D577" s="1" t="s">
        <v>296</v>
      </c>
      <c r="E577" s="1" t="s">
        <v>270</v>
      </c>
      <c r="F577" s="1">
        <v>0</v>
      </c>
      <c r="G577" s="1" t="s">
        <v>39</v>
      </c>
      <c r="H577" s="1" t="s">
        <v>259</v>
      </c>
      <c r="I577" s="1" t="s">
        <v>39</v>
      </c>
      <c r="J577" s="1" t="s">
        <v>22</v>
      </c>
      <c r="K577" s="1" t="s">
        <v>39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327</v>
      </c>
      <c r="Q577" s="1" t="s">
        <v>242</v>
      </c>
    </row>
    <row r="578" spans="1:17" ht="15.75" customHeight="1" x14ac:dyDescent="0.3">
      <c r="A578" s="1">
        <v>981005</v>
      </c>
      <c r="B578" s="1" t="s">
        <v>234</v>
      </c>
      <c r="C578" s="2">
        <v>42511</v>
      </c>
      <c r="D578" s="1" t="s">
        <v>76</v>
      </c>
      <c r="E578" s="1" t="s">
        <v>236</v>
      </c>
      <c r="F578" s="1">
        <v>0</v>
      </c>
      <c r="G578" s="1" t="s">
        <v>319</v>
      </c>
      <c r="H578" s="1" t="s">
        <v>31</v>
      </c>
      <c r="I578" s="1" t="s">
        <v>31</v>
      </c>
      <c r="J578" s="1" t="s">
        <v>33</v>
      </c>
      <c r="K578" s="1" t="s">
        <v>319</v>
      </c>
      <c r="L578" s="1" t="s">
        <v>41</v>
      </c>
      <c r="M578" s="1">
        <v>4</v>
      </c>
      <c r="N578" s="1" t="s">
        <v>24</v>
      </c>
      <c r="O578" s="1" t="s">
        <v>25</v>
      </c>
      <c r="P578" s="1" t="s">
        <v>127</v>
      </c>
      <c r="Q578" s="1" t="s">
        <v>323</v>
      </c>
    </row>
    <row r="579" spans="1:17" ht="15.75" customHeight="1" x14ac:dyDescent="0.3">
      <c r="A579" s="1">
        <v>981007</v>
      </c>
      <c r="B579" s="1" t="s">
        <v>341</v>
      </c>
      <c r="C579" s="2">
        <v>42511</v>
      </c>
      <c r="D579" s="1" t="s">
        <v>105</v>
      </c>
      <c r="E579" s="1" t="s">
        <v>342</v>
      </c>
      <c r="F579" s="1">
        <v>0</v>
      </c>
      <c r="G579" s="1" t="s">
        <v>321</v>
      </c>
      <c r="H579" s="1" t="s">
        <v>47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</row>
    <row r="580" spans="1:17" ht="15.75" customHeight="1" x14ac:dyDescent="0.3">
      <c r="A580" s="1">
        <v>981009</v>
      </c>
      <c r="B580" s="1" t="s">
        <v>50</v>
      </c>
      <c r="C580" s="2">
        <v>42512</v>
      </c>
      <c r="D580" s="1" t="s">
        <v>68</v>
      </c>
      <c r="E580" s="1" t="s">
        <v>52</v>
      </c>
      <c r="F580" s="1">
        <v>0</v>
      </c>
      <c r="G580" s="1" t="s">
        <v>21</v>
      </c>
      <c r="H580" s="1" t="s">
        <v>259</v>
      </c>
      <c r="I580" s="1" t="s">
        <v>259</v>
      </c>
      <c r="J580" s="1" t="s">
        <v>22</v>
      </c>
      <c r="K580" s="1" t="s">
        <v>21</v>
      </c>
      <c r="L580" s="1" t="s">
        <v>23</v>
      </c>
      <c r="M580" s="1">
        <v>22</v>
      </c>
      <c r="N580" s="1" t="s">
        <v>24</v>
      </c>
      <c r="O580" s="1" t="s">
        <v>25</v>
      </c>
      <c r="P580" s="1" t="s">
        <v>335</v>
      </c>
      <c r="Q580" s="1" t="s">
        <v>120</v>
      </c>
    </row>
    <row r="581" spans="1:17" ht="15.75" customHeight="1" x14ac:dyDescent="0.3">
      <c r="A581" s="1">
        <v>981011</v>
      </c>
      <c r="B581" s="1" t="s">
        <v>269</v>
      </c>
      <c r="C581" s="2">
        <v>42512</v>
      </c>
      <c r="D581" s="1" t="s">
        <v>215</v>
      </c>
      <c r="E581" s="1" t="s">
        <v>270</v>
      </c>
      <c r="F581" s="1">
        <v>0</v>
      </c>
      <c r="G581" s="1" t="s">
        <v>39</v>
      </c>
      <c r="H581" s="1" t="s">
        <v>20</v>
      </c>
      <c r="I581" s="1" t="s">
        <v>20</v>
      </c>
      <c r="J581" s="1" t="s">
        <v>22</v>
      </c>
      <c r="K581" s="1" t="s">
        <v>20</v>
      </c>
      <c r="L581" s="1" t="s">
        <v>41</v>
      </c>
      <c r="M581" s="1">
        <v>6</v>
      </c>
      <c r="N581" s="1" t="s">
        <v>24</v>
      </c>
      <c r="O581" s="1" t="s">
        <v>25</v>
      </c>
      <c r="P581" s="1" t="s">
        <v>327</v>
      </c>
      <c r="Q581" s="1" t="s">
        <v>242</v>
      </c>
    </row>
    <row r="582" spans="1:17" ht="15.75" customHeight="1" x14ac:dyDescent="0.3">
      <c r="A582" s="1">
        <v>981013</v>
      </c>
      <c r="B582" s="1" t="s">
        <v>17</v>
      </c>
      <c r="C582" s="2">
        <v>42514</v>
      </c>
      <c r="D582" s="1" t="s">
        <v>121</v>
      </c>
      <c r="E582" s="1" t="s">
        <v>19</v>
      </c>
      <c r="F582" s="1">
        <v>0</v>
      </c>
      <c r="G582" s="1" t="s">
        <v>321</v>
      </c>
      <c r="H582" s="1" t="s">
        <v>20</v>
      </c>
      <c r="I582" s="1" t="s">
        <v>20</v>
      </c>
      <c r="J582" s="1" t="s">
        <v>22</v>
      </c>
      <c r="K582" s="1" t="s">
        <v>20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232</v>
      </c>
      <c r="Q582" s="1" t="s">
        <v>127</v>
      </c>
    </row>
    <row r="583" spans="1:17" ht="15.75" customHeight="1" x14ac:dyDescent="0.3">
      <c r="A583" s="1">
        <v>981015</v>
      </c>
      <c r="B583" s="1" t="s">
        <v>36</v>
      </c>
      <c r="C583" s="2">
        <v>42515</v>
      </c>
      <c r="D583" s="1" t="s">
        <v>316</v>
      </c>
      <c r="E583" s="1" t="s">
        <v>38</v>
      </c>
      <c r="F583" s="1">
        <v>0</v>
      </c>
      <c r="G583" s="1" t="s">
        <v>259</v>
      </c>
      <c r="H583" s="1" t="s">
        <v>21</v>
      </c>
      <c r="I583" s="1" t="s">
        <v>21</v>
      </c>
      <c r="J583" s="1" t="s">
        <v>22</v>
      </c>
      <c r="K583" s="1" t="s">
        <v>259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120</v>
      </c>
      <c r="Q583" s="1" t="s">
        <v>252</v>
      </c>
    </row>
    <row r="584" spans="1:17" ht="15.75" customHeight="1" x14ac:dyDescent="0.3">
      <c r="A584" s="1">
        <v>981017</v>
      </c>
      <c r="B584" s="1" t="s">
        <v>36</v>
      </c>
      <c r="C584" s="2">
        <v>42517</v>
      </c>
      <c r="D584" s="1" t="s">
        <v>179</v>
      </c>
      <c r="E584" s="1" t="s">
        <v>38</v>
      </c>
      <c r="F584" s="1">
        <v>0</v>
      </c>
      <c r="G584" s="1" t="s">
        <v>321</v>
      </c>
      <c r="H584" s="1" t="s">
        <v>259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4</v>
      </c>
      <c r="N584" s="1" t="s">
        <v>24</v>
      </c>
      <c r="O584" s="1" t="s">
        <v>25</v>
      </c>
      <c r="P584" s="1" t="s">
        <v>120</v>
      </c>
      <c r="Q584" s="1" t="s">
        <v>267</v>
      </c>
    </row>
    <row r="585" spans="1:17" ht="15.75" customHeight="1" x14ac:dyDescent="0.3">
      <c r="A585" s="1">
        <v>981019</v>
      </c>
      <c r="B585" s="1" t="s">
        <v>17</v>
      </c>
      <c r="C585" s="2">
        <v>42519</v>
      </c>
      <c r="D585" s="1" t="s">
        <v>343</v>
      </c>
      <c r="E585" s="1" t="s">
        <v>19</v>
      </c>
      <c r="F585" s="1">
        <v>0</v>
      </c>
      <c r="G585" s="1" t="s">
        <v>20</v>
      </c>
      <c r="H585" s="1" t="s">
        <v>259</v>
      </c>
      <c r="I585" s="1" t="s">
        <v>259</v>
      </c>
      <c r="J585" s="1" t="s">
        <v>33</v>
      </c>
      <c r="K585" s="1" t="s">
        <v>259</v>
      </c>
      <c r="L585" s="1" t="s">
        <v>23</v>
      </c>
      <c r="M585" s="1">
        <v>8</v>
      </c>
      <c r="N585" s="1" t="s">
        <v>24</v>
      </c>
      <c r="O585" s="1" t="s">
        <v>25</v>
      </c>
      <c r="P585" s="1" t="s">
        <v>127</v>
      </c>
      <c r="Q585" s="1" t="s">
        <v>242</v>
      </c>
    </row>
    <row r="586" spans="1:17" ht="15.75" customHeight="1" x14ac:dyDescent="0.3">
      <c r="A586" s="1">
        <v>1082591</v>
      </c>
      <c r="B586" s="1" t="s">
        <v>60</v>
      </c>
      <c r="C586" s="2">
        <v>42830</v>
      </c>
      <c r="D586" s="1" t="s">
        <v>139</v>
      </c>
      <c r="E586" s="1" t="s">
        <v>62</v>
      </c>
      <c r="F586" s="1">
        <v>0</v>
      </c>
      <c r="G586" s="1" t="s">
        <v>259</v>
      </c>
      <c r="H586" s="1" t="s">
        <v>20</v>
      </c>
      <c r="I586" s="1" t="s">
        <v>20</v>
      </c>
      <c r="J586" s="1" t="s">
        <v>22</v>
      </c>
      <c r="K586" s="1" t="s">
        <v>259</v>
      </c>
      <c r="L586" s="1" t="s">
        <v>23</v>
      </c>
      <c r="M586" s="1">
        <v>35</v>
      </c>
      <c r="N586" s="1" t="s">
        <v>24</v>
      </c>
      <c r="O586" s="1" t="s">
        <v>25</v>
      </c>
      <c r="P586" s="1" t="s">
        <v>332</v>
      </c>
      <c r="Q586" s="1" t="s">
        <v>274</v>
      </c>
    </row>
    <row r="587" spans="1:17" ht="15.75" customHeight="1" x14ac:dyDescent="0.3">
      <c r="A587" s="1">
        <v>1082592</v>
      </c>
      <c r="B587" s="1" t="s">
        <v>238</v>
      </c>
      <c r="C587" s="2">
        <v>42831</v>
      </c>
      <c r="D587" s="1" t="s">
        <v>231</v>
      </c>
      <c r="E587" s="1" t="s">
        <v>301</v>
      </c>
      <c r="F587" s="1">
        <v>0</v>
      </c>
      <c r="G587" s="1" t="s">
        <v>344</v>
      </c>
      <c r="H587" s="1" t="s">
        <v>47</v>
      </c>
      <c r="I587" s="1" t="s">
        <v>344</v>
      </c>
      <c r="J587" s="1" t="s">
        <v>22</v>
      </c>
      <c r="K587" s="1" t="s">
        <v>344</v>
      </c>
      <c r="L587" s="1" t="s">
        <v>41</v>
      </c>
      <c r="M587" s="1">
        <v>7</v>
      </c>
      <c r="N587" s="1" t="s">
        <v>24</v>
      </c>
      <c r="O587" s="1" t="s">
        <v>25</v>
      </c>
      <c r="P587" s="1" t="s">
        <v>327</v>
      </c>
      <c r="Q587" s="1" t="s">
        <v>140</v>
      </c>
    </row>
    <row r="588" spans="1:17" ht="15.75" customHeight="1" x14ac:dyDescent="0.3">
      <c r="A588" s="1">
        <v>1082593</v>
      </c>
      <c r="B588" s="1" t="s">
        <v>324</v>
      </c>
      <c r="C588" s="2">
        <v>42832</v>
      </c>
      <c r="D588" s="1" t="s">
        <v>290</v>
      </c>
      <c r="E588" s="1" t="s">
        <v>325</v>
      </c>
      <c r="F588" s="1">
        <v>0</v>
      </c>
      <c r="G588" s="1" t="s">
        <v>321</v>
      </c>
      <c r="H588" s="1" t="s">
        <v>21</v>
      </c>
      <c r="I588" s="1" t="s">
        <v>21</v>
      </c>
      <c r="J588" s="1" t="s">
        <v>22</v>
      </c>
      <c r="K588" s="1" t="s">
        <v>21</v>
      </c>
      <c r="L588" s="1" t="s">
        <v>41</v>
      </c>
      <c r="M588" s="1">
        <v>10</v>
      </c>
      <c r="N588" s="1" t="s">
        <v>24</v>
      </c>
      <c r="O588" s="1" t="s">
        <v>25</v>
      </c>
      <c r="P588" s="1" t="s">
        <v>323</v>
      </c>
      <c r="Q588" s="1" t="s">
        <v>267</v>
      </c>
    </row>
    <row r="589" spans="1:17" ht="15.75" customHeight="1" x14ac:dyDescent="0.3">
      <c r="A589" s="1">
        <v>1082594</v>
      </c>
      <c r="B589" s="1" t="s">
        <v>224</v>
      </c>
      <c r="C589" s="2">
        <v>42833</v>
      </c>
      <c r="D589" s="1" t="s">
        <v>287</v>
      </c>
      <c r="E589" s="1" t="s">
        <v>225</v>
      </c>
      <c r="F589" s="1">
        <v>0</v>
      </c>
      <c r="G589" s="1" t="s">
        <v>31</v>
      </c>
      <c r="H589" s="1" t="s">
        <v>344</v>
      </c>
      <c r="I589" s="1" t="s">
        <v>31</v>
      </c>
      <c r="J589" s="1" t="s">
        <v>22</v>
      </c>
      <c r="K589" s="1" t="s">
        <v>31</v>
      </c>
      <c r="L589" s="1" t="s">
        <v>41</v>
      </c>
      <c r="M589" s="1">
        <v>6</v>
      </c>
      <c r="N589" s="1" t="s">
        <v>24</v>
      </c>
      <c r="O589" s="1" t="s">
        <v>25</v>
      </c>
      <c r="P589" s="1" t="s">
        <v>232</v>
      </c>
      <c r="Q589" s="1" t="s">
        <v>252</v>
      </c>
    </row>
    <row r="590" spans="1:17" ht="15.75" customHeight="1" x14ac:dyDescent="0.3">
      <c r="A590" s="1">
        <v>1082595</v>
      </c>
      <c r="B590" s="1" t="s">
        <v>17</v>
      </c>
      <c r="C590" s="2">
        <v>42833</v>
      </c>
      <c r="D590" s="1" t="s">
        <v>177</v>
      </c>
      <c r="E590" s="1" t="s">
        <v>345</v>
      </c>
      <c r="F590" s="1">
        <v>0</v>
      </c>
      <c r="G590" s="1" t="s">
        <v>20</v>
      </c>
      <c r="H590" s="1" t="s">
        <v>39</v>
      </c>
      <c r="I590" s="1" t="s">
        <v>20</v>
      </c>
      <c r="J590" s="1" t="s">
        <v>33</v>
      </c>
      <c r="K590" s="1" t="s">
        <v>20</v>
      </c>
      <c r="L590" s="1" t="s">
        <v>23</v>
      </c>
      <c r="M590" s="1">
        <v>15</v>
      </c>
      <c r="N590" s="1" t="s">
        <v>24</v>
      </c>
      <c r="O590" s="1" t="s">
        <v>25</v>
      </c>
      <c r="P590" s="1" t="s">
        <v>140</v>
      </c>
      <c r="Q590" s="1" t="s">
        <v>322</v>
      </c>
    </row>
    <row r="591" spans="1:17" ht="15.75" customHeight="1" x14ac:dyDescent="0.3">
      <c r="A591" s="1">
        <v>1082596</v>
      </c>
      <c r="B591" s="1" t="s">
        <v>60</v>
      </c>
      <c r="C591" s="2">
        <v>42834</v>
      </c>
      <c r="D591" s="1" t="s">
        <v>346</v>
      </c>
      <c r="E591" s="1" t="s">
        <v>62</v>
      </c>
      <c r="F591" s="1">
        <v>0</v>
      </c>
      <c r="G591" s="1" t="s">
        <v>259</v>
      </c>
      <c r="H591" s="1" t="s">
        <v>321</v>
      </c>
      <c r="I591" s="1" t="s">
        <v>259</v>
      </c>
      <c r="J591" s="1" t="s">
        <v>22</v>
      </c>
      <c r="K591" s="1" t="s">
        <v>259</v>
      </c>
      <c r="L591" s="1" t="s">
        <v>41</v>
      </c>
      <c r="M591" s="1">
        <v>9</v>
      </c>
      <c r="N591" s="1" t="s">
        <v>24</v>
      </c>
      <c r="O591" s="1" t="s">
        <v>25</v>
      </c>
      <c r="P591" s="1" t="s">
        <v>347</v>
      </c>
      <c r="Q591" s="1" t="s">
        <v>274</v>
      </c>
    </row>
    <row r="592" spans="1:17" ht="15.75" customHeight="1" x14ac:dyDescent="0.3">
      <c r="A592" s="1">
        <v>1082597</v>
      </c>
      <c r="B592" s="1" t="s">
        <v>44</v>
      </c>
      <c r="C592" s="2">
        <v>42834</v>
      </c>
      <c r="D592" s="1" t="s">
        <v>348</v>
      </c>
      <c r="E592" s="1" t="s">
        <v>46</v>
      </c>
      <c r="F592" s="1">
        <v>0</v>
      </c>
      <c r="G592" s="1" t="s">
        <v>47</v>
      </c>
      <c r="H592" s="1" t="s">
        <v>21</v>
      </c>
      <c r="I592" s="1" t="s">
        <v>47</v>
      </c>
      <c r="J592" s="1" t="s">
        <v>22</v>
      </c>
      <c r="K592" s="1" t="s">
        <v>47</v>
      </c>
      <c r="L592" s="1" t="s">
        <v>41</v>
      </c>
      <c r="M592" s="1">
        <v>4</v>
      </c>
      <c r="N592" s="1" t="s">
        <v>24</v>
      </c>
      <c r="O592" s="1" t="s">
        <v>25</v>
      </c>
      <c r="P592" s="1" t="s">
        <v>323</v>
      </c>
      <c r="Q592" s="1" t="s">
        <v>267</v>
      </c>
    </row>
    <row r="593" spans="1:17" ht="15.75" customHeight="1" x14ac:dyDescent="0.3">
      <c r="A593" s="1">
        <v>1082598</v>
      </c>
      <c r="B593" s="1" t="s">
        <v>224</v>
      </c>
      <c r="C593" s="2">
        <v>42835</v>
      </c>
      <c r="D593" s="1" t="s">
        <v>299</v>
      </c>
      <c r="E593" s="1" t="s">
        <v>225</v>
      </c>
      <c r="F593" s="1">
        <v>0</v>
      </c>
      <c r="G593" s="1" t="s">
        <v>31</v>
      </c>
      <c r="H593" s="1" t="s">
        <v>20</v>
      </c>
      <c r="I593" s="1" t="s">
        <v>20</v>
      </c>
      <c r="J593" s="1" t="s">
        <v>33</v>
      </c>
      <c r="K593" s="1" t="s">
        <v>31</v>
      </c>
      <c r="L593" s="1" t="s">
        <v>41</v>
      </c>
      <c r="M593" s="1">
        <v>8</v>
      </c>
      <c r="N593" s="1" t="s">
        <v>24</v>
      </c>
      <c r="O593" s="1" t="s">
        <v>25</v>
      </c>
      <c r="P593" s="1" t="s">
        <v>232</v>
      </c>
      <c r="Q593" s="1" t="s">
        <v>252</v>
      </c>
    </row>
    <row r="594" spans="1:17" ht="15.75" customHeight="1" x14ac:dyDescent="0.3">
      <c r="A594" s="1">
        <v>1082599</v>
      </c>
      <c r="B594" s="1" t="s">
        <v>238</v>
      </c>
      <c r="C594" s="2">
        <v>42836</v>
      </c>
      <c r="D594" s="1" t="s">
        <v>271</v>
      </c>
      <c r="E594" s="1" t="s">
        <v>301</v>
      </c>
      <c r="F594" s="1">
        <v>0</v>
      </c>
      <c r="G594" s="1" t="s">
        <v>344</v>
      </c>
      <c r="H594" s="1" t="s">
        <v>39</v>
      </c>
      <c r="I594" s="1" t="s">
        <v>344</v>
      </c>
      <c r="J594" s="1" t="s">
        <v>22</v>
      </c>
      <c r="K594" s="1" t="s">
        <v>39</v>
      </c>
      <c r="L594" s="1" t="s">
        <v>23</v>
      </c>
      <c r="M594" s="1">
        <v>97</v>
      </c>
      <c r="N594" s="1" t="s">
        <v>24</v>
      </c>
      <c r="O594" s="1" t="s">
        <v>25</v>
      </c>
      <c r="P594" s="1" t="s">
        <v>332</v>
      </c>
      <c r="Q594" s="1" t="s">
        <v>140</v>
      </c>
    </row>
    <row r="595" spans="1:17" ht="15.75" customHeight="1" x14ac:dyDescent="0.3">
      <c r="A595" s="1">
        <v>1082600</v>
      </c>
      <c r="B595" s="1" t="s">
        <v>44</v>
      </c>
      <c r="C595" s="2">
        <v>42837</v>
      </c>
      <c r="D595" s="1" t="s">
        <v>349</v>
      </c>
      <c r="E595" s="1" t="s">
        <v>46</v>
      </c>
      <c r="F595" s="1">
        <v>0</v>
      </c>
      <c r="G595" s="1" t="s">
        <v>47</v>
      </c>
      <c r="H595" s="1" t="s">
        <v>259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</row>
    <row r="596" spans="1:17" ht="15.75" customHeight="1" x14ac:dyDescent="0.3">
      <c r="A596" s="1">
        <v>1082601</v>
      </c>
      <c r="B596" s="1" t="s">
        <v>50</v>
      </c>
      <c r="C596" s="2">
        <v>42838</v>
      </c>
      <c r="D596" s="1" t="s">
        <v>247</v>
      </c>
      <c r="E596" s="1" t="s">
        <v>52</v>
      </c>
      <c r="F596" s="1">
        <v>0</v>
      </c>
      <c r="G596" s="1" t="s">
        <v>21</v>
      </c>
      <c r="H596" s="1" t="s">
        <v>31</v>
      </c>
      <c r="I596" s="1" t="s">
        <v>21</v>
      </c>
      <c r="J596" s="1" t="s">
        <v>22</v>
      </c>
      <c r="K596" s="1" t="s">
        <v>21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347</v>
      </c>
      <c r="Q596" s="1" t="s">
        <v>274</v>
      </c>
    </row>
    <row r="597" spans="1:17" ht="15.75" customHeight="1" x14ac:dyDescent="0.3">
      <c r="A597" s="1">
        <v>1082602</v>
      </c>
      <c r="B597" s="1" t="s">
        <v>17</v>
      </c>
      <c r="C597" s="2">
        <v>42839</v>
      </c>
      <c r="D597" s="1" t="s">
        <v>192</v>
      </c>
      <c r="E597" s="1" t="s">
        <v>19</v>
      </c>
      <c r="F597" s="1">
        <v>0</v>
      </c>
      <c r="G597" s="1" t="s">
        <v>20</v>
      </c>
      <c r="H597" s="1" t="s">
        <v>47</v>
      </c>
      <c r="I597" s="1" t="s">
        <v>47</v>
      </c>
      <c r="J597" s="1" t="s">
        <v>22</v>
      </c>
      <c r="K597" s="1" t="s">
        <v>47</v>
      </c>
      <c r="L597" s="1" t="s">
        <v>41</v>
      </c>
      <c r="M597" s="1">
        <v>4</v>
      </c>
      <c r="N597" s="1" t="s">
        <v>24</v>
      </c>
      <c r="O597" s="1" t="s">
        <v>25</v>
      </c>
      <c r="P597" s="1" t="s">
        <v>335</v>
      </c>
      <c r="Q597" s="1" t="s">
        <v>232</v>
      </c>
    </row>
    <row r="598" spans="1:17" ht="15.75" customHeight="1" x14ac:dyDescent="0.3">
      <c r="A598" s="1">
        <v>1082603</v>
      </c>
      <c r="B598" s="1" t="s">
        <v>324</v>
      </c>
      <c r="C598" s="2">
        <v>42839</v>
      </c>
      <c r="D598" s="1" t="s">
        <v>350</v>
      </c>
      <c r="E598" s="1" t="s">
        <v>325</v>
      </c>
      <c r="F598" s="1">
        <v>0</v>
      </c>
      <c r="G598" s="1" t="s">
        <v>321</v>
      </c>
      <c r="H598" s="1" t="s">
        <v>344</v>
      </c>
      <c r="I598" s="1" t="s">
        <v>321</v>
      </c>
      <c r="J598" s="1" t="s">
        <v>22</v>
      </c>
      <c r="K598" s="1" t="s">
        <v>321</v>
      </c>
      <c r="L598" s="1" t="s">
        <v>41</v>
      </c>
      <c r="M598" s="1">
        <v>7</v>
      </c>
      <c r="N598" s="1" t="s">
        <v>24</v>
      </c>
      <c r="O598" s="1" t="s">
        <v>25</v>
      </c>
      <c r="P598" s="1" t="s">
        <v>327</v>
      </c>
      <c r="Q598" s="1" t="s">
        <v>140</v>
      </c>
    </row>
    <row r="599" spans="1:17" ht="15.75" customHeight="1" x14ac:dyDescent="0.3">
      <c r="A599" s="1">
        <v>1082604</v>
      </c>
      <c r="B599" s="1" t="s">
        <v>50</v>
      </c>
      <c r="C599" s="2">
        <v>42840</v>
      </c>
      <c r="D599" s="1" t="s">
        <v>175</v>
      </c>
      <c r="E599" s="1" t="s">
        <v>52</v>
      </c>
      <c r="F599" s="1">
        <v>0</v>
      </c>
      <c r="G599" s="1" t="s">
        <v>21</v>
      </c>
      <c r="H599" s="1" t="s">
        <v>259</v>
      </c>
      <c r="I599" s="1" t="s">
        <v>259</v>
      </c>
      <c r="J599" s="1" t="s">
        <v>22</v>
      </c>
      <c r="K599" s="1" t="s">
        <v>21</v>
      </c>
      <c r="L599" s="1" t="s">
        <v>23</v>
      </c>
      <c r="M599" s="1">
        <v>17</v>
      </c>
      <c r="N599" s="1" t="s">
        <v>24</v>
      </c>
      <c r="O599" s="1" t="s">
        <v>25</v>
      </c>
      <c r="P599" s="1" t="s">
        <v>332</v>
      </c>
      <c r="Q599" s="1" t="s">
        <v>274</v>
      </c>
    </row>
    <row r="600" spans="1:17" ht="15.75" customHeight="1" x14ac:dyDescent="0.3">
      <c r="A600" s="1">
        <v>1082605</v>
      </c>
      <c r="B600" s="1" t="s">
        <v>36</v>
      </c>
      <c r="C600" s="2">
        <v>42840</v>
      </c>
      <c r="D600" s="1" t="s">
        <v>295</v>
      </c>
      <c r="E600" s="1" t="s">
        <v>38</v>
      </c>
      <c r="F600" s="1">
        <v>0</v>
      </c>
      <c r="G600" s="1" t="s">
        <v>39</v>
      </c>
      <c r="H600" s="1" t="s">
        <v>31</v>
      </c>
      <c r="I600" s="1" t="s">
        <v>39</v>
      </c>
      <c r="J600" s="1" t="s">
        <v>33</v>
      </c>
      <c r="K600" s="1" t="s">
        <v>39</v>
      </c>
      <c r="L600" s="1" t="s">
        <v>23</v>
      </c>
      <c r="M600" s="1">
        <v>51</v>
      </c>
      <c r="N600" s="1" t="s">
        <v>24</v>
      </c>
      <c r="O600" s="1" t="s">
        <v>25</v>
      </c>
      <c r="P600" s="1" t="s">
        <v>351</v>
      </c>
      <c r="Q600" s="1" t="s">
        <v>323</v>
      </c>
    </row>
    <row r="601" spans="1:17" ht="15.75" customHeight="1" x14ac:dyDescent="0.3">
      <c r="A601" s="1">
        <v>1082606</v>
      </c>
      <c r="B601" s="1" t="s">
        <v>44</v>
      </c>
      <c r="C601" s="2">
        <v>42841</v>
      </c>
      <c r="D601" s="1" t="s">
        <v>348</v>
      </c>
      <c r="E601" s="1" t="s">
        <v>46</v>
      </c>
      <c r="F601" s="1">
        <v>0</v>
      </c>
      <c r="G601" s="1" t="s">
        <v>47</v>
      </c>
      <c r="H601" s="1" t="s">
        <v>321</v>
      </c>
      <c r="I601" s="1" t="s">
        <v>47</v>
      </c>
      <c r="J601" s="1" t="s">
        <v>22</v>
      </c>
      <c r="K601" s="1" t="s">
        <v>47</v>
      </c>
      <c r="L601" s="1" t="s">
        <v>41</v>
      </c>
      <c r="M601" s="1">
        <v>6</v>
      </c>
      <c r="N601" s="1" t="s">
        <v>24</v>
      </c>
      <c r="O601" s="1" t="s">
        <v>25</v>
      </c>
      <c r="P601" s="1" t="s">
        <v>327</v>
      </c>
      <c r="Q601" s="1" t="s">
        <v>140</v>
      </c>
    </row>
    <row r="602" spans="1:17" ht="15.75" customHeight="1" x14ac:dyDescent="0.3">
      <c r="A602" s="1">
        <v>1082607</v>
      </c>
      <c r="B602" s="1" t="s">
        <v>17</v>
      </c>
      <c r="C602" s="2">
        <v>42841</v>
      </c>
      <c r="D602" s="1" t="s">
        <v>352</v>
      </c>
      <c r="E602" s="1" t="s">
        <v>19</v>
      </c>
      <c r="F602" s="1">
        <v>0</v>
      </c>
      <c r="G602" s="1" t="s">
        <v>20</v>
      </c>
      <c r="H602" s="1" t="s">
        <v>344</v>
      </c>
      <c r="I602" s="1" t="s">
        <v>20</v>
      </c>
      <c r="J602" s="1" t="s">
        <v>22</v>
      </c>
      <c r="K602" s="1" t="s">
        <v>344</v>
      </c>
      <c r="L602" s="1" t="s">
        <v>23</v>
      </c>
      <c r="M602" s="1">
        <v>27</v>
      </c>
      <c r="N602" s="1" t="s">
        <v>24</v>
      </c>
      <c r="O602" s="1" t="s">
        <v>25</v>
      </c>
      <c r="P602" s="1" t="s">
        <v>335</v>
      </c>
      <c r="Q602" s="1" t="s">
        <v>252</v>
      </c>
    </row>
    <row r="603" spans="1:17" ht="15.75" customHeight="1" x14ac:dyDescent="0.3">
      <c r="A603" s="1">
        <v>1082608</v>
      </c>
      <c r="B603" s="1" t="s">
        <v>36</v>
      </c>
      <c r="C603" s="2">
        <v>42842</v>
      </c>
      <c r="D603" s="1" t="s">
        <v>313</v>
      </c>
      <c r="E603" s="1" t="s">
        <v>38</v>
      </c>
      <c r="F603" s="1">
        <v>0</v>
      </c>
      <c r="G603" s="1" t="s">
        <v>39</v>
      </c>
      <c r="H603" s="1" t="s">
        <v>21</v>
      </c>
      <c r="I603" s="1" t="s">
        <v>39</v>
      </c>
      <c r="J603" s="1" t="s">
        <v>33</v>
      </c>
      <c r="K603" s="1" t="s">
        <v>21</v>
      </c>
      <c r="L603" s="1" t="s">
        <v>41</v>
      </c>
      <c r="M603" s="1">
        <v>4</v>
      </c>
      <c r="N603" s="1" t="s">
        <v>24</v>
      </c>
      <c r="O603" s="1" t="s">
        <v>25</v>
      </c>
      <c r="P603" s="1" t="s">
        <v>323</v>
      </c>
      <c r="Q603" s="1" t="s">
        <v>267</v>
      </c>
    </row>
    <row r="604" spans="1:17" ht="15.75" customHeight="1" x14ac:dyDescent="0.3">
      <c r="A604" s="1">
        <v>1082609</v>
      </c>
      <c r="B604" s="1" t="s">
        <v>60</v>
      </c>
      <c r="C604" s="2">
        <v>42842</v>
      </c>
      <c r="D604" s="1" t="s">
        <v>294</v>
      </c>
      <c r="E604" s="1" t="s">
        <v>62</v>
      </c>
      <c r="F604" s="1">
        <v>0</v>
      </c>
      <c r="G604" s="1" t="s">
        <v>259</v>
      </c>
      <c r="H604" s="1" t="s">
        <v>31</v>
      </c>
      <c r="I604" s="1" t="s">
        <v>31</v>
      </c>
      <c r="J604" s="1" t="s">
        <v>22</v>
      </c>
      <c r="K604" s="1" t="s">
        <v>259</v>
      </c>
      <c r="L604" s="1" t="s">
        <v>23</v>
      </c>
      <c r="M604" s="1">
        <v>5</v>
      </c>
      <c r="N604" s="1" t="s">
        <v>24</v>
      </c>
      <c r="O604" s="1" t="s">
        <v>25</v>
      </c>
      <c r="P604" s="1" t="s">
        <v>332</v>
      </c>
      <c r="Q604" s="1" t="s">
        <v>347</v>
      </c>
    </row>
    <row r="605" spans="1:17" ht="15.75" customHeight="1" x14ac:dyDescent="0.3">
      <c r="A605" s="1">
        <v>1082610</v>
      </c>
      <c r="B605" s="1" t="s">
        <v>324</v>
      </c>
      <c r="C605" s="2">
        <v>42843</v>
      </c>
      <c r="D605" s="1" t="s">
        <v>118</v>
      </c>
      <c r="E605" s="1" t="s">
        <v>325</v>
      </c>
      <c r="F605" s="1">
        <v>0</v>
      </c>
      <c r="G605" s="1" t="s">
        <v>321</v>
      </c>
      <c r="H605" s="1" t="s">
        <v>20</v>
      </c>
      <c r="I605" s="1" t="s">
        <v>321</v>
      </c>
      <c r="J605" s="1" t="s">
        <v>22</v>
      </c>
      <c r="K605" s="1" t="s">
        <v>20</v>
      </c>
      <c r="L605" s="1" t="s">
        <v>23</v>
      </c>
      <c r="M605" s="1">
        <v>21</v>
      </c>
      <c r="N605" s="1" t="s">
        <v>24</v>
      </c>
      <c r="O605" s="1" t="s">
        <v>25</v>
      </c>
      <c r="P605" s="1" t="s">
        <v>140</v>
      </c>
      <c r="Q605" s="1" t="s">
        <v>322</v>
      </c>
    </row>
    <row r="606" spans="1:17" ht="15.75" customHeight="1" x14ac:dyDescent="0.3">
      <c r="A606" s="1">
        <v>1082611</v>
      </c>
      <c r="B606" s="1" t="s">
        <v>60</v>
      </c>
      <c r="C606" s="2">
        <v>42844</v>
      </c>
      <c r="D606" s="1" t="s">
        <v>353</v>
      </c>
      <c r="E606" s="1" t="s">
        <v>62</v>
      </c>
      <c r="F606" s="1">
        <v>0</v>
      </c>
      <c r="G606" s="1" t="s">
        <v>259</v>
      </c>
      <c r="H606" s="1" t="s">
        <v>39</v>
      </c>
      <c r="I606" s="1" t="s">
        <v>259</v>
      </c>
      <c r="J606" s="1" t="s">
        <v>33</v>
      </c>
      <c r="K606" s="1" t="s">
        <v>259</v>
      </c>
      <c r="L606" s="1" t="s">
        <v>23</v>
      </c>
      <c r="M606" s="1">
        <v>15</v>
      </c>
      <c r="N606" s="1" t="s">
        <v>24</v>
      </c>
      <c r="O606" s="1" t="s">
        <v>25</v>
      </c>
      <c r="P606" s="1" t="s">
        <v>303</v>
      </c>
      <c r="Q606" s="1" t="s">
        <v>274</v>
      </c>
    </row>
    <row r="607" spans="1:17" ht="15.75" customHeight="1" x14ac:dyDescent="0.3">
      <c r="A607" s="1">
        <v>1082612</v>
      </c>
      <c r="B607" s="1" t="s">
        <v>224</v>
      </c>
      <c r="C607" s="2">
        <v>42845</v>
      </c>
      <c r="D607" s="1" t="s">
        <v>354</v>
      </c>
      <c r="E607" s="1" t="s">
        <v>225</v>
      </c>
      <c r="F607" s="1">
        <v>0</v>
      </c>
      <c r="G607" s="1" t="s">
        <v>31</v>
      </c>
      <c r="H607" s="1" t="s">
        <v>47</v>
      </c>
      <c r="I607" s="1" t="s">
        <v>47</v>
      </c>
      <c r="J607" s="1" t="s">
        <v>22</v>
      </c>
      <c r="K607" s="1" t="s">
        <v>47</v>
      </c>
      <c r="L607" s="1" t="s">
        <v>41</v>
      </c>
      <c r="M607" s="1">
        <v>8</v>
      </c>
      <c r="N607" s="1" t="s">
        <v>24</v>
      </c>
      <c r="O607" s="1" t="s">
        <v>25</v>
      </c>
      <c r="P607" s="1" t="s">
        <v>120</v>
      </c>
      <c r="Q607" s="1" t="s">
        <v>252</v>
      </c>
    </row>
    <row r="608" spans="1:17" ht="15.75" customHeight="1" x14ac:dyDescent="0.3">
      <c r="A608" s="1">
        <v>1082613</v>
      </c>
      <c r="B608" s="1" t="s">
        <v>50</v>
      </c>
      <c r="C608" s="2">
        <v>42846</v>
      </c>
      <c r="D608" s="1" t="s">
        <v>105</v>
      </c>
      <c r="E608" s="1" t="s">
        <v>52</v>
      </c>
      <c r="F608" s="1">
        <v>0</v>
      </c>
      <c r="G608" s="1" t="s">
        <v>21</v>
      </c>
      <c r="H608" s="1" t="s">
        <v>321</v>
      </c>
      <c r="I608" s="1" t="s">
        <v>321</v>
      </c>
      <c r="J608" s="1" t="s">
        <v>22</v>
      </c>
      <c r="K608" s="1" t="s">
        <v>321</v>
      </c>
      <c r="L608" s="1" t="s">
        <v>41</v>
      </c>
      <c r="M608" s="1">
        <v>4</v>
      </c>
      <c r="N608" s="1" t="s">
        <v>24</v>
      </c>
      <c r="O608" s="1" t="s">
        <v>25</v>
      </c>
      <c r="P608" s="1" t="s">
        <v>303</v>
      </c>
      <c r="Q608" s="1" t="s">
        <v>323</v>
      </c>
    </row>
    <row r="609" spans="1:17" ht="15.75" customHeight="1" x14ac:dyDescent="0.3">
      <c r="A609" s="1">
        <v>1082614</v>
      </c>
      <c r="B609" s="1" t="s">
        <v>44</v>
      </c>
      <c r="C609" s="2">
        <v>42847</v>
      </c>
      <c r="D609" s="1" t="s">
        <v>318</v>
      </c>
      <c r="E609" s="1" t="s">
        <v>46</v>
      </c>
      <c r="F609" s="1">
        <v>0</v>
      </c>
      <c r="G609" s="1" t="s">
        <v>47</v>
      </c>
      <c r="H609" s="1" t="s">
        <v>39</v>
      </c>
      <c r="I609" s="1" t="s">
        <v>39</v>
      </c>
      <c r="J609" s="1" t="s">
        <v>22</v>
      </c>
      <c r="K609" s="1" t="s">
        <v>47</v>
      </c>
      <c r="L609" s="1" t="s">
        <v>23</v>
      </c>
      <c r="M609" s="1">
        <v>14</v>
      </c>
      <c r="N609" s="1" t="s">
        <v>24</v>
      </c>
      <c r="O609" s="1" t="s">
        <v>25</v>
      </c>
      <c r="P609" s="1" t="s">
        <v>327</v>
      </c>
      <c r="Q609" s="1" t="s">
        <v>140</v>
      </c>
    </row>
    <row r="610" spans="1:17" ht="15.75" customHeight="1" x14ac:dyDescent="0.3">
      <c r="A610" s="1">
        <v>1082615</v>
      </c>
      <c r="B610" s="1" t="s">
        <v>238</v>
      </c>
      <c r="C610" s="2">
        <v>42847</v>
      </c>
      <c r="D610" s="1" t="s">
        <v>76</v>
      </c>
      <c r="E610" s="1" t="s">
        <v>301</v>
      </c>
      <c r="F610" s="1">
        <v>0</v>
      </c>
      <c r="G610" s="1" t="s">
        <v>344</v>
      </c>
      <c r="H610" s="1" t="s">
        <v>259</v>
      </c>
      <c r="I610" s="1" t="s">
        <v>344</v>
      </c>
      <c r="J610" s="1" t="s">
        <v>22</v>
      </c>
      <c r="K610" s="1" t="s">
        <v>344</v>
      </c>
      <c r="L610" s="1" t="s">
        <v>41</v>
      </c>
      <c r="M610" s="1">
        <v>6</v>
      </c>
      <c r="N610" s="1" t="s">
        <v>24</v>
      </c>
      <c r="O610" s="1" t="s">
        <v>25</v>
      </c>
      <c r="P610" s="1" t="s">
        <v>332</v>
      </c>
      <c r="Q610" s="1" t="s">
        <v>347</v>
      </c>
    </row>
    <row r="611" spans="1:17" ht="15.75" customHeight="1" x14ac:dyDescent="0.3">
      <c r="A611" s="1">
        <v>1082616</v>
      </c>
      <c r="B611" s="1" t="s">
        <v>324</v>
      </c>
      <c r="C611" s="2">
        <v>42848</v>
      </c>
      <c r="D611" s="1" t="s">
        <v>340</v>
      </c>
      <c r="E611" s="1" t="s">
        <v>325</v>
      </c>
      <c r="F611" s="1">
        <v>0</v>
      </c>
      <c r="G611" s="1" t="s">
        <v>321</v>
      </c>
      <c r="H611" s="1" t="s">
        <v>31</v>
      </c>
      <c r="I611" s="1" t="s">
        <v>321</v>
      </c>
      <c r="J611" s="1" t="s">
        <v>22</v>
      </c>
      <c r="K611" s="1" t="s">
        <v>31</v>
      </c>
      <c r="L611" s="1" t="s">
        <v>23</v>
      </c>
      <c r="M611" s="1">
        <v>26</v>
      </c>
      <c r="N611" s="1" t="s">
        <v>24</v>
      </c>
      <c r="O611" s="1" t="s">
        <v>25</v>
      </c>
      <c r="P611" s="1" t="s">
        <v>232</v>
      </c>
      <c r="Q611" s="1" t="s">
        <v>120</v>
      </c>
    </row>
    <row r="612" spans="1:17" ht="15.75" customHeight="1" x14ac:dyDescent="0.3">
      <c r="A612" s="1">
        <v>1082617</v>
      </c>
      <c r="B612" s="1" t="s">
        <v>50</v>
      </c>
      <c r="C612" s="2">
        <v>42848</v>
      </c>
      <c r="D612" s="1" t="s">
        <v>313</v>
      </c>
      <c r="E612" s="1" t="s">
        <v>52</v>
      </c>
      <c r="F612" s="1">
        <v>0</v>
      </c>
      <c r="G612" s="1" t="s">
        <v>21</v>
      </c>
      <c r="H612" s="1" t="s">
        <v>20</v>
      </c>
      <c r="I612" s="1" t="s">
        <v>20</v>
      </c>
      <c r="J612" s="1" t="s">
        <v>22</v>
      </c>
      <c r="K612" s="1" t="s">
        <v>21</v>
      </c>
      <c r="L612" s="1" t="s">
        <v>23</v>
      </c>
      <c r="M612" s="1">
        <v>82</v>
      </c>
      <c r="N612" s="1" t="s">
        <v>24</v>
      </c>
      <c r="O612" s="1" t="s">
        <v>25</v>
      </c>
      <c r="P612" s="1" t="s">
        <v>303</v>
      </c>
      <c r="Q612" s="1" t="s">
        <v>267</v>
      </c>
    </row>
    <row r="613" spans="1:17" ht="15.75" customHeight="1" x14ac:dyDescent="0.3">
      <c r="A613" s="1">
        <v>1082618</v>
      </c>
      <c r="B613" s="1" t="s">
        <v>44</v>
      </c>
      <c r="C613" s="2">
        <v>42849</v>
      </c>
      <c r="D613" s="1" t="s">
        <v>352</v>
      </c>
      <c r="E613" s="1" t="s">
        <v>46</v>
      </c>
      <c r="F613" s="1">
        <v>0</v>
      </c>
      <c r="G613" s="1" t="s">
        <v>47</v>
      </c>
      <c r="H613" s="1" t="s">
        <v>344</v>
      </c>
      <c r="I613" s="1" t="s">
        <v>47</v>
      </c>
      <c r="J613" s="1" t="s">
        <v>22</v>
      </c>
      <c r="K613" s="1" t="s">
        <v>344</v>
      </c>
      <c r="L613" s="1" t="s">
        <v>23</v>
      </c>
      <c r="M613" s="1">
        <v>3</v>
      </c>
      <c r="N613" s="1" t="s">
        <v>24</v>
      </c>
      <c r="O613" s="1" t="s">
        <v>25</v>
      </c>
      <c r="P613" s="1" t="s">
        <v>327</v>
      </c>
      <c r="Q613" s="1" t="s">
        <v>140</v>
      </c>
    </row>
    <row r="614" spans="1:17" ht="15.75" customHeight="1" x14ac:dyDescent="0.3">
      <c r="A614" s="1">
        <v>1082620</v>
      </c>
      <c r="B614" s="1" t="s">
        <v>238</v>
      </c>
      <c r="C614" s="2">
        <v>42851</v>
      </c>
      <c r="D614" s="1" t="s">
        <v>175</v>
      </c>
      <c r="E614" s="1" t="s">
        <v>301</v>
      </c>
      <c r="F614" s="1">
        <v>0</v>
      </c>
      <c r="G614" s="1" t="s">
        <v>344</v>
      </c>
      <c r="H614" s="1" t="s">
        <v>21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332</v>
      </c>
      <c r="Q614" s="1" t="s">
        <v>274</v>
      </c>
    </row>
    <row r="615" spans="1:17" ht="15.75" customHeight="1" x14ac:dyDescent="0.3">
      <c r="A615" s="1">
        <v>1082621</v>
      </c>
      <c r="B615" s="1" t="s">
        <v>17</v>
      </c>
      <c r="C615" s="2">
        <v>42852</v>
      </c>
      <c r="D615" s="1" t="s">
        <v>350</v>
      </c>
      <c r="E615" s="1" t="s">
        <v>19</v>
      </c>
      <c r="F615" s="1">
        <v>0</v>
      </c>
      <c r="G615" s="1" t="s">
        <v>20</v>
      </c>
      <c r="H615" s="1" t="s">
        <v>321</v>
      </c>
      <c r="I615" s="1" t="s">
        <v>321</v>
      </c>
      <c r="J615" s="1" t="s">
        <v>22</v>
      </c>
      <c r="K615" s="1" t="s">
        <v>321</v>
      </c>
      <c r="L615" s="1" t="s">
        <v>41</v>
      </c>
      <c r="M615" s="1">
        <v>7</v>
      </c>
      <c r="N615" s="1" t="s">
        <v>24</v>
      </c>
      <c r="O615" s="1" t="s">
        <v>25</v>
      </c>
      <c r="P615" s="1" t="s">
        <v>232</v>
      </c>
      <c r="Q615" s="1" t="s">
        <v>252</v>
      </c>
    </row>
    <row r="616" spans="1:17" ht="15.75" customHeight="1" x14ac:dyDescent="0.3">
      <c r="A616" s="1">
        <v>1082622</v>
      </c>
      <c r="B616" s="1" t="s">
        <v>50</v>
      </c>
      <c r="C616" s="2">
        <v>42853</v>
      </c>
      <c r="D616" s="1" t="s">
        <v>146</v>
      </c>
      <c r="E616" s="1" t="s">
        <v>52</v>
      </c>
      <c r="F616" s="1">
        <v>0</v>
      </c>
      <c r="G616" s="1" t="s">
        <v>21</v>
      </c>
      <c r="H616" s="1" t="s">
        <v>39</v>
      </c>
      <c r="I616" s="1" t="s">
        <v>21</v>
      </c>
      <c r="J616" s="1" t="s">
        <v>22</v>
      </c>
      <c r="K616" s="1" t="s">
        <v>21</v>
      </c>
      <c r="L616" s="1" t="s">
        <v>41</v>
      </c>
      <c r="M616" s="1">
        <v>7</v>
      </c>
      <c r="N616" s="1" t="s">
        <v>24</v>
      </c>
      <c r="O616" s="1" t="s">
        <v>25</v>
      </c>
      <c r="P616" s="1" t="s">
        <v>274</v>
      </c>
      <c r="Q616" s="1" t="s">
        <v>140</v>
      </c>
    </row>
    <row r="617" spans="1:17" ht="15.75" customHeight="1" x14ac:dyDescent="0.3">
      <c r="A617" s="1">
        <v>1082623</v>
      </c>
      <c r="B617" s="1" t="s">
        <v>28</v>
      </c>
      <c r="C617" s="2">
        <v>42853</v>
      </c>
      <c r="D617" s="1" t="s">
        <v>346</v>
      </c>
      <c r="E617" s="1" t="s">
        <v>320</v>
      </c>
      <c r="F617" s="1">
        <v>0</v>
      </c>
      <c r="G617" s="1" t="s">
        <v>31</v>
      </c>
      <c r="H617" s="1" t="s">
        <v>259</v>
      </c>
      <c r="I617" s="1" t="s">
        <v>31</v>
      </c>
      <c r="J617" s="1" t="s">
        <v>22</v>
      </c>
      <c r="K617" s="1" t="s">
        <v>259</v>
      </c>
      <c r="L617" s="1" t="s">
        <v>23</v>
      </c>
      <c r="M617" s="1">
        <v>26</v>
      </c>
      <c r="N617" s="1" t="s">
        <v>24</v>
      </c>
      <c r="O617" s="1" t="s">
        <v>25</v>
      </c>
      <c r="P617" s="1" t="s">
        <v>323</v>
      </c>
      <c r="Q617" s="1" t="s">
        <v>267</v>
      </c>
    </row>
    <row r="618" spans="1:17" ht="15.75" customHeight="1" x14ac:dyDescent="0.3">
      <c r="A618" s="1">
        <v>1082624</v>
      </c>
      <c r="B618" s="1" t="s">
        <v>238</v>
      </c>
      <c r="C618" s="2">
        <v>42854</v>
      </c>
      <c r="D618" s="1" t="s">
        <v>355</v>
      </c>
      <c r="E618" s="1" t="s">
        <v>301</v>
      </c>
      <c r="F618" s="1">
        <v>0</v>
      </c>
      <c r="G618" s="1" t="s">
        <v>344</v>
      </c>
      <c r="H618" s="1" t="s">
        <v>20</v>
      </c>
      <c r="I618" s="1" t="s">
        <v>20</v>
      </c>
      <c r="J618" s="1" t="s">
        <v>22</v>
      </c>
      <c r="K618" s="1" t="s">
        <v>344</v>
      </c>
      <c r="L618" s="1" t="s">
        <v>23</v>
      </c>
      <c r="M618" s="1">
        <v>61</v>
      </c>
      <c r="N618" s="1" t="s">
        <v>24</v>
      </c>
      <c r="O618" s="1" t="s">
        <v>25</v>
      </c>
      <c r="P618" s="1" t="s">
        <v>335</v>
      </c>
      <c r="Q618" s="1" t="s">
        <v>120</v>
      </c>
    </row>
    <row r="619" spans="1:17" ht="15.75" customHeight="1" x14ac:dyDescent="0.3">
      <c r="A619" s="1">
        <v>1082625</v>
      </c>
      <c r="B619" s="1" t="s">
        <v>324</v>
      </c>
      <c r="C619" s="2">
        <v>42854</v>
      </c>
      <c r="D619" s="1" t="s">
        <v>339</v>
      </c>
      <c r="E619" s="1" t="s">
        <v>325</v>
      </c>
      <c r="F619" s="1">
        <v>0</v>
      </c>
      <c r="G619" s="1" t="s">
        <v>321</v>
      </c>
      <c r="H619" s="1" t="s">
        <v>47</v>
      </c>
      <c r="I619" s="1" t="s">
        <v>321</v>
      </c>
      <c r="J619" s="1" t="s">
        <v>33</v>
      </c>
      <c r="K619" s="1" t="s">
        <v>47</v>
      </c>
      <c r="L619" s="1" t="s">
        <v>122</v>
      </c>
      <c r="M619" s="1" t="s">
        <v>25</v>
      </c>
      <c r="N619" s="1" t="s">
        <v>123</v>
      </c>
      <c r="O619" s="1" t="s">
        <v>25</v>
      </c>
      <c r="P619" s="1" t="s">
        <v>232</v>
      </c>
      <c r="Q619" s="1" t="s">
        <v>303</v>
      </c>
    </row>
    <row r="620" spans="1:17" ht="15.75" customHeight="1" x14ac:dyDescent="0.3">
      <c r="A620" s="1">
        <v>1082626</v>
      </c>
      <c r="B620" s="1" t="s">
        <v>28</v>
      </c>
      <c r="C620" s="2">
        <v>42855</v>
      </c>
      <c r="D620" s="1" t="s">
        <v>293</v>
      </c>
      <c r="E620" s="1" t="s">
        <v>320</v>
      </c>
      <c r="F620" s="1">
        <v>0</v>
      </c>
      <c r="G620" s="1" t="s">
        <v>31</v>
      </c>
      <c r="H620" s="1" t="s">
        <v>39</v>
      </c>
      <c r="I620" s="1" t="s">
        <v>31</v>
      </c>
      <c r="J620" s="1" t="s">
        <v>22</v>
      </c>
      <c r="K620" s="1" t="s">
        <v>31</v>
      </c>
      <c r="L620" s="1" t="s">
        <v>41</v>
      </c>
      <c r="M620" s="1">
        <v>10</v>
      </c>
      <c r="N620" s="1" t="s">
        <v>24</v>
      </c>
      <c r="O620" s="1" t="s">
        <v>25</v>
      </c>
      <c r="P620" s="1" t="s">
        <v>351</v>
      </c>
      <c r="Q620" s="1" t="s">
        <v>267</v>
      </c>
    </row>
    <row r="621" spans="1:17" ht="15.75" customHeight="1" x14ac:dyDescent="0.3">
      <c r="A621" s="1">
        <v>1082627</v>
      </c>
      <c r="B621" s="1" t="s">
        <v>60</v>
      </c>
      <c r="C621" s="2">
        <v>42855</v>
      </c>
      <c r="D621" s="1" t="s">
        <v>179</v>
      </c>
      <c r="E621" s="1" t="s">
        <v>62</v>
      </c>
      <c r="F621" s="1">
        <v>0</v>
      </c>
      <c r="G621" s="1" t="s">
        <v>259</v>
      </c>
      <c r="H621" s="1" t="s">
        <v>21</v>
      </c>
      <c r="I621" s="1" t="s">
        <v>21</v>
      </c>
      <c r="J621" s="1" t="s">
        <v>22</v>
      </c>
      <c r="K621" s="1" t="s">
        <v>259</v>
      </c>
      <c r="L621" s="1" t="s">
        <v>23</v>
      </c>
      <c r="M621" s="1">
        <v>48</v>
      </c>
      <c r="N621" s="1" t="s">
        <v>24</v>
      </c>
      <c r="O621" s="1" t="s">
        <v>25</v>
      </c>
      <c r="P621" s="1" t="s">
        <v>332</v>
      </c>
      <c r="Q621" s="1" t="s">
        <v>140</v>
      </c>
    </row>
    <row r="622" spans="1:17" ht="15.75" customHeight="1" x14ac:dyDescent="0.3">
      <c r="A622" s="1">
        <v>1082628</v>
      </c>
      <c r="B622" s="1" t="s">
        <v>44</v>
      </c>
      <c r="C622" s="2">
        <v>42856</v>
      </c>
      <c r="D622" s="1" t="s">
        <v>147</v>
      </c>
      <c r="E622" s="1" t="s">
        <v>46</v>
      </c>
      <c r="F622" s="1">
        <v>0</v>
      </c>
      <c r="G622" s="1" t="s">
        <v>47</v>
      </c>
      <c r="H622" s="1" t="s">
        <v>20</v>
      </c>
      <c r="I622" s="1" t="s">
        <v>20</v>
      </c>
      <c r="J622" s="1" t="s">
        <v>33</v>
      </c>
      <c r="K622" s="1" t="s">
        <v>47</v>
      </c>
      <c r="L622" s="1" t="s">
        <v>41</v>
      </c>
      <c r="M622" s="1">
        <v>5</v>
      </c>
      <c r="N622" s="1" t="s">
        <v>24</v>
      </c>
      <c r="O622" s="1" t="s">
        <v>25</v>
      </c>
      <c r="P622" s="1" t="s">
        <v>232</v>
      </c>
      <c r="Q622" s="1" t="s">
        <v>303</v>
      </c>
    </row>
    <row r="623" spans="1:17" ht="15.75" customHeight="1" x14ac:dyDescent="0.3">
      <c r="A623" s="1">
        <v>1082629</v>
      </c>
      <c r="B623" s="1" t="s">
        <v>238</v>
      </c>
      <c r="C623" s="2">
        <v>42856</v>
      </c>
      <c r="D623" s="1" t="s">
        <v>352</v>
      </c>
      <c r="E623" s="1" t="s">
        <v>301</v>
      </c>
      <c r="F623" s="1">
        <v>0</v>
      </c>
      <c r="G623" s="1" t="s">
        <v>344</v>
      </c>
      <c r="H623" s="1" t="s">
        <v>321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5</v>
      </c>
      <c r="N623" s="1" t="s">
        <v>24</v>
      </c>
      <c r="O623" s="1" t="s">
        <v>25</v>
      </c>
      <c r="P623" s="1" t="s">
        <v>120</v>
      </c>
      <c r="Q623" s="1" t="s">
        <v>252</v>
      </c>
    </row>
    <row r="624" spans="1:17" ht="15.75" customHeight="1" x14ac:dyDescent="0.3">
      <c r="A624" s="1">
        <v>1082630</v>
      </c>
      <c r="B624" s="1" t="s">
        <v>36</v>
      </c>
      <c r="C624" s="2">
        <v>42857</v>
      </c>
      <c r="D624" s="1" t="s">
        <v>356</v>
      </c>
      <c r="E624" s="1" t="s">
        <v>38</v>
      </c>
      <c r="F624" s="1">
        <v>0</v>
      </c>
      <c r="G624" s="1" t="s">
        <v>39</v>
      </c>
      <c r="H624" s="1" t="s">
        <v>259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351</v>
      </c>
      <c r="Q624" s="1" t="s">
        <v>323</v>
      </c>
    </row>
    <row r="625" spans="1:17" ht="15.75" customHeight="1" x14ac:dyDescent="0.3">
      <c r="A625" s="1">
        <v>1082631</v>
      </c>
      <c r="B625" s="1" t="s">
        <v>50</v>
      </c>
      <c r="C625" s="2">
        <v>42858</v>
      </c>
      <c r="D625" s="1" t="s">
        <v>357</v>
      </c>
      <c r="E625" s="1" t="s">
        <v>52</v>
      </c>
      <c r="F625" s="1">
        <v>0</v>
      </c>
      <c r="G625" s="1" t="s">
        <v>21</v>
      </c>
      <c r="H625" s="1" t="s">
        <v>344</v>
      </c>
      <c r="I625" s="1" t="s">
        <v>344</v>
      </c>
      <c r="J625" s="1" t="s">
        <v>22</v>
      </c>
      <c r="K625" s="1" t="s">
        <v>344</v>
      </c>
      <c r="L625" s="1" t="s">
        <v>41</v>
      </c>
      <c r="M625" s="1">
        <v>4</v>
      </c>
      <c r="N625" s="1" t="s">
        <v>24</v>
      </c>
      <c r="O625" s="1" t="s">
        <v>25</v>
      </c>
      <c r="P625" s="1" t="s">
        <v>335</v>
      </c>
      <c r="Q625" s="1" t="s">
        <v>327</v>
      </c>
    </row>
    <row r="626" spans="1:17" ht="15.75" customHeight="1" x14ac:dyDescent="0.3">
      <c r="A626" s="1">
        <v>1082632</v>
      </c>
      <c r="B626" s="1" t="s">
        <v>36</v>
      </c>
      <c r="C626" s="2">
        <v>42859</v>
      </c>
      <c r="D626" s="1" t="s">
        <v>336</v>
      </c>
      <c r="E626" s="1" t="s">
        <v>38</v>
      </c>
      <c r="F626" s="1">
        <v>0</v>
      </c>
      <c r="G626" s="1" t="s">
        <v>39</v>
      </c>
      <c r="H626" s="1" t="s">
        <v>321</v>
      </c>
      <c r="I626" s="1" t="s">
        <v>39</v>
      </c>
      <c r="J626" s="1" t="s">
        <v>22</v>
      </c>
      <c r="K626" s="1" t="s">
        <v>39</v>
      </c>
      <c r="L626" s="1" t="s">
        <v>41</v>
      </c>
      <c r="M626" s="1">
        <v>7</v>
      </c>
      <c r="N626" s="1" t="s">
        <v>24</v>
      </c>
      <c r="O626" s="1" t="s">
        <v>25</v>
      </c>
      <c r="P626" s="1" t="s">
        <v>120</v>
      </c>
      <c r="Q626" s="1" t="s">
        <v>323</v>
      </c>
    </row>
    <row r="627" spans="1:17" ht="15.75" customHeight="1" x14ac:dyDescent="0.3">
      <c r="A627" s="1">
        <v>1082633</v>
      </c>
      <c r="B627" s="1" t="s">
        <v>17</v>
      </c>
      <c r="C627" s="2">
        <v>42860</v>
      </c>
      <c r="D627" s="1" t="s">
        <v>293</v>
      </c>
      <c r="E627" s="1" t="s">
        <v>19</v>
      </c>
      <c r="F627" s="1">
        <v>0</v>
      </c>
      <c r="G627" s="1" t="s">
        <v>20</v>
      </c>
      <c r="H627" s="1" t="s">
        <v>31</v>
      </c>
      <c r="I627" s="1" t="s">
        <v>20</v>
      </c>
      <c r="J627" s="1" t="s">
        <v>22</v>
      </c>
      <c r="K627" s="1" t="s">
        <v>31</v>
      </c>
      <c r="L627" s="1" t="s">
        <v>23</v>
      </c>
      <c r="M627" s="1">
        <v>19</v>
      </c>
      <c r="N627" s="1" t="s">
        <v>24</v>
      </c>
      <c r="O627" s="1" t="s">
        <v>25</v>
      </c>
      <c r="P627" s="1" t="s">
        <v>303</v>
      </c>
      <c r="Q627" s="1" t="s">
        <v>252</v>
      </c>
    </row>
    <row r="628" spans="1:17" ht="15.75" customHeight="1" x14ac:dyDescent="0.3">
      <c r="A628" s="1">
        <v>1082634</v>
      </c>
      <c r="B628" s="1" t="s">
        <v>60</v>
      </c>
      <c r="C628" s="2">
        <v>42861</v>
      </c>
      <c r="D628" s="1" t="s">
        <v>197</v>
      </c>
      <c r="E628" s="1" t="s">
        <v>62</v>
      </c>
      <c r="F628" s="1">
        <v>0</v>
      </c>
      <c r="G628" s="1" t="s">
        <v>259</v>
      </c>
      <c r="H628" s="1" t="s">
        <v>344</v>
      </c>
      <c r="I628" s="1" t="s">
        <v>259</v>
      </c>
      <c r="J628" s="1" t="s">
        <v>22</v>
      </c>
      <c r="K628" s="1" t="s">
        <v>344</v>
      </c>
      <c r="L628" s="1" t="s">
        <v>23</v>
      </c>
      <c r="M628" s="1">
        <v>12</v>
      </c>
      <c r="N628" s="1" t="s">
        <v>24</v>
      </c>
      <c r="O628" s="1" t="s">
        <v>25</v>
      </c>
      <c r="P628" s="1" t="s">
        <v>335</v>
      </c>
      <c r="Q628" s="1" t="s">
        <v>232</v>
      </c>
    </row>
    <row r="629" spans="1:17" ht="15.75" customHeight="1" x14ac:dyDescent="0.3">
      <c r="A629" s="1">
        <v>1082635</v>
      </c>
      <c r="B629" s="1" t="s">
        <v>36</v>
      </c>
      <c r="C629" s="2">
        <v>42861</v>
      </c>
      <c r="D629" s="1" t="s">
        <v>300</v>
      </c>
      <c r="E629" s="1" t="s">
        <v>38</v>
      </c>
      <c r="F629" s="1">
        <v>0</v>
      </c>
      <c r="G629" s="1" t="s">
        <v>39</v>
      </c>
      <c r="H629" s="1" t="s">
        <v>47</v>
      </c>
      <c r="I629" s="1" t="s">
        <v>39</v>
      </c>
      <c r="J629" s="1" t="s">
        <v>22</v>
      </c>
      <c r="K629" s="1" t="s">
        <v>47</v>
      </c>
      <c r="L629" s="1" t="s">
        <v>23</v>
      </c>
      <c r="M629" s="1">
        <v>146</v>
      </c>
      <c r="N629" s="1" t="s">
        <v>24</v>
      </c>
      <c r="O629" s="1" t="s">
        <v>25</v>
      </c>
      <c r="P629" s="1" t="s">
        <v>323</v>
      </c>
      <c r="Q629" s="1" t="s">
        <v>267</v>
      </c>
    </row>
    <row r="630" spans="1:17" ht="15.75" customHeight="1" x14ac:dyDescent="0.3">
      <c r="A630" s="1">
        <v>1082636</v>
      </c>
      <c r="B630" s="1" t="s">
        <v>17</v>
      </c>
      <c r="C630" s="2">
        <v>42862</v>
      </c>
      <c r="D630" s="1" t="s">
        <v>247</v>
      </c>
      <c r="E630" s="1" t="s">
        <v>19</v>
      </c>
      <c r="F630" s="1">
        <v>0</v>
      </c>
      <c r="G630" s="1" t="s">
        <v>20</v>
      </c>
      <c r="H630" s="1" t="s">
        <v>21</v>
      </c>
      <c r="I630" s="1" t="s">
        <v>21</v>
      </c>
      <c r="J630" s="1" t="s">
        <v>22</v>
      </c>
      <c r="K630" s="1" t="s">
        <v>21</v>
      </c>
      <c r="L630" s="1" t="s">
        <v>41</v>
      </c>
      <c r="M630" s="1">
        <v>6</v>
      </c>
      <c r="N630" s="1" t="s">
        <v>24</v>
      </c>
      <c r="O630" s="1" t="s">
        <v>25</v>
      </c>
      <c r="P630" s="1" t="s">
        <v>332</v>
      </c>
      <c r="Q630" s="1" t="s">
        <v>252</v>
      </c>
    </row>
    <row r="631" spans="1:17" ht="15.75" customHeight="1" x14ac:dyDescent="0.3">
      <c r="A631" s="1">
        <v>1082637</v>
      </c>
      <c r="B631" s="1" t="s">
        <v>28</v>
      </c>
      <c r="C631" s="2">
        <v>42862</v>
      </c>
      <c r="D631" s="1" t="s">
        <v>152</v>
      </c>
      <c r="E631" s="1" t="s">
        <v>320</v>
      </c>
      <c r="F631" s="1">
        <v>0</v>
      </c>
      <c r="G631" s="1" t="s">
        <v>31</v>
      </c>
      <c r="H631" s="1" t="s">
        <v>321</v>
      </c>
      <c r="I631" s="1" t="s">
        <v>321</v>
      </c>
      <c r="J631" s="1" t="s">
        <v>22</v>
      </c>
      <c r="K631" s="1" t="s">
        <v>321</v>
      </c>
      <c r="L631" s="1" t="s">
        <v>41</v>
      </c>
      <c r="M631" s="1">
        <v>6</v>
      </c>
      <c r="N631" s="1" t="s">
        <v>24</v>
      </c>
      <c r="O631" s="1" t="s">
        <v>25</v>
      </c>
      <c r="P631" s="1" t="s">
        <v>327</v>
      </c>
      <c r="Q631" s="1" t="s">
        <v>322</v>
      </c>
    </row>
    <row r="632" spans="1:17" ht="15.75" customHeight="1" x14ac:dyDescent="0.3">
      <c r="A632" s="1">
        <v>1082638</v>
      </c>
      <c r="B632" s="1" t="s">
        <v>60</v>
      </c>
      <c r="C632" s="2">
        <v>42863</v>
      </c>
      <c r="D632" s="1" t="s">
        <v>227</v>
      </c>
      <c r="E632" s="1" t="s">
        <v>62</v>
      </c>
      <c r="F632" s="1">
        <v>0</v>
      </c>
      <c r="G632" s="1" t="s">
        <v>259</v>
      </c>
      <c r="H632" s="1" t="s">
        <v>47</v>
      </c>
      <c r="I632" s="1" t="s">
        <v>47</v>
      </c>
      <c r="J632" s="1" t="s">
        <v>33</v>
      </c>
      <c r="K632" s="1" t="s">
        <v>259</v>
      </c>
      <c r="L632" s="1" t="s">
        <v>41</v>
      </c>
      <c r="M632" s="1">
        <v>7</v>
      </c>
      <c r="N632" s="1" t="s">
        <v>24</v>
      </c>
      <c r="O632" s="1" t="s">
        <v>25</v>
      </c>
      <c r="P632" s="1" t="s">
        <v>335</v>
      </c>
      <c r="Q632" s="1" t="s">
        <v>120</v>
      </c>
    </row>
    <row r="633" spans="1:17" ht="15.75" customHeight="1" x14ac:dyDescent="0.3">
      <c r="A633" s="1">
        <v>1082639</v>
      </c>
      <c r="B633" s="1" t="s">
        <v>28</v>
      </c>
      <c r="C633" s="2">
        <v>42864</v>
      </c>
      <c r="D633" s="1" t="s">
        <v>291</v>
      </c>
      <c r="E633" s="1" t="s">
        <v>320</v>
      </c>
      <c r="F633" s="1">
        <v>0</v>
      </c>
      <c r="G633" s="1" t="s">
        <v>31</v>
      </c>
      <c r="H633" s="1" t="s">
        <v>21</v>
      </c>
      <c r="I633" s="1" t="s">
        <v>21</v>
      </c>
      <c r="J633" s="1" t="s">
        <v>22</v>
      </c>
      <c r="K633" s="1" t="s">
        <v>31</v>
      </c>
      <c r="L633" s="1" t="s">
        <v>23</v>
      </c>
      <c r="M633" s="1">
        <v>14</v>
      </c>
      <c r="N633" s="1" t="s">
        <v>24</v>
      </c>
      <c r="O633" s="1" t="s">
        <v>25</v>
      </c>
      <c r="P633" s="1" t="s">
        <v>327</v>
      </c>
      <c r="Q633" s="1" t="s">
        <v>140</v>
      </c>
    </row>
    <row r="634" spans="1:17" ht="15.75" customHeight="1" x14ac:dyDescent="0.3">
      <c r="A634" s="1">
        <v>1082640</v>
      </c>
      <c r="B634" s="1" t="s">
        <v>341</v>
      </c>
      <c r="C634" s="2">
        <v>42865</v>
      </c>
      <c r="D634" s="1" t="s">
        <v>309</v>
      </c>
      <c r="E634" s="1" t="s">
        <v>342</v>
      </c>
      <c r="F634" s="1">
        <v>0</v>
      </c>
      <c r="G634" s="1" t="s">
        <v>321</v>
      </c>
      <c r="H634" s="1" t="s">
        <v>39</v>
      </c>
      <c r="I634" s="1" t="s">
        <v>39</v>
      </c>
      <c r="J634" s="1" t="s">
        <v>22</v>
      </c>
      <c r="K634" s="1" t="s">
        <v>39</v>
      </c>
      <c r="L634" s="1" t="s">
        <v>41</v>
      </c>
      <c r="M634" s="1">
        <v>2</v>
      </c>
      <c r="N634" s="1" t="s">
        <v>24</v>
      </c>
      <c r="O634" s="1" t="s">
        <v>25</v>
      </c>
      <c r="P634" s="1" t="s">
        <v>351</v>
      </c>
      <c r="Q634" s="1" t="s">
        <v>232</v>
      </c>
    </row>
    <row r="635" spans="1:17" ht="15.75" customHeight="1" x14ac:dyDescent="0.3">
      <c r="A635" s="1">
        <v>1082641</v>
      </c>
      <c r="B635" s="1" t="s">
        <v>44</v>
      </c>
      <c r="C635" s="2">
        <v>42866</v>
      </c>
      <c r="D635" s="1" t="s">
        <v>226</v>
      </c>
      <c r="E635" s="1" t="s">
        <v>46</v>
      </c>
      <c r="F635" s="1">
        <v>0</v>
      </c>
      <c r="G635" s="1" t="s">
        <v>47</v>
      </c>
      <c r="H635" s="1" t="s">
        <v>31</v>
      </c>
      <c r="I635" s="1" t="s">
        <v>47</v>
      </c>
      <c r="J635" s="1" t="s">
        <v>22</v>
      </c>
      <c r="K635" s="1" t="s">
        <v>31</v>
      </c>
      <c r="L635" s="1" t="s">
        <v>23</v>
      </c>
      <c r="M635" s="1">
        <v>7</v>
      </c>
      <c r="N635" s="1" t="s">
        <v>24</v>
      </c>
      <c r="O635" s="1" t="s">
        <v>25</v>
      </c>
      <c r="P635" s="1" t="s">
        <v>347</v>
      </c>
      <c r="Q635" s="1" t="s">
        <v>327</v>
      </c>
    </row>
    <row r="636" spans="1:17" ht="15.75" customHeight="1" x14ac:dyDescent="0.3">
      <c r="A636" s="1">
        <v>1082642</v>
      </c>
      <c r="B636" s="1" t="s">
        <v>36</v>
      </c>
      <c r="C636" s="2">
        <v>42867</v>
      </c>
      <c r="D636" s="1" t="s">
        <v>296</v>
      </c>
      <c r="E636" s="1" t="s">
        <v>38</v>
      </c>
      <c r="F636" s="1">
        <v>0</v>
      </c>
      <c r="G636" s="1" t="s">
        <v>39</v>
      </c>
      <c r="H636" s="1" t="s">
        <v>344</v>
      </c>
      <c r="I636" s="1" t="s">
        <v>39</v>
      </c>
      <c r="J636" s="1" t="s">
        <v>33</v>
      </c>
      <c r="K636" s="1" t="s">
        <v>39</v>
      </c>
      <c r="L636" s="1" t="s">
        <v>23</v>
      </c>
      <c r="M636" s="1">
        <v>7</v>
      </c>
      <c r="N636" s="1" t="s">
        <v>24</v>
      </c>
      <c r="O636" s="1" t="s">
        <v>25</v>
      </c>
      <c r="P636" s="1" t="s">
        <v>335</v>
      </c>
      <c r="Q636" s="1" t="s">
        <v>267</v>
      </c>
    </row>
    <row r="637" spans="1:17" ht="15.75" customHeight="1" x14ac:dyDescent="0.3">
      <c r="A637" s="1">
        <v>1082643</v>
      </c>
      <c r="B637" s="1" t="s">
        <v>341</v>
      </c>
      <c r="C637" s="2">
        <v>42868</v>
      </c>
      <c r="D637" s="1" t="s">
        <v>358</v>
      </c>
      <c r="E637" s="1" t="s">
        <v>342</v>
      </c>
      <c r="F637" s="1">
        <v>0</v>
      </c>
      <c r="G637" s="1" t="s">
        <v>321</v>
      </c>
      <c r="H637" s="1" t="s">
        <v>259</v>
      </c>
      <c r="I637" s="1" t="s">
        <v>259</v>
      </c>
      <c r="J637" s="1" t="s">
        <v>22</v>
      </c>
      <c r="K637" s="1" t="s">
        <v>259</v>
      </c>
      <c r="L637" s="1" t="s">
        <v>41</v>
      </c>
      <c r="M637" s="1">
        <v>8</v>
      </c>
      <c r="N637" s="1" t="s">
        <v>24</v>
      </c>
      <c r="O637" s="1" t="s">
        <v>25</v>
      </c>
      <c r="P637" s="1" t="s">
        <v>232</v>
      </c>
      <c r="Q637" s="1" t="s">
        <v>323</v>
      </c>
    </row>
    <row r="638" spans="1:17" ht="15.75" customHeight="1" x14ac:dyDescent="0.3">
      <c r="A638" s="1">
        <v>1082644</v>
      </c>
      <c r="B638" s="1" t="s">
        <v>50</v>
      </c>
      <c r="C638" s="2">
        <v>42868</v>
      </c>
      <c r="D638" s="1" t="s">
        <v>183</v>
      </c>
      <c r="E638" s="1" t="s">
        <v>52</v>
      </c>
      <c r="F638" s="1">
        <v>0</v>
      </c>
      <c r="G638" s="1" t="s">
        <v>21</v>
      </c>
      <c r="H638" s="1" t="s">
        <v>47</v>
      </c>
      <c r="I638" s="1" t="s">
        <v>21</v>
      </c>
      <c r="J638" s="1" t="s">
        <v>22</v>
      </c>
      <c r="K638" s="1" t="s">
        <v>47</v>
      </c>
      <c r="L638" s="1" t="s">
        <v>23</v>
      </c>
      <c r="M638" s="1">
        <v>9</v>
      </c>
      <c r="N638" s="1" t="s">
        <v>24</v>
      </c>
      <c r="O638" s="1" t="s">
        <v>25</v>
      </c>
      <c r="P638" s="1" t="s">
        <v>327</v>
      </c>
      <c r="Q638" s="1" t="s">
        <v>140</v>
      </c>
    </row>
    <row r="639" spans="1:17" ht="15.75" customHeight="1" x14ac:dyDescent="0.3">
      <c r="A639" s="1">
        <v>1082645</v>
      </c>
      <c r="B639" s="1" t="s">
        <v>238</v>
      </c>
      <c r="C639" s="2">
        <v>42869</v>
      </c>
      <c r="D639" s="1" t="s">
        <v>197</v>
      </c>
      <c r="E639" s="1" t="s">
        <v>301</v>
      </c>
      <c r="F639" s="1">
        <v>0</v>
      </c>
      <c r="G639" s="1" t="s">
        <v>344</v>
      </c>
      <c r="H639" s="1" t="s">
        <v>31</v>
      </c>
      <c r="I639" s="1" t="s">
        <v>344</v>
      </c>
      <c r="J639" s="1" t="s">
        <v>22</v>
      </c>
      <c r="K639" s="1" t="s">
        <v>344</v>
      </c>
      <c r="L639" s="1" t="s">
        <v>41</v>
      </c>
      <c r="M639" s="1">
        <v>9</v>
      </c>
      <c r="N639" s="1" t="s">
        <v>24</v>
      </c>
      <c r="O639" s="1" t="s">
        <v>25</v>
      </c>
      <c r="P639" s="1" t="s">
        <v>332</v>
      </c>
      <c r="Q639" s="1" t="s">
        <v>347</v>
      </c>
    </row>
    <row r="640" spans="1:17" ht="15.75" customHeight="1" x14ac:dyDescent="0.3">
      <c r="A640" s="1">
        <v>1082646</v>
      </c>
      <c r="B640" s="1" t="s">
        <v>36</v>
      </c>
      <c r="C640" s="2">
        <v>42869</v>
      </c>
      <c r="D640" s="1" t="s">
        <v>359</v>
      </c>
      <c r="E640" s="1" t="s">
        <v>38</v>
      </c>
      <c r="F640" s="1">
        <v>0</v>
      </c>
      <c r="G640" s="1" t="s">
        <v>39</v>
      </c>
      <c r="H640" s="1" t="s">
        <v>20</v>
      </c>
      <c r="I640" s="1" t="s">
        <v>20</v>
      </c>
      <c r="J640" s="1" t="s">
        <v>33</v>
      </c>
      <c r="K640" s="1" t="s">
        <v>20</v>
      </c>
      <c r="L640" s="1" t="s">
        <v>23</v>
      </c>
      <c r="M640" s="1">
        <v>10</v>
      </c>
      <c r="N640" s="1" t="s">
        <v>24</v>
      </c>
      <c r="O640" s="1" t="s">
        <v>25</v>
      </c>
      <c r="P640" s="1" t="s">
        <v>267</v>
      </c>
      <c r="Q640" s="1" t="s">
        <v>252</v>
      </c>
    </row>
    <row r="641" spans="1:17" ht="15.75" customHeight="1" x14ac:dyDescent="0.3">
      <c r="A641" s="1">
        <v>1082647</v>
      </c>
      <c r="B641" s="1" t="s">
        <v>44</v>
      </c>
      <c r="C641" s="2">
        <v>42871</v>
      </c>
      <c r="D641" s="1" t="s">
        <v>360</v>
      </c>
      <c r="E641" s="1" t="s">
        <v>46</v>
      </c>
      <c r="F641" s="1">
        <v>0</v>
      </c>
      <c r="G641" s="1" t="s">
        <v>47</v>
      </c>
      <c r="H641" s="1" t="s">
        <v>344</v>
      </c>
      <c r="I641" s="1" t="s">
        <v>47</v>
      </c>
      <c r="J641" s="1" t="s">
        <v>22</v>
      </c>
      <c r="K641" s="1" t="s">
        <v>344</v>
      </c>
      <c r="L641" s="1" t="s">
        <v>23</v>
      </c>
      <c r="M641" s="1">
        <v>20</v>
      </c>
      <c r="N641" s="1" t="s">
        <v>24</v>
      </c>
      <c r="O641" s="1" t="s">
        <v>25</v>
      </c>
      <c r="P641" s="1" t="s">
        <v>140</v>
      </c>
      <c r="Q641" s="1" t="s">
        <v>252</v>
      </c>
    </row>
    <row r="642" spans="1:17" ht="15.75" customHeight="1" x14ac:dyDescent="0.3">
      <c r="A642" s="1">
        <v>1082648</v>
      </c>
      <c r="B642" s="1" t="s">
        <v>17</v>
      </c>
      <c r="C642" s="2">
        <v>42872</v>
      </c>
      <c r="D642" s="1" t="s">
        <v>313</v>
      </c>
      <c r="E642" s="1" t="s">
        <v>19</v>
      </c>
      <c r="F642" s="1">
        <v>0</v>
      </c>
      <c r="G642" s="1" t="s">
        <v>259</v>
      </c>
      <c r="H642" s="1" t="s">
        <v>21</v>
      </c>
      <c r="I642" s="1" t="s">
        <v>21</v>
      </c>
      <c r="J642" s="1" t="s">
        <v>22</v>
      </c>
      <c r="K642" s="1" t="s">
        <v>21</v>
      </c>
      <c r="L642" s="1" t="s">
        <v>41</v>
      </c>
      <c r="M642" s="1">
        <v>7</v>
      </c>
      <c r="N642" s="1" t="s">
        <v>24</v>
      </c>
      <c r="O642" s="1" t="s">
        <v>95</v>
      </c>
      <c r="P642" s="1" t="s">
        <v>232</v>
      </c>
      <c r="Q642" s="1" t="s">
        <v>323</v>
      </c>
    </row>
    <row r="643" spans="1:17" ht="15.75" customHeight="1" x14ac:dyDescent="0.3">
      <c r="A643" s="1">
        <v>1082649</v>
      </c>
      <c r="B643" s="1" t="s">
        <v>17</v>
      </c>
      <c r="C643" s="2">
        <v>42874</v>
      </c>
      <c r="D643" s="1" t="s">
        <v>361</v>
      </c>
      <c r="E643" s="1" t="s">
        <v>19</v>
      </c>
      <c r="F643" s="1">
        <v>0</v>
      </c>
      <c r="G643" s="1" t="s">
        <v>47</v>
      </c>
      <c r="H643" s="1" t="s">
        <v>21</v>
      </c>
      <c r="I643" s="1" t="s">
        <v>47</v>
      </c>
      <c r="J643" s="1" t="s">
        <v>22</v>
      </c>
      <c r="K643" s="1" t="s">
        <v>47</v>
      </c>
      <c r="L643" s="1" t="s">
        <v>41</v>
      </c>
      <c r="M643" s="1">
        <v>6</v>
      </c>
      <c r="N643" s="1" t="s">
        <v>24</v>
      </c>
      <c r="O643" s="1" t="s">
        <v>25</v>
      </c>
      <c r="P643" s="1" t="s">
        <v>274</v>
      </c>
      <c r="Q643" s="1" t="s">
        <v>323</v>
      </c>
    </row>
    <row r="644" spans="1:17" ht="15.75" customHeight="1" x14ac:dyDescent="0.3">
      <c r="A644" s="1">
        <v>1082650</v>
      </c>
      <c r="B644" s="1" t="s">
        <v>60</v>
      </c>
      <c r="C644" s="2">
        <v>42876</v>
      </c>
      <c r="D644" s="1" t="s">
        <v>339</v>
      </c>
      <c r="E644" s="1" t="s">
        <v>62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33</v>
      </c>
      <c r="K644" s="1" t="s">
        <v>47</v>
      </c>
      <c r="L644" s="1" t="s">
        <v>23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140</v>
      </c>
    </row>
    <row r="645" spans="1:17" ht="15.75" customHeight="1" x14ac:dyDescent="0.3">
      <c r="A645" s="1">
        <v>1136561</v>
      </c>
      <c r="B645" s="1" t="s">
        <v>44</v>
      </c>
      <c r="C645" s="2">
        <v>43197</v>
      </c>
      <c r="D645" s="1" t="s">
        <v>97</v>
      </c>
      <c r="E645" s="1" t="s">
        <v>46</v>
      </c>
      <c r="F645" s="1">
        <v>0</v>
      </c>
      <c r="G645" s="1" t="s">
        <v>47</v>
      </c>
      <c r="H645" s="1" t="s">
        <v>32</v>
      </c>
      <c r="I645" s="1" t="s">
        <v>32</v>
      </c>
      <c r="J645" s="1" t="s">
        <v>22</v>
      </c>
      <c r="K645" s="1" t="s">
        <v>32</v>
      </c>
      <c r="L645" s="1" t="s">
        <v>41</v>
      </c>
      <c r="M645" s="1">
        <v>1</v>
      </c>
      <c r="N645" s="1" t="s">
        <v>24</v>
      </c>
      <c r="O645" s="1" t="s">
        <v>25</v>
      </c>
      <c r="P645" s="1" t="s">
        <v>303</v>
      </c>
      <c r="Q645" s="1" t="s">
        <v>327</v>
      </c>
    </row>
    <row r="646" spans="1:17" ht="15.75" customHeight="1" x14ac:dyDescent="0.3">
      <c r="A646" s="1">
        <v>1136562</v>
      </c>
      <c r="B646" s="1" t="s">
        <v>28</v>
      </c>
      <c r="C646" s="2">
        <v>43198</v>
      </c>
      <c r="D646" s="1" t="s">
        <v>362</v>
      </c>
      <c r="E646" s="1" t="s">
        <v>320</v>
      </c>
      <c r="F646" s="1">
        <v>0</v>
      </c>
      <c r="G646" s="1" t="s">
        <v>31</v>
      </c>
      <c r="H646" s="1" t="s">
        <v>39</v>
      </c>
      <c r="I646" s="1" t="s">
        <v>31</v>
      </c>
      <c r="J646" s="1" t="s">
        <v>22</v>
      </c>
      <c r="K646" s="1" t="s">
        <v>31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335</v>
      </c>
      <c r="Q646" s="1" t="s">
        <v>213</v>
      </c>
    </row>
    <row r="647" spans="1:17" ht="15.75" customHeight="1" x14ac:dyDescent="0.3">
      <c r="A647" s="1">
        <v>1136563</v>
      </c>
      <c r="B647" s="1" t="s">
        <v>50</v>
      </c>
      <c r="C647" s="2">
        <v>43198</v>
      </c>
      <c r="D647" s="1" t="s">
        <v>247</v>
      </c>
      <c r="E647" s="1" t="s">
        <v>52</v>
      </c>
      <c r="F647" s="1">
        <v>0</v>
      </c>
      <c r="G647" s="1" t="s">
        <v>21</v>
      </c>
      <c r="H647" s="1" t="s">
        <v>20</v>
      </c>
      <c r="I647" s="1" t="s">
        <v>21</v>
      </c>
      <c r="J647" s="1" t="s">
        <v>22</v>
      </c>
      <c r="K647" s="1" t="s">
        <v>21</v>
      </c>
      <c r="L647" s="1" t="s">
        <v>41</v>
      </c>
      <c r="M647" s="1">
        <v>4</v>
      </c>
      <c r="N647" s="1" t="s">
        <v>24</v>
      </c>
      <c r="O647" s="1" t="s">
        <v>25</v>
      </c>
      <c r="P647" s="1" t="s">
        <v>252</v>
      </c>
      <c r="Q647" s="1" t="s">
        <v>347</v>
      </c>
    </row>
    <row r="648" spans="1:17" ht="15.75" customHeight="1" x14ac:dyDescent="0.3">
      <c r="A648" s="1">
        <v>1136564</v>
      </c>
      <c r="B648" s="1" t="s">
        <v>60</v>
      </c>
      <c r="C648" s="2">
        <v>43199</v>
      </c>
      <c r="D648" s="1" t="s">
        <v>227</v>
      </c>
      <c r="E648" s="1" t="s">
        <v>62</v>
      </c>
      <c r="F648" s="1">
        <v>0</v>
      </c>
      <c r="G648" s="1" t="s">
        <v>259</v>
      </c>
      <c r="H648" s="1" t="s">
        <v>40</v>
      </c>
      <c r="I648" s="1" t="s">
        <v>259</v>
      </c>
      <c r="J648" s="1" t="s">
        <v>22</v>
      </c>
      <c r="K648" s="1" t="s">
        <v>259</v>
      </c>
      <c r="L648" s="1" t="s">
        <v>41</v>
      </c>
      <c r="M648" s="1">
        <v>9</v>
      </c>
      <c r="N648" s="1" t="s">
        <v>24</v>
      </c>
      <c r="O648" s="1" t="s">
        <v>25</v>
      </c>
      <c r="P648" s="1" t="s">
        <v>237</v>
      </c>
      <c r="Q648" s="1" t="s">
        <v>274</v>
      </c>
    </row>
    <row r="649" spans="1:17" ht="15.75" customHeight="1" x14ac:dyDescent="0.3">
      <c r="A649" s="1">
        <v>1136565</v>
      </c>
      <c r="B649" s="1" t="s">
        <v>65</v>
      </c>
      <c r="C649" s="2">
        <v>43200</v>
      </c>
      <c r="D649" s="1" t="s">
        <v>363</v>
      </c>
      <c r="E649" s="1" t="s">
        <v>67</v>
      </c>
      <c r="F649" s="1">
        <v>0</v>
      </c>
      <c r="G649" s="1" t="s">
        <v>32</v>
      </c>
      <c r="H649" s="1" t="s">
        <v>21</v>
      </c>
      <c r="I649" s="1" t="s">
        <v>32</v>
      </c>
      <c r="J649" s="1" t="s">
        <v>22</v>
      </c>
      <c r="K649" s="1" t="s">
        <v>32</v>
      </c>
      <c r="L649" s="1" t="s">
        <v>41</v>
      </c>
      <c r="M649" s="1">
        <v>5</v>
      </c>
      <c r="N649" s="1" t="s">
        <v>24</v>
      </c>
      <c r="O649" s="1" t="s">
        <v>25</v>
      </c>
      <c r="P649" s="1" t="s">
        <v>303</v>
      </c>
      <c r="Q649" s="1" t="s">
        <v>232</v>
      </c>
    </row>
    <row r="650" spans="1:17" ht="15.75" customHeight="1" x14ac:dyDescent="0.3">
      <c r="A650" s="1">
        <v>1136566</v>
      </c>
      <c r="B650" s="1" t="s">
        <v>56</v>
      </c>
      <c r="C650" s="2">
        <v>43201</v>
      </c>
      <c r="D650" s="1" t="s">
        <v>271</v>
      </c>
      <c r="E650" s="1" t="s">
        <v>58</v>
      </c>
      <c r="F650" s="1">
        <v>0</v>
      </c>
      <c r="G650" s="1" t="s">
        <v>40</v>
      </c>
      <c r="H650" s="1" t="s">
        <v>39</v>
      </c>
      <c r="I650" s="1" t="s">
        <v>39</v>
      </c>
      <c r="J650" s="1" t="s">
        <v>22</v>
      </c>
      <c r="K650" s="1" t="s">
        <v>40</v>
      </c>
      <c r="L650" s="1" t="s">
        <v>23</v>
      </c>
      <c r="M650" s="1">
        <v>10</v>
      </c>
      <c r="N650" s="1" t="s">
        <v>24</v>
      </c>
      <c r="O650" s="1" t="s">
        <v>95</v>
      </c>
      <c r="P650" s="1" t="s">
        <v>335</v>
      </c>
      <c r="Q650" s="1" t="s">
        <v>323</v>
      </c>
    </row>
    <row r="651" spans="1:17" ht="15.75" customHeight="1" x14ac:dyDescent="0.3">
      <c r="A651" s="1">
        <v>1136567</v>
      </c>
      <c r="B651" s="1" t="s">
        <v>60</v>
      </c>
      <c r="C651" s="2">
        <v>43202</v>
      </c>
      <c r="D651" s="1" t="s">
        <v>346</v>
      </c>
      <c r="E651" s="1" t="s">
        <v>62</v>
      </c>
      <c r="F651" s="1">
        <v>0</v>
      </c>
      <c r="G651" s="1" t="s">
        <v>259</v>
      </c>
      <c r="H651" s="1" t="s">
        <v>47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1</v>
      </c>
      <c r="N651" s="1" t="s">
        <v>24</v>
      </c>
      <c r="O651" s="1" t="s">
        <v>25</v>
      </c>
      <c r="P651" s="1" t="s">
        <v>274</v>
      </c>
      <c r="Q651" s="1" t="s">
        <v>267</v>
      </c>
    </row>
    <row r="652" spans="1:17" ht="15.75" customHeight="1" x14ac:dyDescent="0.3">
      <c r="A652" s="1">
        <v>1136568</v>
      </c>
      <c r="B652" s="1" t="s">
        <v>17</v>
      </c>
      <c r="C652" s="2">
        <v>43203</v>
      </c>
      <c r="D652" s="1" t="s">
        <v>257</v>
      </c>
      <c r="E652" s="1" t="s">
        <v>345</v>
      </c>
      <c r="F652" s="1">
        <v>0</v>
      </c>
      <c r="G652" s="1" t="s">
        <v>20</v>
      </c>
      <c r="H652" s="1" t="s">
        <v>31</v>
      </c>
      <c r="I652" s="1" t="s">
        <v>20</v>
      </c>
      <c r="J652" s="1" t="s">
        <v>22</v>
      </c>
      <c r="K652" s="1" t="s">
        <v>20</v>
      </c>
      <c r="L652" s="1" t="s">
        <v>41</v>
      </c>
      <c r="M652" s="1">
        <v>4</v>
      </c>
      <c r="N652" s="1" t="s">
        <v>24</v>
      </c>
      <c r="O652" s="1" t="s">
        <v>25</v>
      </c>
      <c r="P652" s="1" t="s">
        <v>347</v>
      </c>
      <c r="Q652" s="1" t="s">
        <v>140</v>
      </c>
    </row>
    <row r="653" spans="1:17" ht="15.75" customHeight="1" x14ac:dyDescent="0.3">
      <c r="A653" s="1">
        <v>1136569</v>
      </c>
      <c r="B653" s="1" t="s">
        <v>44</v>
      </c>
      <c r="C653" s="2">
        <v>43204</v>
      </c>
      <c r="D653" s="1" t="s">
        <v>364</v>
      </c>
      <c r="E653" s="1" t="s">
        <v>46</v>
      </c>
      <c r="F653" s="1">
        <v>0</v>
      </c>
      <c r="G653" s="1" t="s">
        <v>47</v>
      </c>
      <c r="H653" s="1" t="s">
        <v>39</v>
      </c>
      <c r="I653" s="1" t="s">
        <v>39</v>
      </c>
      <c r="J653" s="1" t="s">
        <v>22</v>
      </c>
      <c r="K653" s="1" t="s">
        <v>39</v>
      </c>
      <c r="L653" s="1" t="s">
        <v>41</v>
      </c>
      <c r="M653" s="1">
        <v>7</v>
      </c>
      <c r="N653" s="1" t="s">
        <v>24</v>
      </c>
      <c r="O653" s="1" t="s">
        <v>25</v>
      </c>
      <c r="P653" s="1" t="s">
        <v>335</v>
      </c>
      <c r="Q653" s="1" t="s">
        <v>323</v>
      </c>
    </row>
    <row r="654" spans="1:17" ht="15.75" customHeight="1" x14ac:dyDescent="0.3">
      <c r="A654" s="1">
        <v>1136570</v>
      </c>
      <c r="B654" s="1" t="s">
        <v>50</v>
      </c>
      <c r="C654" s="2">
        <v>43204</v>
      </c>
      <c r="D654" s="1" t="s">
        <v>365</v>
      </c>
      <c r="E654" s="1" t="s">
        <v>52</v>
      </c>
      <c r="F654" s="1">
        <v>0</v>
      </c>
      <c r="G654" s="1" t="s">
        <v>21</v>
      </c>
      <c r="H654" s="1" t="s">
        <v>259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5</v>
      </c>
      <c r="N654" s="1" t="s">
        <v>24</v>
      </c>
      <c r="O654" s="1" t="s">
        <v>25</v>
      </c>
      <c r="P654" s="1" t="s">
        <v>232</v>
      </c>
      <c r="Q654" s="1" t="s">
        <v>327</v>
      </c>
    </row>
    <row r="655" spans="1:17" ht="15.75" customHeight="1" x14ac:dyDescent="0.3">
      <c r="A655" s="1">
        <v>1136571</v>
      </c>
      <c r="B655" s="1" t="s">
        <v>17</v>
      </c>
      <c r="C655" s="2">
        <v>43205</v>
      </c>
      <c r="D655" s="1" t="s">
        <v>271</v>
      </c>
      <c r="E655" s="1" t="s">
        <v>345</v>
      </c>
      <c r="F655" s="1">
        <v>0</v>
      </c>
      <c r="G655" s="1" t="s">
        <v>20</v>
      </c>
      <c r="H655" s="1" t="s">
        <v>40</v>
      </c>
      <c r="I655" s="1" t="s">
        <v>20</v>
      </c>
      <c r="J655" s="1" t="s">
        <v>22</v>
      </c>
      <c r="K655" s="1" t="s">
        <v>40</v>
      </c>
      <c r="L655" s="1" t="s">
        <v>23</v>
      </c>
      <c r="M655" s="1">
        <v>19</v>
      </c>
      <c r="N655" s="1" t="s">
        <v>24</v>
      </c>
      <c r="O655" s="1" t="s">
        <v>25</v>
      </c>
      <c r="P655" s="1" t="s">
        <v>252</v>
      </c>
      <c r="Q655" s="1" t="s">
        <v>140</v>
      </c>
    </row>
    <row r="656" spans="1:17" ht="15.75" customHeight="1" x14ac:dyDescent="0.3">
      <c r="A656" s="1">
        <v>1136572</v>
      </c>
      <c r="B656" s="1" t="s">
        <v>28</v>
      </c>
      <c r="C656" s="2">
        <v>43205</v>
      </c>
      <c r="D656" s="1" t="s">
        <v>118</v>
      </c>
      <c r="E656" s="1" t="s">
        <v>320</v>
      </c>
      <c r="F656" s="1">
        <v>0</v>
      </c>
      <c r="G656" s="1" t="s">
        <v>31</v>
      </c>
      <c r="H656" s="1" t="s">
        <v>32</v>
      </c>
      <c r="I656" s="1" t="s">
        <v>32</v>
      </c>
      <c r="J656" s="1" t="s">
        <v>22</v>
      </c>
      <c r="K656" s="1" t="s">
        <v>31</v>
      </c>
      <c r="L656" s="1" t="s">
        <v>23</v>
      </c>
      <c r="M656" s="1">
        <v>4</v>
      </c>
      <c r="N656" s="1" t="s">
        <v>24</v>
      </c>
      <c r="O656" s="1" t="s">
        <v>25</v>
      </c>
      <c r="P656" s="1" t="s">
        <v>237</v>
      </c>
      <c r="Q656" s="1" t="s">
        <v>267</v>
      </c>
    </row>
    <row r="657" spans="1:17" ht="15.75" customHeight="1" x14ac:dyDescent="0.3">
      <c r="A657" s="1">
        <v>1136573</v>
      </c>
      <c r="B657" s="1" t="s">
        <v>50</v>
      </c>
      <c r="C657" s="2">
        <v>43206</v>
      </c>
      <c r="D657" s="1" t="s">
        <v>348</v>
      </c>
      <c r="E657" s="1" t="s">
        <v>52</v>
      </c>
      <c r="F657" s="1">
        <v>0</v>
      </c>
      <c r="G657" s="1" t="s">
        <v>21</v>
      </c>
      <c r="H657" s="1" t="s">
        <v>39</v>
      </c>
      <c r="I657" s="1" t="s">
        <v>39</v>
      </c>
      <c r="J657" s="1" t="s">
        <v>22</v>
      </c>
      <c r="K657" s="1" t="s">
        <v>21</v>
      </c>
      <c r="L657" s="1" t="s">
        <v>23</v>
      </c>
      <c r="M657" s="1">
        <v>71</v>
      </c>
      <c r="N657" s="1" t="s">
        <v>24</v>
      </c>
      <c r="O657" s="1" t="s">
        <v>25</v>
      </c>
      <c r="P657" s="1" t="s">
        <v>232</v>
      </c>
      <c r="Q657" s="1" t="s">
        <v>327</v>
      </c>
    </row>
    <row r="658" spans="1:17" ht="15.75" customHeight="1" x14ac:dyDescent="0.3">
      <c r="A658" s="1">
        <v>1136574</v>
      </c>
      <c r="B658" s="1" t="s">
        <v>44</v>
      </c>
      <c r="C658" s="2">
        <v>43207</v>
      </c>
      <c r="D658" s="1" t="s">
        <v>147</v>
      </c>
      <c r="E658" s="1" t="s">
        <v>46</v>
      </c>
      <c r="F658" s="1">
        <v>0</v>
      </c>
      <c r="G658" s="1" t="s">
        <v>47</v>
      </c>
      <c r="H658" s="1" t="s">
        <v>20</v>
      </c>
      <c r="I658" s="1" t="s">
        <v>20</v>
      </c>
      <c r="J658" s="1" t="s">
        <v>22</v>
      </c>
      <c r="K658" s="1" t="s">
        <v>47</v>
      </c>
      <c r="L658" s="1" t="s">
        <v>23</v>
      </c>
      <c r="M658" s="1">
        <v>46</v>
      </c>
      <c r="N658" s="1" t="s">
        <v>24</v>
      </c>
      <c r="O658" s="1" t="s">
        <v>25</v>
      </c>
      <c r="P658" s="1" t="s">
        <v>213</v>
      </c>
      <c r="Q658" s="1" t="s">
        <v>323</v>
      </c>
    </row>
    <row r="659" spans="1:17" ht="15.75" customHeight="1" x14ac:dyDescent="0.3">
      <c r="A659" s="1">
        <v>1136575</v>
      </c>
      <c r="B659" s="1" t="s">
        <v>56</v>
      </c>
      <c r="C659" s="2">
        <v>43208</v>
      </c>
      <c r="D659" s="1" t="s">
        <v>348</v>
      </c>
      <c r="E659" s="1" t="s">
        <v>58</v>
      </c>
      <c r="F659" s="1">
        <v>0</v>
      </c>
      <c r="G659" s="1" t="s">
        <v>40</v>
      </c>
      <c r="H659" s="1" t="s">
        <v>21</v>
      </c>
      <c r="I659" s="1" t="s">
        <v>21</v>
      </c>
      <c r="J659" s="1" t="s">
        <v>22</v>
      </c>
      <c r="K659" s="1" t="s">
        <v>21</v>
      </c>
      <c r="L659" s="1" t="s">
        <v>41</v>
      </c>
      <c r="M659" s="1">
        <v>7</v>
      </c>
      <c r="N659" s="1" t="s">
        <v>24</v>
      </c>
      <c r="O659" s="1" t="s">
        <v>25</v>
      </c>
      <c r="P659" s="1" t="s">
        <v>347</v>
      </c>
      <c r="Q659" s="1" t="s">
        <v>140</v>
      </c>
    </row>
    <row r="660" spans="1:17" ht="15.75" customHeight="1" x14ac:dyDescent="0.3">
      <c r="A660" s="1">
        <v>1136576</v>
      </c>
      <c r="B660" s="1" t="s">
        <v>28</v>
      </c>
      <c r="C660" s="2">
        <v>43209</v>
      </c>
      <c r="D660" s="1" t="s">
        <v>118</v>
      </c>
      <c r="E660" s="1" t="s">
        <v>320</v>
      </c>
      <c r="F660" s="1">
        <v>0</v>
      </c>
      <c r="G660" s="1" t="s">
        <v>31</v>
      </c>
      <c r="H660" s="1" t="s">
        <v>259</v>
      </c>
      <c r="I660" s="1" t="s">
        <v>31</v>
      </c>
      <c r="J660" s="1" t="s">
        <v>33</v>
      </c>
      <c r="K660" s="1" t="s">
        <v>31</v>
      </c>
      <c r="L660" s="1" t="s">
        <v>23</v>
      </c>
      <c r="M660" s="1">
        <v>15</v>
      </c>
      <c r="N660" s="1" t="s">
        <v>24</v>
      </c>
      <c r="O660" s="1" t="s">
        <v>25</v>
      </c>
      <c r="P660" s="1" t="s">
        <v>274</v>
      </c>
      <c r="Q660" s="1" t="s">
        <v>232</v>
      </c>
    </row>
    <row r="661" spans="1:17" ht="15.75" customHeight="1" x14ac:dyDescent="0.3">
      <c r="A661" s="1">
        <v>1136577</v>
      </c>
      <c r="B661" s="1" t="s">
        <v>238</v>
      </c>
      <c r="C661" s="2">
        <v>43210</v>
      </c>
      <c r="D661" s="1" t="s">
        <v>57</v>
      </c>
      <c r="E661" s="1" t="s">
        <v>301</v>
      </c>
      <c r="F661" s="1">
        <v>0</v>
      </c>
      <c r="G661" s="1" t="s">
        <v>32</v>
      </c>
      <c r="H661" s="1" t="s">
        <v>40</v>
      </c>
      <c r="I661" s="1" t="s">
        <v>40</v>
      </c>
      <c r="J661" s="1" t="s">
        <v>22</v>
      </c>
      <c r="K661" s="1" t="s">
        <v>32</v>
      </c>
      <c r="L661" s="1" t="s">
        <v>23</v>
      </c>
      <c r="M661" s="1">
        <v>64</v>
      </c>
      <c r="N661" s="1" t="s">
        <v>24</v>
      </c>
      <c r="O661" s="1" t="s">
        <v>25</v>
      </c>
      <c r="P661" s="1" t="s">
        <v>335</v>
      </c>
      <c r="Q661" s="1" t="s">
        <v>323</v>
      </c>
    </row>
    <row r="662" spans="1:17" ht="15.75" customHeight="1" x14ac:dyDescent="0.3">
      <c r="A662" s="1">
        <v>1136578</v>
      </c>
      <c r="B662" s="1" t="s">
        <v>50</v>
      </c>
      <c r="C662" s="2">
        <v>43211</v>
      </c>
      <c r="D662" s="1" t="s">
        <v>362</v>
      </c>
      <c r="E662" s="1" t="s">
        <v>52</v>
      </c>
      <c r="F662" s="1">
        <v>0</v>
      </c>
      <c r="G662" s="1" t="s">
        <v>21</v>
      </c>
      <c r="H662" s="1" t="s">
        <v>31</v>
      </c>
      <c r="I662" s="1" t="s">
        <v>31</v>
      </c>
      <c r="J662" s="1" t="s">
        <v>22</v>
      </c>
      <c r="K662" s="1" t="s">
        <v>31</v>
      </c>
      <c r="L662" s="1" t="s">
        <v>41</v>
      </c>
      <c r="M662" s="1">
        <v>9</v>
      </c>
      <c r="N662" s="1" t="s">
        <v>24</v>
      </c>
      <c r="O662" s="1" t="s">
        <v>95</v>
      </c>
      <c r="P662" s="1" t="s">
        <v>252</v>
      </c>
      <c r="Q662" s="1" t="s">
        <v>347</v>
      </c>
    </row>
    <row r="663" spans="1:17" ht="15.75" customHeight="1" x14ac:dyDescent="0.3">
      <c r="A663" s="1">
        <v>1136579</v>
      </c>
      <c r="B663" s="1" t="s">
        <v>17</v>
      </c>
      <c r="C663" s="2">
        <v>43211</v>
      </c>
      <c r="D663" s="1" t="s">
        <v>121</v>
      </c>
      <c r="E663" s="1" t="s">
        <v>345</v>
      </c>
      <c r="F663" s="1">
        <v>0</v>
      </c>
      <c r="G663" s="1" t="s">
        <v>20</v>
      </c>
      <c r="H663" s="1" t="s">
        <v>39</v>
      </c>
      <c r="I663" s="1" t="s">
        <v>20</v>
      </c>
      <c r="J663" s="1" t="s">
        <v>22</v>
      </c>
      <c r="K663" s="1" t="s">
        <v>20</v>
      </c>
      <c r="L663" s="1" t="s">
        <v>41</v>
      </c>
      <c r="M663" s="1">
        <v>6</v>
      </c>
      <c r="N663" s="1" t="s">
        <v>24</v>
      </c>
      <c r="O663" s="1" t="s">
        <v>25</v>
      </c>
      <c r="P663" s="1" t="s">
        <v>303</v>
      </c>
      <c r="Q663" s="1" t="s">
        <v>267</v>
      </c>
    </row>
    <row r="664" spans="1:17" ht="15.75" customHeight="1" x14ac:dyDescent="0.3">
      <c r="A664" s="1">
        <v>1136580</v>
      </c>
      <c r="B664" s="1" t="s">
        <v>60</v>
      </c>
      <c r="C664" s="2">
        <v>43212</v>
      </c>
      <c r="D664" s="1" t="s">
        <v>183</v>
      </c>
      <c r="E664" s="1" t="s">
        <v>62</v>
      </c>
      <c r="F664" s="1">
        <v>0</v>
      </c>
      <c r="G664" s="1" t="s">
        <v>259</v>
      </c>
      <c r="H664" s="1" t="s">
        <v>32</v>
      </c>
      <c r="I664" s="1" t="s">
        <v>259</v>
      </c>
      <c r="J664" s="1" t="s">
        <v>22</v>
      </c>
      <c r="K664" s="1" t="s">
        <v>32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237</v>
      </c>
      <c r="Q664" s="1" t="s">
        <v>232</v>
      </c>
    </row>
    <row r="665" spans="1:17" ht="15.75" customHeight="1" x14ac:dyDescent="0.3">
      <c r="A665" s="1">
        <v>1136581</v>
      </c>
      <c r="B665" s="1" t="s">
        <v>56</v>
      </c>
      <c r="C665" s="2">
        <v>43212</v>
      </c>
      <c r="D665" s="1" t="s">
        <v>366</v>
      </c>
      <c r="E665" s="1" t="s">
        <v>58</v>
      </c>
      <c r="F665" s="1">
        <v>0</v>
      </c>
      <c r="G665" s="1" t="s">
        <v>40</v>
      </c>
      <c r="H665" s="1" t="s">
        <v>47</v>
      </c>
      <c r="I665" s="1" t="s">
        <v>47</v>
      </c>
      <c r="J665" s="1" t="s">
        <v>33</v>
      </c>
      <c r="K665" s="1" t="s">
        <v>40</v>
      </c>
      <c r="L665" s="1" t="s">
        <v>41</v>
      </c>
      <c r="M665" s="1">
        <v>3</v>
      </c>
      <c r="N665" s="1" t="s">
        <v>24</v>
      </c>
      <c r="O665" s="1" t="s">
        <v>25</v>
      </c>
      <c r="P665" s="1" t="s">
        <v>335</v>
      </c>
      <c r="Q665" s="1" t="s">
        <v>213</v>
      </c>
    </row>
    <row r="666" spans="1:17" ht="15.75" customHeight="1" x14ac:dyDescent="0.3">
      <c r="A666" s="1">
        <v>1136582</v>
      </c>
      <c r="B666" s="1" t="s">
        <v>36</v>
      </c>
      <c r="C666" s="2">
        <v>43213</v>
      </c>
      <c r="D666" s="1" t="s">
        <v>367</v>
      </c>
      <c r="E666" s="1" t="s">
        <v>38</v>
      </c>
      <c r="F666" s="1">
        <v>0</v>
      </c>
      <c r="G666" s="1" t="s">
        <v>39</v>
      </c>
      <c r="H666" s="1" t="s">
        <v>31</v>
      </c>
      <c r="I666" s="1" t="s">
        <v>39</v>
      </c>
      <c r="J666" s="1" t="s">
        <v>22</v>
      </c>
      <c r="K666" s="1" t="s">
        <v>31</v>
      </c>
      <c r="L666" s="1" t="s">
        <v>23</v>
      </c>
      <c r="M666" s="1">
        <v>4</v>
      </c>
      <c r="N666" s="1" t="s">
        <v>24</v>
      </c>
      <c r="O666" s="1" t="s">
        <v>25</v>
      </c>
      <c r="P666" s="1" t="s">
        <v>327</v>
      </c>
      <c r="Q666" s="1" t="s">
        <v>267</v>
      </c>
    </row>
    <row r="667" spans="1:17" ht="15.75" customHeight="1" x14ac:dyDescent="0.3">
      <c r="A667" s="1">
        <v>1136583</v>
      </c>
      <c r="B667" s="1" t="s">
        <v>44</v>
      </c>
      <c r="C667" s="2">
        <v>43214</v>
      </c>
      <c r="D667" s="1" t="s">
        <v>346</v>
      </c>
      <c r="E667" s="1" t="s">
        <v>46</v>
      </c>
      <c r="F667" s="1">
        <v>0</v>
      </c>
      <c r="G667" s="1" t="s">
        <v>47</v>
      </c>
      <c r="H667" s="1" t="s">
        <v>259</v>
      </c>
      <c r="I667" s="1" t="s">
        <v>47</v>
      </c>
      <c r="J667" s="1" t="s">
        <v>22</v>
      </c>
      <c r="K667" s="1" t="s">
        <v>259</v>
      </c>
      <c r="L667" s="1" t="s">
        <v>23</v>
      </c>
      <c r="M667" s="1">
        <v>31</v>
      </c>
      <c r="N667" s="1" t="s">
        <v>24</v>
      </c>
      <c r="O667" s="1" t="s">
        <v>25</v>
      </c>
      <c r="P667" s="1" t="s">
        <v>252</v>
      </c>
      <c r="Q667" s="1" t="s">
        <v>140</v>
      </c>
    </row>
    <row r="668" spans="1:17" ht="15.75" customHeight="1" x14ac:dyDescent="0.3">
      <c r="A668" s="1">
        <v>1136584</v>
      </c>
      <c r="B668" s="1" t="s">
        <v>17</v>
      </c>
      <c r="C668" s="2">
        <v>43215</v>
      </c>
      <c r="D668" s="1" t="s">
        <v>76</v>
      </c>
      <c r="E668" s="1" t="s">
        <v>345</v>
      </c>
      <c r="F668" s="1">
        <v>0</v>
      </c>
      <c r="G668" s="1" t="s">
        <v>20</v>
      </c>
      <c r="H668" s="1" t="s">
        <v>32</v>
      </c>
      <c r="I668" s="1" t="s">
        <v>32</v>
      </c>
      <c r="J668" s="1" t="s">
        <v>22</v>
      </c>
      <c r="K668" s="1" t="s">
        <v>32</v>
      </c>
      <c r="L668" s="1" t="s">
        <v>41</v>
      </c>
      <c r="M668" s="1">
        <v>5</v>
      </c>
      <c r="N668" s="1" t="s">
        <v>24</v>
      </c>
      <c r="O668" s="1" t="s">
        <v>25</v>
      </c>
      <c r="P668" s="1" t="s">
        <v>274</v>
      </c>
      <c r="Q668" s="1" t="s">
        <v>322</v>
      </c>
    </row>
    <row r="669" spans="1:17" ht="15.75" customHeight="1" x14ac:dyDescent="0.3">
      <c r="A669" s="1">
        <v>1136585</v>
      </c>
      <c r="B669" s="1" t="s">
        <v>60</v>
      </c>
      <c r="C669" s="2">
        <v>43216</v>
      </c>
      <c r="D669" s="1" t="s">
        <v>367</v>
      </c>
      <c r="E669" s="1" t="s">
        <v>62</v>
      </c>
      <c r="F669" s="1">
        <v>0</v>
      </c>
      <c r="G669" s="1" t="s">
        <v>259</v>
      </c>
      <c r="H669" s="1" t="s">
        <v>31</v>
      </c>
      <c r="I669" s="1" t="s">
        <v>31</v>
      </c>
      <c r="J669" s="1" t="s">
        <v>22</v>
      </c>
      <c r="K669" s="1" t="s">
        <v>259</v>
      </c>
      <c r="L669" s="1" t="s">
        <v>23</v>
      </c>
      <c r="M669" s="1">
        <v>13</v>
      </c>
      <c r="N669" s="1" t="s">
        <v>24</v>
      </c>
      <c r="O669" s="1" t="s">
        <v>25</v>
      </c>
      <c r="P669" s="1" t="s">
        <v>351</v>
      </c>
      <c r="Q669" s="1" t="s">
        <v>267</v>
      </c>
    </row>
    <row r="670" spans="1:17" ht="15.75" customHeight="1" x14ac:dyDescent="0.3">
      <c r="A670" s="1">
        <v>1136586</v>
      </c>
      <c r="B670" s="1" t="s">
        <v>36</v>
      </c>
      <c r="C670" s="2">
        <v>43217</v>
      </c>
      <c r="D670" s="1" t="s">
        <v>309</v>
      </c>
      <c r="E670" s="1" t="s">
        <v>38</v>
      </c>
      <c r="F670" s="1">
        <v>0</v>
      </c>
      <c r="G670" s="1" t="s">
        <v>39</v>
      </c>
      <c r="H670" s="1" t="s">
        <v>21</v>
      </c>
      <c r="I670" s="1" t="s">
        <v>21</v>
      </c>
      <c r="J670" s="1" t="s">
        <v>22</v>
      </c>
      <c r="K670" s="1" t="s">
        <v>39</v>
      </c>
      <c r="L670" s="1" t="s">
        <v>23</v>
      </c>
      <c r="M670" s="1">
        <v>55</v>
      </c>
      <c r="N670" s="1" t="s">
        <v>24</v>
      </c>
      <c r="O670" s="1" t="s">
        <v>25</v>
      </c>
      <c r="P670" s="1" t="s">
        <v>252</v>
      </c>
      <c r="Q670" s="1" t="s">
        <v>140</v>
      </c>
    </row>
    <row r="671" spans="1:17" ht="15.75" customHeight="1" x14ac:dyDescent="0.3">
      <c r="A671" s="1">
        <v>1136587</v>
      </c>
      <c r="B671" s="1" t="s">
        <v>238</v>
      </c>
      <c r="C671" s="2">
        <v>43218</v>
      </c>
      <c r="D671" s="1" t="s">
        <v>147</v>
      </c>
      <c r="E671" s="1" t="s">
        <v>301</v>
      </c>
      <c r="F671" s="1">
        <v>0</v>
      </c>
      <c r="G671" s="1" t="s">
        <v>32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8</v>
      </c>
      <c r="N671" s="1" t="s">
        <v>24</v>
      </c>
      <c r="O671" s="1" t="s">
        <v>25</v>
      </c>
      <c r="P671" s="1" t="s">
        <v>303</v>
      </c>
      <c r="Q671" s="1" t="s">
        <v>323</v>
      </c>
    </row>
    <row r="672" spans="1:17" ht="15.75" customHeight="1" x14ac:dyDescent="0.3">
      <c r="A672" s="1">
        <v>1136588</v>
      </c>
      <c r="B672" s="1" t="s">
        <v>56</v>
      </c>
      <c r="C672" s="2">
        <v>43219</v>
      </c>
      <c r="D672" s="1" t="s">
        <v>353</v>
      </c>
      <c r="E672" s="1" t="s">
        <v>58</v>
      </c>
      <c r="F672" s="1">
        <v>0</v>
      </c>
      <c r="G672" s="1" t="s">
        <v>40</v>
      </c>
      <c r="H672" s="1" t="s">
        <v>259</v>
      </c>
      <c r="I672" s="1" t="s">
        <v>259</v>
      </c>
      <c r="J672" s="1" t="s">
        <v>33</v>
      </c>
      <c r="K672" s="1" t="s">
        <v>259</v>
      </c>
      <c r="L672" s="1" t="s">
        <v>23</v>
      </c>
      <c r="M672" s="1">
        <v>11</v>
      </c>
      <c r="N672" s="1" t="s">
        <v>24</v>
      </c>
      <c r="O672" s="1" t="s">
        <v>25</v>
      </c>
      <c r="P672" s="1" t="s">
        <v>242</v>
      </c>
      <c r="Q672" s="1" t="s">
        <v>327</v>
      </c>
    </row>
    <row r="673" spans="1:17" ht="15.75" customHeight="1" x14ac:dyDescent="0.3">
      <c r="A673" s="1">
        <v>1136589</v>
      </c>
      <c r="B673" s="1" t="s">
        <v>17</v>
      </c>
      <c r="C673" s="2">
        <v>43219</v>
      </c>
      <c r="D673" s="1" t="s">
        <v>290</v>
      </c>
      <c r="E673" s="1" t="s">
        <v>345</v>
      </c>
      <c r="F673" s="1">
        <v>0</v>
      </c>
      <c r="G673" s="1" t="s">
        <v>20</v>
      </c>
      <c r="H673" s="1" t="s">
        <v>21</v>
      </c>
      <c r="I673" s="1" t="s">
        <v>21</v>
      </c>
      <c r="J673" s="1" t="s">
        <v>22</v>
      </c>
      <c r="K673" s="1" t="s">
        <v>21</v>
      </c>
      <c r="L673" s="1" t="s">
        <v>41</v>
      </c>
      <c r="M673" s="1">
        <v>6</v>
      </c>
      <c r="N673" s="1" t="s">
        <v>24</v>
      </c>
      <c r="O673" s="1" t="s">
        <v>25</v>
      </c>
      <c r="P673" s="1" t="s">
        <v>274</v>
      </c>
      <c r="Q673" s="1" t="s">
        <v>232</v>
      </c>
    </row>
    <row r="674" spans="1:17" ht="15.75" customHeight="1" x14ac:dyDescent="0.3">
      <c r="A674" s="1">
        <v>1136590</v>
      </c>
      <c r="B674" s="1" t="s">
        <v>238</v>
      </c>
      <c r="C674" s="2">
        <v>43220</v>
      </c>
      <c r="D674" s="1" t="s">
        <v>57</v>
      </c>
      <c r="E674" s="1" t="s">
        <v>301</v>
      </c>
      <c r="F674" s="1">
        <v>0</v>
      </c>
      <c r="G674" s="1" t="s">
        <v>32</v>
      </c>
      <c r="H674" s="1" t="s">
        <v>39</v>
      </c>
      <c r="I674" s="1" t="s">
        <v>39</v>
      </c>
      <c r="J674" s="1" t="s">
        <v>22</v>
      </c>
      <c r="K674" s="1" t="s">
        <v>32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332</v>
      </c>
      <c r="Q674" s="1" t="s">
        <v>252</v>
      </c>
    </row>
    <row r="675" spans="1:17" ht="15.75" customHeight="1" x14ac:dyDescent="0.3">
      <c r="A675" s="1">
        <v>1136591</v>
      </c>
      <c r="B675" s="1" t="s">
        <v>17</v>
      </c>
      <c r="C675" s="2">
        <v>43221</v>
      </c>
      <c r="D675" s="1" t="s">
        <v>368</v>
      </c>
      <c r="E675" s="1" t="s">
        <v>345</v>
      </c>
      <c r="F675" s="1">
        <v>0</v>
      </c>
      <c r="G675" s="1" t="s">
        <v>20</v>
      </c>
      <c r="H675" s="1" t="s">
        <v>47</v>
      </c>
      <c r="I675" s="1" t="s">
        <v>47</v>
      </c>
      <c r="J675" s="1" t="s">
        <v>22</v>
      </c>
      <c r="K675" s="1" t="s">
        <v>20</v>
      </c>
      <c r="L675" s="1" t="s">
        <v>23</v>
      </c>
      <c r="M675" s="1">
        <v>14</v>
      </c>
      <c r="N675" s="1" t="s">
        <v>24</v>
      </c>
      <c r="O675" s="1" t="s">
        <v>25</v>
      </c>
      <c r="P675" s="1" t="s">
        <v>120</v>
      </c>
      <c r="Q675" s="1" t="s">
        <v>323</v>
      </c>
    </row>
    <row r="676" spans="1:17" ht="15.75" customHeight="1" x14ac:dyDescent="0.3">
      <c r="A676" s="1">
        <v>1136592</v>
      </c>
      <c r="B676" s="1" t="s">
        <v>36</v>
      </c>
      <c r="C676" s="2">
        <v>43222</v>
      </c>
      <c r="D676" s="1" t="s">
        <v>336</v>
      </c>
      <c r="E676" s="1" t="s">
        <v>38</v>
      </c>
      <c r="F676" s="1">
        <v>0</v>
      </c>
      <c r="G676" s="1" t="s">
        <v>39</v>
      </c>
      <c r="H676" s="1" t="s">
        <v>40</v>
      </c>
      <c r="I676" s="1" t="s">
        <v>40</v>
      </c>
      <c r="J676" s="1" t="s">
        <v>22</v>
      </c>
      <c r="K676" s="1" t="s">
        <v>39</v>
      </c>
      <c r="L676" s="1" t="s">
        <v>23</v>
      </c>
      <c r="M676" s="1">
        <v>4</v>
      </c>
      <c r="N676" s="1" t="s">
        <v>24</v>
      </c>
      <c r="O676" s="1" t="s">
        <v>95</v>
      </c>
      <c r="P676" s="1" t="s">
        <v>322</v>
      </c>
      <c r="Q676" s="1" t="s">
        <v>267</v>
      </c>
    </row>
    <row r="677" spans="1:17" ht="15.75" customHeight="1" x14ac:dyDescent="0.3">
      <c r="A677" s="1">
        <v>1136593</v>
      </c>
      <c r="B677" s="1" t="s">
        <v>50</v>
      </c>
      <c r="C677" s="2">
        <v>43223</v>
      </c>
      <c r="D677" s="1" t="s">
        <v>247</v>
      </c>
      <c r="E677" s="1" t="s">
        <v>52</v>
      </c>
      <c r="F677" s="1">
        <v>0</v>
      </c>
      <c r="G677" s="1" t="s">
        <v>21</v>
      </c>
      <c r="H677" s="1" t="s">
        <v>32</v>
      </c>
      <c r="I677" s="1" t="s">
        <v>21</v>
      </c>
      <c r="J677" s="1" t="s">
        <v>22</v>
      </c>
      <c r="K677" s="1" t="s">
        <v>21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127</v>
      </c>
      <c r="Q677" s="1" t="s">
        <v>347</v>
      </c>
    </row>
    <row r="678" spans="1:17" ht="15.75" customHeight="1" x14ac:dyDescent="0.3">
      <c r="A678" s="1">
        <v>1136594</v>
      </c>
      <c r="B678" s="1" t="s">
        <v>224</v>
      </c>
      <c r="C678" s="2">
        <v>43224</v>
      </c>
      <c r="D678" s="1" t="s">
        <v>330</v>
      </c>
      <c r="E678" s="1" t="s">
        <v>225</v>
      </c>
      <c r="F678" s="1">
        <v>0</v>
      </c>
      <c r="G678" s="1" t="s">
        <v>31</v>
      </c>
      <c r="H678" s="1" t="s">
        <v>47</v>
      </c>
      <c r="I678" s="1" t="s">
        <v>47</v>
      </c>
      <c r="J678" s="1" t="s">
        <v>22</v>
      </c>
      <c r="K678" s="1" t="s">
        <v>47</v>
      </c>
      <c r="L678" s="1" t="s">
        <v>41</v>
      </c>
      <c r="M678" s="1">
        <v>6</v>
      </c>
      <c r="N678" s="1" t="s">
        <v>24</v>
      </c>
      <c r="O678" s="1" t="s">
        <v>25</v>
      </c>
      <c r="P678" s="1" t="s">
        <v>332</v>
      </c>
      <c r="Q678" s="1" t="s">
        <v>140</v>
      </c>
    </row>
    <row r="679" spans="1:17" ht="15.75" customHeight="1" x14ac:dyDescent="0.3">
      <c r="A679" s="1">
        <v>1136595</v>
      </c>
      <c r="B679" s="1" t="s">
        <v>238</v>
      </c>
      <c r="C679" s="2">
        <v>43225</v>
      </c>
      <c r="D679" s="1" t="s">
        <v>235</v>
      </c>
      <c r="E679" s="1" t="s">
        <v>301</v>
      </c>
      <c r="F679" s="1">
        <v>0</v>
      </c>
      <c r="G679" s="1" t="s">
        <v>32</v>
      </c>
      <c r="H679" s="1" t="s">
        <v>20</v>
      </c>
      <c r="I679" s="1" t="s">
        <v>32</v>
      </c>
      <c r="J679" s="1" t="s">
        <v>22</v>
      </c>
      <c r="K679" s="1" t="s">
        <v>32</v>
      </c>
      <c r="L679" s="1" t="s">
        <v>41</v>
      </c>
      <c r="M679" s="1">
        <v>6</v>
      </c>
      <c r="N679" s="1" t="s">
        <v>24</v>
      </c>
      <c r="O679" s="1" t="s">
        <v>25</v>
      </c>
      <c r="P679" s="1" t="s">
        <v>323</v>
      </c>
      <c r="Q679" s="1" t="s">
        <v>351</v>
      </c>
    </row>
    <row r="680" spans="1:17" ht="15.75" customHeight="1" x14ac:dyDescent="0.3">
      <c r="A680" s="1">
        <v>1136596</v>
      </c>
      <c r="B680" s="1" t="s">
        <v>60</v>
      </c>
      <c r="C680" s="2">
        <v>43225</v>
      </c>
      <c r="D680" s="1" t="s">
        <v>346</v>
      </c>
      <c r="E680" s="1" t="s">
        <v>62</v>
      </c>
      <c r="F680" s="1">
        <v>0</v>
      </c>
      <c r="G680" s="1" t="s">
        <v>259</v>
      </c>
      <c r="H680" s="1" t="s">
        <v>39</v>
      </c>
      <c r="I680" s="1" t="s">
        <v>39</v>
      </c>
      <c r="J680" s="1" t="s">
        <v>33</v>
      </c>
      <c r="K680" s="1" t="s">
        <v>259</v>
      </c>
      <c r="L680" s="1" t="s">
        <v>41</v>
      </c>
      <c r="M680" s="1">
        <v>7</v>
      </c>
      <c r="N680" s="1" t="s">
        <v>24</v>
      </c>
      <c r="O680" s="1" t="s">
        <v>25</v>
      </c>
      <c r="P680" s="1" t="s">
        <v>242</v>
      </c>
      <c r="Q680" s="1" t="s">
        <v>267</v>
      </c>
    </row>
    <row r="681" spans="1:17" ht="15.75" customHeight="1" x14ac:dyDescent="0.3">
      <c r="A681" s="1">
        <v>1136597</v>
      </c>
      <c r="B681" s="1" t="s">
        <v>44</v>
      </c>
      <c r="C681" s="2">
        <v>43226</v>
      </c>
      <c r="D681" s="1" t="s">
        <v>315</v>
      </c>
      <c r="E681" s="1" t="s">
        <v>46</v>
      </c>
      <c r="F681" s="1">
        <v>0</v>
      </c>
      <c r="G681" s="1" t="s">
        <v>47</v>
      </c>
      <c r="H681" s="1" t="s">
        <v>21</v>
      </c>
      <c r="I681" s="1" t="s">
        <v>21</v>
      </c>
      <c r="J681" s="1" t="s">
        <v>22</v>
      </c>
      <c r="K681" s="1" t="s">
        <v>47</v>
      </c>
      <c r="L681" s="1" t="s">
        <v>23</v>
      </c>
      <c r="M681" s="1">
        <v>13</v>
      </c>
      <c r="N681" s="1" t="s">
        <v>24</v>
      </c>
      <c r="O681" s="1" t="s">
        <v>25</v>
      </c>
      <c r="P681" s="1" t="s">
        <v>127</v>
      </c>
      <c r="Q681" s="1" t="s">
        <v>347</v>
      </c>
    </row>
    <row r="682" spans="1:17" ht="15.75" customHeight="1" x14ac:dyDescent="0.3">
      <c r="A682" s="1">
        <v>1136598</v>
      </c>
      <c r="B682" s="1" t="s">
        <v>224</v>
      </c>
      <c r="C682" s="2">
        <v>43226</v>
      </c>
      <c r="D682" s="1" t="s">
        <v>369</v>
      </c>
      <c r="E682" s="1" t="s">
        <v>225</v>
      </c>
      <c r="F682" s="1">
        <v>0</v>
      </c>
      <c r="G682" s="1" t="s">
        <v>31</v>
      </c>
      <c r="H682" s="1" t="s">
        <v>40</v>
      </c>
      <c r="I682" s="1" t="s">
        <v>31</v>
      </c>
      <c r="J682" s="1" t="s">
        <v>22</v>
      </c>
      <c r="K682" s="1" t="s">
        <v>31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252</v>
      </c>
      <c r="Q682" s="1" t="s">
        <v>140</v>
      </c>
    </row>
    <row r="683" spans="1:17" ht="15.75" customHeight="1" x14ac:dyDescent="0.3">
      <c r="A683" s="1">
        <v>1136599</v>
      </c>
      <c r="B683" s="1" t="s">
        <v>60</v>
      </c>
      <c r="C683" s="2">
        <v>43227</v>
      </c>
      <c r="D683" s="1" t="s">
        <v>353</v>
      </c>
      <c r="E683" s="1" t="s">
        <v>62</v>
      </c>
      <c r="F683" s="1">
        <v>0</v>
      </c>
      <c r="G683" s="1" t="s">
        <v>259</v>
      </c>
      <c r="H683" s="1" t="s">
        <v>20</v>
      </c>
      <c r="I683" s="1" t="s">
        <v>20</v>
      </c>
      <c r="J683" s="1" t="s">
        <v>22</v>
      </c>
      <c r="K683" s="1" t="s">
        <v>259</v>
      </c>
      <c r="L683" s="1" t="s">
        <v>23</v>
      </c>
      <c r="M683" s="1">
        <v>5</v>
      </c>
      <c r="N683" s="1" t="s">
        <v>24</v>
      </c>
      <c r="O683" s="1" t="s">
        <v>25</v>
      </c>
      <c r="P683" s="1" t="s">
        <v>242</v>
      </c>
      <c r="Q683" s="1" t="s">
        <v>322</v>
      </c>
    </row>
    <row r="684" spans="1:17" ht="15.75" customHeight="1" x14ac:dyDescent="0.3">
      <c r="A684" s="1">
        <v>1136600</v>
      </c>
      <c r="B684" s="1" t="s">
        <v>56</v>
      </c>
      <c r="C684" s="2">
        <v>43228</v>
      </c>
      <c r="D684" s="1" t="s">
        <v>354</v>
      </c>
      <c r="E684" s="1" t="s">
        <v>58</v>
      </c>
      <c r="F684" s="1">
        <v>0</v>
      </c>
      <c r="G684" s="1" t="s">
        <v>40</v>
      </c>
      <c r="H684" s="1" t="s">
        <v>31</v>
      </c>
      <c r="I684" s="1" t="s">
        <v>40</v>
      </c>
      <c r="J684" s="1" t="s">
        <v>33</v>
      </c>
      <c r="K684" s="1" t="s">
        <v>40</v>
      </c>
      <c r="L684" s="1" t="s">
        <v>23</v>
      </c>
      <c r="M684" s="1">
        <v>15</v>
      </c>
      <c r="N684" s="1" t="s">
        <v>24</v>
      </c>
      <c r="O684" s="1" t="s">
        <v>25</v>
      </c>
      <c r="P684" s="1" t="s">
        <v>120</v>
      </c>
      <c r="Q684" s="1" t="s">
        <v>323</v>
      </c>
    </row>
    <row r="685" spans="1:17" ht="15.75" customHeight="1" x14ac:dyDescent="0.3">
      <c r="A685" s="1">
        <v>1136601</v>
      </c>
      <c r="B685" s="1" t="s">
        <v>50</v>
      </c>
      <c r="C685" s="2">
        <v>43229</v>
      </c>
      <c r="D685" s="1" t="s">
        <v>370</v>
      </c>
      <c r="E685" s="1" t="s">
        <v>52</v>
      </c>
      <c r="F685" s="1">
        <v>0</v>
      </c>
      <c r="G685" s="1" t="s">
        <v>21</v>
      </c>
      <c r="H685" s="1" t="s">
        <v>47</v>
      </c>
      <c r="I685" s="1" t="s">
        <v>21</v>
      </c>
      <c r="J685" s="1" t="s">
        <v>22</v>
      </c>
      <c r="K685" s="1" t="s">
        <v>47</v>
      </c>
      <c r="L685" s="1" t="s">
        <v>23</v>
      </c>
      <c r="M685" s="1">
        <v>102</v>
      </c>
      <c r="N685" s="1" t="s">
        <v>24</v>
      </c>
      <c r="O685" s="1" t="s">
        <v>25</v>
      </c>
      <c r="P685" s="1" t="s">
        <v>335</v>
      </c>
      <c r="Q685" s="1" t="s">
        <v>232</v>
      </c>
    </row>
    <row r="686" spans="1:17" ht="15.75" customHeight="1" x14ac:dyDescent="0.3">
      <c r="A686" s="1">
        <v>1136602</v>
      </c>
      <c r="B686" s="1" t="s">
        <v>36</v>
      </c>
      <c r="C686" s="2">
        <v>43230</v>
      </c>
      <c r="D686" s="1" t="s">
        <v>227</v>
      </c>
      <c r="E686" s="1" t="s">
        <v>38</v>
      </c>
      <c r="F686" s="1">
        <v>0</v>
      </c>
      <c r="G686" s="1" t="s">
        <v>39</v>
      </c>
      <c r="H686" s="1" t="s">
        <v>259</v>
      </c>
      <c r="I686" s="1" t="s">
        <v>39</v>
      </c>
      <c r="J686" s="1" t="s">
        <v>33</v>
      </c>
      <c r="K686" s="1" t="s">
        <v>259</v>
      </c>
      <c r="L686" s="1" t="s">
        <v>41</v>
      </c>
      <c r="M686" s="1">
        <v>9</v>
      </c>
      <c r="N686" s="1" t="s">
        <v>24</v>
      </c>
      <c r="O686" s="1" t="s">
        <v>25</v>
      </c>
      <c r="P686" s="1" t="s">
        <v>332</v>
      </c>
      <c r="Q686" s="1" t="s">
        <v>252</v>
      </c>
    </row>
    <row r="687" spans="1:17" ht="15.75" customHeight="1" x14ac:dyDescent="0.3">
      <c r="A687" s="1">
        <v>1136603</v>
      </c>
      <c r="B687" s="1" t="s">
        <v>56</v>
      </c>
      <c r="C687" s="2">
        <v>43231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32</v>
      </c>
      <c r="I687" s="1" t="s">
        <v>32</v>
      </c>
      <c r="J687" s="1" t="s">
        <v>33</v>
      </c>
      <c r="K687" s="1" t="s">
        <v>40</v>
      </c>
      <c r="L687" s="1" t="s">
        <v>41</v>
      </c>
      <c r="M687" s="1">
        <v>4</v>
      </c>
      <c r="N687" s="1" t="s">
        <v>24</v>
      </c>
      <c r="O687" s="1" t="s">
        <v>25</v>
      </c>
      <c r="P687" s="1" t="s">
        <v>120</v>
      </c>
      <c r="Q687" s="1" t="s">
        <v>351</v>
      </c>
    </row>
    <row r="688" spans="1:17" ht="15.75" customHeight="1" x14ac:dyDescent="0.3">
      <c r="A688" s="1">
        <v>1136604</v>
      </c>
      <c r="B688" s="1" t="s">
        <v>224</v>
      </c>
      <c r="C688" s="2">
        <v>43232</v>
      </c>
      <c r="D688" s="1" t="s">
        <v>247</v>
      </c>
      <c r="E688" s="1" t="s">
        <v>225</v>
      </c>
      <c r="F688" s="1">
        <v>0</v>
      </c>
      <c r="G688" s="1" t="s">
        <v>31</v>
      </c>
      <c r="H688" s="1" t="s">
        <v>21</v>
      </c>
      <c r="I688" s="1" t="s">
        <v>31</v>
      </c>
      <c r="J688" s="1" t="s">
        <v>22</v>
      </c>
      <c r="K688" s="1" t="s">
        <v>21</v>
      </c>
      <c r="L688" s="1" t="s">
        <v>23</v>
      </c>
      <c r="M688" s="1">
        <v>31</v>
      </c>
      <c r="N688" s="1" t="s">
        <v>24</v>
      </c>
      <c r="O688" s="1" t="s">
        <v>25</v>
      </c>
      <c r="P688" s="1" t="s">
        <v>322</v>
      </c>
      <c r="Q688" s="1" t="s">
        <v>267</v>
      </c>
    </row>
    <row r="689" spans="1:17" ht="15.75" customHeight="1" x14ac:dyDescent="0.3">
      <c r="A689" s="1">
        <v>1136605</v>
      </c>
      <c r="B689" s="1" t="s">
        <v>36</v>
      </c>
      <c r="C689" s="2">
        <v>43232</v>
      </c>
      <c r="D689" s="1" t="s">
        <v>121</v>
      </c>
      <c r="E689" s="1" t="s">
        <v>38</v>
      </c>
      <c r="F689" s="1">
        <v>0</v>
      </c>
      <c r="G689" s="1" t="s">
        <v>39</v>
      </c>
      <c r="H689" s="1" t="s">
        <v>20</v>
      </c>
      <c r="I689" s="1" t="s">
        <v>20</v>
      </c>
      <c r="J689" s="1" t="s">
        <v>22</v>
      </c>
      <c r="K689" s="1" t="s">
        <v>20</v>
      </c>
      <c r="L689" s="1" t="s">
        <v>41</v>
      </c>
      <c r="M689" s="1">
        <v>5</v>
      </c>
      <c r="N689" s="1" t="s">
        <v>24</v>
      </c>
      <c r="O689" s="1" t="s">
        <v>25</v>
      </c>
      <c r="P689" s="1" t="s">
        <v>335</v>
      </c>
      <c r="Q689" s="1" t="s">
        <v>127</v>
      </c>
    </row>
    <row r="690" spans="1:17" ht="15.75" customHeight="1" x14ac:dyDescent="0.3">
      <c r="A690" s="1">
        <v>1136606</v>
      </c>
      <c r="B690" s="1" t="s">
        <v>238</v>
      </c>
      <c r="C690" s="2">
        <v>43233</v>
      </c>
      <c r="D690" s="1" t="s">
        <v>183</v>
      </c>
      <c r="E690" s="1" t="s">
        <v>301</v>
      </c>
      <c r="F690" s="1">
        <v>0</v>
      </c>
      <c r="G690" s="1" t="s">
        <v>32</v>
      </c>
      <c r="H690" s="1" t="s">
        <v>259</v>
      </c>
      <c r="I690" s="1" t="s">
        <v>32</v>
      </c>
      <c r="J690" s="1" t="s">
        <v>22</v>
      </c>
      <c r="K690" s="1" t="s">
        <v>32</v>
      </c>
      <c r="L690" s="1" t="s">
        <v>41</v>
      </c>
      <c r="M690" s="1">
        <v>8</v>
      </c>
      <c r="N690" s="1" t="s">
        <v>24</v>
      </c>
      <c r="O690" s="1" t="s">
        <v>25</v>
      </c>
      <c r="P690" s="1" t="s">
        <v>120</v>
      </c>
      <c r="Q690" s="1" t="s">
        <v>351</v>
      </c>
    </row>
    <row r="691" spans="1:17" ht="15.75" customHeight="1" x14ac:dyDescent="0.3">
      <c r="A691" s="1">
        <v>1136607</v>
      </c>
      <c r="B691" s="1" t="s">
        <v>44</v>
      </c>
      <c r="C691" s="2">
        <v>43233</v>
      </c>
      <c r="D691" s="1" t="s">
        <v>354</v>
      </c>
      <c r="E691" s="1" t="s">
        <v>46</v>
      </c>
      <c r="F691" s="1">
        <v>0</v>
      </c>
      <c r="G691" s="1" t="s">
        <v>47</v>
      </c>
      <c r="H691" s="1" t="s">
        <v>40</v>
      </c>
      <c r="I691" s="1" t="s">
        <v>40</v>
      </c>
      <c r="J691" s="1" t="s">
        <v>22</v>
      </c>
      <c r="K691" s="1" t="s">
        <v>40</v>
      </c>
      <c r="L691" s="1" t="s">
        <v>41</v>
      </c>
      <c r="M691" s="1">
        <v>7</v>
      </c>
      <c r="N691" s="1" t="s">
        <v>24</v>
      </c>
      <c r="O691" s="1" t="s">
        <v>25</v>
      </c>
      <c r="P691" s="1" t="s">
        <v>323</v>
      </c>
      <c r="Q691" s="1" t="s">
        <v>140</v>
      </c>
    </row>
    <row r="692" spans="1:17" ht="15.75" customHeight="1" x14ac:dyDescent="0.3">
      <c r="A692" s="1">
        <v>1136608</v>
      </c>
      <c r="B692" s="1" t="s">
        <v>224</v>
      </c>
      <c r="C692" s="2">
        <v>43234</v>
      </c>
      <c r="D692" s="1" t="s">
        <v>257</v>
      </c>
      <c r="E692" s="1" t="s">
        <v>225</v>
      </c>
      <c r="F692" s="1">
        <v>0</v>
      </c>
      <c r="G692" s="1" t="s">
        <v>31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10</v>
      </c>
      <c r="N692" s="1" t="s">
        <v>24</v>
      </c>
      <c r="O692" s="1" t="s">
        <v>25</v>
      </c>
      <c r="P692" s="1" t="s">
        <v>242</v>
      </c>
      <c r="Q692" s="1" t="s">
        <v>322</v>
      </c>
    </row>
    <row r="693" spans="1:17" ht="15.75" customHeight="1" x14ac:dyDescent="0.3">
      <c r="A693" s="1">
        <v>1136609</v>
      </c>
      <c r="B693" s="1" t="s">
        <v>50</v>
      </c>
      <c r="C693" s="2">
        <v>43235</v>
      </c>
      <c r="D693" s="1" t="s">
        <v>371</v>
      </c>
      <c r="E693" s="1" t="s">
        <v>52</v>
      </c>
      <c r="F693" s="1">
        <v>0</v>
      </c>
      <c r="G693" s="1" t="s">
        <v>21</v>
      </c>
      <c r="H693" s="1" t="s">
        <v>40</v>
      </c>
      <c r="I693" s="1" t="s">
        <v>21</v>
      </c>
      <c r="J693" s="1" t="s">
        <v>22</v>
      </c>
      <c r="K693" s="1" t="s">
        <v>21</v>
      </c>
      <c r="L693" s="1" t="s">
        <v>41</v>
      </c>
      <c r="M693" s="1">
        <v>6</v>
      </c>
      <c r="N693" s="1" t="s">
        <v>24</v>
      </c>
      <c r="O693" s="1" t="s">
        <v>25</v>
      </c>
      <c r="P693" s="1" t="s">
        <v>127</v>
      </c>
      <c r="Q693" s="1" t="s">
        <v>232</v>
      </c>
    </row>
    <row r="694" spans="1:17" ht="15.75" customHeight="1" x14ac:dyDescent="0.3">
      <c r="A694" s="1">
        <v>1136610</v>
      </c>
      <c r="B694" s="1" t="s">
        <v>44</v>
      </c>
      <c r="C694" s="2">
        <v>43236</v>
      </c>
      <c r="D694" s="1" t="s">
        <v>349</v>
      </c>
      <c r="E694" s="1" t="s">
        <v>46</v>
      </c>
      <c r="F694" s="1">
        <v>0</v>
      </c>
      <c r="G694" s="1" t="s">
        <v>47</v>
      </c>
      <c r="H694" s="1" t="s">
        <v>31</v>
      </c>
      <c r="I694" s="1" t="s">
        <v>31</v>
      </c>
      <c r="J694" s="1" t="s">
        <v>22</v>
      </c>
      <c r="K694" s="1" t="s">
        <v>47</v>
      </c>
      <c r="L694" s="1" t="s">
        <v>23</v>
      </c>
      <c r="M694" s="1">
        <v>3</v>
      </c>
      <c r="N694" s="1" t="s">
        <v>24</v>
      </c>
      <c r="O694" s="1" t="s">
        <v>25</v>
      </c>
      <c r="P694" s="1" t="s">
        <v>120</v>
      </c>
      <c r="Q694" s="1" t="s">
        <v>323</v>
      </c>
    </row>
    <row r="695" spans="1:17" ht="15.75" customHeight="1" x14ac:dyDescent="0.3">
      <c r="A695" s="1">
        <v>1136611</v>
      </c>
      <c r="B695" s="1" t="s">
        <v>17</v>
      </c>
      <c r="C695" s="2">
        <v>43237</v>
      </c>
      <c r="D695" s="1" t="s">
        <v>121</v>
      </c>
      <c r="E695" s="1" t="s">
        <v>345</v>
      </c>
      <c r="F695" s="1">
        <v>0</v>
      </c>
      <c r="G695" s="1" t="s">
        <v>20</v>
      </c>
      <c r="H695" s="1" t="s">
        <v>259</v>
      </c>
      <c r="I695" s="1" t="s">
        <v>259</v>
      </c>
      <c r="J695" s="1" t="s">
        <v>22</v>
      </c>
      <c r="K695" s="1" t="s">
        <v>20</v>
      </c>
      <c r="L695" s="1" t="s">
        <v>23</v>
      </c>
      <c r="M695" s="1">
        <v>14</v>
      </c>
      <c r="N695" s="1" t="s">
        <v>24</v>
      </c>
      <c r="O695" s="1" t="s">
        <v>25</v>
      </c>
      <c r="P695" s="1" t="s">
        <v>332</v>
      </c>
      <c r="Q695" s="1" t="s">
        <v>140</v>
      </c>
    </row>
    <row r="696" spans="1:17" ht="15.75" customHeight="1" x14ac:dyDescent="0.3">
      <c r="A696" s="1">
        <v>1136612</v>
      </c>
      <c r="B696" s="1" t="s">
        <v>36</v>
      </c>
      <c r="C696" s="2">
        <v>43238</v>
      </c>
      <c r="D696" s="1" t="s">
        <v>359</v>
      </c>
      <c r="E696" s="1" t="s">
        <v>38</v>
      </c>
      <c r="F696" s="1">
        <v>0</v>
      </c>
      <c r="G696" s="1" t="s">
        <v>39</v>
      </c>
      <c r="H696" s="1" t="s">
        <v>32</v>
      </c>
      <c r="I696" s="1" t="s">
        <v>32</v>
      </c>
      <c r="J696" s="1" t="s">
        <v>22</v>
      </c>
      <c r="K696" s="1" t="s">
        <v>39</v>
      </c>
      <c r="L696" s="1" t="s">
        <v>23</v>
      </c>
      <c r="M696" s="1">
        <v>34</v>
      </c>
      <c r="N696" s="1" t="s">
        <v>24</v>
      </c>
      <c r="O696" s="1" t="s">
        <v>25</v>
      </c>
      <c r="P696" s="1" t="s">
        <v>237</v>
      </c>
      <c r="Q696" s="1" t="s">
        <v>127</v>
      </c>
    </row>
    <row r="697" spans="1:17" ht="15.75" customHeight="1" x14ac:dyDescent="0.3">
      <c r="A697" s="1">
        <v>1136613</v>
      </c>
      <c r="B697" s="1" t="s">
        <v>56</v>
      </c>
      <c r="C697" s="2">
        <v>43239</v>
      </c>
      <c r="D697" s="1" t="s">
        <v>372</v>
      </c>
      <c r="E697" s="1" t="s">
        <v>58</v>
      </c>
      <c r="F697" s="1">
        <v>0</v>
      </c>
      <c r="G697" s="1" t="s">
        <v>40</v>
      </c>
      <c r="H697" s="1" t="s">
        <v>20</v>
      </c>
      <c r="I697" s="1" t="s">
        <v>40</v>
      </c>
      <c r="J697" s="1" t="s">
        <v>33</v>
      </c>
      <c r="K697" s="1" t="s">
        <v>40</v>
      </c>
      <c r="L697" s="1" t="s">
        <v>23</v>
      </c>
      <c r="M697" s="1">
        <v>30</v>
      </c>
      <c r="N697" s="1" t="s">
        <v>24</v>
      </c>
      <c r="O697" s="1" t="s">
        <v>25</v>
      </c>
      <c r="P697" s="1" t="s">
        <v>242</v>
      </c>
      <c r="Q697" s="1" t="s">
        <v>322</v>
      </c>
    </row>
    <row r="698" spans="1:17" ht="15.75" customHeight="1" x14ac:dyDescent="0.3">
      <c r="A698" s="1">
        <v>1136614</v>
      </c>
      <c r="B698" s="1" t="s">
        <v>60</v>
      </c>
      <c r="C698" s="2">
        <v>43239</v>
      </c>
      <c r="D698" s="1" t="s">
        <v>290</v>
      </c>
      <c r="E698" s="1" t="s">
        <v>62</v>
      </c>
      <c r="F698" s="1">
        <v>0</v>
      </c>
      <c r="G698" s="1" t="s">
        <v>259</v>
      </c>
      <c r="H698" s="1" t="s">
        <v>21</v>
      </c>
      <c r="I698" s="1" t="s">
        <v>259</v>
      </c>
      <c r="J698" s="1" t="s">
        <v>33</v>
      </c>
      <c r="K698" s="1" t="s">
        <v>21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232</v>
      </c>
      <c r="Q698" s="1" t="s">
        <v>140</v>
      </c>
    </row>
    <row r="699" spans="1:17" ht="15.75" customHeight="1" x14ac:dyDescent="0.3">
      <c r="A699" s="1">
        <v>1136615</v>
      </c>
      <c r="B699" s="1" t="s">
        <v>36</v>
      </c>
      <c r="C699" s="2">
        <v>43240</v>
      </c>
      <c r="D699" s="1" t="s">
        <v>93</v>
      </c>
      <c r="E699" s="1" t="s">
        <v>38</v>
      </c>
      <c r="F699" s="1">
        <v>0</v>
      </c>
      <c r="G699" s="1" t="s">
        <v>39</v>
      </c>
      <c r="H699" s="1" t="s">
        <v>47</v>
      </c>
      <c r="I699" s="1" t="s">
        <v>39</v>
      </c>
      <c r="J699" s="1" t="s">
        <v>33</v>
      </c>
      <c r="K699" s="1" t="s">
        <v>39</v>
      </c>
      <c r="L699" s="1" t="s">
        <v>23</v>
      </c>
      <c r="M699" s="1">
        <v>11</v>
      </c>
      <c r="N699" s="1" t="s">
        <v>24</v>
      </c>
      <c r="O699" s="1" t="s">
        <v>25</v>
      </c>
      <c r="P699" s="1" t="s">
        <v>127</v>
      </c>
      <c r="Q699" s="1" t="s">
        <v>267</v>
      </c>
    </row>
    <row r="700" spans="1:17" ht="15.75" customHeight="1" x14ac:dyDescent="0.3">
      <c r="A700" s="1">
        <v>1136616</v>
      </c>
      <c r="B700" s="1" t="s">
        <v>238</v>
      </c>
      <c r="C700" s="2">
        <v>43240</v>
      </c>
      <c r="D700" s="1" t="s">
        <v>373</v>
      </c>
      <c r="E700" s="1" t="s">
        <v>301</v>
      </c>
      <c r="F700" s="1">
        <v>0</v>
      </c>
      <c r="G700" s="1" t="s">
        <v>32</v>
      </c>
      <c r="H700" s="1" t="s">
        <v>31</v>
      </c>
      <c r="I700" s="1" t="s">
        <v>32</v>
      </c>
      <c r="J700" s="1" t="s">
        <v>22</v>
      </c>
      <c r="K700" s="1" t="s">
        <v>32</v>
      </c>
      <c r="L700" s="1" t="s">
        <v>41</v>
      </c>
      <c r="M700" s="1">
        <v>5</v>
      </c>
      <c r="N700" s="1" t="s">
        <v>24</v>
      </c>
      <c r="O700" s="1" t="s">
        <v>25</v>
      </c>
      <c r="P700" s="1" t="s">
        <v>323</v>
      </c>
      <c r="Q700" s="1" t="s">
        <v>351</v>
      </c>
    </row>
    <row r="701" spans="1:17" ht="15.75" customHeight="1" x14ac:dyDescent="0.3">
      <c r="A701" s="1">
        <v>1136617</v>
      </c>
      <c r="B701" s="1" t="s">
        <v>44</v>
      </c>
      <c r="C701" s="2">
        <v>43242</v>
      </c>
      <c r="D701" s="1" t="s">
        <v>243</v>
      </c>
      <c r="E701" s="1" t="s">
        <v>46</v>
      </c>
      <c r="F701" s="1">
        <v>0</v>
      </c>
      <c r="G701" s="1" t="s">
        <v>259</v>
      </c>
      <c r="H701" s="1" t="s">
        <v>32</v>
      </c>
      <c r="I701" s="1" t="s">
        <v>32</v>
      </c>
      <c r="J701" s="1" t="s">
        <v>22</v>
      </c>
      <c r="K701" s="1" t="s">
        <v>32</v>
      </c>
      <c r="L701" s="1" t="s">
        <v>41</v>
      </c>
      <c r="M701" s="1">
        <v>2</v>
      </c>
      <c r="N701" s="1" t="s">
        <v>24</v>
      </c>
      <c r="O701" s="1" t="s">
        <v>25</v>
      </c>
      <c r="P701" s="1" t="s">
        <v>252</v>
      </c>
      <c r="Q701" s="1" t="s">
        <v>120</v>
      </c>
    </row>
    <row r="702" spans="1:17" ht="15.75" customHeight="1" x14ac:dyDescent="0.3">
      <c r="A702" s="1">
        <v>1136618</v>
      </c>
      <c r="B702" s="1" t="s">
        <v>50</v>
      </c>
      <c r="C702" s="2">
        <v>43243</v>
      </c>
      <c r="D702" s="1" t="s">
        <v>307</v>
      </c>
      <c r="E702" s="1" t="s">
        <v>52</v>
      </c>
      <c r="F702" s="1">
        <v>0</v>
      </c>
      <c r="G702" s="1" t="s">
        <v>21</v>
      </c>
      <c r="H702" s="1" t="s">
        <v>40</v>
      </c>
      <c r="I702" s="1" t="s">
        <v>40</v>
      </c>
      <c r="J702" s="1" t="s">
        <v>22</v>
      </c>
      <c r="K702" s="1" t="s">
        <v>21</v>
      </c>
      <c r="L702" s="1" t="s">
        <v>23</v>
      </c>
      <c r="M702" s="1">
        <v>25</v>
      </c>
      <c r="N702" s="1" t="s">
        <v>24</v>
      </c>
      <c r="O702" s="1" t="s">
        <v>25</v>
      </c>
      <c r="P702" s="1" t="s">
        <v>232</v>
      </c>
      <c r="Q702" s="1" t="s">
        <v>323</v>
      </c>
    </row>
    <row r="703" spans="1:17" ht="15.75" customHeight="1" x14ac:dyDescent="0.3">
      <c r="A703" s="1">
        <v>1136619</v>
      </c>
      <c r="B703" s="1" t="s">
        <v>50</v>
      </c>
      <c r="C703" s="2">
        <v>43245</v>
      </c>
      <c r="D703" s="1" t="s">
        <v>346</v>
      </c>
      <c r="E703" s="1" t="s">
        <v>52</v>
      </c>
      <c r="F703" s="1">
        <v>0</v>
      </c>
      <c r="G703" s="1" t="s">
        <v>21</v>
      </c>
      <c r="H703" s="1" t="s">
        <v>259</v>
      </c>
      <c r="I703" s="1" t="s">
        <v>21</v>
      </c>
      <c r="J703" s="1" t="s">
        <v>22</v>
      </c>
      <c r="K703" s="1" t="s">
        <v>259</v>
      </c>
      <c r="L703" s="1" t="s">
        <v>23</v>
      </c>
      <c r="M703" s="1">
        <v>14</v>
      </c>
      <c r="N703" s="1" t="s">
        <v>24</v>
      </c>
      <c r="O703" s="1" t="s">
        <v>25</v>
      </c>
      <c r="P703" s="1" t="s">
        <v>127</v>
      </c>
      <c r="Q703" s="1" t="s">
        <v>323</v>
      </c>
    </row>
    <row r="704" spans="1:17" ht="15.75" customHeight="1" x14ac:dyDescent="0.3">
      <c r="A704" s="1">
        <v>1136620</v>
      </c>
      <c r="B704" s="1" t="s">
        <v>44</v>
      </c>
      <c r="C704" s="2">
        <v>43247</v>
      </c>
      <c r="D704" s="1" t="s">
        <v>57</v>
      </c>
      <c r="E704" s="1" t="s">
        <v>46</v>
      </c>
      <c r="F704" s="1">
        <v>0</v>
      </c>
      <c r="G704" s="1" t="s">
        <v>32</v>
      </c>
      <c r="H704" s="1" t="s">
        <v>259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8</v>
      </c>
      <c r="N704" s="1" t="s">
        <v>24</v>
      </c>
      <c r="O704" s="1" t="s">
        <v>25</v>
      </c>
      <c r="P704" s="1" t="s">
        <v>120</v>
      </c>
      <c r="Q704" s="1" t="s">
        <v>140</v>
      </c>
    </row>
    <row r="705" spans="1:17" ht="15.75" customHeight="1" x14ac:dyDescent="0.3">
      <c r="A705" s="1">
        <v>1175356</v>
      </c>
      <c r="B705" s="1" t="s">
        <v>65</v>
      </c>
      <c r="C705" s="2">
        <v>43547</v>
      </c>
      <c r="D705" s="1" t="s">
        <v>154</v>
      </c>
      <c r="E705" s="1" t="s">
        <v>67</v>
      </c>
      <c r="F705" s="1">
        <v>0</v>
      </c>
      <c r="G705" s="1" t="s">
        <v>32</v>
      </c>
      <c r="H705" s="1" t="s">
        <v>20</v>
      </c>
      <c r="I705" s="1" t="s">
        <v>32</v>
      </c>
      <c r="J705" s="1" t="s">
        <v>22</v>
      </c>
      <c r="K705" s="1" t="s">
        <v>32</v>
      </c>
      <c r="L705" s="1" t="s">
        <v>41</v>
      </c>
      <c r="M705" s="1">
        <v>7</v>
      </c>
      <c r="N705" s="1" t="s">
        <v>24</v>
      </c>
      <c r="O705" s="1" t="s">
        <v>25</v>
      </c>
      <c r="P705" s="1" t="s">
        <v>332</v>
      </c>
      <c r="Q705" s="1" t="s">
        <v>242</v>
      </c>
    </row>
    <row r="706" spans="1:17" ht="15.75" customHeight="1" x14ac:dyDescent="0.3">
      <c r="A706" s="1">
        <v>1175357</v>
      </c>
      <c r="B706" s="1" t="s">
        <v>50</v>
      </c>
      <c r="C706" s="2">
        <v>43548</v>
      </c>
      <c r="D706" s="1" t="s">
        <v>307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21</v>
      </c>
      <c r="L706" s="1" t="s">
        <v>41</v>
      </c>
      <c r="M706" s="1">
        <v>6</v>
      </c>
      <c r="N706" s="1" t="s">
        <v>24</v>
      </c>
      <c r="O706" s="1" t="s">
        <v>25</v>
      </c>
      <c r="P706" s="1" t="s">
        <v>303</v>
      </c>
      <c r="Q706" s="1" t="s">
        <v>232</v>
      </c>
    </row>
    <row r="707" spans="1:17" ht="15.75" customHeight="1" x14ac:dyDescent="0.3">
      <c r="A707" s="1">
        <v>1175358</v>
      </c>
      <c r="B707" s="1" t="s">
        <v>44</v>
      </c>
      <c r="C707" s="2">
        <v>43548</v>
      </c>
      <c r="D707" s="1" t="s">
        <v>336</v>
      </c>
      <c r="E707" s="1" t="s">
        <v>46</v>
      </c>
      <c r="F707" s="1">
        <v>0</v>
      </c>
      <c r="G707" s="1" t="s">
        <v>47</v>
      </c>
      <c r="H707" s="1" t="s">
        <v>374</v>
      </c>
      <c r="I707" s="1" t="s">
        <v>47</v>
      </c>
      <c r="J707" s="1" t="s">
        <v>22</v>
      </c>
      <c r="K707" s="1" t="s">
        <v>374</v>
      </c>
      <c r="L707" s="1" t="s">
        <v>23</v>
      </c>
      <c r="M707" s="1">
        <v>37</v>
      </c>
      <c r="N707" s="1" t="s">
        <v>24</v>
      </c>
      <c r="O707" s="1" t="s">
        <v>25</v>
      </c>
      <c r="P707" s="1" t="s">
        <v>351</v>
      </c>
      <c r="Q707" s="1" t="s">
        <v>140</v>
      </c>
    </row>
    <row r="708" spans="1:17" ht="15.75" customHeight="1" x14ac:dyDescent="0.3">
      <c r="A708" s="1">
        <v>1175359</v>
      </c>
      <c r="B708" s="1" t="s">
        <v>56</v>
      </c>
      <c r="C708" s="2">
        <v>43549</v>
      </c>
      <c r="D708" s="1" t="s">
        <v>118</v>
      </c>
      <c r="E708" s="1" t="s">
        <v>58</v>
      </c>
      <c r="F708" s="1">
        <v>0</v>
      </c>
      <c r="G708" s="1" t="s">
        <v>40</v>
      </c>
      <c r="H708" s="1" t="s">
        <v>31</v>
      </c>
      <c r="I708" s="1" t="s">
        <v>40</v>
      </c>
      <c r="J708" s="1" t="s">
        <v>22</v>
      </c>
      <c r="K708" s="1" t="s">
        <v>31</v>
      </c>
      <c r="L708" s="1" t="s">
        <v>23</v>
      </c>
      <c r="M708" s="1">
        <v>14</v>
      </c>
      <c r="N708" s="1" t="s">
        <v>24</v>
      </c>
      <c r="O708" s="1" t="s">
        <v>25</v>
      </c>
      <c r="P708" s="1" t="s">
        <v>335</v>
      </c>
      <c r="Q708" s="1" t="s">
        <v>252</v>
      </c>
    </row>
    <row r="709" spans="1:17" ht="15.75" customHeight="1" x14ac:dyDescent="0.3">
      <c r="A709" s="1">
        <v>1175360</v>
      </c>
      <c r="B709" s="1" t="s">
        <v>36</v>
      </c>
      <c r="C709" s="2">
        <v>43550</v>
      </c>
      <c r="D709" s="1" t="s">
        <v>57</v>
      </c>
      <c r="E709" s="1" t="s">
        <v>38</v>
      </c>
      <c r="F709" s="1">
        <v>0</v>
      </c>
      <c r="G709" s="1" t="s">
        <v>374</v>
      </c>
      <c r="H709" s="1" t="s">
        <v>32</v>
      </c>
      <c r="I709" s="1" t="s">
        <v>374</v>
      </c>
      <c r="J709" s="1" t="s">
        <v>33</v>
      </c>
      <c r="K709" s="1" t="s">
        <v>32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120</v>
      </c>
      <c r="Q709" s="1" t="s">
        <v>323</v>
      </c>
    </row>
    <row r="710" spans="1:17" ht="15.75" customHeight="1" x14ac:dyDescent="0.3">
      <c r="A710" s="1">
        <v>1175361</v>
      </c>
      <c r="B710" s="1" t="s">
        <v>50</v>
      </c>
      <c r="C710" s="2">
        <v>43551</v>
      </c>
      <c r="D710" s="1" t="s">
        <v>307</v>
      </c>
      <c r="E710" s="1" t="s">
        <v>52</v>
      </c>
      <c r="F710" s="1">
        <v>0</v>
      </c>
      <c r="G710" s="1" t="s">
        <v>21</v>
      </c>
      <c r="H710" s="1" t="s">
        <v>31</v>
      </c>
      <c r="I710" s="1" t="s">
        <v>31</v>
      </c>
      <c r="J710" s="1" t="s">
        <v>22</v>
      </c>
      <c r="K710" s="1" t="s">
        <v>21</v>
      </c>
      <c r="L710" s="1" t="s">
        <v>23</v>
      </c>
      <c r="M710" s="1">
        <v>28</v>
      </c>
      <c r="N710" s="1" t="s">
        <v>24</v>
      </c>
      <c r="O710" s="1" t="s">
        <v>25</v>
      </c>
      <c r="P710" s="1" t="s">
        <v>237</v>
      </c>
      <c r="Q710" s="1" t="s">
        <v>232</v>
      </c>
    </row>
    <row r="711" spans="1:17" ht="15.75" customHeight="1" x14ac:dyDescent="0.3">
      <c r="A711" s="1">
        <v>1175362</v>
      </c>
      <c r="B711" s="1" t="s">
        <v>17</v>
      </c>
      <c r="C711" s="2">
        <v>43552</v>
      </c>
      <c r="D711" s="1" t="s">
        <v>349</v>
      </c>
      <c r="E711" s="1" t="s">
        <v>345</v>
      </c>
      <c r="F711" s="1">
        <v>0</v>
      </c>
      <c r="G711" s="1" t="s">
        <v>20</v>
      </c>
      <c r="H711" s="1" t="s">
        <v>47</v>
      </c>
      <c r="I711" s="1" t="s">
        <v>20</v>
      </c>
      <c r="J711" s="1" t="s">
        <v>22</v>
      </c>
      <c r="K711" s="1" t="s">
        <v>47</v>
      </c>
      <c r="L711" s="1" t="s">
        <v>23</v>
      </c>
      <c r="M711" s="1">
        <v>6</v>
      </c>
      <c r="N711" s="1" t="s">
        <v>24</v>
      </c>
      <c r="O711" s="1" t="s">
        <v>25</v>
      </c>
      <c r="P711" s="1" t="s">
        <v>267</v>
      </c>
      <c r="Q711" s="1" t="s">
        <v>140</v>
      </c>
    </row>
    <row r="712" spans="1:17" ht="15.75" customHeight="1" x14ac:dyDescent="0.3">
      <c r="A712" s="1">
        <v>1175363</v>
      </c>
      <c r="B712" s="1" t="s">
        <v>60</v>
      </c>
      <c r="C712" s="2">
        <v>43553</v>
      </c>
      <c r="D712" s="1" t="s">
        <v>346</v>
      </c>
      <c r="E712" s="1" t="s">
        <v>62</v>
      </c>
      <c r="F712" s="1">
        <v>0</v>
      </c>
      <c r="G712" s="1" t="s">
        <v>259</v>
      </c>
      <c r="H712" s="1" t="s">
        <v>40</v>
      </c>
      <c r="I712" s="1" t="s">
        <v>40</v>
      </c>
      <c r="J712" s="1" t="s">
        <v>33</v>
      </c>
      <c r="K712" s="1" t="s">
        <v>259</v>
      </c>
      <c r="L712" s="1" t="s">
        <v>41</v>
      </c>
      <c r="M712" s="1">
        <v>5</v>
      </c>
      <c r="N712" s="1" t="s">
        <v>24</v>
      </c>
      <c r="O712" s="1" t="s">
        <v>25</v>
      </c>
      <c r="P712" s="1" t="s">
        <v>252</v>
      </c>
      <c r="Q712" s="1" t="s">
        <v>242</v>
      </c>
    </row>
    <row r="713" spans="1:17" ht="15.75" customHeight="1" x14ac:dyDescent="0.3">
      <c r="A713" s="1">
        <v>1175364</v>
      </c>
      <c r="B713" s="1" t="s">
        <v>28</v>
      </c>
      <c r="C713" s="2">
        <v>43554</v>
      </c>
      <c r="D713" s="1" t="s">
        <v>308</v>
      </c>
      <c r="E713" s="1" t="s">
        <v>320</v>
      </c>
      <c r="F713" s="1">
        <v>0</v>
      </c>
      <c r="G713" s="1" t="s">
        <v>31</v>
      </c>
      <c r="H713" s="1" t="s">
        <v>47</v>
      </c>
      <c r="I713" s="1" t="s">
        <v>31</v>
      </c>
      <c r="J713" s="1" t="s">
        <v>22</v>
      </c>
      <c r="K713" s="1" t="s">
        <v>31</v>
      </c>
      <c r="L713" s="1" t="s">
        <v>41</v>
      </c>
      <c r="M713" s="1">
        <v>8</v>
      </c>
      <c r="N713" s="1" t="s">
        <v>24</v>
      </c>
      <c r="O713" s="1" t="s">
        <v>25</v>
      </c>
      <c r="P713" s="1" t="s">
        <v>237</v>
      </c>
      <c r="Q713" s="1" t="s">
        <v>303</v>
      </c>
    </row>
    <row r="714" spans="1:17" ht="15.75" customHeight="1" x14ac:dyDescent="0.3">
      <c r="A714" s="1">
        <v>1175365</v>
      </c>
      <c r="B714" s="1" t="s">
        <v>36</v>
      </c>
      <c r="C714" s="2">
        <v>43554</v>
      </c>
      <c r="D714" s="1" t="s">
        <v>375</v>
      </c>
      <c r="E714" s="1" t="s">
        <v>38</v>
      </c>
      <c r="F714" s="1">
        <v>0</v>
      </c>
      <c r="G714" s="1" t="s">
        <v>374</v>
      </c>
      <c r="H714" s="1" t="s">
        <v>21</v>
      </c>
      <c r="I714" s="1" t="s">
        <v>374</v>
      </c>
      <c r="J714" s="1" t="s">
        <v>22</v>
      </c>
      <c r="K714" s="1" t="s">
        <v>374</v>
      </c>
      <c r="L714" s="1" t="s">
        <v>122</v>
      </c>
      <c r="M714" s="1" t="s">
        <v>25</v>
      </c>
      <c r="N714" s="1" t="s">
        <v>123</v>
      </c>
      <c r="O714" s="1" t="s">
        <v>25</v>
      </c>
      <c r="P714" s="1" t="s">
        <v>332</v>
      </c>
      <c r="Q714" s="1" t="s">
        <v>323</v>
      </c>
    </row>
    <row r="715" spans="1:17" ht="15.75" customHeight="1" x14ac:dyDescent="0.3">
      <c r="A715" s="1">
        <v>1175366</v>
      </c>
      <c r="B715" s="1" t="s">
        <v>60</v>
      </c>
      <c r="C715" s="2">
        <v>43555</v>
      </c>
      <c r="D715" s="1" t="s">
        <v>376</v>
      </c>
      <c r="E715" s="1" t="s">
        <v>62</v>
      </c>
      <c r="F715" s="1">
        <v>0</v>
      </c>
      <c r="G715" s="1" t="s">
        <v>259</v>
      </c>
      <c r="H715" s="1" t="s">
        <v>20</v>
      </c>
      <c r="I715" s="1" t="s">
        <v>20</v>
      </c>
      <c r="J715" s="1" t="s">
        <v>22</v>
      </c>
      <c r="K715" s="1" t="s">
        <v>259</v>
      </c>
      <c r="L715" s="1" t="s">
        <v>23</v>
      </c>
      <c r="M715" s="1">
        <v>118</v>
      </c>
      <c r="N715" s="1" t="s">
        <v>24</v>
      </c>
      <c r="O715" s="1" t="s">
        <v>25</v>
      </c>
      <c r="P715" s="1" t="s">
        <v>335</v>
      </c>
      <c r="Q715" s="1" t="s">
        <v>140</v>
      </c>
    </row>
    <row r="716" spans="1:17" ht="15.75" customHeight="1" x14ac:dyDescent="0.3">
      <c r="A716" s="1">
        <v>1175367</v>
      </c>
      <c r="B716" s="1" t="s">
        <v>65</v>
      </c>
      <c r="C716" s="2">
        <v>43555</v>
      </c>
      <c r="D716" s="1" t="s">
        <v>76</v>
      </c>
      <c r="E716" s="1" t="s">
        <v>67</v>
      </c>
      <c r="F716" s="1">
        <v>0</v>
      </c>
      <c r="G716" s="1" t="s">
        <v>32</v>
      </c>
      <c r="H716" s="1" t="s">
        <v>40</v>
      </c>
      <c r="I716" s="1" t="s">
        <v>40</v>
      </c>
      <c r="J716" s="1" t="s">
        <v>22</v>
      </c>
      <c r="K716" s="1" t="s">
        <v>32</v>
      </c>
      <c r="L716" s="1" t="s">
        <v>23</v>
      </c>
      <c r="M716" s="1">
        <v>8</v>
      </c>
      <c r="N716" s="1" t="s">
        <v>24</v>
      </c>
      <c r="O716" s="1" t="s">
        <v>25</v>
      </c>
      <c r="P716" s="1" t="s">
        <v>351</v>
      </c>
      <c r="Q716" s="1" t="s">
        <v>267</v>
      </c>
    </row>
    <row r="717" spans="1:17" ht="15.75" customHeight="1" x14ac:dyDescent="0.3">
      <c r="A717" s="1">
        <v>1175368</v>
      </c>
      <c r="B717" s="1" t="s">
        <v>28</v>
      </c>
      <c r="C717" s="2">
        <v>43556</v>
      </c>
      <c r="D717" s="1" t="s">
        <v>377</v>
      </c>
      <c r="E717" s="1" t="s">
        <v>320</v>
      </c>
      <c r="F717" s="1">
        <v>0</v>
      </c>
      <c r="G717" s="1" t="s">
        <v>31</v>
      </c>
      <c r="H717" s="1" t="s">
        <v>374</v>
      </c>
      <c r="I717" s="1" t="s">
        <v>374</v>
      </c>
      <c r="J717" s="1" t="s">
        <v>22</v>
      </c>
      <c r="K717" s="1" t="s">
        <v>31</v>
      </c>
      <c r="L717" s="1" t="s">
        <v>23</v>
      </c>
      <c r="M717" s="1">
        <v>14</v>
      </c>
      <c r="N717" s="1" t="s">
        <v>24</v>
      </c>
      <c r="O717" s="1" t="s">
        <v>25</v>
      </c>
      <c r="P717" s="1" t="s">
        <v>303</v>
      </c>
      <c r="Q717" s="1" t="s">
        <v>232</v>
      </c>
    </row>
    <row r="718" spans="1:17" ht="15.75" customHeight="1" x14ac:dyDescent="0.3">
      <c r="A718" s="1">
        <v>1175369</v>
      </c>
      <c r="B718" s="1" t="s">
        <v>56</v>
      </c>
      <c r="C718" s="2">
        <v>43557</v>
      </c>
      <c r="D718" s="1" t="s">
        <v>372</v>
      </c>
      <c r="E718" s="1" t="s">
        <v>58</v>
      </c>
      <c r="F718" s="1">
        <v>0</v>
      </c>
      <c r="G718" s="1" t="s">
        <v>40</v>
      </c>
      <c r="H718" s="1" t="s">
        <v>20</v>
      </c>
      <c r="I718" s="1" t="s">
        <v>40</v>
      </c>
      <c r="J718" s="1" t="s">
        <v>22</v>
      </c>
      <c r="K718" s="1" t="s">
        <v>40</v>
      </c>
      <c r="L718" s="1" t="s">
        <v>41</v>
      </c>
      <c r="M718" s="1">
        <v>7</v>
      </c>
      <c r="N718" s="1" t="s">
        <v>24</v>
      </c>
      <c r="O718" s="1" t="s">
        <v>25</v>
      </c>
      <c r="P718" s="1" t="s">
        <v>332</v>
      </c>
      <c r="Q718" s="1" t="s">
        <v>120</v>
      </c>
    </row>
    <row r="719" spans="1:17" ht="15.75" customHeight="1" x14ac:dyDescent="0.3">
      <c r="A719" s="1">
        <v>1175370</v>
      </c>
      <c r="B719" s="1" t="s">
        <v>44</v>
      </c>
      <c r="C719" s="2">
        <v>43558</v>
      </c>
      <c r="D719" s="1" t="s">
        <v>315</v>
      </c>
      <c r="E719" s="1" t="s">
        <v>46</v>
      </c>
      <c r="F719" s="1">
        <v>0</v>
      </c>
      <c r="G719" s="1" t="s">
        <v>47</v>
      </c>
      <c r="H719" s="1" t="s">
        <v>32</v>
      </c>
      <c r="I719" s="1" t="s">
        <v>32</v>
      </c>
      <c r="J719" s="1" t="s">
        <v>22</v>
      </c>
      <c r="K719" s="1" t="s">
        <v>47</v>
      </c>
      <c r="L719" s="1" t="s">
        <v>23</v>
      </c>
      <c r="M719" s="1">
        <v>37</v>
      </c>
      <c r="N719" s="1" t="s">
        <v>24</v>
      </c>
      <c r="O719" s="1" t="s">
        <v>25</v>
      </c>
      <c r="P719" s="1" t="s">
        <v>213</v>
      </c>
      <c r="Q719" s="1" t="s">
        <v>242</v>
      </c>
    </row>
    <row r="720" spans="1:17" ht="15.75" customHeight="1" x14ac:dyDescent="0.3">
      <c r="A720" s="1">
        <v>1175371</v>
      </c>
      <c r="B720" s="1" t="s">
        <v>36</v>
      </c>
      <c r="C720" s="2">
        <v>43559</v>
      </c>
      <c r="D720" s="1" t="s">
        <v>376</v>
      </c>
      <c r="E720" s="1" t="s">
        <v>38</v>
      </c>
      <c r="F720" s="1">
        <v>0</v>
      </c>
      <c r="G720" s="1" t="s">
        <v>374</v>
      </c>
      <c r="H720" s="1" t="s">
        <v>259</v>
      </c>
      <c r="I720" s="1" t="s">
        <v>259</v>
      </c>
      <c r="J720" s="1" t="s">
        <v>22</v>
      </c>
      <c r="K720" s="1" t="s">
        <v>259</v>
      </c>
      <c r="L720" s="1" t="s">
        <v>41</v>
      </c>
      <c r="M720" s="1">
        <v>5</v>
      </c>
      <c r="N720" s="1" t="s">
        <v>24</v>
      </c>
      <c r="O720" s="1" t="s">
        <v>25</v>
      </c>
      <c r="P720" s="1" t="s">
        <v>335</v>
      </c>
      <c r="Q720" s="1" t="s">
        <v>252</v>
      </c>
    </row>
    <row r="721" spans="1:17" ht="15.75" customHeight="1" x14ac:dyDescent="0.3">
      <c r="A721" s="1">
        <v>1175372</v>
      </c>
      <c r="B721" s="1" t="s">
        <v>17</v>
      </c>
      <c r="C721" s="2">
        <v>43560</v>
      </c>
      <c r="D721" s="1" t="s">
        <v>307</v>
      </c>
      <c r="E721" s="1" t="s">
        <v>345</v>
      </c>
      <c r="F721" s="1">
        <v>0</v>
      </c>
      <c r="G721" s="1" t="s">
        <v>20</v>
      </c>
      <c r="H721" s="1" t="s">
        <v>21</v>
      </c>
      <c r="I721" s="1" t="s">
        <v>21</v>
      </c>
      <c r="J721" s="1" t="s">
        <v>22</v>
      </c>
      <c r="K721" s="1" t="s">
        <v>21</v>
      </c>
      <c r="L721" s="1" t="s">
        <v>41</v>
      </c>
      <c r="M721" s="1">
        <v>5</v>
      </c>
      <c r="N721" s="1" t="s">
        <v>24</v>
      </c>
      <c r="O721" s="1" t="s">
        <v>25</v>
      </c>
      <c r="P721" s="1" t="s">
        <v>303</v>
      </c>
      <c r="Q721" s="1" t="s">
        <v>232</v>
      </c>
    </row>
    <row r="722" spans="1:17" ht="15.75" customHeight="1" x14ac:dyDescent="0.3">
      <c r="A722" s="1">
        <v>1178393</v>
      </c>
      <c r="B722" s="1" t="s">
        <v>65</v>
      </c>
      <c r="C722" s="2">
        <v>43561</v>
      </c>
      <c r="D722" s="1" t="s">
        <v>154</v>
      </c>
      <c r="E722" s="1" t="s">
        <v>67</v>
      </c>
      <c r="F722" s="1">
        <v>0</v>
      </c>
      <c r="G722" s="1" t="s">
        <v>32</v>
      </c>
      <c r="H722" s="1" t="s">
        <v>31</v>
      </c>
      <c r="I722" s="1" t="s">
        <v>32</v>
      </c>
      <c r="J722" s="1" t="s">
        <v>33</v>
      </c>
      <c r="K722" s="1" t="s">
        <v>32</v>
      </c>
      <c r="L722" s="1" t="s">
        <v>23</v>
      </c>
      <c r="M722" s="1">
        <v>22</v>
      </c>
      <c r="N722" s="1" t="s">
        <v>24</v>
      </c>
      <c r="O722" s="1" t="s">
        <v>25</v>
      </c>
      <c r="P722" s="1" t="s">
        <v>335</v>
      </c>
      <c r="Q722" s="1" t="s">
        <v>213</v>
      </c>
    </row>
    <row r="723" spans="1:17" ht="15.75" customHeight="1" x14ac:dyDescent="0.3">
      <c r="A723" s="1">
        <v>1178394</v>
      </c>
      <c r="B723" s="1" t="s">
        <v>60</v>
      </c>
      <c r="C723" s="2">
        <v>43561</v>
      </c>
      <c r="D723" s="1" t="s">
        <v>378</v>
      </c>
      <c r="E723" s="1" t="s">
        <v>62</v>
      </c>
      <c r="F723" s="1">
        <v>0</v>
      </c>
      <c r="G723" s="1" t="s">
        <v>259</v>
      </c>
      <c r="H723" s="1" t="s">
        <v>47</v>
      </c>
      <c r="I723" s="1" t="s">
        <v>259</v>
      </c>
      <c r="J723" s="1" t="s">
        <v>22</v>
      </c>
      <c r="K723" s="1" t="s">
        <v>47</v>
      </c>
      <c r="L723" s="1" t="s">
        <v>23</v>
      </c>
      <c r="M723" s="1">
        <v>40</v>
      </c>
      <c r="N723" s="1" t="s">
        <v>24</v>
      </c>
      <c r="O723" s="1" t="s">
        <v>25</v>
      </c>
      <c r="P723" s="1" t="s">
        <v>332</v>
      </c>
      <c r="Q723" s="1" t="s">
        <v>323</v>
      </c>
    </row>
    <row r="724" spans="1:17" ht="15.75" customHeight="1" x14ac:dyDescent="0.3">
      <c r="A724" s="1">
        <v>1178395</v>
      </c>
      <c r="B724" s="1" t="s">
        <v>17</v>
      </c>
      <c r="C724" s="2">
        <v>43562</v>
      </c>
      <c r="D724" s="1" t="s">
        <v>379</v>
      </c>
      <c r="E724" s="1" t="s">
        <v>345</v>
      </c>
      <c r="F724" s="1">
        <v>0</v>
      </c>
      <c r="G724" s="1" t="s">
        <v>20</v>
      </c>
      <c r="H724" s="1" t="s">
        <v>374</v>
      </c>
      <c r="I724" s="1" t="s">
        <v>374</v>
      </c>
      <c r="J724" s="1" t="s">
        <v>22</v>
      </c>
      <c r="K724" s="1" t="s">
        <v>374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351</v>
      </c>
      <c r="Q724" s="1" t="s">
        <v>140</v>
      </c>
    </row>
    <row r="725" spans="1:17" ht="15.75" customHeight="1" x14ac:dyDescent="0.3">
      <c r="A725" s="1">
        <v>1178396</v>
      </c>
      <c r="B725" s="1" t="s">
        <v>56</v>
      </c>
      <c r="C725" s="2">
        <v>43562</v>
      </c>
      <c r="D725" s="1" t="s">
        <v>380</v>
      </c>
      <c r="E725" s="1" t="s">
        <v>58</v>
      </c>
      <c r="F725" s="1">
        <v>0</v>
      </c>
      <c r="G725" s="1" t="s">
        <v>40</v>
      </c>
      <c r="H725" s="1" t="s">
        <v>21</v>
      </c>
      <c r="I725" s="1" t="s">
        <v>21</v>
      </c>
      <c r="J725" s="1" t="s">
        <v>22</v>
      </c>
      <c r="K725" s="1" t="s">
        <v>21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303</v>
      </c>
      <c r="Q725" s="1" t="s">
        <v>232</v>
      </c>
    </row>
    <row r="726" spans="1:17" ht="15.75" customHeight="1" x14ac:dyDescent="0.3">
      <c r="A726" s="1">
        <v>1178397</v>
      </c>
      <c r="B726" s="1" t="s">
        <v>28</v>
      </c>
      <c r="C726" s="2">
        <v>43563</v>
      </c>
      <c r="D726" s="1" t="s">
        <v>362</v>
      </c>
      <c r="E726" s="1" t="s">
        <v>320</v>
      </c>
      <c r="F726" s="1">
        <v>0</v>
      </c>
      <c r="G726" s="1" t="s">
        <v>31</v>
      </c>
      <c r="H726" s="1" t="s">
        <v>259</v>
      </c>
      <c r="I726" s="1" t="s">
        <v>31</v>
      </c>
      <c r="J726" s="1" t="s">
        <v>22</v>
      </c>
      <c r="K726" s="1" t="s">
        <v>31</v>
      </c>
      <c r="L726" s="1" t="s">
        <v>41</v>
      </c>
      <c r="M726" s="1">
        <v>6</v>
      </c>
      <c r="N726" s="1" t="s">
        <v>24</v>
      </c>
      <c r="O726" s="1" t="s">
        <v>25</v>
      </c>
      <c r="P726" s="1" t="s">
        <v>332</v>
      </c>
      <c r="Q726" s="1" t="s">
        <v>120</v>
      </c>
    </row>
    <row r="727" spans="1:17" ht="15.75" customHeight="1" x14ac:dyDescent="0.3">
      <c r="A727" s="1">
        <v>1178398</v>
      </c>
      <c r="B727" s="1" t="s">
        <v>65</v>
      </c>
      <c r="C727" s="2">
        <v>43564</v>
      </c>
      <c r="D727" s="1" t="s">
        <v>381</v>
      </c>
      <c r="E727" s="1" t="s">
        <v>67</v>
      </c>
      <c r="F727" s="1">
        <v>0</v>
      </c>
      <c r="G727" s="1" t="s">
        <v>32</v>
      </c>
      <c r="H727" s="1" t="s">
        <v>21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7</v>
      </c>
      <c r="N727" s="1" t="s">
        <v>24</v>
      </c>
      <c r="O727" s="1" t="s">
        <v>25</v>
      </c>
      <c r="P727" s="1" t="s">
        <v>213</v>
      </c>
      <c r="Q727" s="1" t="s">
        <v>252</v>
      </c>
    </row>
    <row r="728" spans="1:17" ht="15.75" customHeight="1" x14ac:dyDescent="0.3">
      <c r="A728" s="1">
        <v>1178399</v>
      </c>
      <c r="B728" s="1" t="s">
        <v>44</v>
      </c>
      <c r="C728" s="2">
        <v>43565</v>
      </c>
      <c r="D728" s="1" t="s">
        <v>192</v>
      </c>
      <c r="E728" s="1" t="s">
        <v>46</v>
      </c>
      <c r="F728" s="1">
        <v>0</v>
      </c>
      <c r="G728" s="1" t="s">
        <v>47</v>
      </c>
      <c r="H728" s="1" t="s">
        <v>31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3</v>
      </c>
      <c r="N728" s="1" t="s">
        <v>24</v>
      </c>
      <c r="O728" s="1" t="s">
        <v>25</v>
      </c>
      <c r="P728" s="1" t="s">
        <v>351</v>
      </c>
      <c r="Q728" s="1" t="s">
        <v>140</v>
      </c>
    </row>
    <row r="729" spans="1:17" ht="15.75" customHeight="1" x14ac:dyDescent="0.3">
      <c r="A729" s="1">
        <v>1178400</v>
      </c>
      <c r="B729" s="1" t="s">
        <v>56</v>
      </c>
      <c r="C729" s="2">
        <v>43566</v>
      </c>
      <c r="D729" s="1" t="s">
        <v>76</v>
      </c>
      <c r="E729" s="1" t="s">
        <v>58</v>
      </c>
      <c r="F729" s="1">
        <v>0</v>
      </c>
      <c r="G729" s="1" t="s">
        <v>40</v>
      </c>
      <c r="H729" s="1" t="s">
        <v>32</v>
      </c>
      <c r="I729" s="1" t="s">
        <v>32</v>
      </c>
      <c r="J729" s="1" t="s">
        <v>22</v>
      </c>
      <c r="K729" s="1" t="s">
        <v>32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382</v>
      </c>
      <c r="Q729" s="1" t="s">
        <v>242</v>
      </c>
    </row>
    <row r="730" spans="1:17" ht="15.75" customHeight="1" x14ac:dyDescent="0.3">
      <c r="A730" s="1">
        <v>1178401</v>
      </c>
      <c r="B730" s="1" t="s">
        <v>50</v>
      </c>
      <c r="C730" s="2">
        <v>43567</v>
      </c>
      <c r="D730" s="1" t="s">
        <v>227</v>
      </c>
      <c r="E730" s="1" t="s">
        <v>52</v>
      </c>
      <c r="F730" s="1">
        <v>0</v>
      </c>
      <c r="G730" s="1" t="s">
        <v>21</v>
      </c>
      <c r="H730" s="1" t="s">
        <v>374</v>
      </c>
      <c r="I730" s="1" t="s">
        <v>374</v>
      </c>
      <c r="J730" s="1" t="s">
        <v>22</v>
      </c>
      <c r="K730" s="1" t="s">
        <v>374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351</v>
      </c>
      <c r="Q730" s="1" t="s">
        <v>267</v>
      </c>
    </row>
    <row r="731" spans="1:17" ht="15.75" customHeight="1" x14ac:dyDescent="0.3">
      <c r="A731" s="1">
        <v>1178402</v>
      </c>
      <c r="B731" s="1" t="s">
        <v>44</v>
      </c>
      <c r="C731" s="2">
        <v>43568</v>
      </c>
      <c r="D731" s="1" t="s">
        <v>354</v>
      </c>
      <c r="E731" s="1" t="s">
        <v>46</v>
      </c>
      <c r="F731" s="1">
        <v>0</v>
      </c>
      <c r="G731" s="1" t="s">
        <v>47</v>
      </c>
      <c r="H731" s="1" t="s">
        <v>40</v>
      </c>
      <c r="I731" s="1" t="s">
        <v>40</v>
      </c>
      <c r="J731" s="1" t="s">
        <v>22</v>
      </c>
      <c r="K731" s="1" t="s">
        <v>40</v>
      </c>
      <c r="L731" s="1" t="s">
        <v>41</v>
      </c>
      <c r="M731" s="1">
        <v>4</v>
      </c>
      <c r="N731" s="1" t="s">
        <v>24</v>
      </c>
      <c r="O731" s="1" t="s">
        <v>25</v>
      </c>
      <c r="P731" s="1" t="s">
        <v>323</v>
      </c>
      <c r="Q731" s="1" t="s">
        <v>327</v>
      </c>
    </row>
    <row r="732" spans="1:17" ht="15.75" customHeight="1" x14ac:dyDescent="0.3">
      <c r="A732" s="1">
        <v>1178403</v>
      </c>
      <c r="B732" s="1" t="s">
        <v>28</v>
      </c>
      <c r="C732" s="2">
        <v>43568</v>
      </c>
      <c r="D732" s="1" t="s">
        <v>121</v>
      </c>
      <c r="E732" s="1" t="s">
        <v>320</v>
      </c>
      <c r="F732" s="1">
        <v>0</v>
      </c>
      <c r="G732" s="1" t="s">
        <v>31</v>
      </c>
      <c r="H732" s="1" t="s">
        <v>20</v>
      </c>
      <c r="I732" s="1" t="s">
        <v>20</v>
      </c>
      <c r="J732" s="1" t="s">
        <v>22</v>
      </c>
      <c r="K732" s="1" t="s">
        <v>20</v>
      </c>
      <c r="L732" s="1" t="s">
        <v>41</v>
      </c>
      <c r="M732" s="1">
        <v>8</v>
      </c>
      <c r="N732" s="1" t="s">
        <v>24</v>
      </c>
      <c r="O732" s="1" t="s">
        <v>25</v>
      </c>
      <c r="P732" s="1" t="s">
        <v>382</v>
      </c>
      <c r="Q732" s="1" t="s">
        <v>140</v>
      </c>
    </row>
    <row r="733" spans="1:17" ht="15.75" customHeight="1" x14ac:dyDescent="0.3">
      <c r="A733" s="1">
        <v>1178404</v>
      </c>
      <c r="B733" s="1" t="s">
        <v>50</v>
      </c>
      <c r="C733" s="2">
        <v>43569</v>
      </c>
      <c r="D733" s="1" t="s">
        <v>383</v>
      </c>
      <c r="E733" s="1" t="s">
        <v>52</v>
      </c>
      <c r="F733" s="1">
        <v>0</v>
      </c>
      <c r="G733" s="1" t="s">
        <v>21</v>
      </c>
      <c r="H733" s="1" t="s">
        <v>32</v>
      </c>
      <c r="I733" s="1" t="s">
        <v>32</v>
      </c>
      <c r="J733" s="1" t="s">
        <v>22</v>
      </c>
      <c r="K733" s="1" t="s">
        <v>32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213</v>
      </c>
      <c r="Q733" s="1" t="s">
        <v>267</v>
      </c>
    </row>
    <row r="734" spans="1:17" ht="15.75" customHeight="1" x14ac:dyDescent="0.3">
      <c r="A734" s="1">
        <v>1178405</v>
      </c>
      <c r="B734" s="1" t="s">
        <v>60</v>
      </c>
      <c r="C734" s="2">
        <v>43569</v>
      </c>
      <c r="D734" s="1" t="s">
        <v>384</v>
      </c>
      <c r="E734" s="1" t="s">
        <v>62</v>
      </c>
      <c r="F734" s="1">
        <v>0</v>
      </c>
      <c r="G734" s="1" t="s">
        <v>259</v>
      </c>
      <c r="H734" s="1" t="s">
        <v>374</v>
      </c>
      <c r="I734" s="1" t="s">
        <v>259</v>
      </c>
      <c r="J734" s="1" t="s">
        <v>22</v>
      </c>
      <c r="K734" s="1" t="s">
        <v>374</v>
      </c>
      <c r="L734" s="1" t="s">
        <v>23</v>
      </c>
      <c r="M734" s="1">
        <v>39</v>
      </c>
      <c r="N734" s="1" t="s">
        <v>24</v>
      </c>
      <c r="O734" s="1" t="s">
        <v>25</v>
      </c>
      <c r="P734" s="1" t="s">
        <v>242</v>
      </c>
      <c r="Q734" s="1" t="s">
        <v>232</v>
      </c>
    </row>
    <row r="735" spans="1:17" ht="15.75" customHeight="1" x14ac:dyDescent="0.3">
      <c r="A735" s="1">
        <v>1178406</v>
      </c>
      <c r="B735" s="1" t="s">
        <v>44</v>
      </c>
      <c r="C735" s="2">
        <v>43570</v>
      </c>
      <c r="D735" s="1" t="s">
        <v>180</v>
      </c>
      <c r="E735" s="1" t="s">
        <v>46</v>
      </c>
      <c r="F735" s="1">
        <v>0</v>
      </c>
      <c r="G735" s="1" t="s">
        <v>47</v>
      </c>
      <c r="H735" s="1" t="s">
        <v>20</v>
      </c>
      <c r="I735" s="1" t="s">
        <v>47</v>
      </c>
      <c r="J735" s="1" t="s">
        <v>22</v>
      </c>
      <c r="K735" s="1" t="s">
        <v>47</v>
      </c>
      <c r="L735" s="1" t="s">
        <v>41</v>
      </c>
      <c r="M735" s="1">
        <v>5</v>
      </c>
      <c r="N735" s="1" t="s">
        <v>24</v>
      </c>
      <c r="O735" s="1" t="s">
        <v>25</v>
      </c>
      <c r="P735" s="1" t="s">
        <v>120</v>
      </c>
      <c r="Q735" s="1" t="s">
        <v>323</v>
      </c>
    </row>
    <row r="736" spans="1:17" ht="15.75" customHeight="1" x14ac:dyDescent="0.3">
      <c r="A736" s="1">
        <v>1178407</v>
      </c>
      <c r="B736" s="1" t="s">
        <v>28</v>
      </c>
      <c r="C736" s="2">
        <v>43571</v>
      </c>
      <c r="D736" s="1" t="s">
        <v>193</v>
      </c>
      <c r="E736" s="1" t="s">
        <v>320</v>
      </c>
      <c r="F736" s="1">
        <v>0</v>
      </c>
      <c r="G736" s="1" t="s">
        <v>31</v>
      </c>
      <c r="H736" s="1" t="s">
        <v>40</v>
      </c>
      <c r="I736" s="1" t="s">
        <v>40</v>
      </c>
      <c r="J736" s="1" t="s">
        <v>22</v>
      </c>
      <c r="K736" s="1" t="s">
        <v>31</v>
      </c>
      <c r="L736" s="1" t="s">
        <v>23</v>
      </c>
      <c r="M736" s="1">
        <v>12</v>
      </c>
      <c r="N736" s="1" t="s">
        <v>24</v>
      </c>
      <c r="O736" s="1" t="s">
        <v>25</v>
      </c>
      <c r="P736" s="1" t="s">
        <v>237</v>
      </c>
      <c r="Q736" s="1" t="s">
        <v>232</v>
      </c>
    </row>
    <row r="737" spans="1:17" ht="15.75" customHeight="1" x14ac:dyDescent="0.3">
      <c r="A737" s="1">
        <v>1178408</v>
      </c>
      <c r="B737" s="1" t="s">
        <v>60</v>
      </c>
      <c r="C737" s="2">
        <v>43572</v>
      </c>
      <c r="D737" s="1" t="s">
        <v>179</v>
      </c>
      <c r="E737" s="1" t="s">
        <v>62</v>
      </c>
      <c r="F737" s="1">
        <v>0</v>
      </c>
      <c r="G737" s="1" t="s">
        <v>259</v>
      </c>
      <c r="H737" s="1" t="s">
        <v>32</v>
      </c>
      <c r="I737" s="1" t="s">
        <v>32</v>
      </c>
      <c r="J737" s="1" t="s">
        <v>33</v>
      </c>
      <c r="K737" s="1" t="s">
        <v>259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382</v>
      </c>
      <c r="Q737" s="1" t="s">
        <v>385</v>
      </c>
    </row>
    <row r="738" spans="1:17" ht="15.75" customHeight="1" x14ac:dyDescent="0.3">
      <c r="A738" s="1">
        <v>1178409</v>
      </c>
      <c r="B738" s="1" t="s">
        <v>36</v>
      </c>
      <c r="C738" s="2">
        <v>43573</v>
      </c>
      <c r="D738" s="1" t="s">
        <v>315</v>
      </c>
      <c r="E738" s="1" t="s">
        <v>38</v>
      </c>
      <c r="F738" s="1">
        <v>0</v>
      </c>
      <c r="G738" s="1" t="s">
        <v>374</v>
      </c>
      <c r="H738" s="1" t="s">
        <v>47</v>
      </c>
      <c r="I738" s="1" t="s">
        <v>47</v>
      </c>
      <c r="J738" s="1" t="s">
        <v>33</v>
      </c>
      <c r="K738" s="1" t="s">
        <v>47</v>
      </c>
      <c r="L738" s="1" t="s">
        <v>23</v>
      </c>
      <c r="M738" s="1">
        <v>40</v>
      </c>
      <c r="N738" s="1" t="s">
        <v>24</v>
      </c>
      <c r="O738" s="1" t="s">
        <v>25</v>
      </c>
      <c r="P738" s="1" t="s">
        <v>242</v>
      </c>
      <c r="Q738" s="1" t="s">
        <v>274</v>
      </c>
    </row>
    <row r="739" spans="1:17" ht="15.75" customHeight="1" x14ac:dyDescent="0.3">
      <c r="A739" s="1">
        <v>1178410</v>
      </c>
      <c r="B739" s="1" t="s">
        <v>50</v>
      </c>
      <c r="C739" s="2">
        <v>43574</v>
      </c>
      <c r="D739" s="1" t="s">
        <v>215</v>
      </c>
      <c r="E739" s="1" t="s">
        <v>52</v>
      </c>
      <c r="F739" s="1">
        <v>0</v>
      </c>
      <c r="G739" s="1" t="s">
        <v>21</v>
      </c>
      <c r="H739" s="1" t="s">
        <v>20</v>
      </c>
      <c r="I739" s="1" t="s">
        <v>21</v>
      </c>
      <c r="J739" s="1" t="s">
        <v>22</v>
      </c>
      <c r="K739" s="1" t="s">
        <v>20</v>
      </c>
      <c r="L739" s="1" t="s">
        <v>23</v>
      </c>
      <c r="M739" s="1">
        <v>10</v>
      </c>
      <c r="N739" s="1" t="s">
        <v>24</v>
      </c>
      <c r="O739" s="1" t="s">
        <v>25</v>
      </c>
      <c r="P739" s="1" t="s">
        <v>385</v>
      </c>
      <c r="Q739" s="1" t="s">
        <v>323</v>
      </c>
    </row>
    <row r="740" spans="1:17" ht="15.75" customHeight="1" x14ac:dyDescent="0.3">
      <c r="A740" s="1">
        <v>1178411</v>
      </c>
      <c r="B740" s="1" t="s">
        <v>56</v>
      </c>
      <c r="C740" s="2">
        <v>43575</v>
      </c>
      <c r="D740" s="1" t="s">
        <v>231</v>
      </c>
      <c r="E740" s="1" t="s">
        <v>58</v>
      </c>
      <c r="F740" s="1">
        <v>0</v>
      </c>
      <c r="G740" s="1" t="s">
        <v>40</v>
      </c>
      <c r="H740" s="1" t="s">
        <v>47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5</v>
      </c>
      <c r="N740" s="1" t="s">
        <v>24</v>
      </c>
      <c r="O740" s="1" t="s">
        <v>25</v>
      </c>
      <c r="P740" s="1" t="s">
        <v>351</v>
      </c>
      <c r="Q740" s="1" t="s">
        <v>140</v>
      </c>
    </row>
    <row r="741" spans="1:17" ht="15.75" customHeight="1" x14ac:dyDescent="0.3">
      <c r="A741" s="1">
        <v>1178412</v>
      </c>
      <c r="B741" s="1" t="s">
        <v>36</v>
      </c>
      <c r="C741" s="2">
        <v>43575</v>
      </c>
      <c r="D741" s="1" t="s">
        <v>309</v>
      </c>
      <c r="E741" s="1" t="s">
        <v>38</v>
      </c>
      <c r="F741" s="1">
        <v>0</v>
      </c>
      <c r="G741" s="1" t="s">
        <v>374</v>
      </c>
      <c r="H741" s="1" t="s">
        <v>31</v>
      </c>
      <c r="I741" s="1" t="s">
        <v>374</v>
      </c>
      <c r="J741" s="1" t="s">
        <v>22</v>
      </c>
      <c r="K741" s="1" t="s">
        <v>374</v>
      </c>
      <c r="L741" s="1" t="s">
        <v>41</v>
      </c>
      <c r="M741" s="1">
        <v>5</v>
      </c>
      <c r="N741" s="1" t="s">
        <v>24</v>
      </c>
      <c r="O741" s="1" t="s">
        <v>25</v>
      </c>
      <c r="P741" s="1" t="s">
        <v>382</v>
      </c>
      <c r="Q741" s="1" t="s">
        <v>252</v>
      </c>
    </row>
    <row r="742" spans="1:17" ht="15.75" customHeight="1" x14ac:dyDescent="0.3">
      <c r="A742" s="1">
        <v>1178413</v>
      </c>
      <c r="B742" s="1" t="s">
        <v>60</v>
      </c>
      <c r="C742" s="2">
        <v>43576</v>
      </c>
      <c r="D742" s="1" t="s">
        <v>386</v>
      </c>
      <c r="E742" s="1" t="s">
        <v>62</v>
      </c>
      <c r="F742" s="1">
        <v>0</v>
      </c>
      <c r="G742" s="1" t="s">
        <v>259</v>
      </c>
      <c r="H742" s="1" t="s">
        <v>21</v>
      </c>
      <c r="I742" s="1" t="s">
        <v>259</v>
      </c>
      <c r="J742" s="1" t="s">
        <v>22</v>
      </c>
      <c r="K742" s="1" t="s">
        <v>259</v>
      </c>
      <c r="L742" s="1" t="s">
        <v>41</v>
      </c>
      <c r="M742" s="1">
        <v>9</v>
      </c>
      <c r="N742" s="1" t="s">
        <v>24</v>
      </c>
      <c r="O742" s="1" t="s">
        <v>25</v>
      </c>
      <c r="P742" s="1" t="s">
        <v>274</v>
      </c>
      <c r="Q742" s="1" t="s">
        <v>323</v>
      </c>
    </row>
    <row r="743" spans="1:17" ht="15.75" customHeight="1" x14ac:dyDescent="0.3">
      <c r="A743" s="1">
        <v>1178414</v>
      </c>
      <c r="B743" s="1" t="s">
        <v>17</v>
      </c>
      <c r="C743" s="2">
        <v>43576</v>
      </c>
      <c r="D743" s="1" t="s">
        <v>276</v>
      </c>
      <c r="E743" s="1" t="s">
        <v>345</v>
      </c>
      <c r="F743" s="1">
        <v>0</v>
      </c>
      <c r="G743" s="1" t="s">
        <v>20</v>
      </c>
      <c r="H743" s="1" t="s">
        <v>32</v>
      </c>
      <c r="I743" s="1" t="s">
        <v>32</v>
      </c>
      <c r="J743" s="1" t="s">
        <v>22</v>
      </c>
      <c r="K743" s="1" t="s">
        <v>20</v>
      </c>
      <c r="L743" s="1" t="s">
        <v>23</v>
      </c>
      <c r="M743" s="1">
        <v>1</v>
      </c>
      <c r="N743" s="1" t="s">
        <v>24</v>
      </c>
      <c r="O743" s="1" t="s">
        <v>25</v>
      </c>
      <c r="P743" s="1" t="s">
        <v>213</v>
      </c>
      <c r="Q743" s="1" t="s">
        <v>237</v>
      </c>
    </row>
    <row r="744" spans="1:17" ht="15.75" customHeight="1" x14ac:dyDescent="0.3">
      <c r="A744" s="1">
        <v>1178415</v>
      </c>
      <c r="B744" s="1" t="s">
        <v>56</v>
      </c>
      <c r="C744" s="2">
        <v>43577</v>
      </c>
      <c r="D744" s="1" t="s">
        <v>336</v>
      </c>
      <c r="E744" s="1" t="s">
        <v>58</v>
      </c>
      <c r="F744" s="1">
        <v>0</v>
      </c>
      <c r="G744" s="1" t="s">
        <v>40</v>
      </c>
      <c r="H744" s="1" t="s">
        <v>374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6</v>
      </c>
      <c r="N744" s="1" t="s">
        <v>24</v>
      </c>
      <c r="O744" s="1" t="s">
        <v>25</v>
      </c>
      <c r="P744" s="1" t="s">
        <v>327</v>
      </c>
      <c r="Q744" s="1" t="s">
        <v>140</v>
      </c>
    </row>
    <row r="745" spans="1:17" ht="15.75" customHeight="1" x14ac:dyDescent="0.3">
      <c r="A745" s="1">
        <v>1178416</v>
      </c>
      <c r="B745" s="1" t="s">
        <v>65</v>
      </c>
      <c r="C745" s="2">
        <v>43578</v>
      </c>
      <c r="D745" s="1" t="s">
        <v>57</v>
      </c>
      <c r="E745" s="1" t="s">
        <v>67</v>
      </c>
      <c r="F745" s="1">
        <v>0</v>
      </c>
      <c r="G745" s="1" t="s">
        <v>32</v>
      </c>
      <c r="H745" s="1" t="s">
        <v>259</v>
      </c>
      <c r="I745" s="1" t="s">
        <v>32</v>
      </c>
      <c r="J745" s="1" t="s">
        <v>22</v>
      </c>
      <c r="K745" s="1" t="s">
        <v>32</v>
      </c>
      <c r="L745" s="1" t="s">
        <v>41</v>
      </c>
      <c r="M745" s="1">
        <v>6</v>
      </c>
      <c r="N745" s="1" t="s">
        <v>24</v>
      </c>
      <c r="O745" s="1" t="s">
        <v>25</v>
      </c>
      <c r="P745" s="1" t="s">
        <v>274</v>
      </c>
      <c r="Q745" s="1" t="s">
        <v>232</v>
      </c>
    </row>
    <row r="746" spans="1:17" ht="15.75" customHeight="1" x14ac:dyDescent="0.3">
      <c r="A746" s="1">
        <v>1178417</v>
      </c>
      <c r="B746" s="1" t="s">
        <v>17</v>
      </c>
      <c r="C746" s="2">
        <v>43579</v>
      </c>
      <c r="D746" s="1" t="s">
        <v>121</v>
      </c>
      <c r="E746" s="1" t="s">
        <v>345</v>
      </c>
      <c r="F746" s="1">
        <v>0</v>
      </c>
      <c r="G746" s="1" t="s">
        <v>20</v>
      </c>
      <c r="H746" s="1" t="s">
        <v>31</v>
      </c>
      <c r="I746" s="1" t="s">
        <v>31</v>
      </c>
      <c r="J746" s="1" t="s">
        <v>22</v>
      </c>
      <c r="K746" s="1" t="s">
        <v>20</v>
      </c>
      <c r="L746" s="1" t="s">
        <v>23</v>
      </c>
      <c r="M746" s="1">
        <v>17</v>
      </c>
      <c r="N746" s="1" t="s">
        <v>24</v>
      </c>
      <c r="O746" s="1" t="s">
        <v>25</v>
      </c>
      <c r="P746" s="1" t="s">
        <v>252</v>
      </c>
      <c r="Q746" s="1" t="s">
        <v>242</v>
      </c>
    </row>
    <row r="747" spans="1:17" ht="15.75" customHeight="1" x14ac:dyDescent="0.3">
      <c r="A747" s="1">
        <v>1178418</v>
      </c>
      <c r="B747" s="1" t="s">
        <v>50</v>
      </c>
      <c r="C747" s="2">
        <v>43580</v>
      </c>
      <c r="D747" s="1" t="s">
        <v>311</v>
      </c>
      <c r="E747" s="1" t="s">
        <v>52</v>
      </c>
      <c r="F747" s="1">
        <v>0</v>
      </c>
      <c r="G747" s="1" t="s">
        <v>21</v>
      </c>
      <c r="H747" s="1" t="s">
        <v>40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3</v>
      </c>
      <c r="N747" s="1" t="s">
        <v>24</v>
      </c>
      <c r="O747" s="1" t="s">
        <v>25</v>
      </c>
      <c r="P747" s="1" t="s">
        <v>332</v>
      </c>
      <c r="Q747" s="1" t="s">
        <v>385</v>
      </c>
    </row>
    <row r="748" spans="1:17" ht="15.75" customHeight="1" x14ac:dyDescent="0.3">
      <c r="A748" s="1">
        <v>1178419</v>
      </c>
      <c r="B748" s="1" t="s">
        <v>65</v>
      </c>
      <c r="C748" s="2">
        <v>43581</v>
      </c>
      <c r="D748" s="1" t="s">
        <v>147</v>
      </c>
      <c r="E748" s="1" t="s">
        <v>67</v>
      </c>
      <c r="F748" s="1">
        <v>0</v>
      </c>
      <c r="G748" s="1" t="s">
        <v>32</v>
      </c>
      <c r="H748" s="1" t="s">
        <v>47</v>
      </c>
      <c r="I748" s="1" t="s">
        <v>32</v>
      </c>
      <c r="J748" s="1" t="s">
        <v>22</v>
      </c>
      <c r="K748" s="1" t="s">
        <v>47</v>
      </c>
      <c r="L748" s="1" t="s">
        <v>23</v>
      </c>
      <c r="M748" s="1">
        <v>46</v>
      </c>
      <c r="N748" s="1" t="s">
        <v>24</v>
      </c>
      <c r="O748" s="1" t="s">
        <v>25</v>
      </c>
      <c r="P748" s="1" t="s">
        <v>274</v>
      </c>
      <c r="Q748" s="1" t="s">
        <v>232</v>
      </c>
    </row>
    <row r="749" spans="1:17" ht="15.75" customHeight="1" x14ac:dyDescent="0.3">
      <c r="A749" s="1">
        <v>1178420</v>
      </c>
      <c r="B749" s="1" t="s">
        <v>56</v>
      </c>
      <c r="C749" s="2">
        <v>43582</v>
      </c>
      <c r="D749" s="1" t="s">
        <v>197</v>
      </c>
      <c r="E749" s="1" t="s">
        <v>58</v>
      </c>
      <c r="F749" s="1">
        <v>0</v>
      </c>
      <c r="G749" s="1" t="s">
        <v>40</v>
      </c>
      <c r="H749" s="1" t="s">
        <v>259</v>
      </c>
      <c r="I749" s="1" t="s">
        <v>40</v>
      </c>
      <c r="J749" s="1" t="s">
        <v>22</v>
      </c>
      <c r="K749" s="1" t="s">
        <v>40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351</v>
      </c>
      <c r="Q749" s="1" t="s">
        <v>327</v>
      </c>
    </row>
    <row r="750" spans="1:17" ht="15.75" customHeight="1" x14ac:dyDescent="0.3">
      <c r="A750" s="1">
        <v>1178421</v>
      </c>
      <c r="B750" s="1" t="s">
        <v>36</v>
      </c>
      <c r="C750" s="2">
        <v>43583</v>
      </c>
      <c r="D750" s="1" t="s">
        <v>227</v>
      </c>
      <c r="E750" s="1" t="s">
        <v>38</v>
      </c>
      <c r="F750" s="1">
        <v>0</v>
      </c>
      <c r="G750" s="1" t="s">
        <v>374</v>
      </c>
      <c r="H750" s="1" t="s">
        <v>20</v>
      </c>
      <c r="I750" s="1" t="s">
        <v>374</v>
      </c>
      <c r="J750" s="1" t="s">
        <v>33</v>
      </c>
      <c r="K750" s="1" t="s">
        <v>374</v>
      </c>
      <c r="L750" s="1" t="s">
        <v>23</v>
      </c>
      <c r="M750" s="1">
        <v>16</v>
      </c>
      <c r="N750" s="1" t="s">
        <v>24</v>
      </c>
      <c r="O750" s="1" t="s">
        <v>25</v>
      </c>
      <c r="P750" s="1" t="s">
        <v>335</v>
      </c>
      <c r="Q750" s="1" t="s">
        <v>242</v>
      </c>
    </row>
    <row r="751" spans="1:17" ht="15.75" customHeight="1" x14ac:dyDescent="0.3">
      <c r="A751" s="1">
        <v>1178422</v>
      </c>
      <c r="B751" s="1" t="s">
        <v>50</v>
      </c>
      <c r="C751" s="2">
        <v>43583</v>
      </c>
      <c r="D751" s="1" t="s">
        <v>307</v>
      </c>
      <c r="E751" s="1" t="s">
        <v>52</v>
      </c>
      <c r="F751" s="1">
        <v>0</v>
      </c>
      <c r="G751" s="1" t="s">
        <v>21</v>
      </c>
      <c r="H751" s="1" t="s">
        <v>47</v>
      </c>
      <c r="I751" s="1" t="s">
        <v>47</v>
      </c>
      <c r="J751" s="1" t="s">
        <v>22</v>
      </c>
      <c r="K751" s="1" t="s">
        <v>21</v>
      </c>
      <c r="L751" s="1" t="s">
        <v>23</v>
      </c>
      <c r="M751" s="1">
        <v>34</v>
      </c>
      <c r="N751" s="1" t="s">
        <v>24</v>
      </c>
      <c r="O751" s="1" t="s">
        <v>25</v>
      </c>
      <c r="P751" s="1" t="s">
        <v>385</v>
      </c>
      <c r="Q751" s="1" t="s">
        <v>323</v>
      </c>
    </row>
    <row r="752" spans="1:17" ht="15.75" customHeight="1" x14ac:dyDescent="0.3">
      <c r="A752" s="1">
        <v>1178423</v>
      </c>
      <c r="B752" s="1" t="s">
        <v>60</v>
      </c>
      <c r="C752" s="2">
        <v>43584</v>
      </c>
      <c r="D752" s="1" t="s">
        <v>179</v>
      </c>
      <c r="E752" s="1" t="s">
        <v>62</v>
      </c>
      <c r="F752" s="1">
        <v>0</v>
      </c>
      <c r="G752" s="1" t="s">
        <v>259</v>
      </c>
      <c r="H752" s="1" t="s">
        <v>31</v>
      </c>
      <c r="I752" s="1" t="s">
        <v>31</v>
      </c>
      <c r="J752" s="1" t="s">
        <v>22</v>
      </c>
      <c r="K752" s="1" t="s">
        <v>259</v>
      </c>
      <c r="L752" s="1" t="s">
        <v>23</v>
      </c>
      <c r="M752" s="1">
        <v>45</v>
      </c>
      <c r="N752" s="1" t="s">
        <v>24</v>
      </c>
      <c r="O752" s="1" t="s">
        <v>25</v>
      </c>
      <c r="P752" s="1" t="s">
        <v>267</v>
      </c>
      <c r="Q752" s="1" t="s">
        <v>140</v>
      </c>
    </row>
    <row r="753" spans="1:17" ht="15.75" customHeight="1" x14ac:dyDescent="0.3">
      <c r="A753" s="1">
        <v>1178424</v>
      </c>
      <c r="B753" s="1" t="s">
        <v>17</v>
      </c>
      <c r="C753" s="2">
        <v>43585</v>
      </c>
      <c r="D753" s="1" t="s">
        <v>25</v>
      </c>
      <c r="E753" s="1" t="s">
        <v>345</v>
      </c>
      <c r="F753" s="1">
        <v>0</v>
      </c>
      <c r="G753" s="1" t="s">
        <v>20</v>
      </c>
      <c r="H753" s="1" t="s">
        <v>40</v>
      </c>
      <c r="I753" s="1" t="s">
        <v>40</v>
      </c>
      <c r="J753" s="1" t="s">
        <v>22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382</v>
      </c>
      <c r="Q753" s="1" t="s">
        <v>274</v>
      </c>
    </row>
    <row r="754" spans="1:17" ht="15.75" customHeight="1" x14ac:dyDescent="0.3">
      <c r="A754" s="1">
        <v>1178425</v>
      </c>
      <c r="B754" s="1" t="s">
        <v>65</v>
      </c>
      <c r="C754" s="2">
        <v>43586</v>
      </c>
      <c r="D754" s="1" t="s">
        <v>76</v>
      </c>
      <c r="E754" s="1" t="s">
        <v>67</v>
      </c>
      <c r="F754" s="1">
        <v>0</v>
      </c>
      <c r="G754" s="1" t="s">
        <v>32</v>
      </c>
      <c r="H754" s="1" t="s">
        <v>374</v>
      </c>
      <c r="I754" s="1" t="s">
        <v>374</v>
      </c>
      <c r="J754" s="1" t="s">
        <v>22</v>
      </c>
      <c r="K754" s="1" t="s">
        <v>32</v>
      </c>
      <c r="L754" s="1" t="s">
        <v>23</v>
      </c>
      <c r="M754" s="1">
        <v>80</v>
      </c>
      <c r="N754" s="1" t="s">
        <v>24</v>
      </c>
      <c r="O754" s="1" t="s">
        <v>25</v>
      </c>
      <c r="P754" s="1" t="s">
        <v>332</v>
      </c>
      <c r="Q754" s="1" t="s">
        <v>323</v>
      </c>
    </row>
    <row r="755" spans="1:17" ht="15.75" customHeight="1" x14ac:dyDescent="0.3">
      <c r="A755" s="1">
        <v>1178426</v>
      </c>
      <c r="B755" s="1" t="s">
        <v>44</v>
      </c>
      <c r="C755" s="2">
        <v>43587</v>
      </c>
      <c r="D755" s="1" t="s">
        <v>349</v>
      </c>
      <c r="E755" s="1" t="s">
        <v>46</v>
      </c>
      <c r="F755" s="1">
        <v>0</v>
      </c>
      <c r="G755" s="1" t="s">
        <v>47</v>
      </c>
      <c r="H755" s="1" t="s">
        <v>259</v>
      </c>
      <c r="I755" s="1" t="s">
        <v>47</v>
      </c>
      <c r="J755" s="1" t="s">
        <v>33</v>
      </c>
      <c r="K755" s="1" t="s">
        <v>47</v>
      </c>
      <c r="L755" s="1" t="s">
        <v>122</v>
      </c>
      <c r="M755" s="1" t="s">
        <v>25</v>
      </c>
      <c r="N755" s="1" t="s">
        <v>123</v>
      </c>
      <c r="O755" s="1" t="s">
        <v>25</v>
      </c>
      <c r="P755" s="1" t="s">
        <v>267</v>
      </c>
      <c r="Q755" s="1" t="s">
        <v>140</v>
      </c>
    </row>
    <row r="756" spans="1:17" ht="15.75" customHeight="1" x14ac:dyDescent="0.3">
      <c r="A756" s="1">
        <v>1178427</v>
      </c>
      <c r="B756" s="1" t="s">
        <v>28</v>
      </c>
      <c r="C756" s="2">
        <v>43588</v>
      </c>
      <c r="D756" s="1" t="s">
        <v>387</v>
      </c>
      <c r="E756" s="1" t="s">
        <v>320</v>
      </c>
      <c r="F756" s="1">
        <v>0</v>
      </c>
      <c r="G756" s="1" t="s">
        <v>31</v>
      </c>
      <c r="H756" s="1" t="s">
        <v>21</v>
      </c>
      <c r="I756" s="1" t="s">
        <v>21</v>
      </c>
      <c r="J756" s="1" t="s">
        <v>22</v>
      </c>
      <c r="K756" s="1" t="s">
        <v>21</v>
      </c>
      <c r="L756" s="1" t="s">
        <v>41</v>
      </c>
      <c r="M756" s="1">
        <v>7</v>
      </c>
      <c r="N756" s="1" t="s">
        <v>24</v>
      </c>
      <c r="O756" s="1" t="s">
        <v>25</v>
      </c>
      <c r="P756" s="1" t="s">
        <v>252</v>
      </c>
      <c r="Q756" s="1" t="s">
        <v>242</v>
      </c>
    </row>
    <row r="757" spans="1:17" ht="15.75" customHeight="1" x14ac:dyDescent="0.3">
      <c r="A757" s="1">
        <v>1178428</v>
      </c>
      <c r="B757" s="1" t="s">
        <v>36</v>
      </c>
      <c r="C757" s="2">
        <v>43589</v>
      </c>
      <c r="D757" s="1" t="s">
        <v>93</v>
      </c>
      <c r="E757" s="1" t="s">
        <v>38</v>
      </c>
      <c r="F757" s="1">
        <v>0</v>
      </c>
      <c r="G757" s="1" t="s">
        <v>374</v>
      </c>
      <c r="H757" s="1" t="s">
        <v>40</v>
      </c>
      <c r="I757" s="1" t="s">
        <v>40</v>
      </c>
      <c r="J757" s="1" t="s">
        <v>33</v>
      </c>
      <c r="K757" s="1" t="s">
        <v>374</v>
      </c>
      <c r="L757" s="1" t="s">
        <v>41</v>
      </c>
      <c r="M757" s="1">
        <v>5</v>
      </c>
      <c r="N757" s="1" t="s">
        <v>24</v>
      </c>
      <c r="O757" s="1" t="s">
        <v>25</v>
      </c>
      <c r="P757" s="1" t="s">
        <v>332</v>
      </c>
      <c r="Q757" s="1" t="s">
        <v>385</v>
      </c>
    </row>
    <row r="758" spans="1:17" ht="15.75" customHeight="1" x14ac:dyDescent="0.3">
      <c r="A758" s="1">
        <v>1178429</v>
      </c>
      <c r="B758" s="1" t="s">
        <v>17</v>
      </c>
      <c r="C758" s="2">
        <v>43589</v>
      </c>
      <c r="D758" s="1" t="s">
        <v>388</v>
      </c>
      <c r="E758" s="1" t="s">
        <v>345</v>
      </c>
      <c r="F758" s="1">
        <v>0</v>
      </c>
      <c r="G758" s="1" t="s">
        <v>20</v>
      </c>
      <c r="H758" s="1" t="s">
        <v>259</v>
      </c>
      <c r="I758" s="1" t="s">
        <v>20</v>
      </c>
      <c r="J758" s="1" t="s">
        <v>22</v>
      </c>
      <c r="K758" s="1" t="s">
        <v>20</v>
      </c>
      <c r="L758" s="1" t="s">
        <v>41</v>
      </c>
      <c r="M758" s="1">
        <v>4</v>
      </c>
      <c r="N758" s="1" t="s">
        <v>24</v>
      </c>
      <c r="O758" s="1" t="s">
        <v>25</v>
      </c>
      <c r="P758" s="1" t="s">
        <v>274</v>
      </c>
      <c r="Q758" s="1" t="s">
        <v>232</v>
      </c>
    </row>
    <row r="759" spans="1:17" ht="15.75" customHeight="1" x14ac:dyDescent="0.3">
      <c r="A759" s="1">
        <v>1178430</v>
      </c>
      <c r="B759" s="1" t="s">
        <v>28</v>
      </c>
      <c r="C759" s="2">
        <v>43590</v>
      </c>
      <c r="D759" s="1" t="s">
        <v>362</v>
      </c>
      <c r="E759" s="1" t="s">
        <v>320</v>
      </c>
      <c r="F759" s="1">
        <v>0</v>
      </c>
      <c r="G759" s="1" t="s">
        <v>31</v>
      </c>
      <c r="H759" s="1" t="s">
        <v>32</v>
      </c>
      <c r="I759" s="1" t="s">
        <v>31</v>
      </c>
      <c r="J759" s="1" t="s">
        <v>22</v>
      </c>
      <c r="K759" s="1" t="s">
        <v>31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335</v>
      </c>
      <c r="Q759" s="1" t="s">
        <v>252</v>
      </c>
    </row>
    <row r="760" spans="1:17" ht="15.75" customHeight="1" x14ac:dyDescent="0.3">
      <c r="A760" s="1">
        <v>1178431</v>
      </c>
      <c r="B760" s="1" t="s">
        <v>44</v>
      </c>
      <c r="C760" s="2">
        <v>43590</v>
      </c>
      <c r="D760" s="1" t="s">
        <v>315</v>
      </c>
      <c r="E760" s="1" t="s">
        <v>46</v>
      </c>
      <c r="F760" s="1">
        <v>0</v>
      </c>
      <c r="G760" s="1" t="s">
        <v>47</v>
      </c>
      <c r="H760" s="1" t="s">
        <v>21</v>
      </c>
      <c r="I760" s="1" t="s">
        <v>47</v>
      </c>
      <c r="J760" s="1" t="s">
        <v>22</v>
      </c>
      <c r="K760" s="1" t="s">
        <v>47</v>
      </c>
      <c r="L760" s="1" t="s">
        <v>41</v>
      </c>
      <c r="M760" s="1">
        <v>9</v>
      </c>
      <c r="N760" s="1" t="s">
        <v>24</v>
      </c>
      <c r="O760" s="1" t="s">
        <v>25</v>
      </c>
      <c r="P760" s="1" t="s">
        <v>327</v>
      </c>
      <c r="Q760" s="1" t="s">
        <v>267</v>
      </c>
    </row>
    <row r="761" spans="1:17" ht="15.75" customHeight="1" x14ac:dyDescent="0.3">
      <c r="A761" s="1">
        <v>1181764</v>
      </c>
      <c r="B761" s="1" t="s">
        <v>65</v>
      </c>
      <c r="C761" s="2">
        <v>43592</v>
      </c>
      <c r="D761" s="1" t="s">
        <v>330</v>
      </c>
      <c r="E761" s="1" t="s">
        <v>67</v>
      </c>
      <c r="F761" s="1">
        <v>0</v>
      </c>
      <c r="G761" s="1" t="s">
        <v>47</v>
      </c>
      <c r="H761" s="1" t="s">
        <v>32</v>
      </c>
      <c r="I761" s="1" t="s">
        <v>32</v>
      </c>
      <c r="J761" s="1" t="s">
        <v>33</v>
      </c>
      <c r="K761" s="1" t="s">
        <v>47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274</v>
      </c>
      <c r="Q761" s="1" t="s">
        <v>323</v>
      </c>
    </row>
    <row r="762" spans="1:17" ht="15.75" customHeight="1" x14ac:dyDescent="0.3">
      <c r="A762" s="1">
        <v>1181766</v>
      </c>
      <c r="B762" s="1" t="s">
        <v>234</v>
      </c>
      <c r="C762" s="2">
        <v>43593</v>
      </c>
      <c r="D762" s="1" t="s">
        <v>336</v>
      </c>
      <c r="E762" s="1" t="s">
        <v>236</v>
      </c>
      <c r="F762" s="1">
        <v>0</v>
      </c>
      <c r="G762" s="1" t="s">
        <v>374</v>
      </c>
      <c r="H762" s="1" t="s">
        <v>259</v>
      </c>
      <c r="I762" s="1" t="s">
        <v>374</v>
      </c>
      <c r="J762" s="1" t="s">
        <v>22</v>
      </c>
      <c r="K762" s="1" t="s">
        <v>374</v>
      </c>
      <c r="L762" s="1" t="s">
        <v>41</v>
      </c>
      <c r="M762" s="1">
        <v>2</v>
      </c>
      <c r="N762" s="1" t="s">
        <v>24</v>
      </c>
      <c r="O762" s="1" t="s">
        <v>25</v>
      </c>
      <c r="P762" s="1" t="s">
        <v>242</v>
      </c>
      <c r="Q762" s="1" t="s">
        <v>140</v>
      </c>
    </row>
    <row r="763" spans="1:17" ht="15.75" customHeight="1" x14ac:dyDescent="0.3">
      <c r="A763" s="1">
        <v>1181767</v>
      </c>
      <c r="B763" s="1" t="s">
        <v>234</v>
      </c>
      <c r="C763" s="2">
        <v>43595</v>
      </c>
      <c r="D763" s="1" t="s">
        <v>243</v>
      </c>
      <c r="E763" s="1" t="s">
        <v>236</v>
      </c>
      <c r="F763" s="1">
        <v>0</v>
      </c>
      <c r="G763" s="1" t="s">
        <v>32</v>
      </c>
      <c r="H763" s="1" t="s">
        <v>374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6</v>
      </c>
      <c r="N763" s="1" t="s">
        <v>24</v>
      </c>
      <c r="O763" s="1" t="s">
        <v>25</v>
      </c>
      <c r="P763" s="1" t="s">
        <v>242</v>
      </c>
      <c r="Q763" s="1" t="s">
        <v>140</v>
      </c>
    </row>
    <row r="764" spans="1:17" ht="15.75" customHeight="1" x14ac:dyDescent="0.3">
      <c r="A764" s="1">
        <v>1181768</v>
      </c>
      <c r="B764" s="1" t="s">
        <v>60</v>
      </c>
      <c r="C764" s="2">
        <v>43597</v>
      </c>
      <c r="D764" s="1" t="s">
        <v>349</v>
      </c>
      <c r="E764" s="1" t="s">
        <v>62</v>
      </c>
      <c r="F764" s="1">
        <v>0</v>
      </c>
      <c r="G764" s="1" t="s">
        <v>47</v>
      </c>
      <c r="H764" s="1" t="s">
        <v>32</v>
      </c>
      <c r="I764" s="1" t="s">
        <v>47</v>
      </c>
      <c r="J764" s="1" t="s">
        <v>33</v>
      </c>
      <c r="K764" s="1" t="s">
        <v>47</v>
      </c>
      <c r="L764" s="1" t="s">
        <v>23</v>
      </c>
      <c r="M764" s="1">
        <v>1</v>
      </c>
      <c r="N764" s="1" t="s">
        <v>24</v>
      </c>
      <c r="O764" s="1" t="s">
        <v>25</v>
      </c>
      <c r="P764" s="1" t="s">
        <v>385</v>
      </c>
      <c r="Q764" s="1" t="s">
        <v>323</v>
      </c>
    </row>
    <row r="765" spans="1:17" ht="15.75" customHeight="1" x14ac:dyDescent="0.3">
      <c r="A765" s="1">
        <v>1216492</v>
      </c>
      <c r="B765" s="1" t="s">
        <v>281</v>
      </c>
      <c r="C765" s="2">
        <v>44093</v>
      </c>
      <c r="D765" s="1" t="s">
        <v>183</v>
      </c>
      <c r="E765" s="1" t="s">
        <v>282</v>
      </c>
      <c r="F765" s="1">
        <v>0</v>
      </c>
      <c r="G765" s="1" t="s">
        <v>47</v>
      </c>
      <c r="H765" s="1" t="s">
        <v>32</v>
      </c>
      <c r="I765" s="1" t="s">
        <v>32</v>
      </c>
      <c r="J765" s="1" t="s">
        <v>22</v>
      </c>
      <c r="K765" s="1" t="s">
        <v>32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303</v>
      </c>
      <c r="Q765" s="1" t="s">
        <v>322</v>
      </c>
    </row>
    <row r="766" spans="1:17" ht="15.75" customHeight="1" x14ac:dyDescent="0.3">
      <c r="A766" s="1">
        <v>1216493</v>
      </c>
      <c r="B766" s="1" t="s">
        <v>288</v>
      </c>
      <c r="C766" s="2">
        <v>44094</v>
      </c>
      <c r="D766" s="1" t="s">
        <v>337</v>
      </c>
      <c r="E766" s="1" t="s">
        <v>289</v>
      </c>
      <c r="F766" s="1">
        <v>0</v>
      </c>
      <c r="G766" s="1" t="s">
        <v>374</v>
      </c>
      <c r="H766" s="1" t="s">
        <v>31</v>
      </c>
      <c r="I766" s="1" t="s">
        <v>31</v>
      </c>
      <c r="J766" s="1" t="s">
        <v>22</v>
      </c>
      <c r="K766" s="1" t="s">
        <v>374</v>
      </c>
      <c r="L766" s="1" t="s">
        <v>122</v>
      </c>
      <c r="M766" s="1" t="s">
        <v>25</v>
      </c>
      <c r="N766" s="1" t="s">
        <v>123</v>
      </c>
      <c r="O766" s="1" t="s">
        <v>25</v>
      </c>
      <c r="P766" s="1" t="s">
        <v>232</v>
      </c>
      <c r="Q766" s="1" t="s">
        <v>323</v>
      </c>
    </row>
    <row r="767" spans="1:17" ht="15.75" customHeight="1" x14ac:dyDescent="0.3">
      <c r="A767" s="1">
        <v>1216494</v>
      </c>
      <c r="B767" s="1" t="s">
        <v>281</v>
      </c>
      <c r="C767" s="2">
        <v>44125</v>
      </c>
      <c r="D767" s="1" t="s">
        <v>358</v>
      </c>
      <c r="E767" s="1" t="s">
        <v>282</v>
      </c>
      <c r="F767" s="1">
        <v>0</v>
      </c>
      <c r="G767" s="1" t="s">
        <v>21</v>
      </c>
      <c r="H767" s="1" t="s">
        <v>20</v>
      </c>
      <c r="I767" s="1" t="s">
        <v>21</v>
      </c>
      <c r="J767" s="1" t="s">
        <v>33</v>
      </c>
      <c r="K767" s="1" t="s">
        <v>20</v>
      </c>
      <c r="L767" s="1" t="s">
        <v>41</v>
      </c>
      <c r="M767" s="1">
        <v>8</v>
      </c>
      <c r="N767" s="1" t="s">
        <v>24</v>
      </c>
      <c r="O767" s="1" t="s">
        <v>25</v>
      </c>
      <c r="P767" s="1" t="s">
        <v>322</v>
      </c>
      <c r="Q767" s="1" t="s">
        <v>140</v>
      </c>
    </row>
    <row r="768" spans="1:17" ht="15.75" customHeight="1" x14ac:dyDescent="0.3">
      <c r="A768" s="1">
        <v>1216495</v>
      </c>
      <c r="B768" s="1" t="s">
        <v>284</v>
      </c>
      <c r="C768" s="2">
        <v>44138</v>
      </c>
      <c r="D768" s="1" t="s">
        <v>248</v>
      </c>
      <c r="E768" s="1" t="s">
        <v>286</v>
      </c>
      <c r="F768" s="1">
        <v>0</v>
      </c>
      <c r="G768" s="1" t="s">
        <v>47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10</v>
      </c>
      <c r="N768" s="1" t="s">
        <v>24</v>
      </c>
      <c r="O768" s="1" t="s">
        <v>25</v>
      </c>
      <c r="P768" s="1" t="s">
        <v>252</v>
      </c>
      <c r="Q768" s="1" t="s">
        <v>283</v>
      </c>
    </row>
    <row r="769" spans="1:17" ht="15.75" customHeight="1" x14ac:dyDescent="0.3">
      <c r="A769" s="1">
        <v>1216496</v>
      </c>
      <c r="B769" s="1" t="s">
        <v>284</v>
      </c>
      <c r="C769" s="2">
        <v>44096</v>
      </c>
      <c r="D769" s="1" t="s">
        <v>271</v>
      </c>
      <c r="E769" s="1" t="s">
        <v>286</v>
      </c>
      <c r="F769" s="1">
        <v>0</v>
      </c>
      <c r="G769" s="1" t="s">
        <v>40</v>
      </c>
      <c r="H769" s="1" t="s">
        <v>32</v>
      </c>
      <c r="I769" s="1" t="s">
        <v>32</v>
      </c>
      <c r="J769" s="1" t="s">
        <v>22</v>
      </c>
      <c r="K769" s="1" t="s">
        <v>40</v>
      </c>
      <c r="L769" s="1" t="s">
        <v>23</v>
      </c>
      <c r="M769" s="1">
        <v>16</v>
      </c>
      <c r="N769" s="1" t="s">
        <v>24</v>
      </c>
      <c r="O769" s="1" t="s">
        <v>25</v>
      </c>
      <c r="P769" s="1" t="s">
        <v>252</v>
      </c>
      <c r="Q769" s="1" t="s">
        <v>237</v>
      </c>
    </row>
    <row r="770" spans="1:17" ht="15.75" customHeight="1" x14ac:dyDescent="0.3">
      <c r="A770" s="1">
        <v>1216497</v>
      </c>
      <c r="B770" s="1" t="s">
        <v>281</v>
      </c>
      <c r="C770" s="2">
        <v>44128</v>
      </c>
      <c r="D770" s="1" t="s">
        <v>389</v>
      </c>
      <c r="E770" s="1" t="s">
        <v>282</v>
      </c>
      <c r="F770" s="1">
        <v>0</v>
      </c>
      <c r="G770" s="1" t="s">
        <v>21</v>
      </c>
      <c r="H770" s="1" t="s">
        <v>374</v>
      </c>
      <c r="I770" s="1" t="s">
        <v>374</v>
      </c>
      <c r="J770" s="1" t="s">
        <v>22</v>
      </c>
      <c r="K770" s="1" t="s">
        <v>21</v>
      </c>
      <c r="L770" s="1" t="s">
        <v>23</v>
      </c>
      <c r="M770" s="1">
        <v>59</v>
      </c>
      <c r="N770" s="1" t="s">
        <v>24</v>
      </c>
      <c r="O770" s="1" t="s">
        <v>25</v>
      </c>
      <c r="P770" s="1" t="s">
        <v>303</v>
      </c>
      <c r="Q770" s="1" t="s">
        <v>298</v>
      </c>
    </row>
    <row r="771" spans="1:17" ht="15.75" customHeight="1" x14ac:dyDescent="0.3">
      <c r="A771" s="1">
        <v>1216498</v>
      </c>
      <c r="B771" s="1" t="s">
        <v>288</v>
      </c>
      <c r="C771" s="2">
        <v>44128</v>
      </c>
      <c r="D771" s="1" t="s">
        <v>390</v>
      </c>
      <c r="E771" s="1" t="s">
        <v>289</v>
      </c>
      <c r="F771" s="1">
        <v>0</v>
      </c>
      <c r="G771" s="1" t="s">
        <v>31</v>
      </c>
      <c r="H771" s="1" t="s">
        <v>259</v>
      </c>
      <c r="I771" s="1" t="s">
        <v>259</v>
      </c>
      <c r="J771" s="1" t="s">
        <v>22</v>
      </c>
      <c r="K771" s="1" t="s">
        <v>31</v>
      </c>
      <c r="L771" s="1" t="s">
        <v>23</v>
      </c>
      <c r="M771" s="1">
        <v>12</v>
      </c>
      <c r="N771" s="1" t="s">
        <v>24</v>
      </c>
      <c r="O771" s="1" t="s">
        <v>25</v>
      </c>
      <c r="P771" s="1" t="s">
        <v>332</v>
      </c>
      <c r="Q771" s="1" t="s">
        <v>201</v>
      </c>
    </row>
    <row r="772" spans="1:17" ht="15.75" customHeight="1" x14ac:dyDescent="0.3">
      <c r="A772" s="1">
        <v>1216499</v>
      </c>
      <c r="B772" s="1" t="s">
        <v>281</v>
      </c>
      <c r="C772" s="2">
        <v>44132</v>
      </c>
      <c r="D772" s="1" t="s">
        <v>330</v>
      </c>
      <c r="E772" s="1" t="s">
        <v>282</v>
      </c>
      <c r="F772" s="1">
        <v>0</v>
      </c>
      <c r="G772" s="1" t="s">
        <v>20</v>
      </c>
      <c r="H772" s="1" t="s">
        <v>47</v>
      </c>
      <c r="I772" s="1" t="s">
        <v>47</v>
      </c>
      <c r="J772" s="1" t="s">
        <v>22</v>
      </c>
      <c r="K772" s="1" t="s">
        <v>47</v>
      </c>
      <c r="L772" s="1" t="s">
        <v>41</v>
      </c>
      <c r="M772" s="1">
        <v>5</v>
      </c>
      <c r="N772" s="1" t="s">
        <v>24</v>
      </c>
      <c r="O772" s="1" t="s">
        <v>25</v>
      </c>
      <c r="P772" s="1" t="s">
        <v>382</v>
      </c>
      <c r="Q772" s="1" t="s">
        <v>303</v>
      </c>
    </row>
    <row r="773" spans="1:17" ht="15.75" customHeight="1" x14ac:dyDescent="0.3">
      <c r="A773" s="1">
        <v>1216500</v>
      </c>
      <c r="B773" s="1" t="s">
        <v>284</v>
      </c>
      <c r="C773" s="2">
        <v>44113</v>
      </c>
      <c r="D773" s="1" t="s">
        <v>193</v>
      </c>
      <c r="E773" s="1" t="s">
        <v>286</v>
      </c>
      <c r="F773" s="1">
        <v>0</v>
      </c>
      <c r="G773" s="1" t="s">
        <v>374</v>
      </c>
      <c r="H773" s="1" t="s">
        <v>40</v>
      </c>
      <c r="I773" s="1" t="s">
        <v>40</v>
      </c>
      <c r="J773" s="1" t="s">
        <v>22</v>
      </c>
      <c r="K773" s="1" t="s">
        <v>374</v>
      </c>
      <c r="L773" s="1" t="s">
        <v>23</v>
      </c>
      <c r="M773" s="1">
        <v>46</v>
      </c>
      <c r="N773" s="1" t="s">
        <v>24</v>
      </c>
      <c r="O773" s="1" t="s">
        <v>25</v>
      </c>
      <c r="P773" s="1" t="s">
        <v>335</v>
      </c>
      <c r="Q773" s="1" t="s">
        <v>252</v>
      </c>
    </row>
    <row r="774" spans="1:17" ht="15.75" customHeight="1" x14ac:dyDescent="0.3">
      <c r="A774" s="1">
        <v>1216501</v>
      </c>
      <c r="B774" s="1" t="s">
        <v>281</v>
      </c>
      <c r="C774" s="2">
        <v>44111</v>
      </c>
      <c r="D774" s="1" t="s">
        <v>357</v>
      </c>
      <c r="E774" s="1" t="s">
        <v>282</v>
      </c>
      <c r="F774" s="1">
        <v>0</v>
      </c>
      <c r="G774" s="1" t="s">
        <v>21</v>
      </c>
      <c r="H774" s="1" t="s">
        <v>32</v>
      </c>
      <c r="I774" s="1" t="s">
        <v>21</v>
      </c>
      <c r="J774" s="1" t="s">
        <v>33</v>
      </c>
      <c r="K774" s="1" t="s">
        <v>21</v>
      </c>
      <c r="L774" s="1" t="s">
        <v>23</v>
      </c>
      <c r="M774" s="1">
        <v>10</v>
      </c>
      <c r="N774" s="1" t="s">
        <v>24</v>
      </c>
      <c r="O774" s="1" t="s">
        <v>25</v>
      </c>
      <c r="P774" s="1" t="s">
        <v>335</v>
      </c>
      <c r="Q774" s="1" t="s">
        <v>283</v>
      </c>
    </row>
    <row r="775" spans="1:17" ht="15.75" customHeight="1" x14ac:dyDescent="0.3">
      <c r="A775" s="1">
        <v>1216502</v>
      </c>
      <c r="B775" s="1" t="s">
        <v>284</v>
      </c>
      <c r="C775" s="2">
        <v>44135</v>
      </c>
      <c r="D775" s="1" t="s">
        <v>293</v>
      </c>
      <c r="E775" s="1" t="s">
        <v>286</v>
      </c>
      <c r="F775" s="1">
        <v>0</v>
      </c>
      <c r="G775" s="1" t="s">
        <v>20</v>
      </c>
      <c r="H775" s="1" t="s">
        <v>259</v>
      </c>
      <c r="I775" s="1" t="s">
        <v>259</v>
      </c>
      <c r="J775" s="1" t="s">
        <v>22</v>
      </c>
      <c r="K775" s="1" t="s">
        <v>259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335</v>
      </c>
      <c r="Q775" s="1" t="s">
        <v>306</v>
      </c>
    </row>
    <row r="776" spans="1:17" ht="15.75" customHeight="1" x14ac:dyDescent="0.3">
      <c r="A776" s="1">
        <v>1216503</v>
      </c>
      <c r="B776" s="1" t="s">
        <v>281</v>
      </c>
      <c r="C776" s="2">
        <v>44105</v>
      </c>
      <c r="D776" s="1" t="s">
        <v>192</v>
      </c>
      <c r="E776" s="1" t="s">
        <v>282</v>
      </c>
      <c r="F776" s="1">
        <v>0</v>
      </c>
      <c r="G776" s="1" t="s">
        <v>47</v>
      </c>
      <c r="H776" s="1" t="s">
        <v>31</v>
      </c>
      <c r="I776" s="1" t="s">
        <v>31</v>
      </c>
      <c r="J776" s="1" t="s">
        <v>22</v>
      </c>
      <c r="K776" s="1" t="s">
        <v>47</v>
      </c>
      <c r="L776" s="1" t="s">
        <v>23</v>
      </c>
      <c r="M776" s="1">
        <v>48</v>
      </c>
      <c r="N776" s="1" t="s">
        <v>24</v>
      </c>
      <c r="O776" s="1" t="s">
        <v>25</v>
      </c>
      <c r="P776" s="1" t="s">
        <v>322</v>
      </c>
      <c r="Q776" s="1" t="s">
        <v>140</v>
      </c>
    </row>
    <row r="777" spans="1:17" ht="15.75" customHeight="1" x14ac:dyDescent="0.3">
      <c r="A777" s="1">
        <v>1216504</v>
      </c>
      <c r="B777" s="1" t="s">
        <v>288</v>
      </c>
      <c r="C777" s="2">
        <v>44104</v>
      </c>
      <c r="D777" s="1" t="s">
        <v>391</v>
      </c>
      <c r="E777" s="1" t="s">
        <v>289</v>
      </c>
      <c r="F777" s="1">
        <v>0</v>
      </c>
      <c r="G777" s="1" t="s">
        <v>21</v>
      </c>
      <c r="H777" s="1" t="s">
        <v>40</v>
      </c>
      <c r="I777" s="1" t="s">
        <v>40</v>
      </c>
      <c r="J777" s="1" t="s">
        <v>22</v>
      </c>
      <c r="K777" s="1" t="s">
        <v>21</v>
      </c>
      <c r="L777" s="1" t="s">
        <v>23</v>
      </c>
      <c r="M777" s="1">
        <v>37</v>
      </c>
      <c r="N777" s="1" t="s">
        <v>24</v>
      </c>
      <c r="O777" s="1" t="s">
        <v>25</v>
      </c>
      <c r="P777" s="1" t="s">
        <v>335</v>
      </c>
      <c r="Q777" s="1" t="s">
        <v>252</v>
      </c>
    </row>
    <row r="778" spans="1:17" ht="15.75" customHeight="1" x14ac:dyDescent="0.3">
      <c r="A778" s="1">
        <v>1216505</v>
      </c>
      <c r="B778" s="1" t="s">
        <v>281</v>
      </c>
      <c r="C778" s="2">
        <v>44137</v>
      </c>
      <c r="D778" s="1" t="s">
        <v>392</v>
      </c>
      <c r="E778" s="1" t="s">
        <v>282</v>
      </c>
      <c r="F778" s="1">
        <v>0</v>
      </c>
      <c r="G778" s="1" t="s">
        <v>20</v>
      </c>
      <c r="H778" s="1" t="s">
        <v>374</v>
      </c>
      <c r="I778" s="1" t="s">
        <v>374</v>
      </c>
      <c r="J778" s="1" t="s">
        <v>22</v>
      </c>
      <c r="K778" s="1" t="s">
        <v>374</v>
      </c>
      <c r="L778" s="1" t="s">
        <v>41</v>
      </c>
      <c r="M778" s="1">
        <v>6</v>
      </c>
      <c r="N778" s="1" t="s">
        <v>24</v>
      </c>
      <c r="O778" s="1" t="s">
        <v>25</v>
      </c>
      <c r="P778" s="1" t="s">
        <v>303</v>
      </c>
      <c r="Q778" s="1" t="s">
        <v>140</v>
      </c>
    </row>
    <row r="779" spans="1:17" ht="15.75" customHeight="1" x14ac:dyDescent="0.3">
      <c r="A779" s="1">
        <v>1216506</v>
      </c>
      <c r="B779" s="1" t="s">
        <v>281</v>
      </c>
      <c r="C779" s="2">
        <v>44136</v>
      </c>
      <c r="D779" s="1" t="s">
        <v>393</v>
      </c>
      <c r="E779" s="1" t="s">
        <v>282</v>
      </c>
      <c r="F779" s="1">
        <v>0</v>
      </c>
      <c r="G779" s="1" t="s">
        <v>31</v>
      </c>
      <c r="H779" s="1" t="s">
        <v>32</v>
      </c>
      <c r="I779" s="1" t="s">
        <v>32</v>
      </c>
      <c r="J779" s="1" t="s">
        <v>22</v>
      </c>
      <c r="K779" s="1" t="s">
        <v>32</v>
      </c>
      <c r="L779" s="1" t="s">
        <v>41</v>
      </c>
      <c r="M779" s="1">
        <v>9</v>
      </c>
      <c r="N779" s="1" t="s">
        <v>24</v>
      </c>
      <c r="O779" s="1" t="s">
        <v>25</v>
      </c>
      <c r="P779" s="1" t="s">
        <v>298</v>
      </c>
      <c r="Q779" s="1" t="s">
        <v>322</v>
      </c>
    </row>
    <row r="780" spans="1:17" ht="15.75" customHeight="1" x14ac:dyDescent="0.3">
      <c r="A780" s="1">
        <v>1216507</v>
      </c>
      <c r="B780" s="1" t="s">
        <v>288</v>
      </c>
      <c r="C780" s="2">
        <v>44115</v>
      </c>
      <c r="D780" s="1" t="s">
        <v>394</v>
      </c>
      <c r="E780" s="1" t="s">
        <v>289</v>
      </c>
      <c r="F780" s="1">
        <v>0</v>
      </c>
      <c r="G780" s="1" t="s">
        <v>259</v>
      </c>
      <c r="H780" s="1" t="s">
        <v>40</v>
      </c>
      <c r="I780" s="1" t="s">
        <v>259</v>
      </c>
      <c r="J780" s="1" t="s">
        <v>33</v>
      </c>
      <c r="K780" s="1" t="s">
        <v>40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351</v>
      </c>
      <c r="Q780" s="1" t="s">
        <v>201</v>
      </c>
    </row>
    <row r="781" spans="1:17" ht="15.75" customHeight="1" x14ac:dyDescent="0.3">
      <c r="A781" s="1">
        <v>1216508</v>
      </c>
      <c r="B781" s="1" t="s">
        <v>281</v>
      </c>
      <c r="C781" s="2">
        <v>44097</v>
      </c>
      <c r="D781" s="1" t="s">
        <v>147</v>
      </c>
      <c r="E781" s="1" t="s">
        <v>282</v>
      </c>
      <c r="F781" s="1">
        <v>0</v>
      </c>
      <c r="G781" s="1" t="s">
        <v>47</v>
      </c>
      <c r="H781" s="1" t="s">
        <v>21</v>
      </c>
      <c r="I781" s="1" t="s">
        <v>21</v>
      </c>
      <c r="J781" s="1" t="s">
        <v>22</v>
      </c>
      <c r="K781" s="1" t="s">
        <v>47</v>
      </c>
      <c r="L781" s="1" t="s">
        <v>23</v>
      </c>
      <c r="M781" s="1">
        <v>49</v>
      </c>
      <c r="N781" s="1" t="s">
        <v>24</v>
      </c>
      <c r="O781" s="1" t="s">
        <v>25</v>
      </c>
      <c r="P781" s="1" t="s">
        <v>303</v>
      </c>
      <c r="Q781" s="1" t="s">
        <v>140</v>
      </c>
    </row>
    <row r="782" spans="1:17" ht="15.75" customHeight="1" x14ac:dyDescent="0.3">
      <c r="A782" s="1">
        <v>1216509</v>
      </c>
      <c r="B782" s="1" t="s">
        <v>284</v>
      </c>
      <c r="C782" s="2">
        <v>44121</v>
      </c>
      <c r="D782" s="1" t="s">
        <v>227</v>
      </c>
      <c r="E782" s="1" t="s">
        <v>286</v>
      </c>
      <c r="F782" s="1">
        <v>0</v>
      </c>
      <c r="G782" s="1" t="s">
        <v>32</v>
      </c>
      <c r="H782" s="1" t="s">
        <v>374</v>
      </c>
      <c r="I782" s="1" t="s">
        <v>32</v>
      </c>
      <c r="J782" s="1" t="s">
        <v>33</v>
      </c>
      <c r="K782" s="1" t="s">
        <v>374</v>
      </c>
      <c r="L782" s="1" t="s">
        <v>41</v>
      </c>
      <c r="M782" s="1">
        <v>5</v>
      </c>
      <c r="N782" s="1" t="s">
        <v>24</v>
      </c>
      <c r="O782" s="1" t="s">
        <v>25</v>
      </c>
      <c r="P782" s="1" t="s">
        <v>335</v>
      </c>
      <c r="Q782" s="1" t="s">
        <v>283</v>
      </c>
    </row>
    <row r="783" spans="1:17" ht="15.75" customHeight="1" x14ac:dyDescent="0.3">
      <c r="A783" s="1">
        <v>1216510</v>
      </c>
      <c r="B783" s="1" t="s">
        <v>288</v>
      </c>
      <c r="C783" s="2">
        <v>44098</v>
      </c>
      <c r="D783" s="1" t="s">
        <v>362</v>
      </c>
      <c r="E783" s="1" t="s">
        <v>289</v>
      </c>
      <c r="F783" s="1">
        <v>0</v>
      </c>
      <c r="G783" s="1" t="s">
        <v>31</v>
      </c>
      <c r="H783" s="1" t="s">
        <v>20</v>
      </c>
      <c r="I783" s="1" t="s">
        <v>20</v>
      </c>
      <c r="J783" s="1" t="s">
        <v>22</v>
      </c>
      <c r="K783" s="1" t="s">
        <v>31</v>
      </c>
      <c r="L783" s="1" t="s">
        <v>23</v>
      </c>
      <c r="M783" s="1">
        <v>97</v>
      </c>
      <c r="N783" s="1" t="s">
        <v>24</v>
      </c>
      <c r="O783" s="1" t="s">
        <v>25</v>
      </c>
      <c r="P783" s="1" t="s">
        <v>232</v>
      </c>
      <c r="Q783" s="1" t="s">
        <v>201</v>
      </c>
    </row>
    <row r="784" spans="1:17" ht="15.75" customHeight="1" x14ac:dyDescent="0.3">
      <c r="A784" s="1">
        <v>1216511</v>
      </c>
      <c r="B784" s="1" t="s">
        <v>281</v>
      </c>
      <c r="C784" s="2">
        <v>44110</v>
      </c>
      <c r="D784" s="1" t="s">
        <v>330</v>
      </c>
      <c r="E784" s="1" t="s">
        <v>282</v>
      </c>
      <c r="F784" s="1">
        <v>0</v>
      </c>
      <c r="G784" s="1" t="s">
        <v>47</v>
      </c>
      <c r="H784" s="1" t="s">
        <v>40</v>
      </c>
      <c r="I784" s="1" t="s">
        <v>47</v>
      </c>
      <c r="J784" s="1" t="s">
        <v>33</v>
      </c>
      <c r="K784" s="1" t="s">
        <v>47</v>
      </c>
      <c r="L784" s="1" t="s">
        <v>23</v>
      </c>
      <c r="M784" s="1">
        <v>57</v>
      </c>
      <c r="N784" s="1" t="s">
        <v>24</v>
      </c>
      <c r="O784" s="1" t="s">
        <v>25</v>
      </c>
      <c r="P784" s="1" t="s">
        <v>322</v>
      </c>
      <c r="Q784" s="1" t="s">
        <v>140</v>
      </c>
    </row>
    <row r="785" spans="1:17" ht="15.75" customHeight="1" x14ac:dyDescent="0.3">
      <c r="A785" s="1">
        <v>1216512</v>
      </c>
      <c r="B785" s="1" t="s">
        <v>281</v>
      </c>
      <c r="C785" s="2">
        <v>44122</v>
      </c>
      <c r="D785" s="1" t="s">
        <v>355</v>
      </c>
      <c r="E785" s="1" t="s">
        <v>282</v>
      </c>
      <c r="F785" s="1">
        <v>0</v>
      </c>
      <c r="G785" s="1" t="s">
        <v>21</v>
      </c>
      <c r="H785" s="1" t="s">
        <v>259</v>
      </c>
      <c r="I785" s="1" t="s">
        <v>259</v>
      </c>
      <c r="J785" s="1" t="s">
        <v>22</v>
      </c>
      <c r="K785" s="1" t="s">
        <v>21</v>
      </c>
      <c r="L785" s="1" t="s">
        <v>122</v>
      </c>
      <c r="M785" s="1" t="s">
        <v>25</v>
      </c>
      <c r="N785" s="1" t="s">
        <v>123</v>
      </c>
      <c r="O785" s="1" t="s">
        <v>25</v>
      </c>
      <c r="P785" s="1" t="s">
        <v>298</v>
      </c>
      <c r="Q785" s="1" t="s">
        <v>140</v>
      </c>
    </row>
    <row r="786" spans="1:17" ht="15.75" customHeight="1" x14ac:dyDescent="0.3">
      <c r="A786" s="1">
        <v>1216513</v>
      </c>
      <c r="B786" s="1" t="s">
        <v>288</v>
      </c>
      <c r="C786" s="2">
        <v>44108</v>
      </c>
      <c r="D786" s="1" t="s">
        <v>57</v>
      </c>
      <c r="E786" s="1" t="s">
        <v>289</v>
      </c>
      <c r="F786" s="1">
        <v>0</v>
      </c>
      <c r="G786" s="1" t="s">
        <v>31</v>
      </c>
      <c r="H786" s="1" t="s">
        <v>32</v>
      </c>
      <c r="I786" s="1" t="s">
        <v>31</v>
      </c>
      <c r="J786" s="1" t="s">
        <v>33</v>
      </c>
      <c r="K786" s="1" t="s">
        <v>32</v>
      </c>
      <c r="L786" s="1" t="s">
        <v>41</v>
      </c>
      <c r="M786" s="1">
        <v>10</v>
      </c>
      <c r="N786" s="1" t="s">
        <v>24</v>
      </c>
      <c r="O786" s="1" t="s">
        <v>25</v>
      </c>
      <c r="P786" s="1" t="s">
        <v>332</v>
      </c>
      <c r="Q786" s="1" t="s">
        <v>323</v>
      </c>
    </row>
    <row r="787" spans="1:17" ht="15.75" customHeight="1" x14ac:dyDescent="0.3">
      <c r="A787" s="1">
        <v>1216514</v>
      </c>
      <c r="B787" s="1" t="s">
        <v>281</v>
      </c>
      <c r="C787" s="2">
        <v>44107</v>
      </c>
      <c r="D787" s="1" t="s">
        <v>285</v>
      </c>
      <c r="E787" s="1" t="s">
        <v>282</v>
      </c>
      <c r="F787" s="1">
        <v>0</v>
      </c>
      <c r="G787" s="1" t="s">
        <v>40</v>
      </c>
      <c r="H787" s="1" t="s">
        <v>20</v>
      </c>
      <c r="I787" s="1" t="s">
        <v>40</v>
      </c>
      <c r="J787" s="1" t="s">
        <v>33</v>
      </c>
      <c r="K787" s="1" t="s">
        <v>20</v>
      </c>
      <c r="L787" s="1" t="s">
        <v>41</v>
      </c>
      <c r="M787" s="1">
        <v>8</v>
      </c>
      <c r="N787" s="1" t="s">
        <v>24</v>
      </c>
      <c r="O787" s="1" t="s">
        <v>25</v>
      </c>
      <c r="P787" s="1" t="s">
        <v>303</v>
      </c>
      <c r="Q787" s="1" t="s">
        <v>140</v>
      </c>
    </row>
    <row r="788" spans="1:17" ht="15.75" customHeight="1" x14ac:dyDescent="0.3">
      <c r="A788" s="1">
        <v>1216515</v>
      </c>
      <c r="B788" s="1" t="s">
        <v>284</v>
      </c>
      <c r="C788" s="2">
        <v>44107</v>
      </c>
      <c r="D788" s="1" t="s">
        <v>309</v>
      </c>
      <c r="E788" s="1" t="s">
        <v>286</v>
      </c>
      <c r="F788" s="1">
        <v>0</v>
      </c>
      <c r="G788" s="1" t="s">
        <v>374</v>
      </c>
      <c r="H788" s="1" t="s">
        <v>21</v>
      </c>
      <c r="I788" s="1" t="s">
        <v>21</v>
      </c>
      <c r="J788" s="1" t="s">
        <v>22</v>
      </c>
      <c r="K788" s="1" t="s">
        <v>374</v>
      </c>
      <c r="L788" s="1" t="s">
        <v>23</v>
      </c>
      <c r="M788" s="1">
        <v>18</v>
      </c>
      <c r="N788" s="1" t="s">
        <v>24</v>
      </c>
      <c r="O788" s="1" t="s">
        <v>25</v>
      </c>
      <c r="P788" s="1" t="s">
        <v>237</v>
      </c>
      <c r="Q788" s="1" t="s">
        <v>283</v>
      </c>
    </row>
    <row r="789" spans="1:17" ht="15.75" customHeight="1" x14ac:dyDescent="0.3">
      <c r="A789" s="1">
        <v>1216516</v>
      </c>
      <c r="B789" s="1" t="s">
        <v>288</v>
      </c>
      <c r="C789" s="2">
        <v>44106</v>
      </c>
      <c r="D789" s="1" t="s">
        <v>395</v>
      </c>
      <c r="E789" s="1" t="s">
        <v>289</v>
      </c>
      <c r="F789" s="1">
        <v>0</v>
      </c>
      <c r="G789" s="1" t="s">
        <v>259</v>
      </c>
      <c r="H789" s="1" t="s">
        <v>32</v>
      </c>
      <c r="I789" s="1" t="s">
        <v>259</v>
      </c>
      <c r="J789" s="1" t="s">
        <v>33</v>
      </c>
      <c r="K789" s="1" t="s">
        <v>259</v>
      </c>
      <c r="L789" s="1" t="s">
        <v>23</v>
      </c>
      <c r="M789" s="1">
        <v>7</v>
      </c>
      <c r="N789" s="1" t="s">
        <v>24</v>
      </c>
      <c r="O789" s="1" t="s">
        <v>25</v>
      </c>
      <c r="P789" s="1" t="s">
        <v>232</v>
      </c>
      <c r="Q789" s="1" t="s">
        <v>201</v>
      </c>
    </row>
    <row r="790" spans="1:17" ht="15.75" customHeight="1" x14ac:dyDescent="0.3">
      <c r="A790" s="1">
        <v>1216517</v>
      </c>
      <c r="B790" s="1" t="s">
        <v>288</v>
      </c>
      <c r="C790" s="2">
        <v>44122</v>
      </c>
      <c r="D790" s="1" t="s">
        <v>362</v>
      </c>
      <c r="E790" s="1" t="s">
        <v>289</v>
      </c>
      <c r="F790" s="1">
        <v>0</v>
      </c>
      <c r="G790" s="1" t="s">
        <v>47</v>
      </c>
      <c r="H790" s="1" t="s">
        <v>31</v>
      </c>
      <c r="I790" s="1" t="s">
        <v>47</v>
      </c>
      <c r="J790" s="1" t="s">
        <v>33</v>
      </c>
      <c r="K790" s="1" t="s">
        <v>31</v>
      </c>
      <c r="L790" s="1" t="s">
        <v>122</v>
      </c>
      <c r="M790" s="1" t="s">
        <v>25</v>
      </c>
      <c r="N790" s="1" t="s">
        <v>123</v>
      </c>
      <c r="O790" s="1" t="s">
        <v>25</v>
      </c>
      <c r="P790" s="1" t="s">
        <v>323</v>
      </c>
      <c r="Q790" s="1" t="s">
        <v>201</v>
      </c>
    </row>
    <row r="791" spans="1:17" ht="15.75" customHeight="1" x14ac:dyDescent="0.3">
      <c r="A791" s="1">
        <v>1216518</v>
      </c>
      <c r="B791" s="1" t="s">
        <v>288</v>
      </c>
      <c r="C791" s="2">
        <v>44126</v>
      </c>
      <c r="D791" s="1" t="s">
        <v>162</v>
      </c>
      <c r="E791" s="1" t="s">
        <v>289</v>
      </c>
      <c r="F791" s="1">
        <v>0</v>
      </c>
      <c r="G791" s="1" t="s">
        <v>40</v>
      </c>
      <c r="H791" s="1" t="s">
        <v>259</v>
      </c>
      <c r="I791" s="1" t="s">
        <v>259</v>
      </c>
      <c r="J791" s="1" t="s">
        <v>22</v>
      </c>
      <c r="K791" s="1" t="s">
        <v>259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323</v>
      </c>
      <c r="Q791" s="1" t="s">
        <v>201</v>
      </c>
    </row>
    <row r="792" spans="1:17" ht="15.75" customHeight="1" x14ac:dyDescent="0.3">
      <c r="A792" s="1">
        <v>1216519</v>
      </c>
      <c r="B792" s="1" t="s">
        <v>288</v>
      </c>
      <c r="C792" s="2">
        <v>44109</v>
      </c>
      <c r="D792" s="1" t="s">
        <v>299</v>
      </c>
      <c r="E792" s="1" t="s">
        <v>289</v>
      </c>
      <c r="F792" s="1">
        <v>0</v>
      </c>
      <c r="G792" s="1" t="s">
        <v>374</v>
      </c>
      <c r="H792" s="1" t="s">
        <v>20</v>
      </c>
      <c r="I792" s="1" t="s">
        <v>20</v>
      </c>
      <c r="J792" s="1" t="s">
        <v>22</v>
      </c>
      <c r="K792" s="1" t="s">
        <v>374</v>
      </c>
      <c r="L792" s="1" t="s">
        <v>23</v>
      </c>
      <c r="M792" s="1">
        <v>59</v>
      </c>
      <c r="N792" s="1" t="s">
        <v>24</v>
      </c>
      <c r="O792" s="1" t="s">
        <v>25</v>
      </c>
      <c r="P792" s="1" t="s">
        <v>323</v>
      </c>
      <c r="Q792" s="1" t="s">
        <v>351</v>
      </c>
    </row>
    <row r="793" spans="1:17" ht="15.75" customHeight="1" x14ac:dyDescent="0.3">
      <c r="A793" s="1">
        <v>1216520</v>
      </c>
      <c r="B793" s="1" t="s">
        <v>284</v>
      </c>
      <c r="C793" s="2">
        <v>44130</v>
      </c>
      <c r="D793" s="1" t="s">
        <v>118</v>
      </c>
      <c r="E793" s="1" t="s">
        <v>286</v>
      </c>
      <c r="F793" s="1">
        <v>0</v>
      </c>
      <c r="G793" s="1" t="s">
        <v>21</v>
      </c>
      <c r="H793" s="1" t="s">
        <v>31</v>
      </c>
      <c r="I793" s="1" t="s">
        <v>31</v>
      </c>
      <c r="J793" s="1" t="s">
        <v>22</v>
      </c>
      <c r="K793" s="1" t="s">
        <v>31</v>
      </c>
      <c r="L793" s="1" t="s">
        <v>41</v>
      </c>
      <c r="M793" s="1">
        <v>8</v>
      </c>
      <c r="N793" s="1" t="s">
        <v>24</v>
      </c>
      <c r="O793" s="1" t="s">
        <v>25</v>
      </c>
      <c r="P793" s="1" t="s">
        <v>335</v>
      </c>
      <c r="Q793" s="1" t="s">
        <v>283</v>
      </c>
    </row>
    <row r="794" spans="1:17" ht="15.75" customHeight="1" x14ac:dyDescent="0.3">
      <c r="A794" s="1">
        <v>1216521</v>
      </c>
      <c r="B794" s="1" t="s">
        <v>284</v>
      </c>
      <c r="C794" s="2">
        <v>44127</v>
      </c>
      <c r="D794" s="1" t="s">
        <v>312</v>
      </c>
      <c r="E794" s="1" t="s">
        <v>286</v>
      </c>
      <c r="F794" s="1">
        <v>0</v>
      </c>
      <c r="G794" s="1" t="s">
        <v>32</v>
      </c>
      <c r="H794" s="1" t="s">
        <v>47</v>
      </c>
      <c r="I794" s="1" t="s">
        <v>47</v>
      </c>
      <c r="J794" s="1" t="s">
        <v>22</v>
      </c>
      <c r="K794" s="1" t="s">
        <v>47</v>
      </c>
      <c r="L794" s="1" t="s">
        <v>41</v>
      </c>
      <c r="M794" s="1">
        <v>10</v>
      </c>
      <c r="N794" s="1" t="s">
        <v>24</v>
      </c>
      <c r="O794" s="1" t="s">
        <v>25</v>
      </c>
      <c r="P794" s="1" t="s">
        <v>252</v>
      </c>
      <c r="Q794" s="1" t="s">
        <v>237</v>
      </c>
    </row>
    <row r="795" spans="1:17" ht="15.75" customHeight="1" x14ac:dyDescent="0.3">
      <c r="A795" s="1">
        <v>1216522</v>
      </c>
      <c r="B795" s="1" t="s">
        <v>288</v>
      </c>
      <c r="C795" s="2">
        <v>44121</v>
      </c>
      <c r="D795" s="1" t="s">
        <v>121</v>
      </c>
      <c r="E795" s="1" t="s">
        <v>289</v>
      </c>
      <c r="F795" s="1">
        <v>0</v>
      </c>
      <c r="G795" s="1" t="s">
        <v>40</v>
      </c>
      <c r="H795" s="1" t="s">
        <v>20</v>
      </c>
      <c r="I795" s="1" t="s">
        <v>40</v>
      </c>
      <c r="J795" s="1" t="s">
        <v>33</v>
      </c>
      <c r="K795" s="1" t="s">
        <v>20</v>
      </c>
      <c r="L795" s="1" t="s">
        <v>41</v>
      </c>
      <c r="M795" s="1">
        <v>7</v>
      </c>
      <c r="N795" s="1" t="s">
        <v>24</v>
      </c>
      <c r="O795" s="1" t="s">
        <v>25</v>
      </c>
      <c r="P795" s="1" t="s">
        <v>232</v>
      </c>
      <c r="Q795" s="1" t="s">
        <v>323</v>
      </c>
    </row>
    <row r="796" spans="1:17" ht="15.75" customHeight="1" x14ac:dyDescent="0.3">
      <c r="A796" s="1">
        <v>1216523</v>
      </c>
      <c r="B796" s="1" t="s">
        <v>281</v>
      </c>
      <c r="C796" s="2">
        <v>44114</v>
      </c>
      <c r="D796" s="1" t="s">
        <v>101</v>
      </c>
      <c r="E796" s="1" t="s">
        <v>282</v>
      </c>
      <c r="F796" s="1">
        <v>0</v>
      </c>
      <c r="G796" s="1" t="s">
        <v>21</v>
      </c>
      <c r="H796" s="1" t="s">
        <v>31</v>
      </c>
      <c r="I796" s="1" t="s">
        <v>21</v>
      </c>
      <c r="J796" s="1" t="s">
        <v>33</v>
      </c>
      <c r="K796" s="1" t="s">
        <v>21</v>
      </c>
      <c r="L796" s="1" t="s">
        <v>23</v>
      </c>
      <c r="M796" s="1">
        <v>2</v>
      </c>
      <c r="N796" s="1" t="s">
        <v>24</v>
      </c>
      <c r="O796" s="1" t="s">
        <v>25</v>
      </c>
      <c r="P796" s="1" t="s">
        <v>382</v>
      </c>
      <c r="Q796" s="1" t="s">
        <v>303</v>
      </c>
    </row>
    <row r="797" spans="1:17" ht="15.75" customHeight="1" x14ac:dyDescent="0.3">
      <c r="A797" s="1">
        <v>1216524</v>
      </c>
      <c r="B797" s="1" t="s">
        <v>288</v>
      </c>
      <c r="C797" s="2">
        <v>44131</v>
      </c>
      <c r="D797" s="1" t="s">
        <v>226</v>
      </c>
      <c r="E797" s="1" t="s">
        <v>289</v>
      </c>
      <c r="F797" s="1">
        <v>0</v>
      </c>
      <c r="G797" s="1" t="s">
        <v>259</v>
      </c>
      <c r="H797" s="1" t="s">
        <v>374</v>
      </c>
      <c r="I797" s="1" t="s">
        <v>374</v>
      </c>
      <c r="J797" s="1" t="s">
        <v>22</v>
      </c>
      <c r="K797" s="1" t="s">
        <v>259</v>
      </c>
      <c r="L797" s="1" t="s">
        <v>23</v>
      </c>
      <c r="M797" s="1">
        <v>88</v>
      </c>
      <c r="N797" s="1" t="s">
        <v>24</v>
      </c>
      <c r="O797" s="1" t="s">
        <v>25</v>
      </c>
      <c r="P797" s="1" t="s">
        <v>232</v>
      </c>
      <c r="Q797" s="1" t="s">
        <v>323</v>
      </c>
    </row>
    <row r="798" spans="1:17" ht="15.75" customHeight="1" x14ac:dyDescent="0.3">
      <c r="A798" s="1">
        <v>1216525</v>
      </c>
      <c r="B798" s="1" t="s">
        <v>288</v>
      </c>
      <c r="C798" s="2">
        <v>44114</v>
      </c>
      <c r="D798" s="1" t="s">
        <v>215</v>
      </c>
      <c r="E798" s="1" t="s">
        <v>289</v>
      </c>
      <c r="F798" s="1">
        <v>0</v>
      </c>
      <c r="G798" s="1" t="s">
        <v>20</v>
      </c>
      <c r="H798" s="1" t="s">
        <v>32</v>
      </c>
      <c r="I798" s="1" t="s">
        <v>20</v>
      </c>
      <c r="J798" s="1" t="s">
        <v>33</v>
      </c>
      <c r="K798" s="1" t="s">
        <v>20</v>
      </c>
      <c r="L798" s="1" t="s">
        <v>23</v>
      </c>
      <c r="M798" s="1">
        <v>37</v>
      </c>
      <c r="N798" s="1" t="s">
        <v>24</v>
      </c>
      <c r="O798" s="1" t="s">
        <v>25</v>
      </c>
      <c r="P798" s="1" t="s">
        <v>232</v>
      </c>
      <c r="Q798" s="1" t="s">
        <v>201</v>
      </c>
    </row>
    <row r="799" spans="1:17" ht="15.75" customHeight="1" x14ac:dyDescent="0.3">
      <c r="A799" s="1">
        <v>1216526</v>
      </c>
      <c r="B799" s="1" t="s">
        <v>281</v>
      </c>
      <c r="C799" s="2">
        <v>44120</v>
      </c>
      <c r="D799" s="1" t="s">
        <v>326</v>
      </c>
      <c r="E799" s="1" t="s">
        <v>282</v>
      </c>
      <c r="F799" s="1">
        <v>0</v>
      </c>
      <c r="G799" s="1" t="s">
        <v>21</v>
      </c>
      <c r="H799" s="1" t="s">
        <v>47</v>
      </c>
      <c r="I799" s="1" t="s">
        <v>21</v>
      </c>
      <c r="J799" s="1" t="s">
        <v>33</v>
      </c>
      <c r="K799" s="1" t="s">
        <v>47</v>
      </c>
      <c r="L799" s="1" t="s">
        <v>41</v>
      </c>
      <c r="M799" s="1">
        <v>8</v>
      </c>
      <c r="N799" s="1" t="s">
        <v>24</v>
      </c>
      <c r="O799" s="1" t="s">
        <v>25</v>
      </c>
      <c r="P799" s="1" t="s">
        <v>303</v>
      </c>
      <c r="Q799" s="1" t="s">
        <v>322</v>
      </c>
    </row>
    <row r="800" spans="1:17" ht="15.75" customHeight="1" x14ac:dyDescent="0.3">
      <c r="A800" s="1">
        <v>1216527</v>
      </c>
      <c r="B800" s="1" t="s">
        <v>284</v>
      </c>
      <c r="C800" s="2">
        <v>44101</v>
      </c>
      <c r="D800" s="1" t="s">
        <v>271</v>
      </c>
      <c r="E800" s="1" t="s">
        <v>286</v>
      </c>
      <c r="F800" s="1">
        <v>0</v>
      </c>
      <c r="G800" s="1" t="s">
        <v>31</v>
      </c>
      <c r="H800" s="1" t="s">
        <v>40</v>
      </c>
      <c r="I800" s="1" t="s">
        <v>40</v>
      </c>
      <c r="J800" s="1" t="s">
        <v>22</v>
      </c>
      <c r="K800" s="1" t="s">
        <v>40</v>
      </c>
      <c r="L800" s="1" t="s">
        <v>41</v>
      </c>
      <c r="M800" s="1">
        <v>4</v>
      </c>
      <c r="N800" s="1" t="s">
        <v>24</v>
      </c>
      <c r="O800" s="1" t="s">
        <v>25</v>
      </c>
      <c r="P800" s="1" t="s">
        <v>283</v>
      </c>
      <c r="Q800" s="1" t="s">
        <v>306</v>
      </c>
    </row>
    <row r="801" spans="1:17" ht="15.75" customHeight="1" x14ac:dyDescent="0.3">
      <c r="A801" s="1">
        <v>1216528</v>
      </c>
      <c r="B801" s="1" t="s">
        <v>288</v>
      </c>
      <c r="C801" s="2">
        <v>44117</v>
      </c>
      <c r="D801" s="1" t="s">
        <v>235</v>
      </c>
      <c r="E801" s="1" t="s">
        <v>289</v>
      </c>
      <c r="F801" s="1">
        <v>0</v>
      </c>
      <c r="G801" s="1" t="s">
        <v>32</v>
      </c>
      <c r="H801" s="1" t="s">
        <v>259</v>
      </c>
      <c r="I801" s="1" t="s">
        <v>32</v>
      </c>
      <c r="J801" s="1" t="s">
        <v>33</v>
      </c>
      <c r="K801" s="1" t="s">
        <v>32</v>
      </c>
      <c r="L801" s="1" t="s">
        <v>23</v>
      </c>
      <c r="M801" s="1">
        <v>20</v>
      </c>
      <c r="N801" s="1" t="s">
        <v>24</v>
      </c>
      <c r="O801" s="1" t="s">
        <v>25</v>
      </c>
      <c r="P801" s="1" t="s">
        <v>232</v>
      </c>
      <c r="Q801" s="1" t="s">
        <v>201</v>
      </c>
    </row>
    <row r="802" spans="1:17" ht="15.75" customHeight="1" x14ac:dyDescent="0.3">
      <c r="A802" s="1">
        <v>1216529</v>
      </c>
      <c r="B802" s="1" t="s">
        <v>281</v>
      </c>
      <c r="C802" s="2">
        <v>44115</v>
      </c>
      <c r="D802" s="1" t="s">
        <v>326</v>
      </c>
      <c r="E802" s="1" t="s">
        <v>282</v>
      </c>
      <c r="F802" s="1">
        <v>0</v>
      </c>
      <c r="G802" s="1" t="s">
        <v>374</v>
      </c>
      <c r="H802" s="1" t="s">
        <v>47</v>
      </c>
      <c r="I802" s="1" t="s">
        <v>374</v>
      </c>
      <c r="J802" s="1" t="s">
        <v>33</v>
      </c>
      <c r="K802" s="1" t="s">
        <v>47</v>
      </c>
      <c r="L802" s="1" t="s">
        <v>41</v>
      </c>
      <c r="M802" s="1">
        <v>5</v>
      </c>
      <c r="N802" s="1" t="s">
        <v>24</v>
      </c>
      <c r="O802" s="1" t="s">
        <v>25</v>
      </c>
      <c r="P802" s="1" t="s">
        <v>303</v>
      </c>
      <c r="Q802" s="1" t="s">
        <v>140</v>
      </c>
    </row>
    <row r="803" spans="1:17" ht="15.75" customHeight="1" x14ac:dyDescent="0.3">
      <c r="A803" s="1">
        <v>1216530</v>
      </c>
      <c r="B803" s="1" t="s">
        <v>288</v>
      </c>
      <c r="C803" s="2">
        <v>44136</v>
      </c>
      <c r="D803" s="1" t="s">
        <v>396</v>
      </c>
      <c r="E803" s="1" t="s">
        <v>289</v>
      </c>
      <c r="F803" s="1">
        <v>0</v>
      </c>
      <c r="G803" s="1" t="s">
        <v>21</v>
      </c>
      <c r="H803" s="1" t="s">
        <v>40</v>
      </c>
      <c r="I803" s="1" t="s">
        <v>40</v>
      </c>
      <c r="J803" s="1" t="s">
        <v>22</v>
      </c>
      <c r="K803" s="1" t="s">
        <v>21</v>
      </c>
      <c r="L803" s="1" t="s">
        <v>23</v>
      </c>
      <c r="M803" s="1">
        <v>60</v>
      </c>
      <c r="N803" s="1" t="s">
        <v>24</v>
      </c>
      <c r="O803" s="1" t="s">
        <v>25</v>
      </c>
      <c r="P803" s="1" t="s">
        <v>323</v>
      </c>
      <c r="Q803" s="1" t="s">
        <v>201</v>
      </c>
    </row>
    <row r="804" spans="1:17" ht="15.75" customHeight="1" x14ac:dyDescent="0.3">
      <c r="A804" s="1">
        <v>1216531</v>
      </c>
      <c r="B804" s="1" t="s">
        <v>284</v>
      </c>
      <c r="C804" s="2">
        <v>44119</v>
      </c>
      <c r="D804" s="1" t="s">
        <v>362</v>
      </c>
      <c r="E804" s="1" t="s">
        <v>286</v>
      </c>
      <c r="F804" s="1">
        <v>0</v>
      </c>
      <c r="G804" s="1" t="s">
        <v>20</v>
      </c>
      <c r="H804" s="1" t="s">
        <v>31</v>
      </c>
      <c r="I804" s="1" t="s">
        <v>20</v>
      </c>
      <c r="J804" s="1" t="s">
        <v>33</v>
      </c>
      <c r="K804" s="1" t="s">
        <v>31</v>
      </c>
      <c r="L804" s="1" t="s">
        <v>41</v>
      </c>
      <c r="M804" s="1">
        <v>8</v>
      </c>
      <c r="N804" s="1" t="s">
        <v>24</v>
      </c>
      <c r="O804" s="1" t="s">
        <v>25</v>
      </c>
      <c r="P804" s="1" t="s">
        <v>335</v>
      </c>
      <c r="Q804" s="1" t="s">
        <v>252</v>
      </c>
    </row>
    <row r="805" spans="1:17" ht="15.75" customHeight="1" x14ac:dyDescent="0.3">
      <c r="A805" s="1">
        <v>1216532</v>
      </c>
      <c r="B805" s="1" t="s">
        <v>281</v>
      </c>
      <c r="C805" s="2">
        <v>44103</v>
      </c>
      <c r="D805" s="1" t="s">
        <v>346</v>
      </c>
      <c r="E805" s="1" t="s">
        <v>282</v>
      </c>
      <c r="F805" s="1">
        <v>0</v>
      </c>
      <c r="G805" s="1" t="s">
        <v>259</v>
      </c>
      <c r="H805" s="1" t="s">
        <v>374</v>
      </c>
      <c r="I805" s="1" t="s">
        <v>374</v>
      </c>
      <c r="J805" s="1" t="s">
        <v>22</v>
      </c>
      <c r="K805" s="1" t="s">
        <v>259</v>
      </c>
      <c r="L805" s="1" t="s">
        <v>23</v>
      </c>
      <c r="M805" s="1">
        <v>15</v>
      </c>
      <c r="N805" s="1" t="s">
        <v>24</v>
      </c>
      <c r="O805" s="1" t="s">
        <v>25</v>
      </c>
      <c r="P805" s="1" t="s">
        <v>322</v>
      </c>
      <c r="Q805" s="1" t="s">
        <v>140</v>
      </c>
    </row>
    <row r="806" spans="1:17" ht="15.75" customHeight="1" x14ac:dyDescent="0.3">
      <c r="A806" s="1">
        <v>1216533</v>
      </c>
      <c r="B806" s="1" t="s">
        <v>281</v>
      </c>
      <c r="C806" s="2">
        <v>44123</v>
      </c>
      <c r="D806" s="1" t="s">
        <v>354</v>
      </c>
      <c r="E806" s="1" t="s">
        <v>282</v>
      </c>
      <c r="F806" s="1">
        <v>0</v>
      </c>
      <c r="G806" s="1" t="s">
        <v>32</v>
      </c>
      <c r="H806" s="1" t="s">
        <v>40</v>
      </c>
      <c r="I806" s="1" t="s">
        <v>32</v>
      </c>
      <c r="J806" s="1" t="s">
        <v>33</v>
      </c>
      <c r="K806" s="1" t="s">
        <v>40</v>
      </c>
      <c r="L806" s="1" t="s">
        <v>41</v>
      </c>
      <c r="M806" s="1">
        <v>7</v>
      </c>
      <c r="N806" s="1" t="s">
        <v>24</v>
      </c>
      <c r="O806" s="1" t="s">
        <v>25</v>
      </c>
      <c r="P806" s="1" t="s">
        <v>303</v>
      </c>
      <c r="Q806" s="1" t="s">
        <v>322</v>
      </c>
    </row>
    <row r="807" spans="1:17" ht="15.75" customHeight="1" x14ac:dyDescent="0.3">
      <c r="A807" s="1">
        <v>1216534</v>
      </c>
      <c r="B807" s="1" t="s">
        <v>288</v>
      </c>
      <c r="C807" s="2">
        <v>44095</v>
      </c>
      <c r="D807" s="1" t="s">
        <v>285</v>
      </c>
      <c r="E807" s="1" t="s">
        <v>289</v>
      </c>
      <c r="F807" s="1">
        <v>0</v>
      </c>
      <c r="G807" s="1" t="s">
        <v>20</v>
      </c>
      <c r="H807" s="1" t="s">
        <v>259</v>
      </c>
      <c r="I807" s="1" t="s">
        <v>259</v>
      </c>
      <c r="J807" s="1" t="s">
        <v>22</v>
      </c>
      <c r="K807" s="1" t="s">
        <v>20</v>
      </c>
      <c r="L807" s="1" t="s">
        <v>23</v>
      </c>
      <c r="M807" s="1">
        <v>10</v>
      </c>
      <c r="N807" s="1" t="s">
        <v>24</v>
      </c>
      <c r="O807" s="1" t="s">
        <v>25</v>
      </c>
      <c r="P807" s="1" t="s">
        <v>332</v>
      </c>
      <c r="Q807" s="1" t="s">
        <v>323</v>
      </c>
    </row>
    <row r="808" spans="1:17" ht="15.75" customHeight="1" x14ac:dyDescent="0.3">
      <c r="A808" s="1">
        <v>1216535</v>
      </c>
      <c r="B808" s="1" t="s">
        <v>288</v>
      </c>
      <c r="C808" s="2">
        <v>44135</v>
      </c>
      <c r="D808" s="1" t="s">
        <v>370</v>
      </c>
      <c r="E808" s="1" t="s">
        <v>289</v>
      </c>
      <c r="F808" s="1">
        <v>0</v>
      </c>
      <c r="G808" s="1" t="s">
        <v>374</v>
      </c>
      <c r="H808" s="1" t="s">
        <v>47</v>
      </c>
      <c r="I808" s="1" t="s">
        <v>47</v>
      </c>
      <c r="J808" s="1" t="s">
        <v>22</v>
      </c>
      <c r="K808" s="1" t="s">
        <v>47</v>
      </c>
      <c r="L808" s="1" t="s">
        <v>41</v>
      </c>
      <c r="M808" s="1">
        <v>9</v>
      </c>
      <c r="N808" s="1" t="s">
        <v>24</v>
      </c>
      <c r="O808" s="1" t="s">
        <v>25</v>
      </c>
      <c r="P808" s="1" t="s">
        <v>351</v>
      </c>
      <c r="Q808" s="1" t="s">
        <v>201</v>
      </c>
    </row>
    <row r="809" spans="1:17" ht="15.75" customHeight="1" x14ac:dyDescent="0.3">
      <c r="A809" s="1">
        <v>1216536</v>
      </c>
      <c r="B809" s="1" t="s">
        <v>288</v>
      </c>
      <c r="C809" s="2">
        <v>44133</v>
      </c>
      <c r="D809" s="1" t="s">
        <v>393</v>
      </c>
      <c r="E809" s="1" t="s">
        <v>289</v>
      </c>
      <c r="F809" s="1">
        <v>0</v>
      </c>
      <c r="G809" s="1" t="s">
        <v>21</v>
      </c>
      <c r="H809" s="1" t="s">
        <v>32</v>
      </c>
      <c r="I809" s="1" t="s">
        <v>32</v>
      </c>
      <c r="J809" s="1" t="s">
        <v>22</v>
      </c>
      <c r="K809" s="1" t="s">
        <v>32</v>
      </c>
      <c r="L809" s="1" t="s">
        <v>41</v>
      </c>
      <c r="M809" s="1">
        <v>6</v>
      </c>
      <c r="N809" s="1" t="s">
        <v>24</v>
      </c>
      <c r="O809" s="1" t="s">
        <v>25</v>
      </c>
      <c r="P809" s="1" t="s">
        <v>252</v>
      </c>
      <c r="Q809" s="1" t="s">
        <v>283</v>
      </c>
    </row>
    <row r="810" spans="1:17" ht="15.75" customHeight="1" x14ac:dyDescent="0.3">
      <c r="A810" s="1">
        <v>1216537</v>
      </c>
      <c r="B810" s="1" t="s">
        <v>281</v>
      </c>
      <c r="C810" s="2">
        <v>44134</v>
      </c>
      <c r="D810" s="1" t="s">
        <v>352</v>
      </c>
      <c r="E810" s="1" t="s">
        <v>282</v>
      </c>
      <c r="F810" s="1">
        <v>0</v>
      </c>
      <c r="G810" s="1" t="s">
        <v>31</v>
      </c>
      <c r="H810" s="1" t="s">
        <v>40</v>
      </c>
      <c r="I810" s="1" t="s">
        <v>40</v>
      </c>
      <c r="J810" s="1" t="s">
        <v>22</v>
      </c>
      <c r="K810" s="1" t="s">
        <v>40</v>
      </c>
      <c r="L810" s="1" t="s">
        <v>41</v>
      </c>
      <c r="M810" s="1">
        <v>7</v>
      </c>
      <c r="N810" s="1" t="s">
        <v>24</v>
      </c>
      <c r="O810" s="1" t="s">
        <v>25</v>
      </c>
      <c r="P810" s="1" t="s">
        <v>303</v>
      </c>
      <c r="Q810" s="1" t="s">
        <v>140</v>
      </c>
    </row>
    <row r="811" spans="1:17" ht="15.75" customHeight="1" x14ac:dyDescent="0.3">
      <c r="A811" s="1">
        <v>1216538</v>
      </c>
      <c r="B811" s="1" t="s">
        <v>284</v>
      </c>
      <c r="C811" s="2">
        <v>44108</v>
      </c>
      <c r="D811" s="1" t="s">
        <v>312</v>
      </c>
      <c r="E811" s="1" t="s">
        <v>286</v>
      </c>
      <c r="F811" s="1">
        <v>0</v>
      </c>
      <c r="G811" s="1" t="s">
        <v>47</v>
      </c>
      <c r="H811" s="1" t="s">
        <v>259</v>
      </c>
      <c r="I811" s="1" t="s">
        <v>47</v>
      </c>
      <c r="J811" s="1" t="s">
        <v>33</v>
      </c>
      <c r="K811" s="1" t="s">
        <v>47</v>
      </c>
      <c r="L811" s="1" t="s">
        <v>23</v>
      </c>
      <c r="M811" s="1">
        <v>34</v>
      </c>
      <c r="N811" s="1" t="s">
        <v>24</v>
      </c>
      <c r="O811" s="1" t="s">
        <v>25</v>
      </c>
      <c r="P811" s="1" t="s">
        <v>335</v>
      </c>
      <c r="Q811" s="1" t="s">
        <v>283</v>
      </c>
    </row>
    <row r="812" spans="1:17" ht="15.75" customHeight="1" x14ac:dyDescent="0.3">
      <c r="A812" s="1">
        <v>1216539</v>
      </c>
      <c r="B812" s="1" t="s">
        <v>288</v>
      </c>
      <c r="C812" s="2">
        <v>44099</v>
      </c>
      <c r="D812" s="1" t="s">
        <v>375</v>
      </c>
      <c r="E812" s="1" t="s">
        <v>289</v>
      </c>
      <c r="F812" s="1">
        <v>0</v>
      </c>
      <c r="G812" s="1" t="s">
        <v>374</v>
      </c>
      <c r="H812" s="1" t="s">
        <v>32</v>
      </c>
      <c r="I812" s="1" t="s">
        <v>32</v>
      </c>
      <c r="J812" s="1" t="s">
        <v>22</v>
      </c>
      <c r="K812" s="1" t="s">
        <v>374</v>
      </c>
      <c r="L812" s="1" t="s">
        <v>23</v>
      </c>
      <c r="M812" s="1">
        <v>44</v>
      </c>
      <c r="N812" s="1" t="s">
        <v>24</v>
      </c>
      <c r="O812" s="1" t="s">
        <v>25</v>
      </c>
      <c r="P812" s="1" t="s">
        <v>335</v>
      </c>
      <c r="Q812" s="1" t="s">
        <v>283</v>
      </c>
    </row>
    <row r="813" spans="1:17" ht="15.75" customHeight="1" x14ac:dyDescent="0.3">
      <c r="A813" s="1">
        <v>1216540</v>
      </c>
      <c r="B813" s="1" t="s">
        <v>284</v>
      </c>
      <c r="C813" s="2">
        <v>44116</v>
      </c>
      <c r="D813" s="1" t="s">
        <v>121</v>
      </c>
      <c r="E813" s="1" t="s">
        <v>286</v>
      </c>
      <c r="F813" s="1">
        <v>0</v>
      </c>
      <c r="G813" s="1" t="s">
        <v>20</v>
      </c>
      <c r="H813" s="1" t="s">
        <v>21</v>
      </c>
      <c r="I813" s="1" t="s">
        <v>20</v>
      </c>
      <c r="J813" s="1" t="s">
        <v>33</v>
      </c>
      <c r="K813" s="1" t="s">
        <v>20</v>
      </c>
      <c r="L813" s="1" t="s">
        <v>23</v>
      </c>
      <c r="M813" s="1">
        <v>82</v>
      </c>
      <c r="N813" s="1" t="s">
        <v>24</v>
      </c>
      <c r="O813" s="1" t="s">
        <v>25</v>
      </c>
      <c r="P813" s="1" t="s">
        <v>283</v>
      </c>
      <c r="Q813" s="1" t="s">
        <v>306</v>
      </c>
    </row>
    <row r="814" spans="1:17" ht="15.75" customHeight="1" x14ac:dyDescent="0.3">
      <c r="A814" s="1">
        <v>1216541</v>
      </c>
      <c r="B814" s="1" t="s">
        <v>281</v>
      </c>
      <c r="C814" s="2">
        <v>44129</v>
      </c>
      <c r="D814" s="1" t="s">
        <v>352</v>
      </c>
      <c r="E814" s="1" t="s">
        <v>282</v>
      </c>
      <c r="F814" s="1">
        <v>0</v>
      </c>
      <c r="G814" s="1" t="s">
        <v>47</v>
      </c>
      <c r="H814" s="1" t="s">
        <v>40</v>
      </c>
      <c r="I814" s="1" t="s">
        <v>47</v>
      </c>
      <c r="J814" s="1" t="s">
        <v>33</v>
      </c>
      <c r="K814" s="1" t="s">
        <v>40</v>
      </c>
      <c r="L814" s="1" t="s">
        <v>41</v>
      </c>
      <c r="M814" s="1">
        <v>8</v>
      </c>
      <c r="N814" s="1" t="s">
        <v>24</v>
      </c>
      <c r="O814" s="1" t="s">
        <v>25</v>
      </c>
      <c r="P814" s="1" t="s">
        <v>382</v>
      </c>
      <c r="Q814" s="1" t="s">
        <v>322</v>
      </c>
    </row>
    <row r="815" spans="1:17" ht="15.75" customHeight="1" x14ac:dyDescent="0.3">
      <c r="A815" s="1">
        <v>1216542</v>
      </c>
      <c r="B815" s="1" t="s">
        <v>288</v>
      </c>
      <c r="C815" s="2">
        <v>44112</v>
      </c>
      <c r="D815" s="1" t="s">
        <v>376</v>
      </c>
      <c r="E815" s="1" t="s">
        <v>289</v>
      </c>
      <c r="F815" s="1">
        <v>0</v>
      </c>
      <c r="G815" s="1" t="s">
        <v>259</v>
      </c>
      <c r="H815" s="1" t="s">
        <v>31</v>
      </c>
      <c r="I815" s="1" t="s">
        <v>259</v>
      </c>
      <c r="J815" s="1" t="s">
        <v>33</v>
      </c>
      <c r="K815" s="1" t="s">
        <v>259</v>
      </c>
      <c r="L815" s="1" t="s">
        <v>23</v>
      </c>
      <c r="M815" s="1">
        <v>69</v>
      </c>
      <c r="N815" s="1" t="s">
        <v>24</v>
      </c>
      <c r="O815" s="1" t="s">
        <v>25</v>
      </c>
      <c r="P815" s="1" t="s">
        <v>232</v>
      </c>
      <c r="Q815" s="1" t="s">
        <v>323</v>
      </c>
    </row>
    <row r="816" spans="1:17" ht="15.75" customHeight="1" x14ac:dyDescent="0.3">
      <c r="A816" s="1">
        <v>1216543</v>
      </c>
      <c r="B816" s="1" t="s">
        <v>288</v>
      </c>
      <c r="C816" s="2">
        <v>44118</v>
      </c>
      <c r="D816" s="1" t="s">
        <v>392</v>
      </c>
      <c r="E816" s="1" t="s">
        <v>289</v>
      </c>
      <c r="F816" s="1">
        <v>0</v>
      </c>
      <c r="G816" s="1" t="s">
        <v>374</v>
      </c>
      <c r="H816" s="1" t="s">
        <v>40</v>
      </c>
      <c r="I816" s="1" t="s">
        <v>374</v>
      </c>
      <c r="J816" s="1" t="s">
        <v>33</v>
      </c>
      <c r="K816" s="1" t="s">
        <v>374</v>
      </c>
      <c r="L816" s="1" t="s">
        <v>23</v>
      </c>
      <c r="M816" s="1">
        <v>13</v>
      </c>
      <c r="N816" s="1" t="s">
        <v>24</v>
      </c>
      <c r="O816" s="1" t="s">
        <v>25</v>
      </c>
      <c r="P816" s="1" t="s">
        <v>232</v>
      </c>
      <c r="Q816" s="1" t="s">
        <v>323</v>
      </c>
    </row>
    <row r="817" spans="1:17" ht="15.75" customHeight="1" x14ac:dyDescent="0.3">
      <c r="A817" s="1">
        <v>1216544</v>
      </c>
      <c r="B817" s="1" t="s">
        <v>288</v>
      </c>
      <c r="C817" s="2">
        <v>44129</v>
      </c>
      <c r="D817" s="1" t="s">
        <v>393</v>
      </c>
      <c r="E817" s="1" t="s">
        <v>289</v>
      </c>
      <c r="F817" s="1">
        <v>0</v>
      </c>
      <c r="G817" s="1" t="s">
        <v>20</v>
      </c>
      <c r="H817" s="1" t="s">
        <v>32</v>
      </c>
      <c r="I817" s="1" t="s">
        <v>20</v>
      </c>
      <c r="J817" s="1" t="s">
        <v>33</v>
      </c>
      <c r="K817" s="1" t="s">
        <v>32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252</v>
      </c>
      <c r="Q817" s="1" t="s">
        <v>283</v>
      </c>
    </row>
    <row r="818" spans="1:17" ht="15.75" customHeight="1" x14ac:dyDescent="0.3">
      <c r="A818" s="1">
        <v>1216545</v>
      </c>
      <c r="B818" s="1" t="s">
        <v>281</v>
      </c>
      <c r="C818" s="2">
        <v>44100</v>
      </c>
      <c r="D818" s="1" t="s">
        <v>387</v>
      </c>
      <c r="E818" s="1" t="s">
        <v>282</v>
      </c>
      <c r="F818" s="1">
        <v>0</v>
      </c>
      <c r="G818" s="1" t="s">
        <v>259</v>
      </c>
      <c r="H818" s="1" t="s">
        <v>21</v>
      </c>
      <c r="I818" s="1" t="s">
        <v>259</v>
      </c>
      <c r="J818" s="1" t="s">
        <v>33</v>
      </c>
      <c r="K818" s="1" t="s">
        <v>21</v>
      </c>
      <c r="L818" s="1" t="s">
        <v>41</v>
      </c>
      <c r="M818" s="1">
        <v>7</v>
      </c>
      <c r="N818" s="1" t="s">
        <v>24</v>
      </c>
      <c r="O818" s="1" t="s">
        <v>25</v>
      </c>
      <c r="P818" s="1" t="s">
        <v>303</v>
      </c>
      <c r="Q818" s="1" t="s">
        <v>322</v>
      </c>
    </row>
    <row r="819" spans="1:17" ht="15.75" customHeight="1" x14ac:dyDescent="0.3">
      <c r="A819" s="1">
        <v>1216546</v>
      </c>
      <c r="B819" s="1" t="s">
        <v>288</v>
      </c>
      <c r="C819" s="2">
        <v>44124</v>
      </c>
      <c r="D819" s="1" t="s">
        <v>227</v>
      </c>
      <c r="E819" s="1" t="s">
        <v>289</v>
      </c>
      <c r="F819" s="1">
        <v>0</v>
      </c>
      <c r="G819" s="1" t="s">
        <v>374</v>
      </c>
      <c r="H819" s="1" t="s">
        <v>31</v>
      </c>
      <c r="I819" s="1" t="s">
        <v>374</v>
      </c>
      <c r="J819" s="1" t="s">
        <v>33</v>
      </c>
      <c r="K819" s="1" t="s">
        <v>31</v>
      </c>
      <c r="L819" s="1" t="s">
        <v>41</v>
      </c>
      <c r="M819" s="1">
        <v>5</v>
      </c>
      <c r="N819" s="1" t="s">
        <v>24</v>
      </c>
      <c r="O819" s="1" t="s">
        <v>25</v>
      </c>
      <c r="P819" s="1" t="s">
        <v>252</v>
      </c>
      <c r="Q819" s="1" t="s">
        <v>283</v>
      </c>
    </row>
    <row r="820" spans="1:17" ht="15.75" customHeight="1" x14ac:dyDescent="0.3">
      <c r="A820" s="1">
        <v>1216547</v>
      </c>
      <c r="B820" s="1" t="s">
        <v>288</v>
      </c>
      <c r="C820" s="2">
        <v>44102</v>
      </c>
      <c r="D820" s="1" t="s">
        <v>121</v>
      </c>
      <c r="E820" s="1" t="s">
        <v>289</v>
      </c>
      <c r="F820" s="1">
        <v>0</v>
      </c>
      <c r="G820" s="1" t="s">
        <v>20</v>
      </c>
      <c r="H820" s="1" t="s">
        <v>47</v>
      </c>
      <c r="I820" s="1" t="s">
        <v>47</v>
      </c>
      <c r="J820" s="1" t="s">
        <v>22</v>
      </c>
      <c r="K820" s="1" t="s">
        <v>20</v>
      </c>
      <c r="L820" s="1" t="s">
        <v>122</v>
      </c>
      <c r="M820" s="1" t="s">
        <v>25</v>
      </c>
      <c r="N820" s="1" t="s">
        <v>123</v>
      </c>
      <c r="O820" s="1" t="s">
        <v>25</v>
      </c>
      <c r="P820" s="1" t="s">
        <v>323</v>
      </c>
      <c r="Q820" s="1" t="s">
        <v>201</v>
      </c>
    </row>
    <row r="821" spans="1:17" ht="15.75" customHeight="1" x14ac:dyDescent="0.3">
      <c r="A821" s="1">
        <v>1237177</v>
      </c>
      <c r="B821" s="1" t="s">
        <v>288</v>
      </c>
      <c r="C821" s="2">
        <v>44140</v>
      </c>
      <c r="D821" s="1" t="s">
        <v>349</v>
      </c>
      <c r="E821" s="1" t="s">
        <v>289</v>
      </c>
      <c r="F821" s="1">
        <v>0</v>
      </c>
      <c r="G821" s="1" t="s">
        <v>47</v>
      </c>
      <c r="H821" s="1" t="s">
        <v>374</v>
      </c>
      <c r="I821" s="1" t="s">
        <v>374</v>
      </c>
      <c r="J821" s="1" t="s">
        <v>22</v>
      </c>
      <c r="K821" s="1" t="s">
        <v>47</v>
      </c>
      <c r="L821" s="1" t="s">
        <v>23</v>
      </c>
      <c r="M821" s="1">
        <v>57</v>
      </c>
      <c r="N821" s="1" t="s">
        <v>24</v>
      </c>
      <c r="O821" s="1" t="s">
        <v>25</v>
      </c>
      <c r="P821" s="1" t="s">
        <v>303</v>
      </c>
      <c r="Q821" s="1" t="s">
        <v>323</v>
      </c>
    </row>
    <row r="822" spans="1:17" ht="15.75" customHeight="1" x14ac:dyDescent="0.3">
      <c r="A822" s="1">
        <v>1237178</v>
      </c>
      <c r="B822" s="1" t="s">
        <v>281</v>
      </c>
      <c r="C822" s="2">
        <v>44141</v>
      </c>
      <c r="D822" s="1" t="s">
        <v>353</v>
      </c>
      <c r="E822" s="1" t="s">
        <v>282</v>
      </c>
      <c r="F822" s="1">
        <v>0</v>
      </c>
      <c r="G822" s="1" t="s">
        <v>20</v>
      </c>
      <c r="H822" s="1" t="s">
        <v>259</v>
      </c>
      <c r="I822" s="1" t="s">
        <v>259</v>
      </c>
      <c r="J822" s="1" t="s">
        <v>22</v>
      </c>
      <c r="K822" s="1" t="s">
        <v>259</v>
      </c>
      <c r="L822" s="1" t="s">
        <v>41</v>
      </c>
      <c r="M822" s="1">
        <v>6</v>
      </c>
      <c r="N822" s="1" t="s">
        <v>24</v>
      </c>
      <c r="O822" s="1" t="s">
        <v>25</v>
      </c>
      <c r="P822" s="1" t="s">
        <v>201</v>
      </c>
      <c r="Q822" s="1" t="s">
        <v>140</v>
      </c>
    </row>
    <row r="823" spans="1:17" ht="15.75" customHeight="1" x14ac:dyDescent="0.3">
      <c r="A823" s="1">
        <v>1237180</v>
      </c>
      <c r="B823" s="1" t="s">
        <v>281</v>
      </c>
      <c r="C823" s="2">
        <v>44143</v>
      </c>
      <c r="D823" s="1" t="s">
        <v>337</v>
      </c>
      <c r="E823" s="1" t="s">
        <v>282</v>
      </c>
      <c r="F823" s="1">
        <v>0</v>
      </c>
      <c r="G823" s="1" t="s">
        <v>374</v>
      </c>
      <c r="H823" s="1" t="s">
        <v>259</v>
      </c>
      <c r="I823" s="1" t="s">
        <v>374</v>
      </c>
      <c r="J823" s="1" t="s">
        <v>33</v>
      </c>
      <c r="K823" s="1" t="s">
        <v>374</v>
      </c>
      <c r="L823" s="1" t="s">
        <v>23</v>
      </c>
      <c r="M823" s="1">
        <v>17</v>
      </c>
      <c r="N823" s="1" t="s">
        <v>24</v>
      </c>
      <c r="O823" s="1" t="s">
        <v>25</v>
      </c>
      <c r="P823" s="1" t="s">
        <v>201</v>
      </c>
      <c r="Q823" s="1" t="s">
        <v>140</v>
      </c>
    </row>
    <row r="824" spans="1:17" ht="15.75" customHeight="1" x14ac:dyDescent="0.3">
      <c r="A824" s="1">
        <v>1237181</v>
      </c>
      <c r="B824" s="1" t="s">
        <v>288</v>
      </c>
      <c r="C824" s="2">
        <v>44145</v>
      </c>
      <c r="D824" s="1" t="s">
        <v>312</v>
      </c>
      <c r="E824" s="1" t="s">
        <v>289</v>
      </c>
      <c r="F824" s="1">
        <v>0</v>
      </c>
      <c r="G824" s="1" t="s">
        <v>374</v>
      </c>
      <c r="H824" s="1" t="s">
        <v>47</v>
      </c>
      <c r="I824" s="1" t="s">
        <v>374</v>
      </c>
      <c r="J824" s="1" t="s">
        <v>33</v>
      </c>
      <c r="K824" s="1" t="s">
        <v>47</v>
      </c>
      <c r="L824" s="1" t="s">
        <v>41</v>
      </c>
      <c r="M824" s="1">
        <v>5</v>
      </c>
      <c r="N824" s="1" t="s">
        <v>24</v>
      </c>
      <c r="O824" s="1" t="s">
        <v>25</v>
      </c>
      <c r="P824" s="1" t="s">
        <v>303</v>
      </c>
      <c r="Q824" s="1" t="s">
        <v>323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0C7A-3907-4A07-BCD6-4E89F8E8031B}">
  <sheetPr codeName="Sheet9"/>
  <dimension ref="A1:G36"/>
  <sheetViews>
    <sheetView workbookViewId="0">
      <selection activeCell="E18" sqref="E18"/>
    </sheetView>
  </sheetViews>
  <sheetFormatPr defaultRowHeight="14.4" x14ac:dyDescent="0.3"/>
  <cols>
    <col min="1" max="1" width="14.33203125" bestFit="1" customWidth="1"/>
    <col min="2" max="2" width="21.109375" bestFit="1" customWidth="1"/>
    <col min="3" max="3" width="19.5546875" bestFit="1" customWidth="1"/>
    <col min="4" max="4" width="21.109375" bestFit="1" customWidth="1"/>
    <col min="5" max="5" width="19.5546875" bestFit="1" customWidth="1"/>
    <col min="6" max="6" width="26" bestFit="1" customWidth="1"/>
    <col min="7" max="7" width="24.44140625" bestFit="1" customWidth="1"/>
    <col min="8" max="8" width="17.77734375" bestFit="1" customWidth="1"/>
    <col min="9" max="9" width="18.21875" bestFit="1" customWidth="1"/>
    <col min="10" max="10" width="14" bestFit="1" customWidth="1"/>
    <col min="11" max="11" width="12.5546875" bestFit="1" customWidth="1"/>
    <col min="12" max="12" width="14.88671875" bestFit="1" customWidth="1"/>
    <col min="13" max="13" width="19.33203125" bestFit="1" customWidth="1"/>
    <col min="14" max="14" width="20.109375" bestFit="1" customWidth="1"/>
    <col min="15" max="15" width="24.33203125" bestFit="1" customWidth="1"/>
    <col min="16" max="16" width="17.6640625" bestFit="1" customWidth="1"/>
    <col min="17" max="17" width="6.6640625" bestFit="1" customWidth="1"/>
    <col min="18" max="18" width="17.33203125" bestFit="1" customWidth="1"/>
    <col min="19" max="19" width="14.6640625" bestFit="1" customWidth="1"/>
    <col min="20" max="20" width="14.109375" bestFit="1" customWidth="1"/>
    <col min="21" max="21" width="13.109375" bestFit="1" customWidth="1"/>
    <col min="22" max="22" width="18.21875" bestFit="1" customWidth="1"/>
    <col min="23" max="23" width="14" bestFit="1" customWidth="1"/>
    <col min="24" max="24" width="14.88671875" bestFit="1" customWidth="1"/>
    <col min="25" max="25" width="24.33203125" bestFit="1" customWidth="1"/>
    <col min="26" max="26" width="17.6640625" bestFit="1" customWidth="1"/>
    <col min="27" max="27" width="6.6640625" bestFit="1" customWidth="1"/>
    <col min="28" max="28" width="10.5546875" bestFit="1" customWidth="1"/>
  </cols>
  <sheetData>
    <row r="1" spans="1:7" x14ac:dyDescent="0.3">
      <c r="A1" s="22" t="s">
        <v>8</v>
      </c>
      <c r="B1" s="12" t="s">
        <v>407</v>
      </c>
    </row>
    <row r="3" spans="1:7" x14ac:dyDescent="0.3">
      <c r="A3" s="8"/>
      <c r="B3" s="13" t="s">
        <v>402</v>
      </c>
      <c r="C3" s="9"/>
      <c r="D3" s="9"/>
      <c r="E3" s="9"/>
      <c r="F3" s="9"/>
      <c r="G3" s="10"/>
    </row>
    <row r="4" spans="1:7" x14ac:dyDescent="0.3">
      <c r="A4" s="21"/>
      <c r="B4" s="8">
        <v>0</v>
      </c>
      <c r="C4" s="9"/>
      <c r="D4" s="8">
        <v>1</v>
      </c>
      <c r="E4" s="9"/>
      <c r="F4" s="8" t="s">
        <v>432</v>
      </c>
      <c r="G4" s="11" t="s">
        <v>430</v>
      </c>
    </row>
    <row r="5" spans="1:7" x14ac:dyDescent="0.3">
      <c r="A5" s="13" t="s">
        <v>400</v>
      </c>
      <c r="B5" s="8" t="s">
        <v>406</v>
      </c>
      <c r="C5" s="18" t="s">
        <v>431</v>
      </c>
      <c r="D5" s="8" t="s">
        <v>406</v>
      </c>
      <c r="E5" s="18" t="s">
        <v>431</v>
      </c>
      <c r="F5" s="21"/>
      <c r="G5" s="14"/>
    </row>
    <row r="6" spans="1:7" x14ac:dyDescent="0.3">
      <c r="A6" s="15" t="s">
        <v>281</v>
      </c>
      <c r="B6" s="43">
        <v>4</v>
      </c>
      <c r="C6" s="44">
        <v>4</v>
      </c>
      <c r="D6" s="43">
        <v>2</v>
      </c>
      <c r="E6" s="44">
        <v>2</v>
      </c>
      <c r="F6" s="43">
        <v>6</v>
      </c>
      <c r="G6" s="34">
        <v>6</v>
      </c>
    </row>
    <row r="7" spans="1:7" x14ac:dyDescent="0.3">
      <c r="A7" s="16" t="s">
        <v>167</v>
      </c>
      <c r="B7" s="45">
        <v>2</v>
      </c>
      <c r="C7" s="46">
        <v>2</v>
      </c>
      <c r="D7" s="45"/>
      <c r="E7" s="46"/>
      <c r="F7" s="45">
        <v>2</v>
      </c>
      <c r="G7" s="35">
        <v>2</v>
      </c>
    </row>
    <row r="8" spans="1:7" x14ac:dyDescent="0.3">
      <c r="A8" s="16" t="s">
        <v>17</v>
      </c>
      <c r="B8" s="45">
        <v>17</v>
      </c>
      <c r="C8" s="46">
        <v>17</v>
      </c>
      <c r="D8" s="45"/>
      <c r="E8" s="46"/>
      <c r="F8" s="45">
        <v>17</v>
      </c>
      <c r="G8" s="35">
        <v>17</v>
      </c>
    </row>
    <row r="9" spans="1:7" x14ac:dyDescent="0.3">
      <c r="A9" s="16" t="s">
        <v>157</v>
      </c>
      <c r="B9" s="45"/>
      <c r="C9" s="46"/>
      <c r="D9" s="45">
        <v>1</v>
      </c>
      <c r="E9" s="46">
        <v>1</v>
      </c>
      <c r="F9" s="45">
        <v>1</v>
      </c>
      <c r="G9" s="35">
        <v>1</v>
      </c>
    </row>
    <row r="10" spans="1:7" x14ac:dyDescent="0.3">
      <c r="A10" s="16" t="s">
        <v>106</v>
      </c>
      <c r="B10" s="45"/>
      <c r="C10" s="46"/>
      <c r="D10" s="45">
        <v>2</v>
      </c>
      <c r="E10" s="46">
        <v>2</v>
      </c>
      <c r="F10" s="45">
        <v>2</v>
      </c>
      <c r="G10" s="35">
        <v>2</v>
      </c>
    </row>
    <row r="11" spans="1:7" x14ac:dyDescent="0.3">
      <c r="A11" s="16" t="s">
        <v>131</v>
      </c>
      <c r="B11" s="45"/>
      <c r="C11" s="46"/>
      <c r="D11" s="45">
        <v>3</v>
      </c>
      <c r="E11" s="46">
        <v>3</v>
      </c>
      <c r="F11" s="45">
        <v>3</v>
      </c>
      <c r="G11" s="35">
        <v>3</v>
      </c>
    </row>
    <row r="12" spans="1:7" x14ac:dyDescent="0.3">
      <c r="A12" s="16" t="s">
        <v>28</v>
      </c>
      <c r="B12" s="45">
        <v>30</v>
      </c>
      <c r="C12" s="46">
        <v>30</v>
      </c>
      <c r="D12" s="45"/>
      <c r="E12" s="46"/>
      <c r="F12" s="45">
        <v>30</v>
      </c>
      <c r="G12" s="35">
        <v>30</v>
      </c>
    </row>
    <row r="13" spans="1:7" x14ac:dyDescent="0.3">
      <c r="A13" s="16" t="s">
        <v>65</v>
      </c>
      <c r="B13" s="45">
        <v>32</v>
      </c>
      <c r="C13" s="46">
        <v>32</v>
      </c>
      <c r="D13" s="45"/>
      <c r="E13" s="46"/>
      <c r="F13" s="45">
        <v>32</v>
      </c>
      <c r="G13" s="35">
        <v>32</v>
      </c>
    </row>
    <row r="14" spans="1:7" x14ac:dyDescent="0.3">
      <c r="A14" s="16" t="s">
        <v>170</v>
      </c>
      <c r="B14" s="45">
        <v>2</v>
      </c>
      <c r="C14" s="46">
        <v>2</v>
      </c>
      <c r="D14" s="45"/>
      <c r="E14" s="46"/>
      <c r="F14" s="45">
        <v>2</v>
      </c>
      <c r="G14" s="35">
        <v>2</v>
      </c>
    </row>
    <row r="15" spans="1:7" x14ac:dyDescent="0.3">
      <c r="A15" s="16" t="s">
        <v>36</v>
      </c>
      <c r="B15" s="45">
        <v>10</v>
      </c>
      <c r="C15" s="46">
        <v>10</v>
      </c>
      <c r="D15" s="45"/>
      <c r="E15" s="46"/>
      <c r="F15" s="45">
        <v>10</v>
      </c>
      <c r="G15" s="35">
        <v>10</v>
      </c>
    </row>
    <row r="16" spans="1:7" x14ac:dyDescent="0.3">
      <c r="A16" s="16" t="s">
        <v>194</v>
      </c>
      <c r="B16" s="45">
        <v>4</v>
      </c>
      <c r="C16" s="46">
        <v>4</v>
      </c>
      <c r="D16" s="45"/>
      <c r="E16" s="46"/>
      <c r="F16" s="45">
        <v>4</v>
      </c>
      <c r="G16" s="35">
        <v>4</v>
      </c>
    </row>
    <row r="17" spans="1:7" x14ac:dyDescent="0.3">
      <c r="A17" s="16" t="s">
        <v>288</v>
      </c>
      <c r="B17" s="45">
        <v>5</v>
      </c>
      <c r="C17" s="46">
        <v>5</v>
      </c>
      <c r="D17" s="45">
        <v>1</v>
      </c>
      <c r="E17" s="46">
        <v>1</v>
      </c>
      <c r="F17" s="45">
        <v>6</v>
      </c>
      <c r="G17" s="35">
        <v>6</v>
      </c>
    </row>
    <row r="18" spans="1:7" x14ac:dyDescent="0.3">
      <c r="A18" s="16" t="s">
        <v>117</v>
      </c>
      <c r="B18" s="45"/>
      <c r="C18" s="46"/>
      <c r="D18" s="45">
        <v>4</v>
      </c>
      <c r="E18" s="46">
        <v>4</v>
      </c>
      <c r="F18" s="45">
        <v>4</v>
      </c>
      <c r="G18" s="35">
        <v>4</v>
      </c>
    </row>
    <row r="19" spans="1:7" x14ac:dyDescent="0.3">
      <c r="A19" s="16" t="s">
        <v>135</v>
      </c>
      <c r="B19" s="45"/>
      <c r="C19" s="46"/>
      <c r="D19" s="45">
        <v>1</v>
      </c>
      <c r="E19" s="46">
        <v>1</v>
      </c>
      <c r="F19" s="45">
        <v>1</v>
      </c>
      <c r="G19" s="35">
        <v>1</v>
      </c>
    </row>
    <row r="20" spans="1:7" x14ac:dyDescent="0.3">
      <c r="A20" s="16" t="s">
        <v>60</v>
      </c>
      <c r="B20" s="45">
        <v>9</v>
      </c>
      <c r="C20" s="46">
        <v>9</v>
      </c>
      <c r="D20" s="45"/>
      <c r="E20" s="46"/>
      <c r="F20" s="45">
        <v>9</v>
      </c>
      <c r="G20" s="35">
        <v>9</v>
      </c>
    </row>
    <row r="21" spans="1:7" x14ac:dyDescent="0.3">
      <c r="A21" s="16" t="s">
        <v>224</v>
      </c>
      <c r="B21" s="45">
        <v>5</v>
      </c>
      <c r="C21" s="46">
        <v>5</v>
      </c>
      <c r="D21" s="45"/>
      <c r="E21" s="46"/>
      <c r="F21" s="45">
        <v>5</v>
      </c>
      <c r="G21" s="35">
        <v>5</v>
      </c>
    </row>
    <row r="22" spans="1:7" x14ac:dyDescent="0.3">
      <c r="A22" s="16" t="s">
        <v>56</v>
      </c>
      <c r="B22" s="45">
        <v>7</v>
      </c>
      <c r="C22" s="46">
        <v>7</v>
      </c>
      <c r="D22" s="45"/>
      <c r="E22" s="46"/>
      <c r="F22" s="45">
        <v>7</v>
      </c>
      <c r="G22" s="35">
        <v>7</v>
      </c>
    </row>
    <row r="23" spans="1:7" x14ac:dyDescent="0.3">
      <c r="A23" s="16" t="s">
        <v>341</v>
      </c>
      <c r="B23" s="45">
        <v>2</v>
      </c>
      <c r="C23" s="46">
        <v>2</v>
      </c>
      <c r="D23" s="45"/>
      <c r="E23" s="46"/>
      <c r="F23" s="45">
        <v>2</v>
      </c>
      <c r="G23" s="35">
        <v>2</v>
      </c>
    </row>
    <row r="24" spans="1:7" x14ac:dyDescent="0.3">
      <c r="A24" s="16" t="s">
        <v>149</v>
      </c>
      <c r="B24" s="45"/>
      <c r="C24" s="46"/>
      <c r="D24" s="45">
        <v>1</v>
      </c>
      <c r="E24" s="46">
        <v>1</v>
      </c>
      <c r="F24" s="45">
        <v>1</v>
      </c>
      <c r="G24" s="35">
        <v>1</v>
      </c>
    </row>
    <row r="25" spans="1:7" x14ac:dyDescent="0.3">
      <c r="A25" s="16" t="s">
        <v>203</v>
      </c>
      <c r="B25" s="45">
        <v>3</v>
      </c>
      <c r="C25" s="46">
        <v>3</v>
      </c>
      <c r="D25" s="45"/>
      <c r="E25" s="46"/>
      <c r="F25" s="45">
        <v>3</v>
      </c>
      <c r="G25" s="35">
        <v>3</v>
      </c>
    </row>
    <row r="26" spans="1:7" x14ac:dyDescent="0.3">
      <c r="A26" s="16" t="s">
        <v>50</v>
      </c>
      <c r="B26" s="45">
        <v>14</v>
      </c>
      <c r="C26" s="46">
        <v>14</v>
      </c>
      <c r="D26" s="45"/>
      <c r="E26" s="46"/>
      <c r="F26" s="45">
        <v>14</v>
      </c>
      <c r="G26" s="35">
        <v>14</v>
      </c>
    </row>
    <row r="27" spans="1:7" x14ac:dyDescent="0.3">
      <c r="A27" s="16" t="s">
        <v>44</v>
      </c>
      <c r="B27" s="45">
        <v>19</v>
      </c>
      <c r="C27" s="46">
        <v>19</v>
      </c>
      <c r="D27" s="45"/>
      <c r="E27" s="46"/>
      <c r="F27" s="45">
        <v>19</v>
      </c>
      <c r="G27" s="35">
        <v>19</v>
      </c>
    </row>
    <row r="28" spans="1:7" x14ac:dyDescent="0.3">
      <c r="A28" s="16" t="s">
        <v>185</v>
      </c>
      <c r="B28" s="45">
        <v>1</v>
      </c>
      <c r="C28" s="46">
        <v>1</v>
      </c>
      <c r="D28" s="45"/>
      <c r="E28" s="46"/>
      <c r="F28" s="45">
        <v>1</v>
      </c>
      <c r="G28" s="35">
        <v>1</v>
      </c>
    </row>
    <row r="29" spans="1:7" x14ac:dyDescent="0.3">
      <c r="A29" s="16" t="s">
        <v>113</v>
      </c>
      <c r="B29" s="45"/>
      <c r="C29" s="46"/>
      <c r="D29" s="45">
        <v>1</v>
      </c>
      <c r="E29" s="46">
        <v>1</v>
      </c>
      <c r="F29" s="45">
        <v>1</v>
      </c>
      <c r="G29" s="35">
        <v>1</v>
      </c>
    </row>
    <row r="30" spans="1:7" x14ac:dyDescent="0.3">
      <c r="A30" s="16" t="s">
        <v>238</v>
      </c>
      <c r="B30" s="45">
        <v>8</v>
      </c>
      <c r="C30" s="46">
        <v>8</v>
      </c>
      <c r="D30" s="45"/>
      <c r="E30" s="46"/>
      <c r="F30" s="45">
        <v>8</v>
      </c>
      <c r="G30" s="35">
        <v>8</v>
      </c>
    </row>
    <row r="31" spans="1:7" x14ac:dyDescent="0.3">
      <c r="A31" s="16" t="s">
        <v>269</v>
      </c>
      <c r="B31" s="45">
        <v>1</v>
      </c>
      <c r="C31" s="46">
        <v>1</v>
      </c>
      <c r="D31" s="45"/>
      <c r="E31" s="46"/>
      <c r="F31" s="45">
        <v>1</v>
      </c>
      <c r="G31" s="35">
        <v>1</v>
      </c>
    </row>
    <row r="32" spans="1:7" x14ac:dyDescent="0.3">
      <c r="A32" s="16" t="s">
        <v>324</v>
      </c>
      <c r="B32" s="45">
        <v>5</v>
      </c>
      <c r="C32" s="46">
        <v>5</v>
      </c>
      <c r="D32" s="45"/>
      <c r="E32" s="46"/>
      <c r="F32" s="45">
        <v>5</v>
      </c>
      <c r="G32" s="35">
        <v>5</v>
      </c>
    </row>
    <row r="33" spans="1:7" x14ac:dyDescent="0.3">
      <c r="A33" s="16" t="s">
        <v>277</v>
      </c>
      <c r="B33" s="45">
        <v>3</v>
      </c>
      <c r="C33" s="46">
        <v>3</v>
      </c>
      <c r="D33" s="45"/>
      <c r="E33" s="46"/>
      <c r="F33" s="45">
        <v>3</v>
      </c>
      <c r="G33" s="35">
        <v>3</v>
      </c>
    </row>
    <row r="34" spans="1:7" x14ac:dyDescent="0.3">
      <c r="A34" s="16" t="s">
        <v>284</v>
      </c>
      <c r="B34" s="45">
        <v>3</v>
      </c>
      <c r="C34" s="46">
        <v>3</v>
      </c>
      <c r="D34" s="45">
        <v>1</v>
      </c>
      <c r="E34" s="46">
        <v>1</v>
      </c>
      <c r="F34" s="45">
        <v>4</v>
      </c>
      <c r="G34" s="35">
        <v>4</v>
      </c>
    </row>
    <row r="35" spans="1:7" x14ac:dyDescent="0.3">
      <c r="A35" s="16" t="s">
        <v>234</v>
      </c>
      <c r="B35" s="45">
        <v>2</v>
      </c>
      <c r="C35" s="46">
        <v>2</v>
      </c>
      <c r="D35" s="45"/>
      <c r="E35" s="46"/>
      <c r="F35" s="45">
        <v>2</v>
      </c>
      <c r="G35" s="35">
        <v>2</v>
      </c>
    </row>
    <row r="36" spans="1:7" x14ac:dyDescent="0.3">
      <c r="A36" s="17" t="s">
        <v>401</v>
      </c>
      <c r="B36" s="47">
        <v>188</v>
      </c>
      <c r="C36" s="48">
        <v>188</v>
      </c>
      <c r="D36" s="47">
        <v>17</v>
      </c>
      <c r="E36" s="48">
        <v>17</v>
      </c>
      <c r="F36" s="47">
        <v>205</v>
      </c>
      <c r="G36" s="36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AP1000"/>
  <sheetViews>
    <sheetView topLeftCell="AG1" zoomScaleNormal="100" workbookViewId="0">
      <selection activeCell="AP7" sqref="AP7"/>
    </sheetView>
  </sheetViews>
  <sheetFormatPr defaultColWidth="14.44140625" defaultRowHeight="15" customHeight="1" x14ac:dyDescent="0.3"/>
  <cols>
    <col min="1" max="1" width="8.44140625" customWidth="1"/>
    <col min="2" max="2" width="15.77734375" customWidth="1"/>
    <col min="3" max="21" width="10.6640625" customWidth="1"/>
    <col min="22" max="22" width="48.21875" bestFit="1" customWidth="1"/>
    <col min="23" max="23" width="17.33203125" bestFit="1" customWidth="1"/>
    <col min="34" max="34" width="45.6640625" bestFit="1" customWidth="1"/>
    <col min="39" max="39" width="8.109375" bestFit="1" customWidth="1"/>
  </cols>
  <sheetData>
    <row r="3" spans="1:42" ht="15" customHeight="1" x14ac:dyDescent="0.3">
      <c r="AH3" t="s">
        <v>443</v>
      </c>
      <c r="AO3" t="s">
        <v>444</v>
      </c>
    </row>
    <row r="4" spans="1:42" ht="14.4" x14ac:dyDescent="0.3">
      <c r="A4" s="7"/>
      <c r="V4" t="s">
        <v>442</v>
      </c>
    </row>
    <row r="6" spans="1:42" ht="14.4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V6" s="28" t="s">
        <v>440</v>
      </c>
      <c r="Y6" s="28" t="s">
        <v>441</v>
      </c>
    </row>
    <row r="7" spans="1:42" ht="14.4" x14ac:dyDescent="0.3">
      <c r="A7" s="1">
        <v>335982</v>
      </c>
      <c r="B7" s="1" t="s">
        <v>17</v>
      </c>
      <c r="C7" s="2">
        <v>39556</v>
      </c>
      <c r="D7" s="1" t="s">
        <v>18</v>
      </c>
      <c r="E7" s="1" t="s">
        <v>19</v>
      </c>
      <c r="F7" s="1">
        <v>0</v>
      </c>
      <c r="G7" s="1" t="s">
        <v>20</v>
      </c>
      <c r="H7" s="1" t="s">
        <v>21</v>
      </c>
      <c r="I7" s="1" t="s">
        <v>20</v>
      </c>
      <c r="J7" s="1" t="s">
        <v>22</v>
      </c>
      <c r="K7" s="1" t="s">
        <v>21</v>
      </c>
      <c r="L7" s="1" t="s">
        <v>23</v>
      </c>
      <c r="M7" s="1">
        <v>140</v>
      </c>
      <c r="N7" s="1" t="s">
        <v>24</v>
      </c>
      <c r="O7" s="1" t="s">
        <v>25</v>
      </c>
      <c r="P7" s="1" t="s">
        <v>26</v>
      </c>
      <c r="Q7" s="1" t="s">
        <v>27</v>
      </c>
      <c r="AH7" s="31" t="s">
        <v>46</v>
      </c>
      <c r="AI7" s="39">
        <v>49</v>
      </c>
      <c r="AJ7" s="39">
        <v>49</v>
      </c>
      <c r="AK7" s="39">
        <v>49</v>
      </c>
      <c r="AL7" s="39">
        <v>49</v>
      </c>
      <c r="AM7" s="39">
        <v>49</v>
      </c>
      <c r="AO7" t="s">
        <v>445</v>
      </c>
      <c r="AP7">
        <f>LARGE(AI7:AI39,5)</f>
        <v>14</v>
      </c>
    </row>
    <row r="8" spans="1:42" ht="14.4" x14ac:dyDescent="0.3">
      <c r="A8" s="1">
        <v>335983</v>
      </c>
      <c r="B8" s="1" t="s">
        <v>28</v>
      </c>
      <c r="C8" s="2">
        <v>39557</v>
      </c>
      <c r="D8" s="1" t="s">
        <v>29</v>
      </c>
      <c r="E8" s="1" t="s">
        <v>30</v>
      </c>
      <c r="F8" s="1">
        <v>0</v>
      </c>
      <c r="G8" s="1" t="s">
        <v>31</v>
      </c>
      <c r="H8" s="1" t="s">
        <v>32</v>
      </c>
      <c r="I8" s="1" t="s">
        <v>32</v>
      </c>
      <c r="J8" s="1" t="s">
        <v>33</v>
      </c>
      <c r="K8" s="1" t="s">
        <v>32</v>
      </c>
      <c r="L8" s="1" t="s">
        <v>23</v>
      </c>
      <c r="M8" s="1">
        <v>33</v>
      </c>
      <c r="N8" s="1" t="s">
        <v>24</v>
      </c>
      <c r="O8" s="1" t="s">
        <v>25</v>
      </c>
      <c r="P8" s="1" t="s">
        <v>34</v>
      </c>
      <c r="Q8" s="1" t="s">
        <v>35</v>
      </c>
      <c r="V8" s="22" t="s">
        <v>10</v>
      </c>
      <c r="W8" s="12" t="s">
        <v>407</v>
      </c>
      <c r="AH8" s="32" t="s">
        <v>132</v>
      </c>
      <c r="AI8" s="40">
        <v>1</v>
      </c>
      <c r="AJ8" s="40">
        <v>1</v>
      </c>
      <c r="AK8" s="40">
        <v>1</v>
      </c>
      <c r="AL8" s="40">
        <v>1</v>
      </c>
      <c r="AM8" s="40">
        <v>1</v>
      </c>
    </row>
    <row r="9" spans="1:42" ht="14.4" x14ac:dyDescent="0.3">
      <c r="A9" s="1">
        <v>335984</v>
      </c>
      <c r="B9" s="1" t="s">
        <v>36</v>
      </c>
      <c r="C9" s="2">
        <v>39557</v>
      </c>
      <c r="D9" s="1" t="s">
        <v>37</v>
      </c>
      <c r="E9" s="1" t="s">
        <v>38</v>
      </c>
      <c r="F9" s="1">
        <v>0</v>
      </c>
      <c r="G9" s="1" t="s">
        <v>39</v>
      </c>
      <c r="H9" s="1" t="s">
        <v>40</v>
      </c>
      <c r="I9" s="1" t="s">
        <v>40</v>
      </c>
      <c r="J9" s="1" t="s">
        <v>33</v>
      </c>
      <c r="K9" s="1" t="s">
        <v>39</v>
      </c>
      <c r="L9" s="1" t="s">
        <v>41</v>
      </c>
      <c r="M9" s="1">
        <v>9</v>
      </c>
      <c r="N9" s="1" t="s">
        <v>24</v>
      </c>
      <c r="O9" s="1" t="s">
        <v>25</v>
      </c>
      <c r="P9" s="1" t="s">
        <v>42</v>
      </c>
      <c r="Q9" s="1" t="s">
        <v>43</v>
      </c>
      <c r="AH9" s="32" t="s">
        <v>240</v>
      </c>
      <c r="AI9" s="40">
        <v>3</v>
      </c>
      <c r="AJ9" s="40">
        <v>3</v>
      </c>
      <c r="AK9" s="40">
        <v>3</v>
      </c>
      <c r="AL9" s="40">
        <v>3</v>
      </c>
      <c r="AM9" s="40">
        <v>3</v>
      </c>
    </row>
    <row r="10" spans="1:42" ht="14.4" x14ac:dyDescent="0.3">
      <c r="A10" s="1">
        <v>335985</v>
      </c>
      <c r="B10" s="1" t="s">
        <v>44</v>
      </c>
      <c r="C10" s="2">
        <v>39558</v>
      </c>
      <c r="D10" s="1" t="s">
        <v>45</v>
      </c>
      <c r="E10" s="1" t="s">
        <v>46</v>
      </c>
      <c r="F10" s="1">
        <v>0</v>
      </c>
      <c r="G10" s="1" t="s">
        <v>47</v>
      </c>
      <c r="H10" s="1" t="s">
        <v>20</v>
      </c>
      <c r="I10" s="1" t="s">
        <v>47</v>
      </c>
      <c r="J10" s="1" t="s">
        <v>33</v>
      </c>
      <c r="K10" s="1" t="s">
        <v>20</v>
      </c>
      <c r="L10" s="1" t="s">
        <v>41</v>
      </c>
      <c r="M10" s="1">
        <v>5</v>
      </c>
      <c r="N10" s="1" t="s">
        <v>24</v>
      </c>
      <c r="O10" s="1" t="s">
        <v>25</v>
      </c>
      <c r="P10" s="1" t="s">
        <v>48</v>
      </c>
      <c r="Q10" s="1" t="s">
        <v>49</v>
      </c>
      <c r="V10" s="13" t="s">
        <v>400</v>
      </c>
      <c r="W10" s="11" t="s">
        <v>408</v>
      </c>
      <c r="AH10" s="32" t="s">
        <v>115</v>
      </c>
      <c r="AI10" s="40">
        <v>3</v>
      </c>
      <c r="AJ10" s="40">
        <v>3</v>
      </c>
      <c r="AK10" s="40">
        <v>3</v>
      </c>
      <c r="AL10" s="40">
        <v>3</v>
      </c>
      <c r="AM10" s="40">
        <v>3</v>
      </c>
    </row>
    <row r="11" spans="1:42" ht="14.4" x14ac:dyDescent="0.3">
      <c r="A11" s="1">
        <v>335986</v>
      </c>
      <c r="B11" s="1" t="s">
        <v>50</v>
      </c>
      <c r="C11" s="2">
        <v>39558</v>
      </c>
      <c r="D11" s="1" t="s">
        <v>51</v>
      </c>
      <c r="E11" s="1" t="s">
        <v>52</v>
      </c>
      <c r="F11" s="1">
        <v>0</v>
      </c>
      <c r="G11" s="1" t="s">
        <v>21</v>
      </c>
      <c r="H11" s="1" t="s">
        <v>53</v>
      </c>
      <c r="I11" s="1" t="s">
        <v>53</v>
      </c>
      <c r="J11" s="1" t="s">
        <v>33</v>
      </c>
      <c r="K11" s="1" t="s">
        <v>21</v>
      </c>
      <c r="L11" s="1" t="s">
        <v>41</v>
      </c>
      <c r="M11" s="1">
        <v>5</v>
      </c>
      <c r="N11" s="1" t="s">
        <v>24</v>
      </c>
      <c r="O11" s="1" t="s">
        <v>25</v>
      </c>
      <c r="P11" s="1" t="s">
        <v>54</v>
      </c>
      <c r="Q11" s="1" t="s">
        <v>55</v>
      </c>
      <c r="V11" s="29" t="s">
        <v>46</v>
      </c>
      <c r="W11" s="37">
        <v>49</v>
      </c>
      <c r="AH11" s="32" t="s">
        <v>282</v>
      </c>
      <c r="AI11" s="40">
        <v>8</v>
      </c>
      <c r="AJ11" s="40">
        <v>8</v>
      </c>
      <c r="AK11" s="40">
        <v>8</v>
      </c>
      <c r="AL11" s="40">
        <v>8</v>
      </c>
      <c r="AM11" s="40">
        <v>8</v>
      </c>
    </row>
    <row r="12" spans="1:42" ht="14.4" x14ac:dyDescent="0.3">
      <c r="A12" s="1">
        <v>335987</v>
      </c>
      <c r="B12" s="1" t="s">
        <v>56</v>
      </c>
      <c r="C12" s="2">
        <v>39559</v>
      </c>
      <c r="D12" s="1" t="s">
        <v>57</v>
      </c>
      <c r="E12" s="1" t="s">
        <v>58</v>
      </c>
      <c r="F12" s="1">
        <v>0</v>
      </c>
      <c r="G12" s="1" t="s">
        <v>40</v>
      </c>
      <c r="H12" s="1" t="s">
        <v>31</v>
      </c>
      <c r="I12" s="1" t="s">
        <v>31</v>
      </c>
      <c r="J12" s="1" t="s">
        <v>33</v>
      </c>
      <c r="K12" s="1" t="s">
        <v>40</v>
      </c>
      <c r="L12" s="1" t="s">
        <v>41</v>
      </c>
      <c r="M12" s="1">
        <v>6</v>
      </c>
      <c r="N12" s="1" t="s">
        <v>24</v>
      </c>
      <c r="O12" s="1" t="s">
        <v>25</v>
      </c>
      <c r="P12" s="1" t="s">
        <v>42</v>
      </c>
      <c r="Q12" s="1" t="s">
        <v>59</v>
      </c>
      <c r="V12" s="16" t="s">
        <v>132</v>
      </c>
      <c r="W12" s="35">
        <v>1</v>
      </c>
      <c r="AH12" s="32" t="s">
        <v>286</v>
      </c>
      <c r="AI12" s="40">
        <v>6</v>
      </c>
      <c r="AJ12" s="40">
        <v>6</v>
      </c>
      <c r="AK12" s="40">
        <v>6</v>
      </c>
      <c r="AL12" s="40">
        <v>6</v>
      </c>
      <c r="AM12" s="40">
        <v>6</v>
      </c>
    </row>
    <row r="13" spans="1:42" ht="14.4" x14ac:dyDescent="0.3">
      <c r="A13" s="1">
        <v>335988</v>
      </c>
      <c r="B13" s="1" t="s">
        <v>60</v>
      </c>
      <c r="C13" s="2">
        <v>39560</v>
      </c>
      <c r="D13" s="1" t="s">
        <v>61</v>
      </c>
      <c r="E13" s="1" t="s">
        <v>62</v>
      </c>
      <c r="F13" s="1">
        <v>0</v>
      </c>
      <c r="G13" s="1" t="s">
        <v>53</v>
      </c>
      <c r="H13" s="1" t="s">
        <v>39</v>
      </c>
      <c r="I13" s="1" t="s">
        <v>53</v>
      </c>
      <c r="J13" s="1" t="s">
        <v>33</v>
      </c>
      <c r="K13" s="1" t="s">
        <v>39</v>
      </c>
      <c r="L13" s="1" t="s">
        <v>41</v>
      </c>
      <c r="M13" s="1">
        <v>9</v>
      </c>
      <c r="N13" s="1" t="s">
        <v>24</v>
      </c>
      <c r="O13" s="1" t="s">
        <v>25</v>
      </c>
      <c r="P13" s="1" t="s">
        <v>63</v>
      </c>
      <c r="Q13" s="1" t="s">
        <v>64</v>
      </c>
      <c r="V13" s="16" t="s">
        <v>240</v>
      </c>
      <c r="W13" s="35">
        <v>3</v>
      </c>
      <c r="AH13" s="32" t="s">
        <v>58</v>
      </c>
      <c r="AI13" s="40">
        <v>3</v>
      </c>
      <c r="AJ13" s="40">
        <v>3</v>
      </c>
      <c r="AK13" s="40">
        <v>3</v>
      </c>
      <c r="AL13" s="40">
        <v>3</v>
      </c>
      <c r="AM13" s="40">
        <v>3</v>
      </c>
    </row>
    <row r="14" spans="1:42" ht="14.4" x14ac:dyDescent="0.3">
      <c r="A14" s="1">
        <v>335989</v>
      </c>
      <c r="B14" s="1" t="s">
        <v>65</v>
      </c>
      <c r="C14" s="2">
        <v>39561</v>
      </c>
      <c r="D14" s="1" t="s">
        <v>66</v>
      </c>
      <c r="E14" s="1" t="s">
        <v>67</v>
      </c>
      <c r="F14" s="1">
        <v>0</v>
      </c>
      <c r="G14" s="1" t="s">
        <v>32</v>
      </c>
      <c r="H14" s="1" t="s">
        <v>47</v>
      </c>
      <c r="I14" s="1" t="s">
        <v>47</v>
      </c>
      <c r="J14" s="1" t="s">
        <v>22</v>
      </c>
      <c r="K14" s="1" t="s">
        <v>32</v>
      </c>
      <c r="L14" s="1" t="s">
        <v>23</v>
      </c>
      <c r="M14" s="1">
        <v>6</v>
      </c>
      <c r="N14" s="1" t="s">
        <v>24</v>
      </c>
      <c r="O14" s="1" t="s">
        <v>25</v>
      </c>
      <c r="P14" s="1" t="s">
        <v>49</v>
      </c>
      <c r="Q14" s="1" t="s">
        <v>43</v>
      </c>
      <c r="V14" s="16" t="s">
        <v>115</v>
      </c>
      <c r="W14" s="35">
        <v>3</v>
      </c>
      <c r="AH14" s="32" t="s">
        <v>325</v>
      </c>
      <c r="AI14" s="40">
        <v>6</v>
      </c>
      <c r="AJ14" s="40">
        <v>6</v>
      </c>
      <c r="AK14" s="40">
        <v>6</v>
      </c>
      <c r="AL14" s="40">
        <v>6</v>
      </c>
      <c r="AM14" s="40">
        <v>6</v>
      </c>
    </row>
    <row r="15" spans="1:42" ht="14.4" x14ac:dyDescent="0.3">
      <c r="A15" s="1">
        <v>335990</v>
      </c>
      <c r="B15" s="1" t="s">
        <v>60</v>
      </c>
      <c r="C15" s="2">
        <v>39562</v>
      </c>
      <c r="D15" s="1" t="s">
        <v>68</v>
      </c>
      <c r="E15" s="1" t="s">
        <v>62</v>
      </c>
      <c r="F15" s="1">
        <v>0</v>
      </c>
      <c r="G15" s="1" t="s">
        <v>53</v>
      </c>
      <c r="H15" s="1" t="s">
        <v>40</v>
      </c>
      <c r="I15" s="1" t="s">
        <v>40</v>
      </c>
      <c r="J15" s="1" t="s">
        <v>22</v>
      </c>
      <c r="K15" s="1" t="s">
        <v>40</v>
      </c>
      <c r="L15" s="1" t="s">
        <v>41</v>
      </c>
      <c r="M15" s="1">
        <v>3</v>
      </c>
      <c r="N15" s="1" t="s">
        <v>24</v>
      </c>
      <c r="O15" s="1" t="s">
        <v>25</v>
      </c>
      <c r="P15" s="1" t="s">
        <v>26</v>
      </c>
      <c r="Q15" s="1" t="s">
        <v>34</v>
      </c>
      <c r="V15" s="16" t="s">
        <v>282</v>
      </c>
      <c r="W15" s="35">
        <v>8</v>
      </c>
      <c r="AH15" s="32" t="s">
        <v>168</v>
      </c>
      <c r="AI15" s="40">
        <v>2</v>
      </c>
      <c r="AJ15" s="40">
        <v>2</v>
      </c>
      <c r="AK15" s="40">
        <v>2</v>
      </c>
      <c r="AL15" s="40">
        <v>2</v>
      </c>
      <c r="AM15" s="40">
        <v>2</v>
      </c>
    </row>
    <row r="16" spans="1:42" ht="14.4" x14ac:dyDescent="0.3">
      <c r="A16" s="1">
        <v>335991</v>
      </c>
      <c r="B16" s="1" t="s">
        <v>28</v>
      </c>
      <c r="C16" s="2">
        <v>39563</v>
      </c>
      <c r="D16" s="1" t="s">
        <v>69</v>
      </c>
      <c r="E16" s="1" t="s">
        <v>30</v>
      </c>
      <c r="F16" s="1">
        <v>0</v>
      </c>
      <c r="G16" s="1" t="s">
        <v>31</v>
      </c>
      <c r="H16" s="1" t="s">
        <v>47</v>
      </c>
      <c r="I16" s="1" t="s">
        <v>47</v>
      </c>
      <c r="J16" s="1" t="s">
        <v>22</v>
      </c>
      <c r="K16" s="1" t="s">
        <v>31</v>
      </c>
      <c r="L16" s="1" t="s">
        <v>23</v>
      </c>
      <c r="M16" s="1">
        <v>66</v>
      </c>
      <c r="N16" s="1" t="s">
        <v>24</v>
      </c>
      <c r="O16" s="1" t="s">
        <v>25</v>
      </c>
      <c r="P16" s="1" t="s">
        <v>42</v>
      </c>
      <c r="Q16" s="1" t="s">
        <v>64</v>
      </c>
      <c r="V16" s="16" t="s">
        <v>286</v>
      </c>
      <c r="W16" s="35">
        <v>6</v>
      </c>
      <c r="AH16" s="32" t="s">
        <v>62</v>
      </c>
      <c r="AI16" s="40">
        <v>11</v>
      </c>
      <c r="AJ16" s="40">
        <v>11</v>
      </c>
      <c r="AK16" s="40">
        <v>11</v>
      </c>
      <c r="AL16" s="40">
        <v>11</v>
      </c>
      <c r="AM16" s="40">
        <v>11</v>
      </c>
    </row>
    <row r="17" spans="1:39" ht="14.4" x14ac:dyDescent="0.3">
      <c r="A17" s="1">
        <v>335992</v>
      </c>
      <c r="B17" s="1" t="s">
        <v>17</v>
      </c>
      <c r="C17" s="2">
        <v>39564</v>
      </c>
      <c r="D17" s="1" t="s">
        <v>57</v>
      </c>
      <c r="E17" s="1" t="s">
        <v>19</v>
      </c>
      <c r="F17" s="1">
        <v>0</v>
      </c>
      <c r="G17" s="1" t="s">
        <v>20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7</v>
      </c>
      <c r="N17" s="1" t="s">
        <v>24</v>
      </c>
      <c r="O17" s="1" t="s">
        <v>25</v>
      </c>
      <c r="P17" s="1" t="s">
        <v>34</v>
      </c>
      <c r="Q17" s="1" t="s">
        <v>63</v>
      </c>
      <c r="V17" s="16" t="s">
        <v>58</v>
      </c>
      <c r="W17" s="35">
        <v>3</v>
      </c>
      <c r="AH17" s="32" t="s">
        <v>30</v>
      </c>
      <c r="AI17" s="40">
        <v>21</v>
      </c>
      <c r="AJ17" s="40">
        <v>21</v>
      </c>
      <c r="AK17" s="40">
        <v>21</v>
      </c>
      <c r="AL17" s="40">
        <v>21</v>
      </c>
      <c r="AM17" s="40">
        <v>21</v>
      </c>
    </row>
    <row r="18" spans="1:39" ht="14.4" x14ac:dyDescent="0.3">
      <c r="A18" s="1">
        <v>335993</v>
      </c>
      <c r="B18" s="1" t="s">
        <v>65</v>
      </c>
      <c r="C18" s="2">
        <v>39564</v>
      </c>
      <c r="D18" s="1" t="s">
        <v>70</v>
      </c>
      <c r="E18" s="1" t="s">
        <v>67</v>
      </c>
      <c r="F18" s="1">
        <v>0</v>
      </c>
      <c r="G18" s="1" t="s">
        <v>32</v>
      </c>
      <c r="H18" s="1" t="s">
        <v>21</v>
      </c>
      <c r="I18" s="1" t="s">
        <v>21</v>
      </c>
      <c r="J18" s="1" t="s">
        <v>33</v>
      </c>
      <c r="K18" s="1" t="s">
        <v>32</v>
      </c>
      <c r="L18" s="1" t="s">
        <v>41</v>
      </c>
      <c r="M18" s="1">
        <v>9</v>
      </c>
      <c r="N18" s="1" t="s">
        <v>24</v>
      </c>
      <c r="O18" s="1" t="s">
        <v>25</v>
      </c>
      <c r="P18" s="1" t="s">
        <v>54</v>
      </c>
      <c r="Q18" s="1" t="s">
        <v>71</v>
      </c>
      <c r="V18" s="16" t="s">
        <v>325</v>
      </c>
      <c r="W18" s="35">
        <v>6</v>
      </c>
      <c r="AH18" s="32" t="s">
        <v>320</v>
      </c>
      <c r="AI18" s="40">
        <v>15</v>
      </c>
      <c r="AJ18" s="40">
        <v>15</v>
      </c>
      <c r="AK18" s="40">
        <v>15</v>
      </c>
      <c r="AL18" s="40">
        <v>15</v>
      </c>
      <c r="AM18" s="40">
        <v>15</v>
      </c>
    </row>
    <row r="19" spans="1:39" ht="14.4" x14ac:dyDescent="0.3">
      <c r="A19" s="1">
        <v>335994</v>
      </c>
      <c r="B19" s="1" t="s">
        <v>44</v>
      </c>
      <c r="C19" s="2">
        <v>39565</v>
      </c>
      <c r="D19" s="1" t="s">
        <v>72</v>
      </c>
      <c r="E19" s="1" t="s">
        <v>73</v>
      </c>
      <c r="F19" s="1">
        <v>0</v>
      </c>
      <c r="G19" s="1" t="s">
        <v>47</v>
      </c>
      <c r="H19" s="1" t="s">
        <v>53</v>
      </c>
      <c r="I19" s="1" t="s">
        <v>53</v>
      </c>
      <c r="J19" s="1" t="s">
        <v>22</v>
      </c>
      <c r="K19" s="1" t="s">
        <v>53</v>
      </c>
      <c r="L19" s="1" t="s">
        <v>41</v>
      </c>
      <c r="M19" s="1">
        <v>10</v>
      </c>
      <c r="N19" s="1" t="s">
        <v>24</v>
      </c>
      <c r="O19" s="1" t="s">
        <v>25</v>
      </c>
      <c r="P19" s="1" t="s">
        <v>26</v>
      </c>
      <c r="Q19" s="1" t="s">
        <v>35</v>
      </c>
      <c r="V19" s="16" t="s">
        <v>168</v>
      </c>
      <c r="W19" s="35">
        <v>2</v>
      </c>
      <c r="AH19" s="32" t="s">
        <v>159</v>
      </c>
      <c r="AI19" s="40">
        <v>1</v>
      </c>
      <c r="AJ19" s="40">
        <v>1</v>
      </c>
      <c r="AK19" s="40">
        <v>1</v>
      </c>
      <c r="AL19" s="40">
        <v>1</v>
      </c>
      <c r="AM19" s="40">
        <v>1</v>
      </c>
    </row>
    <row r="20" spans="1:39" ht="14.4" x14ac:dyDescent="0.3">
      <c r="A20" s="1">
        <v>335995</v>
      </c>
      <c r="B20" s="1" t="s">
        <v>28</v>
      </c>
      <c r="C20" s="2">
        <v>39565</v>
      </c>
      <c r="D20" s="1" t="s">
        <v>74</v>
      </c>
      <c r="E20" s="1" t="s">
        <v>30</v>
      </c>
      <c r="F20" s="1">
        <v>0</v>
      </c>
      <c r="G20" s="1" t="s">
        <v>31</v>
      </c>
      <c r="H20" s="1" t="s">
        <v>39</v>
      </c>
      <c r="I20" s="1" t="s">
        <v>39</v>
      </c>
      <c r="J20" s="1" t="s">
        <v>33</v>
      </c>
      <c r="K20" s="1" t="s">
        <v>31</v>
      </c>
      <c r="L20" s="1" t="s">
        <v>41</v>
      </c>
      <c r="M20" s="1">
        <v>4</v>
      </c>
      <c r="N20" s="1" t="s">
        <v>24</v>
      </c>
      <c r="O20" s="1" t="s">
        <v>25</v>
      </c>
      <c r="P20" s="1" t="s">
        <v>27</v>
      </c>
      <c r="Q20" s="1" t="s">
        <v>75</v>
      </c>
      <c r="V20" s="30" t="s">
        <v>62</v>
      </c>
      <c r="W20" s="38">
        <v>11</v>
      </c>
      <c r="AH20" s="32" t="s">
        <v>108</v>
      </c>
      <c r="AI20" s="40">
        <v>2</v>
      </c>
      <c r="AJ20" s="40">
        <v>2</v>
      </c>
      <c r="AK20" s="40">
        <v>2</v>
      </c>
      <c r="AL20" s="40">
        <v>2</v>
      </c>
      <c r="AM20" s="40">
        <v>2</v>
      </c>
    </row>
    <row r="21" spans="1:39" ht="15.75" customHeight="1" x14ac:dyDescent="0.3">
      <c r="A21" s="1">
        <v>335996</v>
      </c>
      <c r="B21" s="1" t="s">
        <v>17</v>
      </c>
      <c r="C21" s="2">
        <v>39566</v>
      </c>
      <c r="D21" s="1" t="s">
        <v>76</v>
      </c>
      <c r="E21" s="1" t="s">
        <v>19</v>
      </c>
      <c r="F21" s="1">
        <v>0</v>
      </c>
      <c r="G21" s="1" t="s">
        <v>20</v>
      </c>
      <c r="H21" s="1" t="s">
        <v>32</v>
      </c>
      <c r="I21" s="1" t="s">
        <v>32</v>
      </c>
      <c r="J21" s="1" t="s">
        <v>33</v>
      </c>
      <c r="K21" s="1" t="s">
        <v>32</v>
      </c>
      <c r="L21" s="1" t="s">
        <v>23</v>
      </c>
      <c r="M21" s="1">
        <v>13</v>
      </c>
      <c r="N21" s="1" t="s">
        <v>24</v>
      </c>
      <c r="O21" s="1" t="s">
        <v>25</v>
      </c>
      <c r="P21" s="1" t="s">
        <v>77</v>
      </c>
      <c r="Q21" s="1" t="s">
        <v>59</v>
      </c>
      <c r="V21" s="16" t="s">
        <v>30</v>
      </c>
      <c r="W21" s="35">
        <v>21</v>
      </c>
      <c r="AH21" s="32" t="s">
        <v>143</v>
      </c>
      <c r="AI21" s="40">
        <v>1</v>
      </c>
      <c r="AJ21" s="40">
        <v>1</v>
      </c>
      <c r="AK21" s="40">
        <v>1</v>
      </c>
      <c r="AL21" s="40">
        <v>1</v>
      </c>
      <c r="AM21" s="40">
        <v>1</v>
      </c>
    </row>
    <row r="22" spans="1:39" ht="15.75" customHeight="1" x14ac:dyDescent="0.3">
      <c r="A22" s="1">
        <v>335997</v>
      </c>
      <c r="B22" s="1" t="s">
        <v>50</v>
      </c>
      <c r="C22" s="2">
        <v>39567</v>
      </c>
      <c r="D22" s="1" t="s">
        <v>78</v>
      </c>
      <c r="E22" s="1" t="s">
        <v>52</v>
      </c>
      <c r="F22" s="1">
        <v>0</v>
      </c>
      <c r="G22" s="1" t="s">
        <v>21</v>
      </c>
      <c r="H22" s="1" t="s">
        <v>47</v>
      </c>
      <c r="I22" s="1" t="s">
        <v>21</v>
      </c>
      <c r="J22" s="1" t="s">
        <v>33</v>
      </c>
      <c r="K22" s="1" t="s">
        <v>47</v>
      </c>
      <c r="L22" s="1" t="s">
        <v>41</v>
      </c>
      <c r="M22" s="1">
        <v>7</v>
      </c>
      <c r="N22" s="1" t="s">
        <v>24</v>
      </c>
      <c r="O22" s="1" t="s">
        <v>25</v>
      </c>
      <c r="P22" s="1" t="s">
        <v>54</v>
      </c>
      <c r="Q22" s="1" t="s">
        <v>71</v>
      </c>
      <c r="V22" s="16" t="s">
        <v>320</v>
      </c>
      <c r="W22" s="35">
        <v>15</v>
      </c>
      <c r="AH22" s="32" t="s">
        <v>204</v>
      </c>
      <c r="AI22" s="40">
        <v>2</v>
      </c>
      <c r="AJ22" s="40">
        <v>2</v>
      </c>
      <c r="AK22" s="40">
        <v>2</v>
      </c>
      <c r="AL22" s="40">
        <v>2</v>
      </c>
      <c r="AM22" s="40">
        <v>2</v>
      </c>
    </row>
    <row r="23" spans="1:39" ht="15.75" customHeight="1" x14ac:dyDescent="0.3">
      <c r="A23" s="1">
        <v>335998</v>
      </c>
      <c r="B23" s="1" t="s">
        <v>36</v>
      </c>
      <c r="C23" s="2">
        <v>39568</v>
      </c>
      <c r="D23" s="1" t="s">
        <v>79</v>
      </c>
      <c r="E23" s="1" t="s">
        <v>38</v>
      </c>
      <c r="F23" s="1">
        <v>0</v>
      </c>
      <c r="G23" s="1" t="s">
        <v>39</v>
      </c>
      <c r="H23" s="1" t="s">
        <v>20</v>
      </c>
      <c r="I23" s="1" t="s">
        <v>20</v>
      </c>
      <c r="J23" s="1" t="s">
        <v>22</v>
      </c>
      <c r="K23" s="1" t="s">
        <v>39</v>
      </c>
      <c r="L23" s="1" t="s">
        <v>23</v>
      </c>
      <c r="M23" s="1">
        <v>10</v>
      </c>
      <c r="N23" s="1" t="s">
        <v>24</v>
      </c>
      <c r="O23" s="1" t="s">
        <v>25</v>
      </c>
      <c r="P23" s="1" t="s">
        <v>42</v>
      </c>
      <c r="Q23" s="1" t="s">
        <v>75</v>
      </c>
      <c r="V23" s="16" t="s">
        <v>159</v>
      </c>
      <c r="W23" s="35">
        <v>1</v>
      </c>
      <c r="AH23" s="32" t="s">
        <v>301</v>
      </c>
      <c r="AI23" s="40">
        <v>3</v>
      </c>
      <c r="AJ23" s="40">
        <v>3</v>
      </c>
      <c r="AK23" s="40">
        <v>3</v>
      </c>
      <c r="AL23" s="40">
        <v>3</v>
      </c>
      <c r="AM23" s="40">
        <v>3</v>
      </c>
    </row>
    <row r="24" spans="1:39" ht="15.75" customHeight="1" x14ac:dyDescent="0.3">
      <c r="A24" s="1">
        <v>335999</v>
      </c>
      <c r="B24" s="1" t="s">
        <v>60</v>
      </c>
      <c r="C24" s="2">
        <v>39569</v>
      </c>
      <c r="D24" s="1" t="s">
        <v>80</v>
      </c>
      <c r="E24" s="1" t="s">
        <v>62</v>
      </c>
      <c r="F24" s="1">
        <v>0</v>
      </c>
      <c r="G24" s="1" t="s">
        <v>53</v>
      </c>
      <c r="H24" s="1" t="s">
        <v>31</v>
      </c>
      <c r="I24" s="1" t="s">
        <v>31</v>
      </c>
      <c r="J24" s="1" t="s">
        <v>22</v>
      </c>
      <c r="K24" s="1" t="s">
        <v>31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77</v>
      </c>
      <c r="Q24" s="1" t="s">
        <v>59</v>
      </c>
      <c r="V24" s="16" t="s">
        <v>108</v>
      </c>
      <c r="W24" s="35">
        <v>2</v>
      </c>
      <c r="AH24" s="32" t="s">
        <v>67</v>
      </c>
      <c r="AI24" s="40">
        <v>7</v>
      </c>
      <c r="AJ24" s="40">
        <v>7</v>
      </c>
      <c r="AK24" s="40">
        <v>7</v>
      </c>
      <c r="AL24" s="40">
        <v>7</v>
      </c>
      <c r="AM24" s="40">
        <v>7</v>
      </c>
    </row>
    <row r="25" spans="1:39" ht="15.75" customHeight="1" x14ac:dyDescent="0.3">
      <c r="A25" s="1">
        <v>336000</v>
      </c>
      <c r="B25" s="1" t="s">
        <v>56</v>
      </c>
      <c r="C25" s="2">
        <v>39569</v>
      </c>
      <c r="D25" s="1" t="s">
        <v>81</v>
      </c>
      <c r="E25" s="1" t="s">
        <v>58</v>
      </c>
      <c r="F25" s="1">
        <v>0</v>
      </c>
      <c r="G25" s="1" t="s">
        <v>40</v>
      </c>
      <c r="H25" s="1" t="s">
        <v>21</v>
      </c>
      <c r="I25" s="1" t="s">
        <v>40</v>
      </c>
      <c r="J25" s="1" t="s">
        <v>33</v>
      </c>
      <c r="K25" s="1" t="s">
        <v>40</v>
      </c>
      <c r="L25" s="1" t="s">
        <v>23</v>
      </c>
      <c r="M25" s="1">
        <v>45</v>
      </c>
      <c r="N25" s="1" t="s">
        <v>24</v>
      </c>
      <c r="O25" s="1" t="s">
        <v>25</v>
      </c>
      <c r="P25" s="1" t="s">
        <v>27</v>
      </c>
      <c r="Q25" s="1" t="s">
        <v>43</v>
      </c>
      <c r="V25" s="16" t="s">
        <v>143</v>
      </c>
      <c r="W25" s="35">
        <v>1</v>
      </c>
      <c r="AH25" s="32" t="s">
        <v>345</v>
      </c>
      <c r="AI25" s="40">
        <v>1</v>
      </c>
      <c r="AJ25" s="40">
        <v>1</v>
      </c>
      <c r="AK25" s="40">
        <v>1</v>
      </c>
      <c r="AL25" s="40">
        <v>1</v>
      </c>
      <c r="AM25" s="40">
        <v>1</v>
      </c>
    </row>
    <row r="26" spans="1:39" ht="15.75" customHeight="1" x14ac:dyDescent="0.3">
      <c r="A26" s="1">
        <v>336001</v>
      </c>
      <c r="B26" s="1" t="s">
        <v>65</v>
      </c>
      <c r="C26" s="2">
        <v>39570</v>
      </c>
      <c r="D26" s="1" t="s">
        <v>61</v>
      </c>
      <c r="E26" s="1" t="s">
        <v>67</v>
      </c>
      <c r="F26" s="1">
        <v>0</v>
      </c>
      <c r="G26" s="1" t="s">
        <v>32</v>
      </c>
      <c r="H26" s="1" t="s">
        <v>39</v>
      </c>
      <c r="I26" s="1" t="s">
        <v>32</v>
      </c>
      <c r="J26" s="1" t="s">
        <v>33</v>
      </c>
      <c r="K26" s="1" t="s">
        <v>39</v>
      </c>
      <c r="L26" s="1" t="s">
        <v>41</v>
      </c>
      <c r="M26" s="1">
        <v>8</v>
      </c>
      <c r="N26" s="1" t="s">
        <v>24</v>
      </c>
      <c r="O26" s="1" t="s">
        <v>25</v>
      </c>
      <c r="P26" s="1" t="s">
        <v>54</v>
      </c>
      <c r="Q26" s="1" t="s">
        <v>55</v>
      </c>
      <c r="V26" s="16" t="s">
        <v>204</v>
      </c>
      <c r="W26" s="35">
        <v>2</v>
      </c>
      <c r="AH26" s="32" t="s">
        <v>19</v>
      </c>
      <c r="AI26" s="40">
        <v>14</v>
      </c>
      <c r="AJ26" s="40">
        <v>14</v>
      </c>
      <c r="AK26" s="40">
        <v>14</v>
      </c>
      <c r="AL26" s="40">
        <v>14</v>
      </c>
      <c r="AM26" s="40">
        <v>14</v>
      </c>
    </row>
    <row r="27" spans="1:39" ht="15.75" customHeight="1" x14ac:dyDescent="0.3">
      <c r="A27" s="1">
        <v>336002</v>
      </c>
      <c r="B27" s="1" t="s">
        <v>60</v>
      </c>
      <c r="C27" s="2">
        <v>39593</v>
      </c>
      <c r="D27" s="1" t="s">
        <v>82</v>
      </c>
      <c r="E27" s="1" t="s">
        <v>62</v>
      </c>
      <c r="F27" s="1">
        <v>0</v>
      </c>
      <c r="G27" s="1" t="s">
        <v>53</v>
      </c>
      <c r="H27" s="1" t="s">
        <v>20</v>
      </c>
      <c r="I27" s="1" t="s">
        <v>53</v>
      </c>
      <c r="J27" s="1" t="s">
        <v>33</v>
      </c>
      <c r="K27" s="1" t="s">
        <v>20</v>
      </c>
      <c r="L27" s="1" t="s">
        <v>41</v>
      </c>
      <c r="M27" s="1">
        <v>5</v>
      </c>
      <c r="N27" s="1" t="s">
        <v>24</v>
      </c>
      <c r="O27" s="1" t="s">
        <v>25</v>
      </c>
      <c r="P27" s="1" t="s">
        <v>26</v>
      </c>
      <c r="Q27" s="1" t="s">
        <v>27</v>
      </c>
      <c r="V27" s="16" t="s">
        <v>301</v>
      </c>
      <c r="W27" s="35">
        <v>3</v>
      </c>
      <c r="AH27" s="32" t="s">
        <v>119</v>
      </c>
      <c r="AI27" s="40">
        <v>2</v>
      </c>
      <c r="AJ27" s="40">
        <v>2</v>
      </c>
      <c r="AK27" s="40">
        <v>2</v>
      </c>
      <c r="AL27" s="40">
        <v>2</v>
      </c>
      <c r="AM27" s="40">
        <v>2</v>
      </c>
    </row>
    <row r="28" spans="1:39" ht="15.75" customHeight="1" x14ac:dyDescent="0.3">
      <c r="A28" s="1">
        <v>336003</v>
      </c>
      <c r="B28" s="1" t="s">
        <v>28</v>
      </c>
      <c r="C28" s="2">
        <v>39571</v>
      </c>
      <c r="D28" s="1" t="s">
        <v>83</v>
      </c>
      <c r="E28" s="1" t="s">
        <v>30</v>
      </c>
      <c r="F28" s="1">
        <v>0</v>
      </c>
      <c r="G28" s="1" t="s">
        <v>31</v>
      </c>
      <c r="H28" s="1" t="s">
        <v>21</v>
      </c>
      <c r="I28" s="1" t="s">
        <v>31</v>
      </c>
      <c r="J28" s="1" t="s">
        <v>33</v>
      </c>
      <c r="K28" s="1" t="s">
        <v>31</v>
      </c>
      <c r="L28" s="1" t="s">
        <v>23</v>
      </c>
      <c r="M28" s="1">
        <v>9</v>
      </c>
      <c r="N28" s="1" t="s">
        <v>24</v>
      </c>
      <c r="O28" s="1" t="s">
        <v>25</v>
      </c>
      <c r="P28" s="1" t="s">
        <v>49</v>
      </c>
      <c r="Q28" s="1" t="s">
        <v>75</v>
      </c>
      <c r="V28" s="16" t="s">
        <v>67</v>
      </c>
      <c r="W28" s="35">
        <v>7</v>
      </c>
      <c r="AH28" s="32" t="s">
        <v>225</v>
      </c>
      <c r="AI28" s="40">
        <v>7</v>
      </c>
      <c r="AJ28" s="40">
        <v>7</v>
      </c>
      <c r="AK28" s="40">
        <v>7</v>
      </c>
      <c r="AL28" s="40">
        <v>7</v>
      </c>
      <c r="AM28" s="40">
        <v>7</v>
      </c>
    </row>
    <row r="29" spans="1:39" ht="15.75" customHeight="1" x14ac:dyDescent="0.3">
      <c r="A29" s="1">
        <v>336004</v>
      </c>
      <c r="B29" s="1" t="s">
        <v>44</v>
      </c>
      <c r="C29" s="2">
        <v>39572</v>
      </c>
      <c r="D29" s="1" t="s">
        <v>84</v>
      </c>
      <c r="E29" s="1" t="s">
        <v>73</v>
      </c>
      <c r="F29" s="1">
        <v>0</v>
      </c>
      <c r="G29" s="1" t="s">
        <v>47</v>
      </c>
      <c r="H29" s="1" t="s">
        <v>39</v>
      </c>
      <c r="I29" s="1" t="s">
        <v>39</v>
      </c>
      <c r="J29" s="1" t="s">
        <v>22</v>
      </c>
      <c r="K29" s="1" t="s">
        <v>47</v>
      </c>
      <c r="L29" s="1" t="s">
        <v>23</v>
      </c>
      <c r="M29" s="1">
        <v>29</v>
      </c>
      <c r="N29" s="1" t="s">
        <v>24</v>
      </c>
      <c r="O29" s="1" t="s">
        <v>25</v>
      </c>
      <c r="P29" s="1" t="s">
        <v>63</v>
      </c>
      <c r="Q29" s="1" t="s">
        <v>27</v>
      </c>
      <c r="V29" s="16" t="s">
        <v>345</v>
      </c>
      <c r="W29" s="35">
        <v>1</v>
      </c>
      <c r="AH29" s="32" t="s">
        <v>195</v>
      </c>
      <c r="AI29" s="40">
        <v>5</v>
      </c>
      <c r="AJ29" s="40">
        <v>5</v>
      </c>
      <c r="AK29" s="40">
        <v>5</v>
      </c>
      <c r="AL29" s="40">
        <v>5</v>
      </c>
      <c r="AM29" s="40">
        <v>5</v>
      </c>
    </row>
    <row r="30" spans="1:39" ht="15.75" customHeight="1" x14ac:dyDescent="0.3">
      <c r="A30" s="1">
        <v>336005</v>
      </c>
      <c r="B30" s="1" t="s">
        <v>56</v>
      </c>
      <c r="C30" s="2">
        <v>39572</v>
      </c>
      <c r="D30" s="1" t="s">
        <v>85</v>
      </c>
      <c r="E30" s="1" t="s">
        <v>58</v>
      </c>
      <c r="F30" s="1">
        <v>0</v>
      </c>
      <c r="G30" s="1" t="s">
        <v>40</v>
      </c>
      <c r="H30" s="1" t="s">
        <v>32</v>
      </c>
      <c r="I30" s="1" t="s">
        <v>32</v>
      </c>
      <c r="J30" s="1" t="s">
        <v>33</v>
      </c>
      <c r="K30" s="1" t="s">
        <v>40</v>
      </c>
      <c r="L30" s="1" t="s">
        <v>41</v>
      </c>
      <c r="M30" s="1">
        <v>8</v>
      </c>
      <c r="N30" s="1" t="s">
        <v>24</v>
      </c>
      <c r="O30" s="1" t="s">
        <v>25</v>
      </c>
      <c r="P30" s="1" t="s">
        <v>26</v>
      </c>
      <c r="Q30" s="1" t="s">
        <v>71</v>
      </c>
      <c r="V30" s="30" t="s">
        <v>19</v>
      </c>
      <c r="W30" s="38">
        <v>14</v>
      </c>
      <c r="AH30" s="32" t="s">
        <v>342</v>
      </c>
      <c r="AI30" s="40">
        <v>2</v>
      </c>
      <c r="AJ30" s="40">
        <v>2</v>
      </c>
      <c r="AK30" s="40">
        <v>2</v>
      </c>
      <c r="AL30" s="40">
        <v>2</v>
      </c>
      <c r="AM30" s="40">
        <v>2</v>
      </c>
    </row>
    <row r="31" spans="1:39" ht="15.75" customHeight="1" x14ac:dyDescent="0.3">
      <c r="A31" s="1">
        <v>336006</v>
      </c>
      <c r="B31" s="1" t="s">
        <v>17</v>
      </c>
      <c r="C31" s="2">
        <v>39573</v>
      </c>
      <c r="D31" s="1" t="s">
        <v>86</v>
      </c>
      <c r="E31" s="1" t="s">
        <v>19</v>
      </c>
      <c r="F31" s="1">
        <v>0</v>
      </c>
      <c r="G31" s="1" t="s">
        <v>20</v>
      </c>
      <c r="H31" s="1" t="s">
        <v>31</v>
      </c>
      <c r="I31" s="1" t="s">
        <v>31</v>
      </c>
      <c r="J31" s="1" t="s">
        <v>22</v>
      </c>
      <c r="K31" s="1" t="s">
        <v>31</v>
      </c>
      <c r="L31" s="1" t="s">
        <v>41</v>
      </c>
      <c r="M31" s="1">
        <v>6</v>
      </c>
      <c r="N31" s="1" t="s">
        <v>24</v>
      </c>
      <c r="O31" s="1" t="s">
        <v>25</v>
      </c>
      <c r="P31" s="1" t="s">
        <v>48</v>
      </c>
      <c r="Q31" s="1" t="s">
        <v>77</v>
      </c>
      <c r="V31" s="16" t="s">
        <v>119</v>
      </c>
      <c r="W31" s="35">
        <v>2</v>
      </c>
      <c r="AH31" s="32" t="s">
        <v>38</v>
      </c>
      <c r="AI31" s="40">
        <v>11</v>
      </c>
      <c r="AJ31" s="40">
        <v>11</v>
      </c>
      <c r="AK31" s="40">
        <v>11</v>
      </c>
      <c r="AL31" s="40">
        <v>11</v>
      </c>
      <c r="AM31" s="40">
        <v>11</v>
      </c>
    </row>
    <row r="32" spans="1:39" ht="15.75" customHeight="1" x14ac:dyDescent="0.3">
      <c r="A32" s="1">
        <v>336007</v>
      </c>
      <c r="B32" s="1" t="s">
        <v>65</v>
      </c>
      <c r="C32" s="2">
        <v>39574</v>
      </c>
      <c r="D32" s="1" t="s">
        <v>72</v>
      </c>
      <c r="E32" s="1" t="s">
        <v>67</v>
      </c>
      <c r="F32" s="1">
        <v>0</v>
      </c>
      <c r="G32" s="1" t="s">
        <v>32</v>
      </c>
      <c r="H32" s="1" t="s">
        <v>53</v>
      </c>
      <c r="I32" s="1" t="s">
        <v>53</v>
      </c>
      <c r="J32" s="1" t="s">
        <v>22</v>
      </c>
      <c r="K32" s="1" t="s">
        <v>53</v>
      </c>
      <c r="L32" s="1" t="s">
        <v>41</v>
      </c>
      <c r="M32" s="1">
        <v>7</v>
      </c>
      <c r="N32" s="1" t="s">
        <v>24</v>
      </c>
      <c r="O32" s="1" t="s">
        <v>25</v>
      </c>
      <c r="P32" s="1" t="s">
        <v>34</v>
      </c>
      <c r="Q32" s="1" t="s">
        <v>59</v>
      </c>
      <c r="V32" s="16" t="s">
        <v>225</v>
      </c>
      <c r="W32" s="35">
        <v>7</v>
      </c>
      <c r="AH32" s="32" t="s">
        <v>52</v>
      </c>
      <c r="AI32" s="40">
        <v>16</v>
      </c>
      <c r="AJ32" s="40">
        <v>16</v>
      </c>
      <c r="AK32" s="40">
        <v>16</v>
      </c>
      <c r="AL32" s="40">
        <v>16</v>
      </c>
      <c r="AM32" s="40">
        <v>16</v>
      </c>
    </row>
    <row r="33" spans="1:39" ht="15.75" customHeight="1" x14ac:dyDescent="0.3">
      <c r="A33" s="1">
        <v>336008</v>
      </c>
      <c r="B33" s="1" t="s">
        <v>44</v>
      </c>
      <c r="C33" s="2">
        <v>39575</v>
      </c>
      <c r="D33" s="1" t="s">
        <v>87</v>
      </c>
      <c r="E33" s="1" t="s">
        <v>73</v>
      </c>
      <c r="F33" s="1">
        <v>0</v>
      </c>
      <c r="G33" s="1" t="s">
        <v>47</v>
      </c>
      <c r="H33" s="1" t="s">
        <v>40</v>
      </c>
      <c r="I33" s="1" t="s">
        <v>47</v>
      </c>
      <c r="J33" s="1" t="s">
        <v>22</v>
      </c>
      <c r="K33" s="1" t="s">
        <v>47</v>
      </c>
      <c r="L33" s="1" t="s">
        <v>41</v>
      </c>
      <c r="M33" s="1">
        <v>7</v>
      </c>
      <c r="N33" s="1" t="s">
        <v>24</v>
      </c>
      <c r="O33" s="1" t="s">
        <v>25</v>
      </c>
      <c r="P33" s="1" t="s">
        <v>49</v>
      </c>
      <c r="Q33" s="1" t="s">
        <v>27</v>
      </c>
      <c r="V33" s="16" t="s">
        <v>195</v>
      </c>
      <c r="W33" s="35">
        <v>5</v>
      </c>
      <c r="AH33" s="32" t="s">
        <v>289</v>
      </c>
      <c r="AI33" s="40">
        <v>8</v>
      </c>
      <c r="AJ33" s="40">
        <v>8</v>
      </c>
      <c r="AK33" s="40">
        <v>8</v>
      </c>
      <c r="AL33" s="40">
        <v>8</v>
      </c>
      <c r="AM33" s="40">
        <v>8</v>
      </c>
    </row>
    <row r="34" spans="1:39" ht="15.75" customHeight="1" x14ac:dyDescent="0.3">
      <c r="A34" s="1">
        <v>336009</v>
      </c>
      <c r="B34" s="1" t="s">
        <v>36</v>
      </c>
      <c r="C34" s="2">
        <v>39576</v>
      </c>
      <c r="D34" s="1" t="s">
        <v>76</v>
      </c>
      <c r="E34" s="1" t="s">
        <v>38</v>
      </c>
      <c r="F34" s="1">
        <v>0</v>
      </c>
      <c r="G34" s="1" t="s">
        <v>39</v>
      </c>
      <c r="H34" s="1" t="s">
        <v>32</v>
      </c>
      <c r="I34" s="1" t="s">
        <v>32</v>
      </c>
      <c r="J34" s="1" t="s">
        <v>22</v>
      </c>
      <c r="K34" s="1" t="s">
        <v>32</v>
      </c>
      <c r="L34" s="1" t="s">
        <v>41</v>
      </c>
      <c r="M34" s="1">
        <v>4</v>
      </c>
      <c r="N34" s="1" t="s">
        <v>24</v>
      </c>
      <c r="O34" s="1" t="s">
        <v>25</v>
      </c>
      <c r="P34" s="1" t="s">
        <v>42</v>
      </c>
      <c r="Q34" s="1" t="s">
        <v>59</v>
      </c>
      <c r="V34" s="16" t="s">
        <v>342</v>
      </c>
      <c r="W34" s="35">
        <v>2</v>
      </c>
      <c r="AH34" s="32" t="s">
        <v>236</v>
      </c>
      <c r="AI34" s="40">
        <v>3</v>
      </c>
      <c r="AJ34" s="40">
        <v>3</v>
      </c>
      <c r="AK34" s="40">
        <v>3</v>
      </c>
      <c r="AL34" s="40">
        <v>3</v>
      </c>
      <c r="AM34" s="40">
        <v>3</v>
      </c>
    </row>
    <row r="35" spans="1:39" ht="15.75" customHeight="1" x14ac:dyDescent="0.3">
      <c r="A35" s="1">
        <v>336010</v>
      </c>
      <c r="B35" s="1" t="s">
        <v>50</v>
      </c>
      <c r="C35" s="2">
        <v>39576</v>
      </c>
      <c r="D35" s="1" t="s">
        <v>88</v>
      </c>
      <c r="E35" s="1" t="s">
        <v>52</v>
      </c>
      <c r="F35" s="1">
        <v>0</v>
      </c>
      <c r="G35" s="1" t="s">
        <v>21</v>
      </c>
      <c r="H35" s="1" t="s">
        <v>20</v>
      </c>
      <c r="I35" s="1" t="s">
        <v>21</v>
      </c>
      <c r="J35" s="1" t="s">
        <v>33</v>
      </c>
      <c r="K35" s="1" t="s">
        <v>21</v>
      </c>
      <c r="L35" s="1" t="s">
        <v>23</v>
      </c>
      <c r="M35" s="1">
        <v>5</v>
      </c>
      <c r="N35" s="1" t="s">
        <v>24</v>
      </c>
      <c r="O35" s="1" t="s">
        <v>25</v>
      </c>
      <c r="P35" s="1" t="s">
        <v>26</v>
      </c>
      <c r="Q35" s="1" t="s">
        <v>63</v>
      </c>
      <c r="V35" s="16" t="s">
        <v>38</v>
      </c>
      <c r="W35" s="35">
        <v>11</v>
      </c>
      <c r="AH35" s="32" t="s">
        <v>73</v>
      </c>
      <c r="AI35" s="40">
        <v>5</v>
      </c>
      <c r="AJ35" s="40">
        <v>5</v>
      </c>
      <c r="AK35" s="40">
        <v>5</v>
      </c>
      <c r="AL35" s="40">
        <v>5</v>
      </c>
      <c r="AM35" s="40">
        <v>5</v>
      </c>
    </row>
    <row r="36" spans="1:39" ht="15.75" customHeight="1" x14ac:dyDescent="0.3">
      <c r="A36" s="1">
        <v>336011</v>
      </c>
      <c r="B36" s="1" t="s">
        <v>56</v>
      </c>
      <c r="C36" s="2">
        <v>39577</v>
      </c>
      <c r="D36" s="1" t="s">
        <v>68</v>
      </c>
      <c r="E36" s="1" t="s">
        <v>58</v>
      </c>
      <c r="F36" s="1">
        <v>0</v>
      </c>
      <c r="G36" s="1" t="s">
        <v>40</v>
      </c>
      <c r="H36" s="1" t="s">
        <v>53</v>
      </c>
      <c r="I36" s="1" t="s">
        <v>40</v>
      </c>
      <c r="J36" s="1" t="s">
        <v>22</v>
      </c>
      <c r="K36" s="1" t="s">
        <v>40</v>
      </c>
      <c r="L36" s="1" t="s">
        <v>41</v>
      </c>
      <c r="M36" s="1">
        <v>8</v>
      </c>
      <c r="N36" s="1" t="s">
        <v>24</v>
      </c>
      <c r="O36" s="1" t="s">
        <v>25</v>
      </c>
      <c r="P36" s="1" t="s">
        <v>34</v>
      </c>
      <c r="Q36" s="1" t="s">
        <v>64</v>
      </c>
      <c r="V36" s="30" t="s">
        <v>52</v>
      </c>
      <c r="W36" s="38">
        <v>16</v>
      </c>
      <c r="AH36" s="32" t="s">
        <v>150</v>
      </c>
      <c r="AI36" s="40">
        <v>1</v>
      </c>
      <c r="AJ36" s="40">
        <v>1</v>
      </c>
      <c r="AK36" s="40">
        <v>1</v>
      </c>
      <c r="AL36" s="40">
        <v>1</v>
      </c>
      <c r="AM36" s="40">
        <v>1</v>
      </c>
    </row>
    <row r="37" spans="1:39" ht="15.75" customHeight="1" x14ac:dyDescent="0.3">
      <c r="A37" s="1">
        <v>336012</v>
      </c>
      <c r="B37" s="1" t="s">
        <v>17</v>
      </c>
      <c r="C37" s="2">
        <v>39596</v>
      </c>
      <c r="D37" s="1" t="s">
        <v>89</v>
      </c>
      <c r="E37" s="1" t="s">
        <v>19</v>
      </c>
      <c r="F37" s="1">
        <v>0</v>
      </c>
      <c r="G37" s="1" t="s">
        <v>20</v>
      </c>
      <c r="H37" s="1" t="s">
        <v>47</v>
      </c>
      <c r="I37" s="1" t="s">
        <v>47</v>
      </c>
      <c r="J37" s="1" t="s">
        <v>22</v>
      </c>
      <c r="K37" s="1" t="s">
        <v>47</v>
      </c>
      <c r="L37" s="1" t="s">
        <v>41</v>
      </c>
      <c r="M37" s="1">
        <v>9</v>
      </c>
      <c r="N37" s="1" t="s">
        <v>24</v>
      </c>
      <c r="O37" s="1" t="s">
        <v>25</v>
      </c>
      <c r="P37" s="1" t="s">
        <v>54</v>
      </c>
      <c r="Q37" s="1" t="s">
        <v>71</v>
      </c>
      <c r="V37" s="16" t="s">
        <v>289</v>
      </c>
      <c r="W37" s="35">
        <v>8</v>
      </c>
      <c r="AH37" s="32" t="s">
        <v>137</v>
      </c>
      <c r="AI37" s="40">
        <v>1</v>
      </c>
      <c r="AJ37" s="40">
        <v>1</v>
      </c>
      <c r="AK37" s="40">
        <v>1</v>
      </c>
      <c r="AL37" s="40">
        <v>1</v>
      </c>
      <c r="AM37" s="40">
        <v>1</v>
      </c>
    </row>
    <row r="38" spans="1:39" ht="15.75" customHeight="1" x14ac:dyDescent="0.3">
      <c r="A38" s="1">
        <v>336013</v>
      </c>
      <c r="B38" s="1" t="s">
        <v>65</v>
      </c>
      <c r="C38" s="2">
        <v>39578</v>
      </c>
      <c r="D38" s="1" t="s">
        <v>90</v>
      </c>
      <c r="E38" s="1" t="s">
        <v>67</v>
      </c>
      <c r="F38" s="1">
        <v>0</v>
      </c>
      <c r="G38" s="1" t="s">
        <v>32</v>
      </c>
      <c r="H38" s="1" t="s">
        <v>31</v>
      </c>
      <c r="I38" s="1" t="s">
        <v>31</v>
      </c>
      <c r="J38" s="1" t="s">
        <v>22</v>
      </c>
      <c r="K38" s="1" t="s">
        <v>32</v>
      </c>
      <c r="L38" s="1" t="s">
        <v>23</v>
      </c>
      <c r="M38" s="1">
        <v>18</v>
      </c>
      <c r="N38" s="1" t="s">
        <v>24</v>
      </c>
      <c r="O38" s="1" t="s">
        <v>25</v>
      </c>
      <c r="P38" s="1" t="s">
        <v>71</v>
      </c>
      <c r="Q38" s="1" t="s">
        <v>91</v>
      </c>
      <c r="V38" s="16" t="s">
        <v>236</v>
      </c>
      <c r="W38" s="35">
        <v>3</v>
      </c>
      <c r="AH38" s="32" t="s">
        <v>164</v>
      </c>
      <c r="AI38" s="40">
        <v>6</v>
      </c>
      <c r="AJ38" s="40">
        <v>6</v>
      </c>
      <c r="AK38" s="40">
        <v>6</v>
      </c>
      <c r="AL38" s="40">
        <v>6</v>
      </c>
      <c r="AM38" s="40">
        <v>6</v>
      </c>
    </row>
    <row r="39" spans="1:39" ht="15.75" customHeight="1" x14ac:dyDescent="0.3">
      <c r="A39" s="1">
        <v>336014</v>
      </c>
      <c r="B39" s="1" t="s">
        <v>60</v>
      </c>
      <c r="C39" s="2">
        <v>39579</v>
      </c>
      <c r="D39" s="1" t="s">
        <v>88</v>
      </c>
      <c r="E39" s="1" t="s">
        <v>62</v>
      </c>
      <c r="F39" s="1">
        <v>0</v>
      </c>
      <c r="G39" s="1" t="s">
        <v>53</v>
      </c>
      <c r="H39" s="1" t="s">
        <v>21</v>
      </c>
      <c r="I39" s="1" t="s">
        <v>21</v>
      </c>
      <c r="J39" s="1" t="s">
        <v>33</v>
      </c>
      <c r="K39" s="1" t="s">
        <v>21</v>
      </c>
      <c r="L39" s="1" t="s">
        <v>23</v>
      </c>
      <c r="M39" s="1">
        <v>23</v>
      </c>
      <c r="N39" s="1" t="s">
        <v>24</v>
      </c>
      <c r="O39" s="1" t="s">
        <v>25</v>
      </c>
      <c r="P39" s="1" t="s">
        <v>63</v>
      </c>
      <c r="Q39" s="1" t="s">
        <v>64</v>
      </c>
      <c r="V39" s="16" t="s">
        <v>73</v>
      </c>
      <c r="W39" s="35">
        <v>5</v>
      </c>
      <c r="AH39" s="32" t="s">
        <v>150</v>
      </c>
      <c r="AI39" s="40">
        <v>1</v>
      </c>
      <c r="AJ39" s="33">
        <v>1</v>
      </c>
      <c r="AK39" s="33">
        <v>1</v>
      </c>
      <c r="AL39" s="33">
        <v>1</v>
      </c>
      <c r="AM39" s="33">
        <v>1</v>
      </c>
    </row>
    <row r="40" spans="1:39" ht="15.75" customHeight="1" x14ac:dyDescent="0.3">
      <c r="A40" s="1">
        <v>336015</v>
      </c>
      <c r="B40" s="1" t="s">
        <v>56</v>
      </c>
      <c r="C40" s="2">
        <v>39579</v>
      </c>
      <c r="D40" s="1" t="s">
        <v>57</v>
      </c>
      <c r="E40" s="1" t="s">
        <v>58</v>
      </c>
      <c r="F40" s="1">
        <v>0</v>
      </c>
      <c r="G40" s="1" t="s">
        <v>40</v>
      </c>
      <c r="H40" s="1" t="s">
        <v>39</v>
      </c>
      <c r="I40" s="1" t="s">
        <v>40</v>
      </c>
      <c r="J40" s="1" t="s">
        <v>22</v>
      </c>
      <c r="K40" s="1" t="s">
        <v>40</v>
      </c>
      <c r="L40" s="1" t="s">
        <v>41</v>
      </c>
      <c r="M40" s="1">
        <v>3</v>
      </c>
      <c r="N40" s="1" t="s">
        <v>24</v>
      </c>
      <c r="O40" s="1" t="s">
        <v>25</v>
      </c>
      <c r="P40" s="1" t="s">
        <v>48</v>
      </c>
      <c r="Q40" s="1" t="s">
        <v>27</v>
      </c>
      <c r="V40" s="16" t="s">
        <v>150</v>
      </c>
      <c r="W40" s="35">
        <v>1</v>
      </c>
    </row>
    <row r="41" spans="1:39" ht="15.75" customHeight="1" x14ac:dyDescent="0.3">
      <c r="A41" s="1">
        <v>336016</v>
      </c>
      <c r="B41" s="1" t="s">
        <v>28</v>
      </c>
      <c r="C41" s="2">
        <v>39580</v>
      </c>
      <c r="D41" s="1" t="s">
        <v>80</v>
      </c>
      <c r="E41" s="1" t="s">
        <v>30</v>
      </c>
      <c r="F41" s="1">
        <v>0</v>
      </c>
      <c r="G41" s="1" t="s">
        <v>31</v>
      </c>
      <c r="H41" s="1" t="s">
        <v>20</v>
      </c>
      <c r="I41" s="1" t="s">
        <v>20</v>
      </c>
      <c r="J41" s="1" t="s">
        <v>33</v>
      </c>
      <c r="K41" s="1" t="s">
        <v>31</v>
      </c>
      <c r="L41" s="1" t="s">
        <v>41</v>
      </c>
      <c r="M41" s="1">
        <v>9</v>
      </c>
      <c r="N41" s="1" t="s">
        <v>24</v>
      </c>
      <c r="O41" s="1" t="s">
        <v>25</v>
      </c>
      <c r="P41" s="1" t="s">
        <v>77</v>
      </c>
      <c r="Q41" s="1" t="s">
        <v>75</v>
      </c>
      <c r="V41" s="16" t="s">
        <v>137</v>
      </c>
      <c r="W41" s="35">
        <v>1</v>
      </c>
    </row>
    <row r="42" spans="1:39" ht="15.75" customHeight="1" x14ac:dyDescent="0.3">
      <c r="A42" s="1">
        <v>336017</v>
      </c>
      <c r="B42" s="1" t="s">
        <v>50</v>
      </c>
      <c r="C42" s="2">
        <v>39581</v>
      </c>
      <c r="D42" s="1" t="s">
        <v>92</v>
      </c>
      <c r="E42" s="1" t="s">
        <v>52</v>
      </c>
      <c r="F42" s="1">
        <v>0</v>
      </c>
      <c r="G42" s="1" t="s">
        <v>21</v>
      </c>
      <c r="H42" s="1" t="s">
        <v>39</v>
      </c>
      <c r="I42" s="1" t="s">
        <v>21</v>
      </c>
      <c r="J42" s="1" t="s">
        <v>33</v>
      </c>
      <c r="K42" s="1" t="s">
        <v>21</v>
      </c>
      <c r="L42" s="1" t="s">
        <v>23</v>
      </c>
      <c r="M42" s="1">
        <v>23</v>
      </c>
      <c r="N42" s="1" t="s">
        <v>24</v>
      </c>
      <c r="O42" s="1" t="s">
        <v>25</v>
      </c>
      <c r="P42" s="1" t="s">
        <v>26</v>
      </c>
      <c r="Q42" s="1" t="s">
        <v>63</v>
      </c>
      <c r="V42" s="30" t="s">
        <v>164</v>
      </c>
      <c r="W42" s="38">
        <v>6</v>
      </c>
    </row>
    <row r="43" spans="1:39" ht="15.75" customHeight="1" x14ac:dyDescent="0.3">
      <c r="A43" s="1">
        <v>336018</v>
      </c>
      <c r="B43" s="1" t="s">
        <v>44</v>
      </c>
      <c r="C43" s="2">
        <v>39582</v>
      </c>
      <c r="D43" s="1" t="s">
        <v>78</v>
      </c>
      <c r="E43" s="1" t="s">
        <v>46</v>
      </c>
      <c r="F43" s="1">
        <v>0</v>
      </c>
      <c r="G43" s="1" t="s">
        <v>47</v>
      </c>
      <c r="H43" s="1" t="s">
        <v>32</v>
      </c>
      <c r="I43" s="1" t="s">
        <v>47</v>
      </c>
      <c r="J43" s="1" t="s">
        <v>22</v>
      </c>
      <c r="K43" s="1" t="s">
        <v>47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64</v>
      </c>
      <c r="V43" s="16" t="s">
        <v>172</v>
      </c>
      <c r="W43" s="35">
        <v>1</v>
      </c>
    </row>
    <row r="44" spans="1:39" ht="15.75" customHeight="1" x14ac:dyDescent="0.3">
      <c r="A44" s="1">
        <v>336019</v>
      </c>
      <c r="B44" s="1" t="s">
        <v>28</v>
      </c>
      <c r="C44" s="2">
        <v>39596</v>
      </c>
      <c r="D44" s="1" t="s">
        <v>80</v>
      </c>
      <c r="E44" s="1" t="s">
        <v>30</v>
      </c>
      <c r="F44" s="1">
        <v>0</v>
      </c>
      <c r="G44" s="1" t="s">
        <v>31</v>
      </c>
      <c r="H44" s="1" t="s">
        <v>40</v>
      </c>
      <c r="I44" s="1" t="s">
        <v>40</v>
      </c>
      <c r="J44" s="1" t="s">
        <v>22</v>
      </c>
      <c r="K44" s="1" t="s">
        <v>31</v>
      </c>
      <c r="L44" s="1" t="s">
        <v>23</v>
      </c>
      <c r="M44" s="1">
        <v>41</v>
      </c>
      <c r="N44" s="1" t="s">
        <v>24</v>
      </c>
      <c r="O44" s="1" t="s">
        <v>25</v>
      </c>
      <c r="P44" s="1" t="s">
        <v>48</v>
      </c>
      <c r="Q44" s="1" t="s">
        <v>55</v>
      </c>
      <c r="V44" s="17" t="s">
        <v>401</v>
      </c>
      <c r="W44" s="36">
        <v>227</v>
      </c>
    </row>
    <row r="45" spans="1:39" ht="15.75" customHeight="1" x14ac:dyDescent="0.3">
      <c r="A45" s="1">
        <v>336020</v>
      </c>
      <c r="B45" s="1" t="s">
        <v>36</v>
      </c>
      <c r="C45" s="2">
        <v>39583</v>
      </c>
      <c r="D45" s="1" t="s">
        <v>93</v>
      </c>
      <c r="E45" s="1" t="s">
        <v>38</v>
      </c>
      <c r="F45" s="1">
        <v>0</v>
      </c>
      <c r="G45" s="1" t="s">
        <v>39</v>
      </c>
      <c r="H45" s="1" t="s">
        <v>53</v>
      </c>
      <c r="I45" s="1" t="s">
        <v>53</v>
      </c>
      <c r="J45" s="1" t="s">
        <v>22</v>
      </c>
      <c r="K45" s="1" t="s">
        <v>39</v>
      </c>
      <c r="L45" s="1" t="s">
        <v>23</v>
      </c>
      <c r="M45" s="1">
        <v>12</v>
      </c>
      <c r="N45" s="1" t="s">
        <v>24</v>
      </c>
      <c r="O45" s="1" t="s">
        <v>25</v>
      </c>
      <c r="P45" s="1" t="s">
        <v>91</v>
      </c>
      <c r="Q45" s="1" t="s">
        <v>43</v>
      </c>
    </row>
    <row r="46" spans="1:39" ht="15.75" customHeight="1" x14ac:dyDescent="0.3">
      <c r="A46" s="1">
        <v>336021</v>
      </c>
      <c r="B46" s="1" t="s">
        <v>44</v>
      </c>
      <c r="C46" s="2">
        <v>39584</v>
      </c>
      <c r="D46" s="1" t="s">
        <v>84</v>
      </c>
      <c r="E46" s="1" t="s">
        <v>46</v>
      </c>
      <c r="F46" s="1">
        <v>0</v>
      </c>
      <c r="G46" s="1" t="s">
        <v>47</v>
      </c>
      <c r="H46" s="1" t="s">
        <v>21</v>
      </c>
      <c r="I46" s="1" t="s">
        <v>47</v>
      </c>
      <c r="J46" s="1" t="s">
        <v>22</v>
      </c>
      <c r="K46" s="1" t="s">
        <v>47</v>
      </c>
      <c r="L46" s="1" t="s">
        <v>41</v>
      </c>
      <c r="M46" s="1">
        <v>8</v>
      </c>
      <c r="N46" s="1" t="s">
        <v>24</v>
      </c>
      <c r="O46" s="1" t="s">
        <v>25</v>
      </c>
      <c r="P46" s="1" t="s">
        <v>77</v>
      </c>
      <c r="Q46" s="1" t="s">
        <v>49</v>
      </c>
    </row>
    <row r="47" spans="1:39" ht="15.75" customHeight="1" x14ac:dyDescent="0.3">
      <c r="A47" s="1">
        <v>336022</v>
      </c>
      <c r="B47" s="1" t="s">
        <v>36</v>
      </c>
      <c r="C47" s="2">
        <v>39585</v>
      </c>
      <c r="D47" s="1" t="s">
        <v>94</v>
      </c>
      <c r="E47" s="1" t="s">
        <v>38</v>
      </c>
      <c r="F47" s="1">
        <v>0</v>
      </c>
      <c r="G47" s="1" t="s">
        <v>39</v>
      </c>
      <c r="H47" s="1" t="s">
        <v>31</v>
      </c>
      <c r="I47" s="1" t="s">
        <v>39</v>
      </c>
      <c r="J47" s="1" t="s">
        <v>33</v>
      </c>
      <c r="K47" s="1" t="s">
        <v>31</v>
      </c>
      <c r="L47" s="1" t="s">
        <v>23</v>
      </c>
      <c r="M47" s="1">
        <v>6</v>
      </c>
      <c r="N47" s="1" t="s">
        <v>24</v>
      </c>
      <c r="O47" s="1" t="s">
        <v>95</v>
      </c>
      <c r="P47" s="1" t="s">
        <v>71</v>
      </c>
      <c r="Q47" s="1" t="s">
        <v>27</v>
      </c>
      <c r="AH47" s="31"/>
      <c r="AI47" s="39"/>
    </row>
    <row r="48" spans="1:39" ht="15.75" customHeight="1" x14ac:dyDescent="0.3">
      <c r="A48" s="1">
        <v>336023</v>
      </c>
      <c r="B48" s="1" t="s">
        <v>56</v>
      </c>
      <c r="C48" s="2">
        <v>39585</v>
      </c>
      <c r="D48" s="1" t="s">
        <v>96</v>
      </c>
      <c r="E48" s="1" t="s">
        <v>58</v>
      </c>
      <c r="F48" s="1">
        <v>0</v>
      </c>
      <c r="G48" s="1" t="s">
        <v>40</v>
      </c>
      <c r="H48" s="1" t="s">
        <v>20</v>
      </c>
      <c r="I48" s="1" t="s">
        <v>20</v>
      </c>
      <c r="J48" s="1" t="s">
        <v>22</v>
      </c>
      <c r="K48" s="1" t="s">
        <v>40</v>
      </c>
      <c r="L48" s="1" t="s">
        <v>23</v>
      </c>
      <c r="M48" s="1">
        <v>65</v>
      </c>
      <c r="N48" s="1" t="s">
        <v>24</v>
      </c>
      <c r="O48" s="1" t="s">
        <v>25</v>
      </c>
      <c r="P48" s="1" t="s">
        <v>54</v>
      </c>
      <c r="Q48" s="1" t="s">
        <v>35</v>
      </c>
      <c r="AH48" s="32"/>
      <c r="AI48" s="40"/>
    </row>
    <row r="49" spans="1:35" ht="15.75" customHeight="1" x14ac:dyDescent="0.3">
      <c r="A49" s="1">
        <v>336024</v>
      </c>
      <c r="B49" s="1" t="s">
        <v>60</v>
      </c>
      <c r="C49" s="2">
        <v>39586</v>
      </c>
      <c r="D49" s="1" t="s">
        <v>97</v>
      </c>
      <c r="E49" s="1" t="s">
        <v>62</v>
      </c>
      <c r="F49" s="1">
        <v>0</v>
      </c>
      <c r="G49" s="1" t="s">
        <v>53</v>
      </c>
      <c r="H49" s="1" t="s">
        <v>47</v>
      </c>
      <c r="I49" s="1" t="s">
        <v>53</v>
      </c>
      <c r="J49" s="1" t="s">
        <v>22</v>
      </c>
      <c r="K49" s="1" t="s">
        <v>47</v>
      </c>
      <c r="L49" s="1" t="s">
        <v>23</v>
      </c>
      <c r="M49" s="1">
        <v>25</v>
      </c>
      <c r="N49" s="1" t="s">
        <v>24</v>
      </c>
      <c r="O49" s="1" t="s">
        <v>25</v>
      </c>
      <c r="P49" s="1" t="s">
        <v>77</v>
      </c>
      <c r="Q49" s="1" t="s">
        <v>49</v>
      </c>
      <c r="AH49" s="32"/>
      <c r="AI49" s="40"/>
    </row>
    <row r="50" spans="1:35" ht="15.75" customHeight="1" x14ac:dyDescent="0.3">
      <c r="A50" s="1">
        <v>336025</v>
      </c>
      <c r="B50" s="1" t="s">
        <v>50</v>
      </c>
      <c r="C50" s="2">
        <v>39586</v>
      </c>
      <c r="D50" s="1" t="s">
        <v>98</v>
      </c>
      <c r="E50" s="1" t="s">
        <v>52</v>
      </c>
      <c r="F50" s="1">
        <v>0</v>
      </c>
      <c r="G50" s="1" t="s">
        <v>21</v>
      </c>
      <c r="H50" s="1" t="s">
        <v>32</v>
      </c>
      <c r="I50" s="1" t="s">
        <v>21</v>
      </c>
      <c r="J50" s="1" t="s">
        <v>33</v>
      </c>
      <c r="K50" s="1" t="s">
        <v>32</v>
      </c>
      <c r="L50" s="1" t="s">
        <v>23</v>
      </c>
      <c r="M50" s="1">
        <v>3</v>
      </c>
      <c r="N50" s="1" t="s">
        <v>24</v>
      </c>
      <c r="O50" s="1" t="s">
        <v>95</v>
      </c>
      <c r="P50" s="1" t="s">
        <v>26</v>
      </c>
      <c r="Q50" s="1" t="s">
        <v>55</v>
      </c>
      <c r="AH50" s="32"/>
      <c r="AI50" s="40"/>
    </row>
    <row r="51" spans="1:35" ht="15.75" customHeight="1" x14ac:dyDescent="0.3">
      <c r="A51" s="1">
        <v>336026</v>
      </c>
      <c r="B51" s="1" t="s">
        <v>17</v>
      </c>
      <c r="C51" s="2">
        <v>39587</v>
      </c>
      <c r="D51" s="1" t="s">
        <v>99</v>
      </c>
      <c r="E51" s="1" t="s">
        <v>19</v>
      </c>
      <c r="F51" s="1">
        <v>0</v>
      </c>
      <c r="G51" s="1" t="s">
        <v>20</v>
      </c>
      <c r="H51" s="1" t="s">
        <v>39</v>
      </c>
      <c r="I51" s="1" t="s">
        <v>39</v>
      </c>
      <c r="J51" s="1" t="s">
        <v>22</v>
      </c>
      <c r="K51" s="1" t="s">
        <v>39</v>
      </c>
      <c r="L51" s="1" t="s">
        <v>41</v>
      </c>
      <c r="M51" s="1">
        <v>5</v>
      </c>
      <c r="N51" s="1" t="s">
        <v>24</v>
      </c>
      <c r="O51" s="1" t="s">
        <v>25</v>
      </c>
      <c r="P51" s="1" t="s">
        <v>48</v>
      </c>
      <c r="Q51" s="1" t="s">
        <v>43</v>
      </c>
      <c r="AH51" s="32"/>
      <c r="AI51" s="40"/>
    </row>
    <row r="52" spans="1:35" ht="15.75" customHeight="1" x14ac:dyDescent="0.3">
      <c r="A52" s="1">
        <v>336027</v>
      </c>
      <c r="B52" s="1" t="s">
        <v>50</v>
      </c>
      <c r="C52" s="2">
        <v>39588</v>
      </c>
      <c r="D52" s="1" t="s">
        <v>68</v>
      </c>
      <c r="E52" s="1" t="s">
        <v>52</v>
      </c>
      <c r="F52" s="1">
        <v>0</v>
      </c>
      <c r="G52" s="1" t="s">
        <v>21</v>
      </c>
      <c r="H52" s="1" t="s">
        <v>40</v>
      </c>
      <c r="I52" s="1" t="s">
        <v>40</v>
      </c>
      <c r="J52" s="1" t="s">
        <v>22</v>
      </c>
      <c r="K52" s="1" t="s">
        <v>40</v>
      </c>
      <c r="L52" s="1" t="s">
        <v>41</v>
      </c>
      <c r="M52" s="1">
        <v>6</v>
      </c>
      <c r="N52" s="1" t="s">
        <v>24</v>
      </c>
      <c r="O52" s="1" t="s">
        <v>25</v>
      </c>
      <c r="P52" s="1" t="s">
        <v>91</v>
      </c>
      <c r="Q52" s="1" t="s">
        <v>27</v>
      </c>
      <c r="AH52" s="32"/>
      <c r="AI52" s="40"/>
    </row>
    <row r="53" spans="1:35" ht="15.75" customHeight="1" x14ac:dyDescent="0.3">
      <c r="A53" s="1">
        <v>336028</v>
      </c>
      <c r="B53" s="1" t="s">
        <v>44</v>
      </c>
      <c r="C53" s="2">
        <v>39589</v>
      </c>
      <c r="D53" s="1" t="s">
        <v>80</v>
      </c>
      <c r="E53" s="1" t="s">
        <v>46</v>
      </c>
      <c r="F53" s="1">
        <v>0</v>
      </c>
      <c r="G53" s="1" t="s">
        <v>47</v>
      </c>
      <c r="H53" s="1" t="s">
        <v>31</v>
      </c>
      <c r="I53" s="1" t="s">
        <v>47</v>
      </c>
      <c r="J53" s="1" t="s">
        <v>22</v>
      </c>
      <c r="K53" s="1" t="s">
        <v>31</v>
      </c>
      <c r="L53" s="1" t="s">
        <v>23</v>
      </c>
      <c r="M53" s="1">
        <v>1</v>
      </c>
      <c r="N53" s="1" t="s">
        <v>24</v>
      </c>
      <c r="O53" s="1" t="s">
        <v>25</v>
      </c>
      <c r="P53" s="1" t="s">
        <v>54</v>
      </c>
      <c r="Q53" s="1" t="s">
        <v>43</v>
      </c>
      <c r="AH53" s="32"/>
      <c r="AI53" s="40"/>
    </row>
    <row r="54" spans="1:35" ht="15.75" customHeight="1" x14ac:dyDescent="0.3">
      <c r="A54" s="1">
        <v>336029</v>
      </c>
      <c r="B54" s="1" t="s">
        <v>65</v>
      </c>
      <c r="C54" s="2">
        <v>39589</v>
      </c>
      <c r="D54" s="1" t="s">
        <v>100</v>
      </c>
      <c r="E54" s="1" t="s">
        <v>67</v>
      </c>
      <c r="F54" s="1">
        <v>0</v>
      </c>
      <c r="G54" s="1" t="s">
        <v>32</v>
      </c>
      <c r="H54" s="1" t="s">
        <v>20</v>
      </c>
      <c r="I54" s="1" t="s">
        <v>20</v>
      </c>
      <c r="J54" s="1" t="s">
        <v>33</v>
      </c>
      <c r="K54" s="1" t="s">
        <v>20</v>
      </c>
      <c r="L54" s="1" t="s">
        <v>23</v>
      </c>
      <c r="M54" s="1">
        <v>14</v>
      </c>
      <c r="N54" s="1" t="s">
        <v>24</v>
      </c>
      <c r="O54" s="1" t="s">
        <v>25</v>
      </c>
      <c r="P54" s="1" t="s">
        <v>49</v>
      </c>
      <c r="Q54" s="1" t="s">
        <v>75</v>
      </c>
      <c r="AH54" s="32"/>
      <c r="AI54" s="40"/>
    </row>
    <row r="55" spans="1:35" ht="15.75" customHeight="1" x14ac:dyDescent="0.3">
      <c r="A55" s="1">
        <v>336031</v>
      </c>
      <c r="B55" s="1" t="s">
        <v>28</v>
      </c>
      <c r="C55" s="2">
        <v>39591</v>
      </c>
      <c r="D55" s="1" t="s">
        <v>80</v>
      </c>
      <c r="E55" s="1" t="s">
        <v>30</v>
      </c>
      <c r="F55" s="1">
        <v>0</v>
      </c>
      <c r="G55" s="1" t="s">
        <v>31</v>
      </c>
      <c r="H55" s="1" t="s">
        <v>53</v>
      </c>
      <c r="I55" s="1" t="s">
        <v>31</v>
      </c>
      <c r="J55" s="1" t="s">
        <v>22</v>
      </c>
      <c r="K55" s="1" t="s">
        <v>31</v>
      </c>
      <c r="L55" s="1" t="s">
        <v>41</v>
      </c>
      <c r="M55" s="1">
        <v>6</v>
      </c>
      <c r="N55" s="1" t="s">
        <v>24</v>
      </c>
      <c r="O55" s="1" t="s">
        <v>25</v>
      </c>
      <c r="P55" s="1" t="s">
        <v>26</v>
      </c>
      <c r="Q55" s="1" t="s">
        <v>48</v>
      </c>
      <c r="AH55" s="32"/>
      <c r="AI55" s="40"/>
    </row>
    <row r="56" spans="1:35" ht="15.75" customHeight="1" x14ac:dyDescent="0.3">
      <c r="A56" s="1">
        <v>336032</v>
      </c>
      <c r="B56" s="1" t="s">
        <v>36</v>
      </c>
      <c r="C56" s="2">
        <v>39592</v>
      </c>
      <c r="D56" s="1" t="s">
        <v>101</v>
      </c>
      <c r="E56" s="1" t="s">
        <v>38</v>
      </c>
      <c r="F56" s="1">
        <v>0</v>
      </c>
      <c r="G56" s="1" t="s">
        <v>39</v>
      </c>
      <c r="H56" s="1" t="s">
        <v>47</v>
      </c>
      <c r="I56" s="1" t="s">
        <v>39</v>
      </c>
      <c r="J56" s="1" t="s">
        <v>22</v>
      </c>
      <c r="K56" s="1" t="s">
        <v>39</v>
      </c>
      <c r="L56" s="1" t="s">
        <v>41</v>
      </c>
      <c r="M56" s="1">
        <v>5</v>
      </c>
      <c r="N56" s="1" t="s">
        <v>24</v>
      </c>
      <c r="O56" s="1" t="s">
        <v>25</v>
      </c>
      <c r="P56" s="1" t="s">
        <v>54</v>
      </c>
      <c r="Q56" s="1" t="s">
        <v>55</v>
      </c>
      <c r="AH56" s="32"/>
      <c r="AI56" s="40"/>
    </row>
    <row r="57" spans="1:35" ht="15.75" customHeight="1" x14ac:dyDescent="0.3">
      <c r="A57" s="1">
        <v>336033</v>
      </c>
      <c r="B57" s="1" t="s">
        <v>65</v>
      </c>
      <c r="C57" s="2">
        <v>39592</v>
      </c>
      <c r="D57" s="1" t="s">
        <v>102</v>
      </c>
      <c r="E57" s="1" t="s">
        <v>67</v>
      </c>
      <c r="F57" s="1">
        <v>0</v>
      </c>
      <c r="G57" s="1" t="s">
        <v>32</v>
      </c>
      <c r="H57" s="1" t="s">
        <v>40</v>
      </c>
      <c r="I57" s="1" t="s">
        <v>40</v>
      </c>
      <c r="J57" s="1" t="s">
        <v>33</v>
      </c>
      <c r="K57" s="1" t="s">
        <v>40</v>
      </c>
      <c r="L57" s="1" t="s">
        <v>23</v>
      </c>
      <c r="M57" s="1">
        <v>10</v>
      </c>
      <c r="N57" s="1" t="s">
        <v>24</v>
      </c>
      <c r="O57" s="1" t="s">
        <v>25</v>
      </c>
      <c r="P57" s="1" t="s">
        <v>49</v>
      </c>
      <c r="Q57" s="1" t="s">
        <v>35</v>
      </c>
      <c r="AH57" s="32"/>
      <c r="AI57" s="40"/>
    </row>
    <row r="58" spans="1:35" ht="15.75" customHeight="1" x14ac:dyDescent="0.3">
      <c r="A58" s="1">
        <v>336034</v>
      </c>
      <c r="B58" s="1" t="s">
        <v>17</v>
      </c>
      <c r="C58" s="2">
        <v>39571</v>
      </c>
      <c r="D58" s="1" t="s">
        <v>103</v>
      </c>
      <c r="E58" s="1" t="s">
        <v>19</v>
      </c>
      <c r="F58" s="1">
        <v>0</v>
      </c>
      <c r="G58" s="1" t="s">
        <v>20</v>
      </c>
      <c r="H58" s="1" t="s">
        <v>53</v>
      </c>
      <c r="I58" s="1" t="s">
        <v>53</v>
      </c>
      <c r="J58" s="1" t="s">
        <v>22</v>
      </c>
      <c r="K58" s="1" t="s">
        <v>20</v>
      </c>
      <c r="L58" s="1" t="s">
        <v>23</v>
      </c>
      <c r="M58" s="1">
        <v>3</v>
      </c>
      <c r="N58" s="1" t="s">
        <v>24</v>
      </c>
      <c r="O58" s="1" t="s">
        <v>25</v>
      </c>
      <c r="P58" s="1" t="s">
        <v>77</v>
      </c>
      <c r="Q58" s="1" t="s">
        <v>35</v>
      </c>
      <c r="AH58" s="32"/>
      <c r="AI58" s="40"/>
    </row>
    <row r="59" spans="1:35" ht="15.75" customHeight="1" x14ac:dyDescent="0.3">
      <c r="A59" s="1">
        <v>336035</v>
      </c>
      <c r="B59" s="1" t="s">
        <v>50</v>
      </c>
      <c r="C59" s="2">
        <v>39593</v>
      </c>
      <c r="D59" s="1" t="s">
        <v>104</v>
      </c>
      <c r="E59" s="1" t="s">
        <v>52</v>
      </c>
      <c r="F59" s="1">
        <v>0</v>
      </c>
      <c r="G59" s="1" t="s">
        <v>21</v>
      </c>
      <c r="H59" s="1" t="s">
        <v>31</v>
      </c>
      <c r="I59" s="1" t="s">
        <v>31</v>
      </c>
      <c r="J59" s="1" t="s">
        <v>33</v>
      </c>
      <c r="K59" s="1" t="s">
        <v>21</v>
      </c>
      <c r="L59" s="1" t="s">
        <v>41</v>
      </c>
      <c r="M59" s="1">
        <v>3</v>
      </c>
      <c r="N59" s="1" t="s">
        <v>24</v>
      </c>
      <c r="O59" s="1" t="s">
        <v>25</v>
      </c>
      <c r="P59" s="1" t="s">
        <v>48</v>
      </c>
      <c r="Q59" s="1" t="s">
        <v>75</v>
      </c>
      <c r="AH59" s="32"/>
      <c r="AI59" s="40"/>
    </row>
    <row r="60" spans="1:35" ht="15.75" customHeight="1" x14ac:dyDescent="0.3">
      <c r="A60" s="1">
        <v>336036</v>
      </c>
      <c r="B60" s="1" t="s">
        <v>56</v>
      </c>
      <c r="C60" s="2">
        <v>39594</v>
      </c>
      <c r="D60" s="1" t="s">
        <v>85</v>
      </c>
      <c r="E60" s="1" t="s">
        <v>58</v>
      </c>
      <c r="F60" s="1">
        <v>0</v>
      </c>
      <c r="G60" s="1" t="s">
        <v>40</v>
      </c>
      <c r="H60" s="1" t="s">
        <v>47</v>
      </c>
      <c r="I60" s="1" t="s">
        <v>40</v>
      </c>
      <c r="J60" s="1" t="s">
        <v>22</v>
      </c>
      <c r="K60" s="1" t="s">
        <v>40</v>
      </c>
      <c r="L60" s="1" t="s">
        <v>41</v>
      </c>
      <c r="M60" s="1">
        <v>5</v>
      </c>
      <c r="N60" s="1" t="s">
        <v>24</v>
      </c>
      <c r="O60" s="1" t="s">
        <v>25</v>
      </c>
      <c r="P60" s="1" t="s">
        <v>54</v>
      </c>
      <c r="Q60" s="1" t="s">
        <v>55</v>
      </c>
      <c r="AH60" s="32"/>
      <c r="AI60" s="40"/>
    </row>
    <row r="61" spans="1:35" ht="15.75" customHeight="1" x14ac:dyDescent="0.3">
      <c r="A61" s="1">
        <v>336037</v>
      </c>
      <c r="B61" s="1" t="s">
        <v>60</v>
      </c>
      <c r="C61" s="2">
        <v>39595</v>
      </c>
      <c r="D61" s="1" t="s">
        <v>105</v>
      </c>
      <c r="E61" s="1" t="s">
        <v>62</v>
      </c>
      <c r="F61" s="1">
        <v>0</v>
      </c>
      <c r="G61" s="1" t="s">
        <v>53</v>
      </c>
      <c r="H61" s="1" t="s">
        <v>32</v>
      </c>
      <c r="I61" s="1" t="s">
        <v>53</v>
      </c>
      <c r="J61" s="1" t="s">
        <v>33</v>
      </c>
      <c r="K61" s="1" t="s">
        <v>32</v>
      </c>
      <c r="L61" s="1" t="s">
        <v>41</v>
      </c>
      <c r="M61" s="1">
        <v>7</v>
      </c>
      <c r="N61" s="1" t="s">
        <v>24</v>
      </c>
      <c r="O61" s="1" t="s">
        <v>25</v>
      </c>
      <c r="P61" s="1" t="s">
        <v>91</v>
      </c>
      <c r="Q61" s="1" t="s">
        <v>64</v>
      </c>
      <c r="AH61" s="32"/>
      <c r="AI61" s="40"/>
    </row>
    <row r="62" spans="1:35" ht="15.75" customHeight="1" x14ac:dyDescent="0.3">
      <c r="A62" s="1">
        <v>336038</v>
      </c>
      <c r="B62" s="1" t="s">
        <v>44</v>
      </c>
      <c r="C62" s="2">
        <v>39598</v>
      </c>
      <c r="D62" s="1" t="s">
        <v>57</v>
      </c>
      <c r="E62" s="1" t="s">
        <v>46</v>
      </c>
      <c r="F62" s="1">
        <v>0</v>
      </c>
      <c r="G62" s="1" t="s">
        <v>39</v>
      </c>
      <c r="H62" s="1" t="s">
        <v>40</v>
      </c>
      <c r="I62" s="1" t="s">
        <v>39</v>
      </c>
      <c r="J62" s="1" t="s">
        <v>22</v>
      </c>
      <c r="K62" s="1" t="s">
        <v>40</v>
      </c>
      <c r="L62" s="1" t="s">
        <v>23</v>
      </c>
      <c r="M62" s="1">
        <v>105</v>
      </c>
      <c r="N62" s="1" t="s">
        <v>24</v>
      </c>
      <c r="O62" s="1" t="s">
        <v>25</v>
      </c>
      <c r="P62" s="1" t="s">
        <v>54</v>
      </c>
      <c r="Q62" s="1" t="s">
        <v>27</v>
      </c>
      <c r="AH62" s="32"/>
      <c r="AI62" s="40"/>
    </row>
    <row r="63" spans="1:35" ht="15.75" customHeight="1" x14ac:dyDescent="0.3">
      <c r="A63" s="1">
        <v>336039</v>
      </c>
      <c r="B63" s="1" t="s">
        <v>44</v>
      </c>
      <c r="C63" s="2">
        <v>39599</v>
      </c>
      <c r="D63" s="1" t="s">
        <v>98</v>
      </c>
      <c r="E63" s="1" t="s">
        <v>46</v>
      </c>
      <c r="F63" s="1">
        <v>0</v>
      </c>
      <c r="G63" s="1" t="s">
        <v>32</v>
      </c>
      <c r="H63" s="1" t="s">
        <v>31</v>
      </c>
      <c r="I63" s="1" t="s">
        <v>31</v>
      </c>
      <c r="J63" s="1" t="s">
        <v>33</v>
      </c>
      <c r="K63" s="1" t="s">
        <v>32</v>
      </c>
      <c r="L63" s="1" t="s">
        <v>41</v>
      </c>
      <c r="M63" s="1">
        <v>9</v>
      </c>
      <c r="N63" s="1" t="s">
        <v>24</v>
      </c>
      <c r="O63" s="1" t="s">
        <v>25</v>
      </c>
      <c r="P63" s="1" t="s">
        <v>26</v>
      </c>
      <c r="Q63" s="1" t="s">
        <v>49</v>
      </c>
      <c r="AH63" s="32"/>
      <c r="AI63" s="40"/>
    </row>
    <row r="64" spans="1:35" ht="15.75" customHeight="1" x14ac:dyDescent="0.3">
      <c r="A64" s="1">
        <v>336040</v>
      </c>
      <c r="B64" s="1" t="s">
        <v>44</v>
      </c>
      <c r="C64" s="2">
        <v>39600</v>
      </c>
      <c r="D64" s="1" t="s">
        <v>68</v>
      </c>
      <c r="E64" s="1" t="s">
        <v>73</v>
      </c>
      <c r="F64" s="1">
        <v>0</v>
      </c>
      <c r="G64" s="1" t="s">
        <v>32</v>
      </c>
      <c r="H64" s="1" t="s">
        <v>40</v>
      </c>
      <c r="I64" s="1" t="s">
        <v>40</v>
      </c>
      <c r="J64" s="1" t="s">
        <v>22</v>
      </c>
      <c r="K64" s="1" t="s">
        <v>40</v>
      </c>
      <c r="L64" s="1" t="s">
        <v>41</v>
      </c>
      <c r="M64" s="1">
        <v>3</v>
      </c>
      <c r="N64" s="1" t="s">
        <v>24</v>
      </c>
      <c r="O64" s="1" t="s">
        <v>25</v>
      </c>
      <c r="P64" s="1" t="s">
        <v>54</v>
      </c>
      <c r="Q64" s="1" t="s">
        <v>27</v>
      </c>
      <c r="AH64" s="32"/>
      <c r="AI64" s="40"/>
    </row>
    <row r="65" spans="1:35" ht="15.75" customHeight="1" x14ac:dyDescent="0.3">
      <c r="A65" s="1">
        <v>392181</v>
      </c>
      <c r="B65" s="1" t="s">
        <v>106</v>
      </c>
      <c r="C65" s="2">
        <v>39921</v>
      </c>
      <c r="D65" s="1" t="s">
        <v>107</v>
      </c>
      <c r="E65" s="1" t="s">
        <v>108</v>
      </c>
      <c r="F65" s="1">
        <v>1</v>
      </c>
      <c r="G65" s="1" t="s">
        <v>32</v>
      </c>
      <c r="H65" s="1" t="s">
        <v>47</v>
      </c>
      <c r="I65" s="1" t="s">
        <v>32</v>
      </c>
      <c r="J65" s="1" t="s">
        <v>22</v>
      </c>
      <c r="K65" s="1" t="s">
        <v>47</v>
      </c>
      <c r="L65" s="1" t="s">
        <v>23</v>
      </c>
      <c r="M65" s="1">
        <v>19</v>
      </c>
      <c r="N65" s="1" t="s">
        <v>24</v>
      </c>
      <c r="O65" s="1" t="s">
        <v>25</v>
      </c>
      <c r="P65" s="1" t="s">
        <v>77</v>
      </c>
      <c r="Q65" s="1" t="s">
        <v>55</v>
      </c>
      <c r="AH65" s="32"/>
      <c r="AI65" s="40"/>
    </row>
    <row r="66" spans="1:35" ht="15.75" customHeight="1" x14ac:dyDescent="0.3">
      <c r="A66" s="1">
        <v>392182</v>
      </c>
      <c r="B66" s="1" t="s">
        <v>106</v>
      </c>
      <c r="C66" s="2">
        <v>39921</v>
      </c>
      <c r="D66" s="1" t="s">
        <v>109</v>
      </c>
      <c r="E66" s="1" t="s">
        <v>108</v>
      </c>
      <c r="F66" s="1">
        <v>1</v>
      </c>
      <c r="G66" s="1" t="s">
        <v>20</v>
      </c>
      <c r="H66" s="1" t="s">
        <v>40</v>
      </c>
      <c r="I66" s="1" t="s">
        <v>20</v>
      </c>
      <c r="J66" s="1" t="s">
        <v>33</v>
      </c>
      <c r="K66" s="1" t="s">
        <v>20</v>
      </c>
      <c r="L66" s="1" t="s">
        <v>23</v>
      </c>
      <c r="M66" s="1">
        <v>75</v>
      </c>
      <c r="N66" s="1" t="s">
        <v>24</v>
      </c>
      <c r="O66" s="1" t="s">
        <v>25</v>
      </c>
      <c r="P66" s="1" t="s">
        <v>77</v>
      </c>
      <c r="Q66" s="1" t="s">
        <v>59</v>
      </c>
      <c r="AH66" s="32"/>
      <c r="AI66" s="40"/>
    </row>
    <row r="67" spans="1:35" ht="15.75" customHeight="1" x14ac:dyDescent="0.3">
      <c r="A67" s="1">
        <v>392183</v>
      </c>
      <c r="B67" s="1" t="s">
        <v>106</v>
      </c>
      <c r="C67" s="2">
        <v>39922</v>
      </c>
      <c r="D67" s="1" t="s">
        <v>110</v>
      </c>
      <c r="E67" s="1" t="s">
        <v>108</v>
      </c>
      <c r="F67" s="1">
        <v>1</v>
      </c>
      <c r="G67" s="1" t="s">
        <v>39</v>
      </c>
      <c r="H67" s="1" t="s">
        <v>31</v>
      </c>
      <c r="I67" s="1" t="s">
        <v>39</v>
      </c>
      <c r="J67" s="1" t="s">
        <v>22</v>
      </c>
      <c r="K67" s="1" t="s">
        <v>39</v>
      </c>
      <c r="L67" s="1" t="s">
        <v>41</v>
      </c>
      <c r="M67" s="1">
        <v>10</v>
      </c>
      <c r="N67" s="1" t="s">
        <v>24</v>
      </c>
      <c r="O67" s="1" t="s">
        <v>95</v>
      </c>
      <c r="P67" s="1" t="s">
        <v>34</v>
      </c>
      <c r="Q67" s="1" t="s">
        <v>111</v>
      </c>
      <c r="AH67" s="32"/>
      <c r="AI67" s="40"/>
    </row>
    <row r="68" spans="1:35" ht="15.75" customHeight="1" x14ac:dyDescent="0.3">
      <c r="A68" s="1">
        <v>392184</v>
      </c>
      <c r="B68" s="1" t="s">
        <v>106</v>
      </c>
      <c r="C68" s="2">
        <v>39922</v>
      </c>
      <c r="D68" s="1" t="s">
        <v>112</v>
      </c>
      <c r="E68" s="1" t="s">
        <v>108</v>
      </c>
      <c r="F68" s="1">
        <v>1</v>
      </c>
      <c r="G68" s="1" t="s">
        <v>53</v>
      </c>
      <c r="H68" s="1" t="s">
        <v>21</v>
      </c>
      <c r="I68" s="1" t="s">
        <v>21</v>
      </c>
      <c r="J68" s="1" t="s">
        <v>33</v>
      </c>
      <c r="K68" s="1" t="s">
        <v>53</v>
      </c>
      <c r="L68" s="1" t="s">
        <v>41</v>
      </c>
      <c r="M68" s="1">
        <v>8</v>
      </c>
      <c r="N68" s="1" t="s">
        <v>24</v>
      </c>
      <c r="O68" s="1" t="s">
        <v>25</v>
      </c>
      <c r="P68" s="1" t="s">
        <v>34</v>
      </c>
      <c r="Q68" s="1" t="s">
        <v>77</v>
      </c>
      <c r="AH68" s="32"/>
      <c r="AI68" s="40"/>
    </row>
    <row r="69" spans="1:35" ht="15.75" customHeight="1" x14ac:dyDescent="0.3">
      <c r="A69" s="1">
        <v>392185</v>
      </c>
      <c r="B69" s="1" t="s">
        <v>113</v>
      </c>
      <c r="C69" s="2">
        <v>39923</v>
      </c>
      <c r="D69" s="1" t="s">
        <v>114</v>
      </c>
      <c r="E69" s="1" t="s">
        <v>115</v>
      </c>
      <c r="F69" s="1">
        <v>1</v>
      </c>
      <c r="G69" s="1" t="s">
        <v>20</v>
      </c>
      <c r="H69" s="1" t="s">
        <v>32</v>
      </c>
      <c r="I69" s="1" t="s">
        <v>32</v>
      </c>
      <c r="J69" s="1" t="s">
        <v>33</v>
      </c>
      <c r="K69" s="1" t="s">
        <v>32</v>
      </c>
      <c r="L69" s="1" t="s">
        <v>23</v>
      </c>
      <c r="M69" s="1">
        <v>92</v>
      </c>
      <c r="N69" s="1" t="s">
        <v>24</v>
      </c>
      <c r="O69" s="1" t="s">
        <v>25</v>
      </c>
      <c r="P69" s="1" t="s">
        <v>91</v>
      </c>
      <c r="Q69" s="1" t="s">
        <v>116</v>
      </c>
      <c r="AH69" s="32"/>
      <c r="AI69" s="40"/>
    </row>
    <row r="70" spans="1:35" ht="15.75" customHeight="1" x14ac:dyDescent="0.3">
      <c r="A70" s="1">
        <v>392186</v>
      </c>
      <c r="B70" s="1" t="s">
        <v>117</v>
      </c>
      <c r="C70" s="2">
        <v>39924</v>
      </c>
      <c r="D70" s="1" t="s">
        <v>118</v>
      </c>
      <c r="E70" s="1" t="s">
        <v>119</v>
      </c>
      <c r="F70" s="1">
        <v>1</v>
      </c>
      <c r="G70" s="1" t="s">
        <v>31</v>
      </c>
      <c r="H70" s="1" t="s">
        <v>21</v>
      </c>
      <c r="I70" s="1" t="s">
        <v>21</v>
      </c>
      <c r="J70" s="1" t="s">
        <v>22</v>
      </c>
      <c r="K70" s="1" t="s">
        <v>21</v>
      </c>
      <c r="L70" s="1" t="s">
        <v>23</v>
      </c>
      <c r="M70" s="1">
        <v>11</v>
      </c>
      <c r="N70" s="1" t="s">
        <v>24</v>
      </c>
      <c r="O70" s="1" t="s">
        <v>95</v>
      </c>
      <c r="P70" s="1" t="s">
        <v>49</v>
      </c>
      <c r="Q70" s="1" t="s">
        <v>111</v>
      </c>
      <c r="AH70" s="32"/>
      <c r="AI70" s="40"/>
    </row>
    <row r="71" spans="1:35" ht="15.75" customHeight="1" x14ac:dyDescent="0.3">
      <c r="A71" s="1">
        <v>392188</v>
      </c>
      <c r="B71" s="1" t="s">
        <v>106</v>
      </c>
      <c r="C71" s="2">
        <v>39925</v>
      </c>
      <c r="D71" s="1" t="s">
        <v>72</v>
      </c>
      <c r="E71" s="1" t="s">
        <v>108</v>
      </c>
      <c r="F71" s="1">
        <v>1</v>
      </c>
      <c r="G71" s="1" t="s">
        <v>20</v>
      </c>
      <c r="H71" s="1" t="s">
        <v>53</v>
      </c>
      <c r="I71" s="1" t="s">
        <v>53</v>
      </c>
      <c r="J71" s="1" t="s">
        <v>33</v>
      </c>
      <c r="K71" s="1" t="s">
        <v>53</v>
      </c>
      <c r="L71" s="1" t="s">
        <v>23</v>
      </c>
      <c r="M71" s="1">
        <v>24</v>
      </c>
      <c r="N71" s="1" t="s">
        <v>24</v>
      </c>
      <c r="O71" s="1" t="s">
        <v>25</v>
      </c>
      <c r="P71" s="1" t="s">
        <v>120</v>
      </c>
      <c r="Q71" s="1" t="s">
        <v>64</v>
      </c>
      <c r="AH71" s="32"/>
      <c r="AI71" s="40"/>
    </row>
    <row r="72" spans="1:35" ht="15.75" customHeight="1" x14ac:dyDescent="0.3">
      <c r="A72" s="1">
        <v>392189</v>
      </c>
      <c r="B72" s="1" t="s">
        <v>117</v>
      </c>
      <c r="C72" s="2">
        <v>39926</v>
      </c>
      <c r="D72" s="1" t="s">
        <v>121</v>
      </c>
      <c r="E72" s="1" t="s">
        <v>119</v>
      </c>
      <c r="F72" s="1">
        <v>1</v>
      </c>
      <c r="G72" s="1" t="s">
        <v>32</v>
      </c>
      <c r="H72" s="1" t="s">
        <v>39</v>
      </c>
      <c r="I72" s="1" t="s">
        <v>39</v>
      </c>
      <c r="J72" s="1" t="s">
        <v>33</v>
      </c>
      <c r="K72" s="1" t="s">
        <v>39</v>
      </c>
      <c r="L72" s="1" t="s">
        <v>23</v>
      </c>
      <c r="M72" s="1">
        <v>9</v>
      </c>
      <c r="N72" s="1" t="s">
        <v>24</v>
      </c>
      <c r="O72" s="1" t="s">
        <v>25</v>
      </c>
      <c r="P72" s="1" t="s">
        <v>77</v>
      </c>
      <c r="Q72" s="1" t="s">
        <v>116</v>
      </c>
      <c r="AH72" s="32"/>
      <c r="AI72" s="40"/>
    </row>
    <row r="73" spans="1:35" ht="15.75" customHeight="1" x14ac:dyDescent="0.3">
      <c r="A73" s="1">
        <v>392190</v>
      </c>
      <c r="B73" s="1" t="s">
        <v>106</v>
      </c>
      <c r="C73" s="2">
        <v>39926</v>
      </c>
      <c r="D73" s="1" t="s">
        <v>68</v>
      </c>
      <c r="E73" s="1" t="s">
        <v>108</v>
      </c>
      <c r="F73" s="1">
        <v>1</v>
      </c>
      <c r="G73" s="1" t="s">
        <v>21</v>
      </c>
      <c r="H73" s="1" t="s">
        <v>40</v>
      </c>
      <c r="I73" s="1" t="s">
        <v>21</v>
      </c>
      <c r="J73" s="1" t="s">
        <v>22</v>
      </c>
      <c r="K73" s="1" t="s">
        <v>40</v>
      </c>
      <c r="L73" s="1" t="s">
        <v>122</v>
      </c>
      <c r="M73" s="1" t="s">
        <v>25</v>
      </c>
      <c r="N73" s="1" t="s">
        <v>123</v>
      </c>
      <c r="O73" s="1" t="s">
        <v>25</v>
      </c>
      <c r="P73" s="1" t="s">
        <v>34</v>
      </c>
      <c r="Q73" s="1" t="s">
        <v>120</v>
      </c>
      <c r="AH73" s="32"/>
      <c r="AI73" s="40"/>
    </row>
    <row r="74" spans="1:35" ht="15.75" customHeight="1" x14ac:dyDescent="0.3">
      <c r="A74" s="1">
        <v>392191</v>
      </c>
      <c r="B74" s="1" t="s">
        <v>117</v>
      </c>
      <c r="C74" s="2">
        <v>39927</v>
      </c>
      <c r="D74" s="1" t="s">
        <v>124</v>
      </c>
      <c r="E74" s="1" t="s">
        <v>119</v>
      </c>
      <c r="F74" s="1">
        <v>1</v>
      </c>
      <c r="G74" s="1" t="s">
        <v>20</v>
      </c>
      <c r="H74" s="1" t="s">
        <v>31</v>
      </c>
      <c r="I74" s="1" t="s">
        <v>20</v>
      </c>
      <c r="J74" s="1" t="s">
        <v>33</v>
      </c>
      <c r="K74" s="1" t="s">
        <v>31</v>
      </c>
      <c r="L74" s="1" t="s">
        <v>41</v>
      </c>
      <c r="M74" s="1">
        <v>7</v>
      </c>
      <c r="N74" s="1" t="s">
        <v>24</v>
      </c>
      <c r="O74" s="1" t="s">
        <v>25</v>
      </c>
      <c r="P74" s="1" t="s">
        <v>77</v>
      </c>
      <c r="Q74" s="1" t="s">
        <v>125</v>
      </c>
      <c r="AH74" s="32"/>
      <c r="AI74" s="40"/>
    </row>
    <row r="75" spans="1:35" ht="15.75" customHeight="1" x14ac:dyDescent="0.3">
      <c r="A75" s="1">
        <v>392192</v>
      </c>
      <c r="B75" s="1" t="s">
        <v>117</v>
      </c>
      <c r="C75" s="2">
        <v>39928</v>
      </c>
      <c r="D75" s="1" t="s">
        <v>126</v>
      </c>
      <c r="E75" s="1" t="s">
        <v>119</v>
      </c>
      <c r="F75" s="1">
        <v>1</v>
      </c>
      <c r="G75" s="1" t="s">
        <v>53</v>
      </c>
      <c r="H75" s="1" t="s">
        <v>47</v>
      </c>
      <c r="I75" s="1" t="s">
        <v>53</v>
      </c>
      <c r="J75" s="1" t="s">
        <v>33</v>
      </c>
      <c r="K75" s="1" t="s">
        <v>53</v>
      </c>
      <c r="L75" s="1" t="s">
        <v>23</v>
      </c>
      <c r="M75" s="1">
        <v>12</v>
      </c>
      <c r="N75" s="1" t="s">
        <v>24</v>
      </c>
      <c r="O75" s="1" t="s">
        <v>25</v>
      </c>
      <c r="P75" s="1" t="s">
        <v>127</v>
      </c>
      <c r="Q75" s="1" t="s">
        <v>116</v>
      </c>
      <c r="AH75" s="32"/>
      <c r="AI75" s="40"/>
    </row>
    <row r="76" spans="1:35" ht="15.75" customHeight="1" x14ac:dyDescent="0.3">
      <c r="A76" s="1">
        <v>392194</v>
      </c>
      <c r="B76" s="1" t="s">
        <v>113</v>
      </c>
      <c r="C76" s="2">
        <v>39929</v>
      </c>
      <c r="D76" s="1" t="s">
        <v>128</v>
      </c>
      <c r="E76" s="1" t="s">
        <v>115</v>
      </c>
      <c r="F76" s="1">
        <v>1</v>
      </c>
      <c r="G76" s="1" t="s">
        <v>20</v>
      </c>
      <c r="H76" s="1" t="s">
        <v>39</v>
      </c>
      <c r="I76" s="1" t="s">
        <v>20</v>
      </c>
      <c r="J76" s="1" t="s">
        <v>33</v>
      </c>
      <c r="K76" s="1" t="s">
        <v>39</v>
      </c>
      <c r="L76" s="1" t="s">
        <v>41</v>
      </c>
      <c r="M76" s="1">
        <v>6</v>
      </c>
      <c r="N76" s="1" t="s">
        <v>24</v>
      </c>
      <c r="O76" s="1" t="s">
        <v>25</v>
      </c>
      <c r="P76" s="1" t="s">
        <v>129</v>
      </c>
      <c r="Q76" s="1" t="s">
        <v>91</v>
      </c>
      <c r="AH76" s="32"/>
      <c r="AI76" s="40"/>
    </row>
    <row r="77" spans="1:35" ht="15.75" customHeight="1" x14ac:dyDescent="0.3">
      <c r="A77" s="1">
        <v>392195</v>
      </c>
      <c r="B77" s="1" t="s">
        <v>106</v>
      </c>
      <c r="C77" s="2">
        <v>39929</v>
      </c>
      <c r="D77" s="1" t="s">
        <v>69</v>
      </c>
      <c r="E77" s="1" t="s">
        <v>108</v>
      </c>
      <c r="F77" s="1">
        <v>1</v>
      </c>
      <c r="G77" s="1" t="s">
        <v>31</v>
      </c>
      <c r="H77" s="1" t="s">
        <v>40</v>
      </c>
      <c r="I77" s="1" t="s">
        <v>31</v>
      </c>
      <c r="J77" s="1" t="s">
        <v>33</v>
      </c>
      <c r="K77" s="1" t="s">
        <v>31</v>
      </c>
      <c r="L77" s="1" t="s">
        <v>23</v>
      </c>
      <c r="M77" s="1">
        <v>27</v>
      </c>
      <c r="N77" s="1" t="s">
        <v>24</v>
      </c>
      <c r="O77" s="1" t="s">
        <v>25</v>
      </c>
      <c r="P77" s="1" t="s">
        <v>120</v>
      </c>
      <c r="Q77" s="1" t="s">
        <v>55</v>
      </c>
      <c r="AH77" s="32"/>
      <c r="AI77" s="40"/>
    </row>
    <row r="78" spans="1:35" ht="15.75" customHeight="1" x14ac:dyDescent="0.3">
      <c r="A78" s="1">
        <v>392196</v>
      </c>
      <c r="B78" s="1" t="s">
        <v>117</v>
      </c>
      <c r="C78" s="2">
        <v>39930</v>
      </c>
      <c r="D78" s="1" t="s">
        <v>130</v>
      </c>
      <c r="E78" s="1" t="s">
        <v>119</v>
      </c>
      <c r="F78" s="1">
        <v>1</v>
      </c>
      <c r="G78" s="1" t="s">
        <v>32</v>
      </c>
      <c r="H78" s="1" t="s">
        <v>53</v>
      </c>
      <c r="I78" s="1" t="s">
        <v>53</v>
      </c>
      <c r="J78" s="1" t="s">
        <v>22</v>
      </c>
      <c r="K78" s="1" t="s">
        <v>53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63</v>
      </c>
      <c r="Q78" s="1" t="s">
        <v>125</v>
      </c>
      <c r="AH78" s="32"/>
      <c r="AI78" s="40"/>
    </row>
    <row r="79" spans="1:35" ht="15.75" customHeight="1" x14ac:dyDescent="0.3">
      <c r="A79" s="1">
        <v>392197</v>
      </c>
      <c r="B79" s="1" t="s">
        <v>113</v>
      </c>
      <c r="C79" s="2">
        <v>39930</v>
      </c>
      <c r="D79" s="1" t="s">
        <v>107</v>
      </c>
      <c r="E79" s="1" t="s">
        <v>115</v>
      </c>
      <c r="F79" s="1">
        <v>1</v>
      </c>
      <c r="G79" s="1" t="s">
        <v>21</v>
      </c>
      <c r="H79" s="1" t="s">
        <v>47</v>
      </c>
      <c r="I79" s="1" t="s">
        <v>47</v>
      </c>
      <c r="J79" s="1" t="s">
        <v>33</v>
      </c>
      <c r="K79" s="1" t="s">
        <v>47</v>
      </c>
      <c r="L79" s="1" t="s">
        <v>23</v>
      </c>
      <c r="M79" s="1">
        <v>92</v>
      </c>
      <c r="N79" s="1" t="s">
        <v>24</v>
      </c>
      <c r="O79" s="1" t="s">
        <v>25</v>
      </c>
      <c r="P79" s="1" t="s">
        <v>91</v>
      </c>
      <c r="Q79" s="1" t="s">
        <v>59</v>
      </c>
      <c r="AH79" s="32"/>
      <c r="AI79" s="40"/>
    </row>
    <row r="80" spans="1:35" ht="15.75" customHeight="1" x14ac:dyDescent="0.3">
      <c r="A80" s="1">
        <v>392198</v>
      </c>
      <c r="B80" s="1" t="s">
        <v>131</v>
      </c>
      <c r="C80" s="2">
        <v>39931</v>
      </c>
      <c r="D80" s="1" t="s">
        <v>68</v>
      </c>
      <c r="E80" s="1" t="s">
        <v>132</v>
      </c>
      <c r="F80" s="1">
        <v>1</v>
      </c>
      <c r="G80" s="1" t="s">
        <v>39</v>
      </c>
      <c r="H80" s="1" t="s">
        <v>40</v>
      </c>
      <c r="I80" s="1" t="s">
        <v>39</v>
      </c>
      <c r="J80" s="1" t="s">
        <v>33</v>
      </c>
      <c r="K80" s="1" t="s">
        <v>40</v>
      </c>
      <c r="L80" s="1" t="s">
        <v>41</v>
      </c>
      <c r="M80" s="1">
        <v>5</v>
      </c>
      <c r="N80" s="1" t="s">
        <v>24</v>
      </c>
      <c r="O80" s="1" t="s">
        <v>25</v>
      </c>
      <c r="P80" s="1" t="s">
        <v>133</v>
      </c>
      <c r="Q80" s="1" t="s">
        <v>27</v>
      </c>
    </row>
    <row r="81" spans="1:17" ht="15.75" customHeight="1" x14ac:dyDescent="0.3">
      <c r="A81" s="1">
        <v>392199</v>
      </c>
      <c r="B81" s="1" t="s">
        <v>117</v>
      </c>
      <c r="C81" s="2">
        <v>39932</v>
      </c>
      <c r="D81" s="1" t="s">
        <v>45</v>
      </c>
      <c r="E81" s="1" t="s">
        <v>119</v>
      </c>
      <c r="F81" s="1">
        <v>1</v>
      </c>
      <c r="G81" s="1" t="s">
        <v>20</v>
      </c>
      <c r="H81" s="1" t="s">
        <v>21</v>
      </c>
      <c r="I81" s="1" t="s">
        <v>21</v>
      </c>
      <c r="J81" s="1" t="s">
        <v>33</v>
      </c>
      <c r="K81" s="1" t="s">
        <v>20</v>
      </c>
      <c r="L81" s="1" t="s">
        <v>41</v>
      </c>
      <c r="M81" s="1">
        <v>5</v>
      </c>
      <c r="N81" s="1" t="s">
        <v>24</v>
      </c>
      <c r="O81" s="1" t="s">
        <v>25</v>
      </c>
      <c r="P81" s="1" t="s">
        <v>34</v>
      </c>
      <c r="Q81" s="1" t="s">
        <v>125</v>
      </c>
    </row>
    <row r="82" spans="1:17" ht="15.75" customHeight="1" x14ac:dyDescent="0.3">
      <c r="A82" s="1">
        <v>392200</v>
      </c>
      <c r="B82" s="1" t="s">
        <v>117</v>
      </c>
      <c r="C82" s="2">
        <v>39932</v>
      </c>
      <c r="D82" s="1" t="s">
        <v>69</v>
      </c>
      <c r="E82" s="1" t="s">
        <v>119</v>
      </c>
      <c r="F82" s="1">
        <v>1</v>
      </c>
      <c r="G82" s="1" t="s">
        <v>31</v>
      </c>
      <c r="H82" s="1" t="s">
        <v>47</v>
      </c>
      <c r="I82" s="1" t="s">
        <v>31</v>
      </c>
      <c r="J82" s="1" t="s">
        <v>33</v>
      </c>
      <c r="K82" s="1" t="s">
        <v>31</v>
      </c>
      <c r="L82" s="1" t="s">
        <v>23</v>
      </c>
      <c r="M82" s="1">
        <v>3</v>
      </c>
      <c r="N82" s="1" t="s">
        <v>24</v>
      </c>
      <c r="O82" s="1" t="s">
        <v>25</v>
      </c>
      <c r="P82" s="1" t="s">
        <v>34</v>
      </c>
      <c r="Q82" s="1" t="s">
        <v>35</v>
      </c>
    </row>
    <row r="83" spans="1:17" ht="15.75" customHeight="1" x14ac:dyDescent="0.3">
      <c r="A83" s="1">
        <v>392201</v>
      </c>
      <c r="B83" s="1" t="s">
        <v>131</v>
      </c>
      <c r="C83" s="2">
        <v>39933</v>
      </c>
      <c r="D83" s="1" t="s">
        <v>134</v>
      </c>
      <c r="E83" s="1" t="s">
        <v>132</v>
      </c>
      <c r="F83" s="1">
        <v>1</v>
      </c>
      <c r="G83" s="1" t="s">
        <v>53</v>
      </c>
      <c r="H83" s="1" t="s">
        <v>39</v>
      </c>
      <c r="I83" s="1" t="s">
        <v>39</v>
      </c>
      <c r="J83" s="1" t="s">
        <v>22</v>
      </c>
      <c r="K83" s="1" t="s">
        <v>39</v>
      </c>
      <c r="L83" s="1" t="s">
        <v>41</v>
      </c>
      <c r="M83" s="1">
        <v>6</v>
      </c>
      <c r="N83" s="1" t="s">
        <v>24</v>
      </c>
      <c r="O83" s="1" t="s">
        <v>25</v>
      </c>
      <c r="P83" s="1" t="s">
        <v>133</v>
      </c>
      <c r="Q83" s="1" t="s">
        <v>64</v>
      </c>
    </row>
    <row r="84" spans="1:17" ht="15.75" customHeight="1" x14ac:dyDescent="0.3">
      <c r="A84" s="1">
        <v>392202</v>
      </c>
      <c r="B84" s="1" t="s">
        <v>131</v>
      </c>
      <c r="C84" s="2">
        <v>39933</v>
      </c>
      <c r="D84" s="1" t="s">
        <v>105</v>
      </c>
      <c r="E84" s="1" t="s">
        <v>132</v>
      </c>
      <c r="F84" s="1">
        <v>1</v>
      </c>
      <c r="G84" s="1" t="s">
        <v>32</v>
      </c>
      <c r="H84" s="1" t="s">
        <v>40</v>
      </c>
      <c r="I84" s="1" t="s">
        <v>40</v>
      </c>
      <c r="J84" s="1" t="s">
        <v>22</v>
      </c>
      <c r="K84" s="1" t="s">
        <v>32</v>
      </c>
      <c r="L84" s="1" t="s">
        <v>23</v>
      </c>
      <c r="M84" s="1">
        <v>38</v>
      </c>
      <c r="N84" s="1" t="s">
        <v>24</v>
      </c>
      <c r="O84" s="1" t="s">
        <v>25</v>
      </c>
      <c r="P84" s="1" t="s">
        <v>133</v>
      </c>
      <c r="Q84" s="1" t="s">
        <v>27</v>
      </c>
    </row>
    <row r="85" spans="1:17" ht="15.75" customHeight="1" x14ac:dyDescent="0.3">
      <c r="A85" s="1">
        <v>392203</v>
      </c>
      <c r="B85" s="1" t="s">
        <v>135</v>
      </c>
      <c r="C85" s="2">
        <v>39934</v>
      </c>
      <c r="D85" s="1" t="s">
        <v>136</v>
      </c>
      <c r="E85" s="1" t="s">
        <v>137</v>
      </c>
      <c r="F85" s="1">
        <v>1</v>
      </c>
      <c r="G85" s="1" t="s">
        <v>21</v>
      </c>
      <c r="H85" s="1" t="s">
        <v>47</v>
      </c>
      <c r="I85" s="1" t="s">
        <v>47</v>
      </c>
      <c r="J85" s="1" t="s">
        <v>33</v>
      </c>
      <c r="K85" s="1" t="s">
        <v>47</v>
      </c>
      <c r="L85" s="1" t="s">
        <v>23</v>
      </c>
      <c r="M85" s="1">
        <v>9</v>
      </c>
      <c r="N85" s="1" t="s">
        <v>24</v>
      </c>
      <c r="O85" s="1" t="s">
        <v>25</v>
      </c>
      <c r="P85" s="1" t="s">
        <v>120</v>
      </c>
      <c r="Q85" s="1" t="s">
        <v>138</v>
      </c>
    </row>
    <row r="86" spans="1:17" ht="15.75" customHeight="1" x14ac:dyDescent="0.3">
      <c r="A86" s="1">
        <v>392204</v>
      </c>
      <c r="B86" s="1" t="s">
        <v>117</v>
      </c>
      <c r="C86" s="2">
        <v>39934</v>
      </c>
      <c r="D86" s="1" t="s">
        <v>139</v>
      </c>
      <c r="E86" s="1" t="s">
        <v>119</v>
      </c>
      <c r="F86" s="1">
        <v>1</v>
      </c>
      <c r="G86" s="1" t="s">
        <v>20</v>
      </c>
      <c r="H86" s="1" t="s">
        <v>31</v>
      </c>
      <c r="I86" s="1" t="s">
        <v>20</v>
      </c>
      <c r="J86" s="1" t="s">
        <v>33</v>
      </c>
      <c r="K86" s="1" t="s">
        <v>20</v>
      </c>
      <c r="L86" s="1" t="s">
        <v>23</v>
      </c>
      <c r="M86" s="1">
        <v>8</v>
      </c>
      <c r="N86" s="1" t="s">
        <v>24</v>
      </c>
      <c r="O86" s="1" t="s">
        <v>25</v>
      </c>
      <c r="P86" s="1" t="s">
        <v>127</v>
      </c>
      <c r="Q86" s="1" t="s">
        <v>140</v>
      </c>
    </row>
    <row r="87" spans="1:17" ht="15.75" customHeight="1" x14ac:dyDescent="0.3">
      <c r="A87" s="1">
        <v>392205</v>
      </c>
      <c r="B87" s="1" t="s">
        <v>113</v>
      </c>
      <c r="C87" s="2">
        <v>39935</v>
      </c>
      <c r="D87" s="1" t="s">
        <v>68</v>
      </c>
      <c r="E87" s="1" t="s">
        <v>115</v>
      </c>
      <c r="F87" s="1">
        <v>1</v>
      </c>
      <c r="G87" s="1" t="s">
        <v>53</v>
      </c>
      <c r="H87" s="1" t="s">
        <v>40</v>
      </c>
      <c r="I87" s="1" t="s">
        <v>53</v>
      </c>
      <c r="J87" s="1" t="s">
        <v>33</v>
      </c>
      <c r="K87" s="1" t="s">
        <v>40</v>
      </c>
      <c r="L87" s="1" t="s">
        <v>41</v>
      </c>
      <c r="M87" s="1">
        <v>3</v>
      </c>
      <c r="N87" s="1" t="s">
        <v>24</v>
      </c>
      <c r="O87" s="1" t="s">
        <v>25</v>
      </c>
      <c r="P87" s="1" t="s">
        <v>129</v>
      </c>
      <c r="Q87" s="1" t="s">
        <v>91</v>
      </c>
    </row>
    <row r="88" spans="1:17" ht="15.75" customHeight="1" x14ac:dyDescent="0.3">
      <c r="A88" s="1">
        <v>392206</v>
      </c>
      <c r="B88" s="1" t="s">
        <v>141</v>
      </c>
      <c r="C88" s="2">
        <v>39935</v>
      </c>
      <c r="D88" s="1" t="s">
        <v>142</v>
      </c>
      <c r="E88" s="1" t="s">
        <v>143</v>
      </c>
      <c r="F88" s="1">
        <v>1</v>
      </c>
      <c r="G88" s="1" t="s">
        <v>32</v>
      </c>
      <c r="H88" s="1" t="s">
        <v>39</v>
      </c>
      <c r="I88" s="1" t="s">
        <v>39</v>
      </c>
      <c r="J88" s="1" t="s">
        <v>22</v>
      </c>
      <c r="K88" s="1" t="s">
        <v>32</v>
      </c>
      <c r="L88" s="1" t="s">
        <v>23</v>
      </c>
      <c r="M88" s="1">
        <v>18</v>
      </c>
      <c r="N88" s="1" t="s">
        <v>24</v>
      </c>
      <c r="O88" s="1" t="s">
        <v>25</v>
      </c>
      <c r="P88" s="1" t="s">
        <v>49</v>
      </c>
      <c r="Q88" s="1" t="s">
        <v>27</v>
      </c>
    </row>
    <row r="89" spans="1:17" ht="15.75" customHeight="1" x14ac:dyDescent="0.3">
      <c r="A89" s="1">
        <v>392207</v>
      </c>
      <c r="B89" s="1" t="s">
        <v>113</v>
      </c>
      <c r="C89" s="2">
        <v>39936</v>
      </c>
      <c r="D89" s="1" t="s">
        <v>94</v>
      </c>
      <c r="E89" s="1" t="s">
        <v>115</v>
      </c>
      <c r="F89" s="1">
        <v>1</v>
      </c>
      <c r="G89" s="1" t="s">
        <v>31</v>
      </c>
      <c r="H89" s="1" t="s">
        <v>21</v>
      </c>
      <c r="I89" s="1" t="s">
        <v>21</v>
      </c>
      <c r="J89" s="1" t="s">
        <v>33</v>
      </c>
      <c r="K89" s="1" t="s">
        <v>31</v>
      </c>
      <c r="L89" s="1" t="s">
        <v>41</v>
      </c>
      <c r="M89" s="1">
        <v>6</v>
      </c>
      <c r="N89" s="1" t="s">
        <v>24</v>
      </c>
      <c r="O89" s="1" t="s">
        <v>25</v>
      </c>
      <c r="P89" s="1" t="s">
        <v>129</v>
      </c>
      <c r="Q89" s="1" t="s">
        <v>34</v>
      </c>
    </row>
    <row r="90" spans="1:17" ht="15.75" customHeight="1" x14ac:dyDescent="0.3">
      <c r="A90" s="1">
        <v>392208</v>
      </c>
      <c r="B90" s="1" t="s">
        <v>141</v>
      </c>
      <c r="C90" s="2">
        <v>39936</v>
      </c>
      <c r="D90" s="1" t="s">
        <v>144</v>
      </c>
      <c r="E90" s="1" t="s">
        <v>143</v>
      </c>
      <c r="F90" s="1">
        <v>1</v>
      </c>
      <c r="G90" s="1" t="s">
        <v>20</v>
      </c>
      <c r="H90" s="1" t="s">
        <v>47</v>
      </c>
      <c r="I90" s="1" t="s">
        <v>47</v>
      </c>
      <c r="J90" s="1" t="s">
        <v>33</v>
      </c>
      <c r="K90" s="1" t="s">
        <v>20</v>
      </c>
      <c r="L90" s="1" t="s">
        <v>41</v>
      </c>
      <c r="M90" s="1">
        <v>9</v>
      </c>
      <c r="N90" s="1" t="s">
        <v>24</v>
      </c>
      <c r="O90" s="1" t="s">
        <v>25</v>
      </c>
      <c r="P90" s="1" t="s">
        <v>27</v>
      </c>
      <c r="Q90" s="1" t="s">
        <v>125</v>
      </c>
    </row>
    <row r="91" spans="1:17" ht="15.75" customHeight="1" x14ac:dyDescent="0.3">
      <c r="A91" s="1">
        <v>392209</v>
      </c>
      <c r="B91" s="1" t="s">
        <v>135</v>
      </c>
      <c r="C91" s="2">
        <v>39937</v>
      </c>
      <c r="D91" s="1" t="s">
        <v>76</v>
      </c>
      <c r="E91" s="1" t="s">
        <v>137</v>
      </c>
      <c r="F91" s="1">
        <v>1</v>
      </c>
      <c r="G91" s="1" t="s">
        <v>32</v>
      </c>
      <c r="H91" s="1" t="s">
        <v>53</v>
      </c>
      <c r="I91" s="1" t="s">
        <v>32</v>
      </c>
      <c r="J91" s="1" t="s">
        <v>33</v>
      </c>
      <c r="K91" s="1" t="s">
        <v>32</v>
      </c>
      <c r="L91" s="1" t="s">
        <v>23</v>
      </c>
      <c r="M91" s="1">
        <v>78</v>
      </c>
      <c r="N91" s="1" t="s">
        <v>24</v>
      </c>
      <c r="O91" s="1" t="s">
        <v>25</v>
      </c>
      <c r="P91" s="1" t="s">
        <v>77</v>
      </c>
      <c r="Q91" s="1" t="s">
        <v>120</v>
      </c>
    </row>
    <row r="92" spans="1:17" ht="15.75" customHeight="1" x14ac:dyDescent="0.3">
      <c r="A92" s="1">
        <v>392210</v>
      </c>
      <c r="B92" s="1" t="s">
        <v>117</v>
      </c>
      <c r="C92" s="2">
        <v>39938</v>
      </c>
      <c r="D92" s="1" t="s">
        <v>96</v>
      </c>
      <c r="E92" s="1" t="s">
        <v>119</v>
      </c>
      <c r="F92" s="1">
        <v>1</v>
      </c>
      <c r="G92" s="1" t="s">
        <v>31</v>
      </c>
      <c r="H92" s="1" t="s">
        <v>40</v>
      </c>
      <c r="I92" s="1" t="s">
        <v>31</v>
      </c>
      <c r="J92" s="1" t="s">
        <v>22</v>
      </c>
      <c r="K92" s="1" t="s">
        <v>40</v>
      </c>
      <c r="L92" s="1" t="s">
        <v>23</v>
      </c>
      <c r="M92" s="1">
        <v>78</v>
      </c>
      <c r="N92" s="1" t="s">
        <v>24</v>
      </c>
      <c r="O92" s="1" t="s">
        <v>25</v>
      </c>
      <c r="P92" s="1" t="s">
        <v>145</v>
      </c>
      <c r="Q92" s="1" t="s">
        <v>63</v>
      </c>
    </row>
    <row r="93" spans="1:17" ht="15.75" customHeight="1" x14ac:dyDescent="0.3">
      <c r="A93" s="1">
        <v>392211</v>
      </c>
      <c r="B93" s="1" t="s">
        <v>117</v>
      </c>
      <c r="C93" s="2">
        <v>39938</v>
      </c>
      <c r="D93" s="1" t="s">
        <v>146</v>
      </c>
      <c r="E93" s="1" t="s">
        <v>119</v>
      </c>
      <c r="F93" s="1">
        <v>1</v>
      </c>
      <c r="G93" s="1" t="s">
        <v>39</v>
      </c>
      <c r="H93" s="1" t="s">
        <v>21</v>
      </c>
      <c r="I93" s="1" t="s">
        <v>21</v>
      </c>
      <c r="J93" s="1" t="s">
        <v>33</v>
      </c>
      <c r="K93" s="1" t="s">
        <v>39</v>
      </c>
      <c r="L93" s="1" t="s">
        <v>41</v>
      </c>
      <c r="M93" s="1">
        <v>9</v>
      </c>
      <c r="N93" s="1" t="s">
        <v>24</v>
      </c>
      <c r="O93" s="1" t="s">
        <v>25</v>
      </c>
      <c r="P93" s="1" t="s">
        <v>133</v>
      </c>
      <c r="Q93" s="1" t="s">
        <v>63</v>
      </c>
    </row>
    <row r="94" spans="1:17" ht="15.75" customHeight="1" x14ac:dyDescent="0.3">
      <c r="A94" s="1">
        <v>392212</v>
      </c>
      <c r="B94" s="1" t="s">
        <v>131</v>
      </c>
      <c r="C94" s="2">
        <v>39939</v>
      </c>
      <c r="D94" s="1" t="s">
        <v>147</v>
      </c>
      <c r="E94" s="1" t="s">
        <v>132</v>
      </c>
      <c r="F94" s="1">
        <v>1</v>
      </c>
      <c r="G94" s="1" t="s">
        <v>53</v>
      </c>
      <c r="H94" s="1" t="s">
        <v>47</v>
      </c>
      <c r="I94" s="1" t="s">
        <v>53</v>
      </c>
      <c r="J94" s="1" t="s">
        <v>33</v>
      </c>
      <c r="K94" s="1" t="s">
        <v>53</v>
      </c>
      <c r="L94" s="1" t="s">
        <v>23</v>
      </c>
      <c r="M94" s="1">
        <v>19</v>
      </c>
      <c r="N94" s="1" t="s">
        <v>24</v>
      </c>
      <c r="O94" s="1" t="s">
        <v>25</v>
      </c>
      <c r="P94" s="1" t="s">
        <v>34</v>
      </c>
      <c r="Q94" s="1" t="s">
        <v>127</v>
      </c>
    </row>
    <row r="95" spans="1:17" ht="15.75" customHeight="1" x14ac:dyDescent="0.3">
      <c r="A95" s="1">
        <v>392213</v>
      </c>
      <c r="B95" s="1" t="s">
        <v>131</v>
      </c>
      <c r="C95" s="2">
        <v>39940</v>
      </c>
      <c r="D95" s="1" t="s">
        <v>148</v>
      </c>
      <c r="E95" s="1" t="s">
        <v>132</v>
      </c>
      <c r="F95" s="1">
        <v>1</v>
      </c>
      <c r="G95" s="1" t="s">
        <v>20</v>
      </c>
      <c r="H95" s="1" t="s">
        <v>40</v>
      </c>
      <c r="I95" s="1" t="s">
        <v>40</v>
      </c>
      <c r="J95" s="1" t="s">
        <v>22</v>
      </c>
      <c r="K95" s="1" t="s">
        <v>40</v>
      </c>
      <c r="L95" s="1" t="s">
        <v>41</v>
      </c>
      <c r="M95" s="1">
        <v>7</v>
      </c>
      <c r="N95" s="1" t="s">
        <v>24</v>
      </c>
      <c r="O95" s="1" t="s">
        <v>25</v>
      </c>
      <c r="P95" s="1" t="s">
        <v>55</v>
      </c>
      <c r="Q95" s="1" t="s">
        <v>49</v>
      </c>
    </row>
    <row r="96" spans="1:17" ht="15.75" customHeight="1" x14ac:dyDescent="0.3">
      <c r="A96" s="1">
        <v>392214</v>
      </c>
      <c r="B96" s="1" t="s">
        <v>131</v>
      </c>
      <c r="C96" s="2">
        <v>39940</v>
      </c>
      <c r="D96" s="1" t="s">
        <v>66</v>
      </c>
      <c r="E96" s="1" t="s">
        <v>132</v>
      </c>
      <c r="F96" s="1">
        <v>1</v>
      </c>
      <c r="G96" s="1" t="s">
        <v>32</v>
      </c>
      <c r="H96" s="1" t="s">
        <v>31</v>
      </c>
      <c r="I96" s="1" t="s">
        <v>32</v>
      </c>
      <c r="J96" s="1" t="s">
        <v>33</v>
      </c>
      <c r="K96" s="1" t="s">
        <v>32</v>
      </c>
      <c r="L96" s="1" t="s">
        <v>23</v>
      </c>
      <c r="M96" s="1">
        <v>12</v>
      </c>
      <c r="N96" s="1" t="s">
        <v>24</v>
      </c>
      <c r="O96" s="1" t="s">
        <v>95</v>
      </c>
      <c r="P96" s="1" t="s">
        <v>49</v>
      </c>
      <c r="Q96" s="1" t="s">
        <v>125</v>
      </c>
    </row>
    <row r="97" spans="1:17" ht="15.75" customHeight="1" x14ac:dyDescent="0.3">
      <c r="A97" s="1">
        <v>392215</v>
      </c>
      <c r="B97" s="1" t="s">
        <v>135</v>
      </c>
      <c r="C97" s="2">
        <v>39941</v>
      </c>
      <c r="D97" s="1" t="s">
        <v>87</v>
      </c>
      <c r="E97" s="1" t="s">
        <v>137</v>
      </c>
      <c r="F97" s="1">
        <v>1</v>
      </c>
      <c r="G97" s="1" t="s">
        <v>39</v>
      </c>
      <c r="H97" s="1" t="s">
        <v>47</v>
      </c>
      <c r="I97" s="1" t="s">
        <v>47</v>
      </c>
      <c r="J97" s="1" t="s">
        <v>33</v>
      </c>
      <c r="K97" s="1" t="s">
        <v>39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120</v>
      </c>
      <c r="Q97" s="1" t="s">
        <v>138</v>
      </c>
    </row>
    <row r="98" spans="1:17" ht="15.75" customHeight="1" x14ac:dyDescent="0.3">
      <c r="A98" s="1">
        <v>392216</v>
      </c>
      <c r="B98" s="1" t="s">
        <v>149</v>
      </c>
      <c r="C98" s="2">
        <v>39942</v>
      </c>
      <c r="D98" s="1" t="s">
        <v>94</v>
      </c>
      <c r="E98" s="1" t="s">
        <v>150</v>
      </c>
      <c r="F98" s="1">
        <v>1</v>
      </c>
      <c r="G98" s="1" t="s">
        <v>53</v>
      </c>
      <c r="H98" s="1" t="s">
        <v>31</v>
      </c>
      <c r="I98" s="1" t="s">
        <v>31</v>
      </c>
      <c r="J98" s="1" t="s">
        <v>22</v>
      </c>
      <c r="K98" s="1" t="s">
        <v>31</v>
      </c>
      <c r="L98" s="1" t="s">
        <v>41</v>
      </c>
      <c r="M98" s="1">
        <v>3</v>
      </c>
      <c r="N98" s="1" t="s">
        <v>24</v>
      </c>
      <c r="O98" s="1" t="s">
        <v>25</v>
      </c>
      <c r="P98" s="1" t="s">
        <v>133</v>
      </c>
      <c r="Q98" s="1" t="s">
        <v>64</v>
      </c>
    </row>
    <row r="99" spans="1:17" ht="15.75" customHeight="1" x14ac:dyDescent="0.3">
      <c r="A99" s="1">
        <v>392217</v>
      </c>
      <c r="B99" s="1" t="s">
        <v>149</v>
      </c>
      <c r="C99" s="2">
        <v>39942</v>
      </c>
      <c r="D99" s="1" t="s">
        <v>151</v>
      </c>
      <c r="E99" s="1" t="s">
        <v>150</v>
      </c>
      <c r="F99" s="1">
        <v>1</v>
      </c>
      <c r="G99" s="1" t="s">
        <v>32</v>
      </c>
      <c r="H99" s="1" t="s">
        <v>40</v>
      </c>
      <c r="I99" s="1" t="s">
        <v>40</v>
      </c>
      <c r="J99" s="1" t="s">
        <v>33</v>
      </c>
      <c r="K99" s="1" t="s">
        <v>32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133</v>
      </c>
      <c r="Q99" s="1" t="s">
        <v>127</v>
      </c>
    </row>
    <row r="100" spans="1:17" ht="15.75" customHeight="1" x14ac:dyDescent="0.3">
      <c r="A100" s="1">
        <v>392218</v>
      </c>
      <c r="B100" s="1" t="s">
        <v>113</v>
      </c>
      <c r="C100" s="2">
        <v>39943</v>
      </c>
      <c r="D100" s="1" t="s">
        <v>136</v>
      </c>
      <c r="E100" s="1" t="s">
        <v>115</v>
      </c>
      <c r="F100" s="1">
        <v>1</v>
      </c>
      <c r="G100" s="1" t="s">
        <v>20</v>
      </c>
      <c r="H100" s="1" t="s">
        <v>47</v>
      </c>
      <c r="I100" s="1" t="s">
        <v>47</v>
      </c>
      <c r="J100" s="1" t="s">
        <v>33</v>
      </c>
      <c r="K100" s="1" t="s">
        <v>47</v>
      </c>
      <c r="L100" s="1" t="s">
        <v>23</v>
      </c>
      <c r="M100" s="1">
        <v>16</v>
      </c>
      <c r="N100" s="1" t="s">
        <v>24</v>
      </c>
      <c r="O100" s="1" t="s">
        <v>25</v>
      </c>
      <c r="P100" s="1" t="s">
        <v>77</v>
      </c>
      <c r="Q100" s="1" t="s">
        <v>91</v>
      </c>
    </row>
    <row r="101" spans="1:17" ht="15.75" customHeight="1" x14ac:dyDescent="0.3">
      <c r="A101" s="1">
        <v>392219</v>
      </c>
      <c r="B101" s="1" t="s">
        <v>141</v>
      </c>
      <c r="C101" s="2">
        <v>39943</v>
      </c>
      <c r="D101" s="1" t="s">
        <v>93</v>
      </c>
      <c r="E101" s="1" t="s">
        <v>143</v>
      </c>
      <c r="F101" s="1">
        <v>1</v>
      </c>
      <c r="G101" s="1" t="s">
        <v>39</v>
      </c>
      <c r="H101" s="1" t="s">
        <v>21</v>
      </c>
      <c r="I101" s="1" t="s">
        <v>39</v>
      </c>
      <c r="J101" s="1" t="s">
        <v>22</v>
      </c>
      <c r="K101" s="1" t="s">
        <v>39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35</v>
      </c>
      <c r="Q101" s="1" t="s">
        <v>59</v>
      </c>
    </row>
    <row r="102" spans="1:17" ht="15.75" customHeight="1" x14ac:dyDescent="0.3">
      <c r="A102" s="1">
        <v>392220</v>
      </c>
      <c r="B102" s="1" t="s">
        <v>149</v>
      </c>
      <c r="C102" s="2">
        <v>39944</v>
      </c>
      <c r="D102" s="1" t="s">
        <v>152</v>
      </c>
      <c r="E102" s="1" t="s">
        <v>150</v>
      </c>
      <c r="F102" s="1">
        <v>1</v>
      </c>
      <c r="G102" s="1" t="s">
        <v>53</v>
      </c>
      <c r="H102" s="1" t="s">
        <v>40</v>
      </c>
      <c r="I102" s="1" t="s">
        <v>53</v>
      </c>
      <c r="J102" s="1" t="s">
        <v>33</v>
      </c>
      <c r="K102" s="1" t="s">
        <v>53</v>
      </c>
      <c r="L102" s="1" t="s">
        <v>23</v>
      </c>
      <c r="M102" s="1">
        <v>53</v>
      </c>
      <c r="N102" s="1" t="s">
        <v>24</v>
      </c>
      <c r="O102" s="1" t="s">
        <v>25</v>
      </c>
      <c r="P102" s="1" t="s">
        <v>133</v>
      </c>
      <c r="Q102" s="1" t="s">
        <v>127</v>
      </c>
    </row>
    <row r="103" spans="1:17" ht="15.75" customHeight="1" x14ac:dyDescent="0.3">
      <c r="A103" s="1">
        <v>392221</v>
      </c>
      <c r="B103" s="1" t="s">
        <v>131</v>
      </c>
      <c r="C103" s="2">
        <v>39945</v>
      </c>
      <c r="D103" s="1" t="s">
        <v>153</v>
      </c>
      <c r="E103" s="1" t="s">
        <v>132</v>
      </c>
      <c r="F103" s="1">
        <v>1</v>
      </c>
      <c r="G103" s="1" t="s">
        <v>20</v>
      </c>
      <c r="H103" s="1" t="s">
        <v>21</v>
      </c>
      <c r="I103" s="1" t="s">
        <v>20</v>
      </c>
      <c r="J103" s="1" t="s">
        <v>22</v>
      </c>
      <c r="K103" s="1" t="s">
        <v>20</v>
      </c>
      <c r="L103" s="1" t="s">
        <v>41</v>
      </c>
      <c r="M103" s="1">
        <v>6</v>
      </c>
      <c r="N103" s="1" t="s">
        <v>24</v>
      </c>
      <c r="O103" s="1" t="s">
        <v>25</v>
      </c>
      <c r="P103" s="1" t="s">
        <v>120</v>
      </c>
      <c r="Q103" s="1" t="s">
        <v>145</v>
      </c>
    </row>
    <row r="104" spans="1:17" ht="15.75" customHeight="1" x14ac:dyDescent="0.3">
      <c r="A104" s="1">
        <v>392222</v>
      </c>
      <c r="B104" s="1" t="s">
        <v>131</v>
      </c>
      <c r="C104" s="2">
        <v>39945</v>
      </c>
      <c r="D104" s="1" t="s">
        <v>154</v>
      </c>
      <c r="E104" s="1" t="s">
        <v>132</v>
      </c>
      <c r="F104" s="1">
        <v>1</v>
      </c>
      <c r="G104" s="1" t="s">
        <v>31</v>
      </c>
      <c r="H104" s="1" t="s">
        <v>47</v>
      </c>
      <c r="I104" s="1" t="s">
        <v>31</v>
      </c>
      <c r="J104" s="1" t="s">
        <v>33</v>
      </c>
      <c r="K104" s="1" t="s">
        <v>47</v>
      </c>
      <c r="L104" s="1" t="s">
        <v>41</v>
      </c>
      <c r="M104" s="1">
        <v>8</v>
      </c>
      <c r="N104" s="1" t="s">
        <v>24</v>
      </c>
      <c r="O104" s="1" t="s">
        <v>25</v>
      </c>
      <c r="P104" s="1" t="s">
        <v>145</v>
      </c>
      <c r="Q104" s="1" t="s">
        <v>27</v>
      </c>
    </row>
    <row r="105" spans="1:17" ht="15.75" customHeight="1" x14ac:dyDescent="0.3">
      <c r="A105" s="1">
        <v>392223</v>
      </c>
      <c r="B105" s="1" t="s">
        <v>117</v>
      </c>
      <c r="C105" s="2">
        <v>39946</v>
      </c>
      <c r="D105" s="1" t="s">
        <v>155</v>
      </c>
      <c r="E105" s="1" t="s">
        <v>119</v>
      </c>
      <c r="F105" s="1">
        <v>1</v>
      </c>
      <c r="G105" s="1" t="s">
        <v>53</v>
      </c>
      <c r="H105" s="1" t="s">
        <v>39</v>
      </c>
      <c r="I105" s="1" t="s">
        <v>53</v>
      </c>
      <c r="J105" s="1" t="s">
        <v>22</v>
      </c>
      <c r="K105" s="1" t="s">
        <v>39</v>
      </c>
      <c r="L105" s="1" t="s">
        <v>23</v>
      </c>
      <c r="M105" s="1">
        <v>12</v>
      </c>
      <c r="N105" s="1" t="s">
        <v>24</v>
      </c>
      <c r="O105" s="1" t="s">
        <v>25</v>
      </c>
      <c r="P105" s="1" t="s">
        <v>49</v>
      </c>
      <c r="Q105" s="1" t="s">
        <v>35</v>
      </c>
    </row>
    <row r="106" spans="1:17" ht="15.75" customHeight="1" x14ac:dyDescent="0.3">
      <c r="A106" s="1">
        <v>392224</v>
      </c>
      <c r="B106" s="1" t="s">
        <v>117</v>
      </c>
      <c r="C106" s="2">
        <v>39947</v>
      </c>
      <c r="D106" s="1" t="s">
        <v>153</v>
      </c>
      <c r="E106" s="1" t="s">
        <v>119</v>
      </c>
      <c r="F106" s="1">
        <v>1</v>
      </c>
      <c r="G106" s="1" t="s">
        <v>20</v>
      </c>
      <c r="H106" s="1" t="s">
        <v>32</v>
      </c>
      <c r="I106" s="1" t="s">
        <v>32</v>
      </c>
      <c r="J106" s="1" t="s">
        <v>33</v>
      </c>
      <c r="K106" s="1" t="s">
        <v>20</v>
      </c>
      <c r="L106" s="1" t="s">
        <v>41</v>
      </c>
      <c r="M106" s="1">
        <v>2</v>
      </c>
      <c r="N106" s="1" t="s">
        <v>24</v>
      </c>
      <c r="O106" s="1" t="s">
        <v>25</v>
      </c>
      <c r="P106" s="1" t="s">
        <v>77</v>
      </c>
      <c r="Q106" s="1" t="s">
        <v>49</v>
      </c>
    </row>
    <row r="107" spans="1:17" ht="15.75" customHeight="1" x14ac:dyDescent="0.3">
      <c r="A107" s="1">
        <v>392225</v>
      </c>
      <c r="B107" s="1" t="s">
        <v>117</v>
      </c>
      <c r="C107" s="2">
        <v>39947</v>
      </c>
      <c r="D107" s="1" t="s">
        <v>156</v>
      </c>
      <c r="E107" s="1" t="s">
        <v>119</v>
      </c>
      <c r="F107" s="1">
        <v>1</v>
      </c>
      <c r="G107" s="1" t="s">
        <v>47</v>
      </c>
      <c r="H107" s="1" t="s">
        <v>40</v>
      </c>
      <c r="I107" s="1" t="s">
        <v>40</v>
      </c>
      <c r="J107" s="1" t="s">
        <v>33</v>
      </c>
      <c r="K107" s="1" t="s">
        <v>40</v>
      </c>
      <c r="L107" s="1" t="s">
        <v>23</v>
      </c>
      <c r="M107" s="1">
        <v>2</v>
      </c>
      <c r="N107" s="1" t="s">
        <v>24</v>
      </c>
      <c r="O107" s="1" t="s">
        <v>25</v>
      </c>
      <c r="P107" s="1" t="s">
        <v>77</v>
      </c>
      <c r="Q107" s="1" t="s">
        <v>49</v>
      </c>
    </row>
    <row r="108" spans="1:17" ht="15.75" customHeight="1" x14ac:dyDescent="0.3">
      <c r="A108" s="1">
        <v>392226</v>
      </c>
      <c r="B108" s="1" t="s">
        <v>157</v>
      </c>
      <c r="C108" s="2">
        <v>39948</v>
      </c>
      <c r="D108" s="1" t="s">
        <v>158</v>
      </c>
      <c r="E108" s="1" t="s">
        <v>159</v>
      </c>
      <c r="F108" s="1">
        <v>1</v>
      </c>
      <c r="G108" s="1" t="s">
        <v>39</v>
      </c>
      <c r="H108" s="1" t="s">
        <v>31</v>
      </c>
      <c r="I108" s="1" t="s">
        <v>31</v>
      </c>
      <c r="J108" s="1" t="s">
        <v>22</v>
      </c>
      <c r="K108" s="1" t="s">
        <v>31</v>
      </c>
      <c r="L108" s="1" t="s">
        <v>41</v>
      </c>
      <c r="M108" s="1">
        <v>6</v>
      </c>
      <c r="N108" s="1" t="s">
        <v>24</v>
      </c>
      <c r="O108" s="1" t="s">
        <v>25</v>
      </c>
      <c r="P108" s="1" t="s">
        <v>127</v>
      </c>
      <c r="Q108" s="1" t="s">
        <v>63</v>
      </c>
    </row>
    <row r="109" spans="1:17" ht="15.75" customHeight="1" x14ac:dyDescent="0.3">
      <c r="A109" s="1">
        <v>392227</v>
      </c>
      <c r="B109" s="1" t="s">
        <v>113</v>
      </c>
      <c r="C109" s="2">
        <v>39949</v>
      </c>
      <c r="D109" s="1" t="s">
        <v>66</v>
      </c>
      <c r="E109" s="1" t="s">
        <v>115</v>
      </c>
      <c r="F109" s="1">
        <v>1</v>
      </c>
      <c r="G109" s="1" t="s">
        <v>32</v>
      </c>
      <c r="H109" s="1" t="s">
        <v>47</v>
      </c>
      <c r="I109" s="1" t="s">
        <v>47</v>
      </c>
      <c r="J109" s="1" t="s">
        <v>33</v>
      </c>
      <c r="K109" s="1" t="s">
        <v>32</v>
      </c>
      <c r="L109" s="1" t="s">
        <v>41</v>
      </c>
      <c r="M109" s="1">
        <v>7</v>
      </c>
      <c r="N109" s="1" t="s">
        <v>24</v>
      </c>
      <c r="O109" s="1" t="s">
        <v>25</v>
      </c>
      <c r="P109" s="1" t="s">
        <v>138</v>
      </c>
      <c r="Q109" s="1" t="s">
        <v>116</v>
      </c>
    </row>
    <row r="110" spans="1:17" ht="15.75" customHeight="1" x14ac:dyDescent="0.3">
      <c r="A110" s="1">
        <v>392228</v>
      </c>
      <c r="B110" s="1" t="s">
        <v>141</v>
      </c>
      <c r="C110" s="2">
        <v>39949</v>
      </c>
      <c r="D110" s="1" t="s">
        <v>147</v>
      </c>
      <c r="E110" s="1" t="s">
        <v>143</v>
      </c>
      <c r="F110" s="1">
        <v>1</v>
      </c>
      <c r="G110" s="1" t="s">
        <v>53</v>
      </c>
      <c r="H110" s="1" t="s">
        <v>21</v>
      </c>
      <c r="I110" s="1" t="s">
        <v>53</v>
      </c>
      <c r="J110" s="1" t="s">
        <v>22</v>
      </c>
      <c r="K110" s="1" t="s">
        <v>53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27</v>
      </c>
      <c r="Q110" s="1" t="s">
        <v>140</v>
      </c>
    </row>
    <row r="111" spans="1:17" ht="15.75" customHeight="1" x14ac:dyDescent="0.3">
      <c r="A111" s="1">
        <v>392229</v>
      </c>
      <c r="B111" s="1" t="s">
        <v>141</v>
      </c>
      <c r="C111" s="2">
        <v>39950</v>
      </c>
      <c r="D111" s="1" t="s">
        <v>139</v>
      </c>
      <c r="E111" s="1" t="s">
        <v>143</v>
      </c>
      <c r="F111" s="1">
        <v>1</v>
      </c>
      <c r="G111" s="1" t="s">
        <v>53</v>
      </c>
      <c r="H111" s="1" t="s">
        <v>31</v>
      </c>
      <c r="I111" s="1" t="s">
        <v>53</v>
      </c>
      <c r="J111" s="1" t="s">
        <v>22</v>
      </c>
      <c r="K111" s="1" t="s">
        <v>31</v>
      </c>
      <c r="L111" s="1" t="s">
        <v>23</v>
      </c>
      <c r="M111" s="1">
        <v>1</v>
      </c>
      <c r="N111" s="1" t="s">
        <v>24</v>
      </c>
      <c r="O111" s="1" t="s">
        <v>25</v>
      </c>
      <c r="P111" s="1" t="s">
        <v>140</v>
      </c>
      <c r="Q111" s="1" t="s">
        <v>59</v>
      </c>
    </row>
    <row r="112" spans="1:17" ht="15.75" customHeight="1" x14ac:dyDescent="0.3">
      <c r="A112" s="1">
        <v>392230</v>
      </c>
      <c r="B112" s="1" t="s">
        <v>157</v>
      </c>
      <c r="C112" s="2">
        <v>39950</v>
      </c>
      <c r="D112" s="1" t="s">
        <v>121</v>
      </c>
      <c r="E112" s="1" t="s">
        <v>159</v>
      </c>
      <c r="F112" s="1">
        <v>1</v>
      </c>
      <c r="G112" s="1" t="s">
        <v>39</v>
      </c>
      <c r="H112" s="1" t="s">
        <v>40</v>
      </c>
      <c r="I112" s="1" t="s">
        <v>39</v>
      </c>
      <c r="J112" s="1" t="s">
        <v>33</v>
      </c>
      <c r="K112" s="1" t="s">
        <v>39</v>
      </c>
      <c r="L112" s="1" t="s">
        <v>23</v>
      </c>
      <c r="M112" s="1">
        <v>14</v>
      </c>
      <c r="N112" s="1" t="s">
        <v>24</v>
      </c>
      <c r="O112" s="1" t="s">
        <v>25</v>
      </c>
      <c r="P112" s="1" t="s">
        <v>145</v>
      </c>
      <c r="Q112" s="1" t="s">
        <v>63</v>
      </c>
    </row>
    <row r="113" spans="1:17" ht="15.75" customHeight="1" x14ac:dyDescent="0.3">
      <c r="A113" s="1">
        <v>392231</v>
      </c>
      <c r="B113" s="1" t="s">
        <v>131</v>
      </c>
      <c r="C113" s="2">
        <v>39951</v>
      </c>
      <c r="D113" s="1" t="s">
        <v>160</v>
      </c>
      <c r="E113" s="1" t="s">
        <v>132</v>
      </c>
      <c r="F113" s="1">
        <v>1</v>
      </c>
      <c r="G113" s="1" t="s">
        <v>32</v>
      </c>
      <c r="H113" s="1" t="s">
        <v>21</v>
      </c>
      <c r="I113" s="1" t="s">
        <v>32</v>
      </c>
      <c r="J113" s="1" t="s">
        <v>33</v>
      </c>
      <c r="K113" s="1" t="s">
        <v>21</v>
      </c>
      <c r="L113" s="1" t="s">
        <v>41</v>
      </c>
      <c r="M113" s="1">
        <v>7</v>
      </c>
      <c r="N113" s="1" t="s">
        <v>24</v>
      </c>
      <c r="O113" s="1" t="s">
        <v>25</v>
      </c>
      <c r="P113" s="1" t="s">
        <v>116</v>
      </c>
      <c r="Q113" s="1" t="s">
        <v>59</v>
      </c>
    </row>
    <row r="114" spans="1:17" ht="15.75" customHeight="1" x14ac:dyDescent="0.3">
      <c r="A114" s="1">
        <v>392232</v>
      </c>
      <c r="B114" s="1" t="s">
        <v>141</v>
      </c>
      <c r="C114" s="2">
        <v>39952</v>
      </c>
      <c r="D114" s="1" t="s">
        <v>144</v>
      </c>
      <c r="E114" s="1" t="s">
        <v>143</v>
      </c>
      <c r="F114" s="1">
        <v>1</v>
      </c>
      <c r="G114" s="1" t="s">
        <v>20</v>
      </c>
      <c r="H114" s="1" t="s">
        <v>39</v>
      </c>
      <c r="I114" s="1" t="s">
        <v>39</v>
      </c>
      <c r="J114" s="1" t="s">
        <v>33</v>
      </c>
      <c r="K114" s="1" t="s">
        <v>20</v>
      </c>
      <c r="L114" s="1" t="s">
        <v>41</v>
      </c>
      <c r="M114" s="1">
        <v>7</v>
      </c>
      <c r="N114" s="1" t="s">
        <v>24</v>
      </c>
      <c r="O114" s="1" t="s">
        <v>25</v>
      </c>
      <c r="P114" s="1" t="s">
        <v>63</v>
      </c>
      <c r="Q114" s="1" t="s">
        <v>59</v>
      </c>
    </row>
    <row r="115" spans="1:17" ht="15.75" customHeight="1" x14ac:dyDescent="0.3">
      <c r="A115" s="1">
        <v>392233</v>
      </c>
      <c r="B115" s="1" t="s">
        <v>117</v>
      </c>
      <c r="C115" s="2">
        <v>39953</v>
      </c>
      <c r="D115" s="1" t="s">
        <v>161</v>
      </c>
      <c r="E115" s="1" t="s">
        <v>119</v>
      </c>
      <c r="F115" s="1">
        <v>1</v>
      </c>
      <c r="G115" s="1" t="s">
        <v>21</v>
      </c>
      <c r="H115" s="1" t="s">
        <v>40</v>
      </c>
      <c r="I115" s="1" t="s">
        <v>21</v>
      </c>
      <c r="J115" s="1" t="s">
        <v>22</v>
      </c>
      <c r="K115" s="1" t="s">
        <v>21</v>
      </c>
      <c r="L115" s="1" t="s">
        <v>41</v>
      </c>
      <c r="M115" s="1">
        <v>4</v>
      </c>
      <c r="N115" s="1" t="s">
        <v>24</v>
      </c>
      <c r="O115" s="1" t="s">
        <v>25</v>
      </c>
      <c r="P115" s="1" t="s">
        <v>91</v>
      </c>
      <c r="Q115" s="1" t="s">
        <v>116</v>
      </c>
    </row>
    <row r="116" spans="1:17" ht="15.75" customHeight="1" x14ac:dyDescent="0.3">
      <c r="A116" s="1">
        <v>392234</v>
      </c>
      <c r="B116" s="1" t="s">
        <v>117</v>
      </c>
      <c r="C116" s="2">
        <v>39953</v>
      </c>
      <c r="D116" s="1" t="s">
        <v>114</v>
      </c>
      <c r="E116" s="1" t="s">
        <v>119</v>
      </c>
      <c r="F116" s="1">
        <v>1</v>
      </c>
      <c r="G116" s="1" t="s">
        <v>32</v>
      </c>
      <c r="H116" s="1" t="s">
        <v>31</v>
      </c>
      <c r="I116" s="1" t="s">
        <v>32</v>
      </c>
      <c r="J116" s="1" t="s">
        <v>33</v>
      </c>
      <c r="K116" s="1" t="s">
        <v>32</v>
      </c>
      <c r="L116" s="1" t="s">
        <v>23</v>
      </c>
      <c r="M116" s="1">
        <v>24</v>
      </c>
      <c r="N116" s="1" t="s">
        <v>24</v>
      </c>
      <c r="O116" s="1" t="s">
        <v>25</v>
      </c>
      <c r="P116" s="1" t="s">
        <v>91</v>
      </c>
      <c r="Q116" s="1" t="s">
        <v>116</v>
      </c>
    </row>
    <row r="117" spans="1:17" ht="15.75" customHeight="1" x14ac:dyDescent="0.3">
      <c r="A117" s="1">
        <v>392235</v>
      </c>
      <c r="B117" s="1" t="s">
        <v>131</v>
      </c>
      <c r="C117" s="2">
        <v>39954</v>
      </c>
      <c r="D117" s="1" t="s">
        <v>61</v>
      </c>
      <c r="E117" s="1" t="s">
        <v>132</v>
      </c>
      <c r="F117" s="1">
        <v>1</v>
      </c>
      <c r="G117" s="1" t="s">
        <v>39</v>
      </c>
      <c r="H117" s="1" t="s">
        <v>47</v>
      </c>
      <c r="I117" s="1" t="s">
        <v>39</v>
      </c>
      <c r="J117" s="1" t="s">
        <v>22</v>
      </c>
      <c r="K117" s="1" t="s">
        <v>39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63</v>
      </c>
      <c r="Q117" s="1" t="s">
        <v>140</v>
      </c>
    </row>
    <row r="118" spans="1:17" ht="15.75" customHeight="1" x14ac:dyDescent="0.3">
      <c r="A118" s="1">
        <v>392236</v>
      </c>
      <c r="B118" s="1" t="s">
        <v>131</v>
      </c>
      <c r="C118" s="2">
        <v>39954</v>
      </c>
      <c r="D118" s="1" t="s">
        <v>162</v>
      </c>
      <c r="E118" s="1" t="s">
        <v>132</v>
      </c>
      <c r="F118" s="1">
        <v>1</v>
      </c>
      <c r="G118" s="1" t="s">
        <v>20</v>
      </c>
      <c r="H118" s="1" t="s">
        <v>53</v>
      </c>
      <c r="I118" s="1" t="s">
        <v>20</v>
      </c>
      <c r="J118" s="1" t="s">
        <v>33</v>
      </c>
      <c r="K118" s="1" t="s">
        <v>20</v>
      </c>
      <c r="L118" s="1" t="s">
        <v>23</v>
      </c>
      <c r="M118" s="1">
        <v>12</v>
      </c>
      <c r="N118" s="1" t="s">
        <v>24</v>
      </c>
      <c r="O118" s="1" t="s">
        <v>25</v>
      </c>
      <c r="P118" s="1" t="s">
        <v>63</v>
      </c>
      <c r="Q118" s="1" t="s">
        <v>140</v>
      </c>
    </row>
    <row r="119" spans="1:17" ht="15.75" customHeight="1" x14ac:dyDescent="0.3">
      <c r="A119" s="1">
        <v>392237</v>
      </c>
      <c r="B119" s="1" t="s">
        <v>131</v>
      </c>
      <c r="C119" s="2">
        <v>39955</v>
      </c>
      <c r="D119" s="1" t="s">
        <v>72</v>
      </c>
      <c r="E119" s="1" t="s">
        <v>132</v>
      </c>
      <c r="F119" s="1">
        <v>1</v>
      </c>
      <c r="G119" s="1" t="s">
        <v>39</v>
      </c>
      <c r="H119" s="1" t="s">
        <v>53</v>
      </c>
      <c r="I119" s="1" t="s">
        <v>53</v>
      </c>
      <c r="J119" s="1" t="s">
        <v>22</v>
      </c>
      <c r="K119" s="1" t="s">
        <v>53</v>
      </c>
      <c r="L119" s="1" t="s">
        <v>41</v>
      </c>
      <c r="M119" s="1">
        <v>6</v>
      </c>
      <c r="N119" s="1" t="s">
        <v>24</v>
      </c>
      <c r="O119" s="1" t="s">
        <v>25</v>
      </c>
      <c r="P119" s="1" t="s">
        <v>77</v>
      </c>
      <c r="Q119" s="1" t="s">
        <v>49</v>
      </c>
    </row>
    <row r="120" spans="1:17" ht="15.75" customHeight="1" x14ac:dyDescent="0.3">
      <c r="A120" s="1">
        <v>392238</v>
      </c>
      <c r="B120" s="1" t="s">
        <v>141</v>
      </c>
      <c r="C120" s="2">
        <v>39956</v>
      </c>
      <c r="D120" s="1" t="s">
        <v>162</v>
      </c>
      <c r="E120" s="1" t="s">
        <v>143</v>
      </c>
      <c r="F120" s="1">
        <v>1</v>
      </c>
      <c r="G120" s="1" t="s">
        <v>20</v>
      </c>
      <c r="H120" s="1" t="s">
        <v>32</v>
      </c>
      <c r="I120" s="1" t="s">
        <v>20</v>
      </c>
      <c r="J120" s="1" t="s">
        <v>22</v>
      </c>
      <c r="K120" s="1" t="s">
        <v>20</v>
      </c>
      <c r="L120" s="1" t="s">
        <v>41</v>
      </c>
      <c r="M120" s="1">
        <v>6</v>
      </c>
      <c r="N120" s="1" t="s">
        <v>24</v>
      </c>
      <c r="O120" s="1" t="s">
        <v>25</v>
      </c>
      <c r="P120" s="1" t="s">
        <v>27</v>
      </c>
      <c r="Q120" s="1" t="s">
        <v>116</v>
      </c>
    </row>
    <row r="121" spans="1:17" ht="15.75" customHeight="1" x14ac:dyDescent="0.3">
      <c r="A121" s="1">
        <v>392239</v>
      </c>
      <c r="B121" s="1" t="s">
        <v>141</v>
      </c>
      <c r="C121" s="2">
        <v>39957</v>
      </c>
      <c r="D121" s="1" t="s">
        <v>100</v>
      </c>
      <c r="E121" s="1" t="s">
        <v>143</v>
      </c>
      <c r="F121" s="1">
        <v>1</v>
      </c>
      <c r="G121" s="1" t="s">
        <v>20</v>
      </c>
      <c r="H121" s="1" t="s">
        <v>53</v>
      </c>
      <c r="I121" s="1" t="s">
        <v>20</v>
      </c>
      <c r="J121" s="1" t="s">
        <v>22</v>
      </c>
      <c r="K121" s="1" t="s">
        <v>53</v>
      </c>
      <c r="L121" s="1" t="s">
        <v>23</v>
      </c>
      <c r="M121" s="1">
        <v>6</v>
      </c>
      <c r="N121" s="1" t="s">
        <v>24</v>
      </c>
      <c r="O121" s="1" t="s">
        <v>25</v>
      </c>
      <c r="P121" s="1" t="s">
        <v>27</v>
      </c>
      <c r="Q121" s="1" t="s">
        <v>116</v>
      </c>
    </row>
    <row r="122" spans="1:17" ht="15.75" customHeight="1" x14ac:dyDescent="0.3">
      <c r="A122" s="1">
        <v>419106</v>
      </c>
      <c r="B122" s="1" t="s">
        <v>44</v>
      </c>
      <c r="C122" s="2">
        <v>40249</v>
      </c>
      <c r="D122" s="1" t="s">
        <v>163</v>
      </c>
      <c r="E122" s="1" t="s">
        <v>73</v>
      </c>
      <c r="F122" s="1">
        <v>0</v>
      </c>
      <c r="G122" s="1" t="s">
        <v>53</v>
      </c>
      <c r="H122" s="1" t="s">
        <v>21</v>
      </c>
      <c r="I122" s="1" t="s">
        <v>53</v>
      </c>
      <c r="J122" s="1" t="s">
        <v>22</v>
      </c>
      <c r="K122" s="1" t="s">
        <v>21</v>
      </c>
      <c r="L122" s="1" t="s">
        <v>23</v>
      </c>
      <c r="M122" s="1">
        <v>11</v>
      </c>
      <c r="N122" s="1" t="s">
        <v>24</v>
      </c>
      <c r="O122" s="1" t="s">
        <v>25</v>
      </c>
      <c r="P122" s="1" t="s">
        <v>27</v>
      </c>
      <c r="Q122" s="1" t="s">
        <v>59</v>
      </c>
    </row>
    <row r="123" spans="1:17" ht="15.75" customHeight="1" x14ac:dyDescent="0.3">
      <c r="A123" s="1">
        <v>419107</v>
      </c>
      <c r="B123" s="1" t="s">
        <v>44</v>
      </c>
      <c r="C123" s="2">
        <v>40250</v>
      </c>
      <c r="D123" s="1" t="s">
        <v>68</v>
      </c>
      <c r="E123" s="1" t="s">
        <v>164</v>
      </c>
      <c r="F123" s="1">
        <v>0</v>
      </c>
      <c r="G123" s="1" t="s">
        <v>47</v>
      </c>
      <c r="H123" s="1" t="s">
        <v>40</v>
      </c>
      <c r="I123" s="1" t="s">
        <v>47</v>
      </c>
      <c r="J123" s="1" t="s">
        <v>33</v>
      </c>
      <c r="K123" s="1" t="s">
        <v>47</v>
      </c>
      <c r="L123" s="1" t="s">
        <v>23</v>
      </c>
      <c r="M123" s="1">
        <v>4</v>
      </c>
      <c r="N123" s="1" t="s">
        <v>24</v>
      </c>
      <c r="O123" s="1" t="s">
        <v>25</v>
      </c>
      <c r="P123" s="1" t="s">
        <v>27</v>
      </c>
      <c r="Q123" s="1" t="s">
        <v>59</v>
      </c>
    </row>
    <row r="124" spans="1:17" ht="15.75" customHeight="1" x14ac:dyDescent="0.3">
      <c r="A124" s="1">
        <v>419108</v>
      </c>
      <c r="B124" s="1" t="s">
        <v>28</v>
      </c>
      <c r="C124" s="2">
        <v>40250</v>
      </c>
      <c r="D124" s="1" t="s">
        <v>146</v>
      </c>
      <c r="E124" s="1" t="s">
        <v>30</v>
      </c>
      <c r="F124" s="1">
        <v>0</v>
      </c>
      <c r="G124" s="1" t="s">
        <v>31</v>
      </c>
      <c r="H124" s="1" t="s">
        <v>39</v>
      </c>
      <c r="I124" s="1" t="s">
        <v>39</v>
      </c>
      <c r="J124" s="1" t="s">
        <v>22</v>
      </c>
      <c r="K124" s="1" t="s">
        <v>39</v>
      </c>
      <c r="L124" s="1" t="s">
        <v>41</v>
      </c>
      <c r="M124" s="1">
        <v>5</v>
      </c>
      <c r="N124" s="1" t="s">
        <v>24</v>
      </c>
      <c r="O124" s="1" t="s">
        <v>25</v>
      </c>
      <c r="P124" s="1" t="s">
        <v>77</v>
      </c>
      <c r="Q124" s="1" t="s">
        <v>140</v>
      </c>
    </row>
    <row r="125" spans="1:17" ht="15.75" customHeight="1" x14ac:dyDescent="0.3">
      <c r="A125" s="1">
        <v>419109</v>
      </c>
      <c r="B125" s="1" t="s">
        <v>50</v>
      </c>
      <c r="C125" s="2">
        <v>40251</v>
      </c>
      <c r="D125" s="1" t="s">
        <v>165</v>
      </c>
      <c r="E125" s="1" t="s">
        <v>52</v>
      </c>
      <c r="F125" s="1">
        <v>0</v>
      </c>
      <c r="G125" s="1" t="s">
        <v>21</v>
      </c>
      <c r="H125" s="1" t="s">
        <v>20</v>
      </c>
      <c r="I125" s="1" t="s">
        <v>21</v>
      </c>
      <c r="J125" s="1" t="s">
        <v>22</v>
      </c>
      <c r="K125" s="1" t="s">
        <v>21</v>
      </c>
      <c r="L125" s="1" t="s">
        <v>41</v>
      </c>
      <c r="M125" s="1">
        <v>7</v>
      </c>
      <c r="N125" s="1" t="s">
        <v>24</v>
      </c>
      <c r="O125" s="1" t="s">
        <v>25</v>
      </c>
      <c r="P125" s="1" t="s">
        <v>127</v>
      </c>
      <c r="Q125" s="1" t="s">
        <v>64</v>
      </c>
    </row>
    <row r="126" spans="1:17" ht="15.75" customHeight="1" x14ac:dyDescent="0.3">
      <c r="A126" s="1">
        <v>419110</v>
      </c>
      <c r="B126" s="1" t="s">
        <v>65</v>
      </c>
      <c r="C126" s="2">
        <v>40251</v>
      </c>
      <c r="D126" s="1" t="s">
        <v>166</v>
      </c>
      <c r="E126" s="1" t="s">
        <v>67</v>
      </c>
      <c r="F126" s="1">
        <v>0</v>
      </c>
      <c r="G126" s="1" t="s">
        <v>32</v>
      </c>
      <c r="H126" s="1" t="s">
        <v>53</v>
      </c>
      <c r="I126" s="1" t="s">
        <v>53</v>
      </c>
      <c r="J126" s="1" t="s">
        <v>33</v>
      </c>
      <c r="K126" s="1" t="s">
        <v>53</v>
      </c>
      <c r="L126" s="1" t="s">
        <v>23</v>
      </c>
      <c r="M126" s="1">
        <v>31</v>
      </c>
      <c r="N126" s="1" t="s">
        <v>24</v>
      </c>
      <c r="O126" s="1" t="s">
        <v>25</v>
      </c>
      <c r="P126" s="1" t="s">
        <v>55</v>
      </c>
      <c r="Q126" s="1" t="s">
        <v>49</v>
      </c>
    </row>
    <row r="127" spans="1:17" ht="15.75" customHeight="1" x14ac:dyDescent="0.3">
      <c r="A127" s="1">
        <v>419111</v>
      </c>
      <c r="B127" s="1" t="s">
        <v>167</v>
      </c>
      <c r="C127" s="2">
        <v>40252</v>
      </c>
      <c r="D127" s="1" t="s">
        <v>61</v>
      </c>
      <c r="E127" s="1" t="s">
        <v>168</v>
      </c>
      <c r="F127" s="1">
        <v>0</v>
      </c>
      <c r="G127" s="1" t="s">
        <v>40</v>
      </c>
      <c r="H127" s="1" t="s">
        <v>39</v>
      </c>
      <c r="I127" s="1" t="s">
        <v>39</v>
      </c>
      <c r="J127" s="1" t="s">
        <v>22</v>
      </c>
      <c r="K127" s="1" t="s">
        <v>39</v>
      </c>
      <c r="L127" s="1" t="s">
        <v>41</v>
      </c>
      <c r="M127" s="1">
        <v>6</v>
      </c>
      <c r="N127" s="1" t="s">
        <v>24</v>
      </c>
      <c r="O127" s="1" t="s">
        <v>25</v>
      </c>
      <c r="P127" s="1" t="s">
        <v>91</v>
      </c>
      <c r="Q127" s="1" t="s">
        <v>27</v>
      </c>
    </row>
    <row r="128" spans="1:17" ht="15.75" customHeight="1" x14ac:dyDescent="0.3">
      <c r="A128" s="1">
        <v>419112</v>
      </c>
      <c r="B128" s="1" t="s">
        <v>17</v>
      </c>
      <c r="C128" s="2">
        <v>40253</v>
      </c>
      <c r="D128" s="1" t="s">
        <v>144</v>
      </c>
      <c r="E128" s="1" t="s">
        <v>19</v>
      </c>
      <c r="F128" s="1">
        <v>0</v>
      </c>
      <c r="G128" s="1" t="s">
        <v>20</v>
      </c>
      <c r="H128" s="1" t="s">
        <v>31</v>
      </c>
      <c r="I128" s="1" t="s">
        <v>31</v>
      </c>
      <c r="J128" s="1" t="s">
        <v>33</v>
      </c>
      <c r="K128" s="1" t="s">
        <v>20</v>
      </c>
      <c r="L128" s="1" t="s">
        <v>41</v>
      </c>
      <c r="M128" s="1">
        <v>8</v>
      </c>
      <c r="N128" s="1" t="s">
        <v>24</v>
      </c>
      <c r="O128" s="1" t="s">
        <v>25</v>
      </c>
      <c r="P128" s="1" t="s">
        <v>169</v>
      </c>
      <c r="Q128" s="1" t="s">
        <v>49</v>
      </c>
    </row>
    <row r="129" spans="1:17" ht="15.75" customHeight="1" x14ac:dyDescent="0.3">
      <c r="A129" s="1">
        <v>419113</v>
      </c>
      <c r="B129" s="1" t="s">
        <v>50</v>
      </c>
      <c r="C129" s="2">
        <v>40253</v>
      </c>
      <c r="D129" s="1" t="s">
        <v>76</v>
      </c>
      <c r="E129" s="1" t="s">
        <v>52</v>
      </c>
      <c r="F129" s="1">
        <v>0</v>
      </c>
      <c r="G129" s="1" t="s">
        <v>21</v>
      </c>
      <c r="H129" s="1" t="s">
        <v>32</v>
      </c>
      <c r="I129" s="1" t="s">
        <v>32</v>
      </c>
      <c r="J129" s="1" t="s">
        <v>33</v>
      </c>
      <c r="K129" s="1" t="s">
        <v>32</v>
      </c>
      <c r="L129" s="1" t="s">
        <v>23</v>
      </c>
      <c r="M129" s="1">
        <v>55</v>
      </c>
      <c r="N129" s="1" t="s">
        <v>24</v>
      </c>
      <c r="O129" s="1" t="s">
        <v>25</v>
      </c>
      <c r="P129" s="1" t="s">
        <v>127</v>
      </c>
      <c r="Q129" s="1" t="s">
        <v>64</v>
      </c>
    </row>
    <row r="130" spans="1:17" ht="15.75" customHeight="1" x14ac:dyDescent="0.3">
      <c r="A130" s="1">
        <v>419114</v>
      </c>
      <c r="B130" s="1" t="s">
        <v>36</v>
      </c>
      <c r="C130" s="2">
        <v>40254</v>
      </c>
      <c r="D130" s="1" t="s">
        <v>107</v>
      </c>
      <c r="E130" s="1" t="s">
        <v>38</v>
      </c>
      <c r="F130" s="1">
        <v>0</v>
      </c>
      <c r="G130" s="1" t="s">
        <v>39</v>
      </c>
      <c r="H130" s="1" t="s">
        <v>47</v>
      </c>
      <c r="I130" s="1" t="s">
        <v>39</v>
      </c>
      <c r="J130" s="1" t="s">
        <v>22</v>
      </c>
      <c r="K130" s="1" t="s">
        <v>47</v>
      </c>
      <c r="L130" s="1" t="s">
        <v>23</v>
      </c>
      <c r="M130" s="1">
        <v>98</v>
      </c>
      <c r="N130" s="1" t="s">
        <v>24</v>
      </c>
      <c r="O130" s="1" t="s">
        <v>25</v>
      </c>
      <c r="P130" s="1" t="s">
        <v>77</v>
      </c>
      <c r="Q130" s="1" t="s">
        <v>138</v>
      </c>
    </row>
    <row r="131" spans="1:17" ht="15.75" customHeight="1" x14ac:dyDescent="0.3">
      <c r="A131" s="1">
        <v>419115</v>
      </c>
      <c r="B131" s="1" t="s">
        <v>17</v>
      </c>
      <c r="C131" s="2">
        <v>40255</v>
      </c>
      <c r="D131" s="1" t="s">
        <v>144</v>
      </c>
      <c r="E131" s="1" t="s">
        <v>19</v>
      </c>
      <c r="F131" s="1">
        <v>0</v>
      </c>
      <c r="G131" s="1" t="s">
        <v>20</v>
      </c>
      <c r="H131" s="1" t="s">
        <v>40</v>
      </c>
      <c r="I131" s="1" t="s">
        <v>20</v>
      </c>
      <c r="J131" s="1" t="s">
        <v>22</v>
      </c>
      <c r="K131" s="1" t="s">
        <v>20</v>
      </c>
      <c r="L131" s="1" t="s">
        <v>41</v>
      </c>
      <c r="M131" s="1">
        <v>10</v>
      </c>
      <c r="N131" s="1" t="s">
        <v>24</v>
      </c>
      <c r="O131" s="1" t="s">
        <v>25</v>
      </c>
      <c r="P131" s="1" t="s">
        <v>55</v>
      </c>
      <c r="Q131" s="1" t="s">
        <v>49</v>
      </c>
    </row>
    <row r="132" spans="1:17" ht="15.75" customHeight="1" x14ac:dyDescent="0.3">
      <c r="A132" s="1">
        <v>419116</v>
      </c>
      <c r="B132" s="1" t="s">
        <v>36</v>
      </c>
      <c r="C132" s="2">
        <v>40256</v>
      </c>
      <c r="D132" s="1" t="s">
        <v>66</v>
      </c>
      <c r="E132" s="1" t="s">
        <v>38</v>
      </c>
      <c r="F132" s="1">
        <v>0</v>
      </c>
      <c r="G132" s="1" t="s">
        <v>39</v>
      </c>
      <c r="H132" s="1" t="s">
        <v>32</v>
      </c>
      <c r="I132" s="1" t="s">
        <v>39</v>
      </c>
      <c r="J132" s="1" t="s">
        <v>33</v>
      </c>
      <c r="K132" s="1" t="s">
        <v>32</v>
      </c>
      <c r="L132" s="1" t="s">
        <v>41</v>
      </c>
      <c r="M132" s="1">
        <v>5</v>
      </c>
      <c r="N132" s="1" t="s">
        <v>24</v>
      </c>
      <c r="O132" s="1" t="s">
        <v>25</v>
      </c>
      <c r="P132" s="1" t="s">
        <v>77</v>
      </c>
      <c r="Q132" s="1" t="s">
        <v>138</v>
      </c>
    </row>
    <row r="133" spans="1:17" ht="15.75" customHeight="1" x14ac:dyDescent="0.3">
      <c r="A133" s="1">
        <v>419117</v>
      </c>
      <c r="B133" s="1" t="s">
        <v>170</v>
      </c>
      <c r="C133" s="2">
        <v>40256</v>
      </c>
      <c r="D133" s="1" t="s">
        <v>171</v>
      </c>
      <c r="E133" s="1" t="s">
        <v>172</v>
      </c>
      <c r="F133" s="1">
        <v>0</v>
      </c>
      <c r="G133" s="1" t="s">
        <v>53</v>
      </c>
      <c r="H133" s="1" t="s">
        <v>31</v>
      </c>
      <c r="I133" s="1" t="s">
        <v>31</v>
      </c>
      <c r="J133" s="1" t="s">
        <v>22</v>
      </c>
      <c r="K133" s="1" t="s">
        <v>53</v>
      </c>
      <c r="L133" s="1" t="s">
        <v>23</v>
      </c>
      <c r="M133" s="1">
        <v>6</v>
      </c>
      <c r="N133" s="1" t="s">
        <v>24</v>
      </c>
      <c r="O133" s="1" t="s">
        <v>25</v>
      </c>
      <c r="P133" s="1" t="s">
        <v>54</v>
      </c>
      <c r="Q133" s="1" t="s">
        <v>120</v>
      </c>
    </row>
    <row r="134" spans="1:17" ht="15.75" customHeight="1" x14ac:dyDescent="0.3">
      <c r="A134" s="1">
        <v>419118</v>
      </c>
      <c r="B134" s="1" t="s">
        <v>167</v>
      </c>
      <c r="C134" s="2">
        <v>40257</v>
      </c>
      <c r="D134" s="1" t="s">
        <v>173</v>
      </c>
      <c r="E134" s="1" t="s">
        <v>168</v>
      </c>
      <c r="F134" s="1">
        <v>0</v>
      </c>
      <c r="G134" s="1" t="s">
        <v>40</v>
      </c>
      <c r="H134" s="1" t="s">
        <v>21</v>
      </c>
      <c r="I134" s="1" t="s">
        <v>40</v>
      </c>
      <c r="J134" s="1" t="s">
        <v>33</v>
      </c>
      <c r="K134" s="1" t="s">
        <v>40</v>
      </c>
      <c r="L134" s="1" t="s">
        <v>23</v>
      </c>
      <c r="M134" s="1">
        <v>34</v>
      </c>
      <c r="N134" s="1" t="s">
        <v>24</v>
      </c>
      <c r="O134" s="1" t="s">
        <v>25</v>
      </c>
      <c r="P134" s="1" t="s">
        <v>27</v>
      </c>
      <c r="Q134" s="1" t="s">
        <v>59</v>
      </c>
    </row>
    <row r="135" spans="1:17" ht="15.75" customHeight="1" x14ac:dyDescent="0.3">
      <c r="A135" s="1">
        <v>419119</v>
      </c>
      <c r="B135" s="1" t="s">
        <v>44</v>
      </c>
      <c r="C135" s="2">
        <v>40257</v>
      </c>
      <c r="D135" s="1" t="s">
        <v>144</v>
      </c>
      <c r="E135" s="1" t="s">
        <v>164</v>
      </c>
      <c r="F135" s="1">
        <v>0</v>
      </c>
      <c r="G135" s="1" t="s">
        <v>47</v>
      </c>
      <c r="H135" s="1" t="s">
        <v>20</v>
      </c>
      <c r="I135" s="1" t="s">
        <v>47</v>
      </c>
      <c r="J135" s="1" t="s">
        <v>33</v>
      </c>
      <c r="K135" s="1" t="s">
        <v>20</v>
      </c>
      <c r="L135" s="1" t="s">
        <v>41</v>
      </c>
      <c r="M135" s="1">
        <v>7</v>
      </c>
      <c r="N135" s="1" t="s">
        <v>24</v>
      </c>
      <c r="O135" s="1" t="s">
        <v>25</v>
      </c>
      <c r="P135" s="1" t="s">
        <v>127</v>
      </c>
      <c r="Q135" s="1" t="s">
        <v>145</v>
      </c>
    </row>
    <row r="136" spans="1:17" ht="15.75" customHeight="1" x14ac:dyDescent="0.3">
      <c r="A136" s="1">
        <v>419120</v>
      </c>
      <c r="B136" s="1" t="s">
        <v>170</v>
      </c>
      <c r="C136" s="2">
        <v>40258</v>
      </c>
      <c r="D136" s="1" t="s">
        <v>171</v>
      </c>
      <c r="E136" s="1" t="s">
        <v>172</v>
      </c>
      <c r="F136" s="1">
        <v>0</v>
      </c>
      <c r="G136" s="1" t="s">
        <v>53</v>
      </c>
      <c r="H136" s="1" t="s">
        <v>39</v>
      </c>
      <c r="I136" s="1" t="s">
        <v>53</v>
      </c>
      <c r="J136" s="1" t="s">
        <v>33</v>
      </c>
      <c r="K136" s="1" t="s">
        <v>53</v>
      </c>
      <c r="L136" s="1" t="s">
        <v>23</v>
      </c>
      <c r="M136" s="1">
        <v>10</v>
      </c>
      <c r="N136" s="1" t="s">
        <v>24</v>
      </c>
      <c r="O136" s="1" t="s">
        <v>25</v>
      </c>
      <c r="P136" s="1" t="s">
        <v>54</v>
      </c>
      <c r="Q136" s="1" t="s">
        <v>120</v>
      </c>
    </row>
    <row r="137" spans="1:17" ht="15.75" customHeight="1" x14ac:dyDescent="0.3">
      <c r="A137" s="1">
        <v>419121</v>
      </c>
      <c r="B137" s="1" t="s">
        <v>65</v>
      </c>
      <c r="C137" s="2">
        <v>40258</v>
      </c>
      <c r="D137" s="1" t="s">
        <v>174</v>
      </c>
      <c r="E137" s="1" t="s">
        <v>67</v>
      </c>
      <c r="F137" s="1">
        <v>0</v>
      </c>
      <c r="G137" s="1" t="s">
        <v>32</v>
      </c>
      <c r="H137" s="1" t="s">
        <v>31</v>
      </c>
      <c r="I137" s="1" t="s">
        <v>32</v>
      </c>
      <c r="J137" s="1" t="s">
        <v>22</v>
      </c>
      <c r="K137" s="1" t="s">
        <v>31</v>
      </c>
      <c r="L137" s="1" t="s">
        <v>122</v>
      </c>
      <c r="M137" s="1" t="s">
        <v>25</v>
      </c>
      <c r="N137" s="1" t="s">
        <v>123</v>
      </c>
      <c r="O137" s="1" t="s">
        <v>25</v>
      </c>
      <c r="P137" s="1" t="s">
        <v>55</v>
      </c>
      <c r="Q137" s="1" t="s">
        <v>49</v>
      </c>
    </row>
    <row r="138" spans="1:17" ht="15.75" customHeight="1" x14ac:dyDescent="0.3">
      <c r="A138" s="1">
        <v>419122</v>
      </c>
      <c r="B138" s="1" t="s">
        <v>44</v>
      </c>
      <c r="C138" s="2">
        <v>40259</v>
      </c>
      <c r="D138" s="1" t="s">
        <v>107</v>
      </c>
      <c r="E138" s="1" t="s">
        <v>164</v>
      </c>
      <c r="F138" s="1">
        <v>0</v>
      </c>
      <c r="G138" s="1" t="s">
        <v>47</v>
      </c>
      <c r="H138" s="1" t="s">
        <v>21</v>
      </c>
      <c r="I138" s="1" t="s">
        <v>21</v>
      </c>
      <c r="J138" s="1" t="s">
        <v>33</v>
      </c>
      <c r="K138" s="1" t="s">
        <v>47</v>
      </c>
      <c r="L138" s="1" t="s">
        <v>41</v>
      </c>
      <c r="M138" s="1">
        <v>7</v>
      </c>
      <c r="N138" s="1" t="s">
        <v>24</v>
      </c>
      <c r="O138" s="1" t="s">
        <v>25</v>
      </c>
      <c r="P138" s="1" t="s">
        <v>145</v>
      </c>
      <c r="Q138" s="1" t="s">
        <v>116</v>
      </c>
    </row>
    <row r="139" spans="1:17" ht="15.75" customHeight="1" x14ac:dyDescent="0.3">
      <c r="A139" s="1">
        <v>419123</v>
      </c>
      <c r="B139" s="1" t="s">
        <v>17</v>
      </c>
      <c r="C139" s="2">
        <v>40260</v>
      </c>
      <c r="D139" s="1" t="s">
        <v>175</v>
      </c>
      <c r="E139" s="1" t="s">
        <v>19</v>
      </c>
      <c r="F139" s="1">
        <v>0</v>
      </c>
      <c r="G139" s="1" t="s">
        <v>20</v>
      </c>
      <c r="H139" s="1" t="s">
        <v>32</v>
      </c>
      <c r="I139" s="1" t="s">
        <v>32</v>
      </c>
      <c r="J139" s="1" t="s">
        <v>22</v>
      </c>
      <c r="K139" s="1" t="s">
        <v>20</v>
      </c>
      <c r="L139" s="1" t="s">
        <v>23</v>
      </c>
      <c r="M139" s="1">
        <v>36</v>
      </c>
      <c r="N139" s="1" t="s">
        <v>24</v>
      </c>
      <c r="O139" s="1" t="s">
        <v>25</v>
      </c>
      <c r="P139" s="1" t="s">
        <v>27</v>
      </c>
      <c r="Q139" s="1" t="s">
        <v>59</v>
      </c>
    </row>
    <row r="140" spans="1:17" ht="15.75" customHeight="1" x14ac:dyDescent="0.3">
      <c r="A140" s="1">
        <v>419124</v>
      </c>
      <c r="B140" s="1" t="s">
        <v>28</v>
      </c>
      <c r="C140" s="2">
        <v>40261</v>
      </c>
      <c r="D140" s="1" t="s">
        <v>176</v>
      </c>
      <c r="E140" s="1" t="s">
        <v>30</v>
      </c>
      <c r="F140" s="1">
        <v>0</v>
      </c>
      <c r="G140" s="1" t="s">
        <v>31</v>
      </c>
      <c r="H140" s="1" t="s">
        <v>40</v>
      </c>
      <c r="I140" s="1" t="s">
        <v>31</v>
      </c>
      <c r="J140" s="1" t="s">
        <v>22</v>
      </c>
      <c r="K140" s="1" t="s">
        <v>40</v>
      </c>
      <c r="L140" s="1" t="s">
        <v>23</v>
      </c>
      <c r="M140" s="1">
        <v>31</v>
      </c>
      <c r="N140" s="1" t="s">
        <v>24</v>
      </c>
      <c r="O140" s="1" t="s">
        <v>25</v>
      </c>
      <c r="P140" s="1" t="s">
        <v>77</v>
      </c>
      <c r="Q140" s="1" t="s">
        <v>138</v>
      </c>
    </row>
    <row r="141" spans="1:17" ht="15.75" customHeight="1" x14ac:dyDescent="0.3">
      <c r="A141" s="1">
        <v>419125</v>
      </c>
      <c r="B141" s="1" t="s">
        <v>44</v>
      </c>
      <c r="C141" s="2">
        <v>40262</v>
      </c>
      <c r="D141" s="1" t="s">
        <v>107</v>
      </c>
      <c r="E141" s="1" t="s">
        <v>164</v>
      </c>
      <c r="F141" s="1">
        <v>0</v>
      </c>
      <c r="G141" s="1" t="s">
        <v>47</v>
      </c>
      <c r="H141" s="1" t="s">
        <v>32</v>
      </c>
      <c r="I141" s="1" t="s">
        <v>47</v>
      </c>
      <c r="J141" s="1" t="s">
        <v>22</v>
      </c>
      <c r="K141" s="1" t="s">
        <v>47</v>
      </c>
      <c r="L141" s="1" t="s">
        <v>41</v>
      </c>
      <c r="M141" s="1">
        <v>5</v>
      </c>
      <c r="N141" s="1" t="s">
        <v>24</v>
      </c>
      <c r="O141" s="1" t="s">
        <v>25</v>
      </c>
      <c r="P141" s="1" t="s">
        <v>54</v>
      </c>
      <c r="Q141" s="1" t="s">
        <v>64</v>
      </c>
    </row>
    <row r="142" spans="1:17" ht="15.75" customHeight="1" x14ac:dyDescent="0.3">
      <c r="A142" s="1">
        <v>419126</v>
      </c>
      <c r="B142" s="1" t="s">
        <v>167</v>
      </c>
      <c r="C142" s="2">
        <v>40263</v>
      </c>
      <c r="D142" s="1" t="s">
        <v>68</v>
      </c>
      <c r="E142" s="1" t="s">
        <v>168</v>
      </c>
      <c r="F142" s="1">
        <v>0</v>
      </c>
      <c r="G142" s="1" t="s">
        <v>40</v>
      </c>
      <c r="H142" s="1" t="s">
        <v>53</v>
      </c>
      <c r="I142" s="1" t="s">
        <v>53</v>
      </c>
      <c r="J142" s="1" t="s">
        <v>33</v>
      </c>
      <c r="K142" s="1" t="s">
        <v>40</v>
      </c>
      <c r="L142" s="1" t="s">
        <v>41</v>
      </c>
      <c r="M142" s="1">
        <v>8</v>
      </c>
      <c r="N142" s="1" t="s">
        <v>24</v>
      </c>
      <c r="O142" s="1" t="s">
        <v>25</v>
      </c>
      <c r="P142" s="1" t="s">
        <v>127</v>
      </c>
      <c r="Q142" s="1" t="s">
        <v>116</v>
      </c>
    </row>
    <row r="143" spans="1:17" ht="15.75" customHeight="1" x14ac:dyDescent="0.3">
      <c r="A143" s="1">
        <v>419127</v>
      </c>
      <c r="B143" s="1" t="s">
        <v>28</v>
      </c>
      <c r="C143" s="2">
        <v>40264</v>
      </c>
      <c r="D143" s="1" t="s">
        <v>165</v>
      </c>
      <c r="E143" s="1" t="s">
        <v>30</v>
      </c>
      <c r="F143" s="1">
        <v>0</v>
      </c>
      <c r="G143" s="1" t="s">
        <v>31</v>
      </c>
      <c r="H143" s="1" t="s">
        <v>21</v>
      </c>
      <c r="I143" s="1" t="s">
        <v>21</v>
      </c>
      <c r="J143" s="1" t="s">
        <v>33</v>
      </c>
      <c r="K143" s="1" t="s">
        <v>21</v>
      </c>
      <c r="L143" s="1" t="s">
        <v>23</v>
      </c>
      <c r="M143" s="1">
        <v>39</v>
      </c>
      <c r="N143" s="1" t="s">
        <v>24</v>
      </c>
      <c r="O143" s="1" t="s">
        <v>25</v>
      </c>
      <c r="P143" s="1" t="s">
        <v>77</v>
      </c>
      <c r="Q143" s="1" t="s">
        <v>140</v>
      </c>
    </row>
    <row r="144" spans="1:17" ht="15.75" customHeight="1" x14ac:dyDescent="0.3">
      <c r="A144" s="1">
        <v>419128</v>
      </c>
      <c r="B144" s="1" t="s">
        <v>17</v>
      </c>
      <c r="C144" s="2">
        <v>40262</v>
      </c>
      <c r="D144" s="1" t="s">
        <v>177</v>
      </c>
      <c r="E144" s="1" t="s">
        <v>19</v>
      </c>
      <c r="F144" s="1">
        <v>0</v>
      </c>
      <c r="G144" s="1" t="s">
        <v>20</v>
      </c>
      <c r="H144" s="1" t="s">
        <v>39</v>
      </c>
      <c r="I144" s="1" t="s">
        <v>20</v>
      </c>
      <c r="J144" s="1" t="s">
        <v>22</v>
      </c>
      <c r="K144" s="1" t="s">
        <v>39</v>
      </c>
      <c r="L144" s="1" t="s">
        <v>23</v>
      </c>
      <c r="M144" s="1">
        <v>17</v>
      </c>
      <c r="N144" s="1" t="s">
        <v>24</v>
      </c>
      <c r="O144" s="1" t="s">
        <v>25</v>
      </c>
      <c r="P144" s="1" t="s">
        <v>91</v>
      </c>
      <c r="Q144" s="1" t="s">
        <v>27</v>
      </c>
    </row>
    <row r="145" spans="1:17" ht="15.75" customHeight="1" x14ac:dyDescent="0.3">
      <c r="A145" s="1">
        <v>419129</v>
      </c>
      <c r="B145" s="1" t="s">
        <v>167</v>
      </c>
      <c r="C145" s="2">
        <v>40265</v>
      </c>
      <c r="D145" s="1" t="s">
        <v>178</v>
      </c>
      <c r="E145" s="1" t="s">
        <v>168</v>
      </c>
      <c r="F145" s="1">
        <v>0</v>
      </c>
      <c r="G145" s="1" t="s">
        <v>40</v>
      </c>
      <c r="H145" s="1" t="s">
        <v>32</v>
      </c>
      <c r="I145" s="1" t="s">
        <v>40</v>
      </c>
      <c r="J145" s="1" t="s">
        <v>33</v>
      </c>
      <c r="K145" s="1" t="s">
        <v>40</v>
      </c>
      <c r="L145" s="1" t="s">
        <v>23</v>
      </c>
      <c r="M145" s="1">
        <v>17</v>
      </c>
      <c r="N145" s="1" t="s">
        <v>24</v>
      </c>
      <c r="O145" s="1" t="s">
        <v>25</v>
      </c>
      <c r="P145" s="1" t="s">
        <v>145</v>
      </c>
      <c r="Q145" s="1" t="s">
        <v>116</v>
      </c>
    </row>
    <row r="146" spans="1:17" ht="15.75" customHeight="1" x14ac:dyDescent="0.3">
      <c r="A146" s="1">
        <v>419130</v>
      </c>
      <c r="B146" s="1" t="s">
        <v>44</v>
      </c>
      <c r="C146" s="2">
        <v>40265</v>
      </c>
      <c r="D146" s="1" t="s">
        <v>154</v>
      </c>
      <c r="E146" s="1" t="s">
        <v>73</v>
      </c>
      <c r="F146" s="1">
        <v>0</v>
      </c>
      <c r="G146" s="1" t="s">
        <v>53</v>
      </c>
      <c r="H146" s="1" t="s">
        <v>47</v>
      </c>
      <c r="I146" s="1" t="s">
        <v>53</v>
      </c>
      <c r="J146" s="1" t="s">
        <v>22</v>
      </c>
      <c r="K146" s="1" t="s">
        <v>47</v>
      </c>
      <c r="L146" s="1" t="s">
        <v>23</v>
      </c>
      <c r="M146" s="1">
        <v>41</v>
      </c>
      <c r="N146" s="1" t="s">
        <v>24</v>
      </c>
      <c r="O146" s="1" t="s">
        <v>25</v>
      </c>
      <c r="P146" s="1" t="s">
        <v>169</v>
      </c>
      <c r="Q146" s="1" t="s">
        <v>55</v>
      </c>
    </row>
    <row r="147" spans="1:17" ht="15.75" customHeight="1" x14ac:dyDescent="0.3">
      <c r="A147" s="1">
        <v>419131</v>
      </c>
      <c r="B147" s="1" t="s">
        <v>36</v>
      </c>
      <c r="C147" s="2">
        <v>40266</v>
      </c>
      <c r="D147" s="1" t="s">
        <v>179</v>
      </c>
      <c r="E147" s="1" t="s">
        <v>38</v>
      </c>
      <c r="F147" s="1">
        <v>0</v>
      </c>
      <c r="G147" s="1" t="s">
        <v>39</v>
      </c>
      <c r="H147" s="1" t="s">
        <v>21</v>
      </c>
      <c r="I147" s="1" t="s">
        <v>39</v>
      </c>
      <c r="J147" s="1" t="s">
        <v>33</v>
      </c>
      <c r="K147" s="1" t="s">
        <v>39</v>
      </c>
      <c r="L147" s="1" t="s">
        <v>23</v>
      </c>
      <c r="M147" s="1">
        <v>40</v>
      </c>
      <c r="N147" s="1" t="s">
        <v>24</v>
      </c>
      <c r="O147" s="1" t="s">
        <v>25</v>
      </c>
      <c r="P147" s="1" t="s">
        <v>145</v>
      </c>
      <c r="Q147" s="1" t="s">
        <v>116</v>
      </c>
    </row>
    <row r="148" spans="1:17" ht="15.75" customHeight="1" x14ac:dyDescent="0.3">
      <c r="A148" s="1">
        <v>419132</v>
      </c>
      <c r="B148" s="1" t="s">
        <v>44</v>
      </c>
      <c r="C148" s="2">
        <v>40267</v>
      </c>
      <c r="D148" s="1" t="s">
        <v>180</v>
      </c>
      <c r="E148" s="1" t="s">
        <v>164</v>
      </c>
      <c r="F148" s="1">
        <v>0</v>
      </c>
      <c r="G148" s="1" t="s">
        <v>47</v>
      </c>
      <c r="H148" s="1" t="s">
        <v>31</v>
      </c>
      <c r="I148" s="1" t="s">
        <v>47</v>
      </c>
      <c r="J148" s="1" t="s">
        <v>22</v>
      </c>
      <c r="K148" s="1" t="s">
        <v>47</v>
      </c>
      <c r="L148" s="1" t="s">
        <v>41</v>
      </c>
      <c r="M148" s="1">
        <v>4</v>
      </c>
      <c r="N148" s="1" t="s">
        <v>24</v>
      </c>
      <c r="O148" s="1" t="s">
        <v>25</v>
      </c>
      <c r="P148" s="1" t="s">
        <v>77</v>
      </c>
      <c r="Q148" s="1" t="s">
        <v>138</v>
      </c>
    </row>
    <row r="149" spans="1:17" ht="15.75" customHeight="1" x14ac:dyDescent="0.3">
      <c r="A149" s="1">
        <v>419133</v>
      </c>
      <c r="B149" s="1" t="s">
        <v>65</v>
      </c>
      <c r="C149" s="2">
        <v>40268</v>
      </c>
      <c r="D149" s="1" t="s">
        <v>181</v>
      </c>
      <c r="E149" s="1" t="s">
        <v>67</v>
      </c>
      <c r="F149" s="1">
        <v>0</v>
      </c>
      <c r="G149" s="1" t="s">
        <v>32</v>
      </c>
      <c r="H149" s="1" t="s">
        <v>20</v>
      </c>
      <c r="I149" s="1" t="s">
        <v>20</v>
      </c>
      <c r="J149" s="1" t="s">
        <v>33</v>
      </c>
      <c r="K149" s="1" t="s">
        <v>32</v>
      </c>
      <c r="L149" s="1" t="s">
        <v>41</v>
      </c>
      <c r="M149" s="1">
        <v>5</v>
      </c>
      <c r="N149" s="1" t="s">
        <v>24</v>
      </c>
      <c r="O149" s="1" t="s">
        <v>25</v>
      </c>
      <c r="P149" s="1" t="s">
        <v>91</v>
      </c>
      <c r="Q149" s="1" t="s">
        <v>27</v>
      </c>
    </row>
    <row r="150" spans="1:17" ht="15.75" customHeight="1" x14ac:dyDescent="0.3">
      <c r="A150" s="1">
        <v>419134</v>
      </c>
      <c r="B150" s="1" t="s">
        <v>36</v>
      </c>
      <c r="C150" s="2">
        <v>40268</v>
      </c>
      <c r="D150" s="1" t="s">
        <v>101</v>
      </c>
      <c r="E150" s="1" t="s">
        <v>38</v>
      </c>
      <c r="F150" s="1">
        <v>0</v>
      </c>
      <c r="G150" s="1" t="s">
        <v>39</v>
      </c>
      <c r="H150" s="1" t="s">
        <v>40</v>
      </c>
      <c r="I150" s="1" t="s">
        <v>39</v>
      </c>
      <c r="J150" s="1" t="s">
        <v>33</v>
      </c>
      <c r="K150" s="1" t="s">
        <v>39</v>
      </c>
      <c r="L150" s="1" t="s">
        <v>23</v>
      </c>
      <c r="M150" s="1">
        <v>67</v>
      </c>
      <c r="N150" s="1" t="s">
        <v>24</v>
      </c>
      <c r="O150" s="1" t="s">
        <v>25</v>
      </c>
      <c r="P150" s="1" t="s">
        <v>127</v>
      </c>
      <c r="Q150" s="1" t="s">
        <v>116</v>
      </c>
    </row>
    <row r="151" spans="1:17" ht="15.75" customHeight="1" x14ac:dyDescent="0.3">
      <c r="A151" s="1">
        <v>419135</v>
      </c>
      <c r="B151" s="1" t="s">
        <v>50</v>
      </c>
      <c r="C151" s="2">
        <v>40269</v>
      </c>
      <c r="D151" s="1" t="s">
        <v>88</v>
      </c>
      <c r="E151" s="1" t="s">
        <v>52</v>
      </c>
      <c r="F151" s="1">
        <v>0</v>
      </c>
      <c r="G151" s="1" t="s">
        <v>21</v>
      </c>
      <c r="H151" s="1" t="s">
        <v>53</v>
      </c>
      <c r="I151" s="1" t="s">
        <v>21</v>
      </c>
      <c r="J151" s="1" t="s">
        <v>33</v>
      </c>
      <c r="K151" s="1" t="s">
        <v>21</v>
      </c>
      <c r="L151" s="1" t="s">
        <v>23</v>
      </c>
      <c r="M151" s="1">
        <v>24</v>
      </c>
      <c r="N151" s="1" t="s">
        <v>24</v>
      </c>
      <c r="O151" s="1" t="s">
        <v>25</v>
      </c>
      <c r="P151" s="1" t="s">
        <v>55</v>
      </c>
      <c r="Q151" s="1" t="s">
        <v>49</v>
      </c>
    </row>
    <row r="152" spans="1:17" ht="15.75" customHeight="1" x14ac:dyDescent="0.3">
      <c r="A152" s="1">
        <v>419136</v>
      </c>
      <c r="B152" s="1" t="s">
        <v>28</v>
      </c>
      <c r="C152" s="2">
        <v>40270</v>
      </c>
      <c r="D152" s="1" t="s">
        <v>182</v>
      </c>
      <c r="E152" s="1" t="s">
        <v>30</v>
      </c>
      <c r="F152" s="1">
        <v>0</v>
      </c>
      <c r="G152" s="1" t="s">
        <v>31</v>
      </c>
      <c r="H152" s="1" t="s">
        <v>20</v>
      </c>
      <c r="I152" s="1" t="s">
        <v>31</v>
      </c>
      <c r="J152" s="1" t="s">
        <v>33</v>
      </c>
      <c r="K152" s="1" t="s">
        <v>20</v>
      </c>
      <c r="L152" s="1" t="s">
        <v>41</v>
      </c>
      <c r="M152" s="1">
        <v>6</v>
      </c>
      <c r="N152" s="1" t="s">
        <v>24</v>
      </c>
      <c r="O152" s="1" t="s">
        <v>25</v>
      </c>
      <c r="P152" s="1" t="s">
        <v>54</v>
      </c>
      <c r="Q152" s="1" t="s">
        <v>120</v>
      </c>
    </row>
    <row r="153" spans="1:17" ht="15.75" customHeight="1" x14ac:dyDescent="0.3">
      <c r="A153" s="1">
        <v>419137</v>
      </c>
      <c r="B153" s="1" t="s">
        <v>65</v>
      </c>
      <c r="C153" s="2">
        <v>40271</v>
      </c>
      <c r="D153" s="1" t="s">
        <v>181</v>
      </c>
      <c r="E153" s="1" t="s">
        <v>67</v>
      </c>
      <c r="F153" s="1">
        <v>0</v>
      </c>
      <c r="G153" s="1" t="s">
        <v>32</v>
      </c>
      <c r="H153" s="1" t="s">
        <v>40</v>
      </c>
      <c r="I153" s="1" t="s">
        <v>32</v>
      </c>
      <c r="J153" s="1" t="s">
        <v>33</v>
      </c>
      <c r="K153" s="1" t="s">
        <v>32</v>
      </c>
      <c r="L153" s="1" t="s">
        <v>23</v>
      </c>
      <c r="M153" s="1">
        <v>23</v>
      </c>
      <c r="N153" s="1" t="s">
        <v>24</v>
      </c>
      <c r="O153" s="1" t="s">
        <v>25</v>
      </c>
      <c r="P153" s="1" t="s">
        <v>27</v>
      </c>
      <c r="Q153" s="1" t="s">
        <v>59</v>
      </c>
    </row>
    <row r="154" spans="1:17" ht="15.75" customHeight="1" x14ac:dyDescent="0.3">
      <c r="A154" s="1">
        <v>419138</v>
      </c>
      <c r="B154" s="1" t="s">
        <v>44</v>
      </c>
      <c r="C154" s="2">
        <v>40271</v>
      </c>
      <c r="D154" s="1" t="s">
        <v>183</v>
      </c>
      <c r="E154" s="1" t="s">
        <v>164</v>
      </c>
      <c r="F154" s="1">
        <v>0</v>
      </c>
      <c r="G154" s="1" t="s">
        <v>47</v>
      </c>
      <c r="H154" s="1" t="s">
        <v>53</v>
      </c>
      <c r="I154" s="1" t="s">
        <v>47</v>
      </c>
      <c r="J154" s="1" t="s">
        <v>33</v>
      </c>
      <c r="K154" s="1" t="s">
        <v>47</v>
      </c>
      <c r="L154" s="1" t="s">
        <v>23</v>
      </c>
      <c r="M154" s="1">
        <v>63</v>
      </c>
      <c r="N154" s="1" t="s">
        <v>24</v>
      </c>
      <c r="O154" s="1" t="s">
        <v>25</v>
      </c>
      <c r="P154" s="1" t="s">
        <v>77</v>
      </c>
      <c r="Q154" s="1" t="s">
        <v>140</v>
      </c>
    </row>
    <row r="155" spans="1:17" ht="15.75" customHeight="1" x14ac:dyDescent="0.3">
      <c r="A155" s="1">
        <v>419139</v>
      </c>
      <c r="B155" s="1" t="s">
        <v>50</v>
      </c>
      <c r="C155" s="2">
        <v>40272</v>
      </c>
      <c r="D155" s="1" t="s">
        <v>94</v>
      </c>
      <c r="E155" s="1" t="s">
        <v>52</v>
      </c>
      <c r="F155" s="1">
        <v>0</v>
      </c>
      <c r="G155" s="1" t="s">
        <v>21</v>
      </c>
      <c r="H155" s="1" t="s">
        <v>31</v>
      </c>
      <c r="I155" s="1" t="s">
        <v>21</v>
      </c>
      <c r="J155" s="1" t="s">
        <v>33</v>
      </c>
      <c r="K155" s="1" t="s">
        <v>31</v>
      </c>
      <c r="L155" s="1" t="s">
        <v>41</v>
      </c>
      <c r="M155" s="1">
        <v>8</v>
      </c>
      <c r="N155" s="1" t="s">
        <v>24</v>
      </c>
      <c r="O155" s="1" t="s">
        <v>25</v>
      </c>
      <c r="P155" s="1" t="s">
        <v>129</v>
      </c>
      <c r="Q155" s="1" t="s">
        <v>49</v>
      </c>
    </row>
    <row r="156" spans="1:17" ht="15.75" customHeight="1" x14ac:dyDescent="0.3">
      <c r="A156" s="1">
        <v>419140</v>
      </c>
      <c r="B156" s="1" t="s">
        <v>36</v>
      </c>
      <c r="C156" s="2">
        <v>40272</v>
      </c>
      <c r="D156" s="1" t="s">
        <v>184</v>
      </c>
      <c r="E156" s="1" t="s">
        <v>38</v>
      </c>
      <c r="F156" s="1">
        <v>0</v>
      </c>
      <c r="G156" s="1" t="s">
        <v>39</v>
      </c>
      <c r="H156" s="1" t="s">
        <v>20</v>
      </c>
      <c r="I156" s="1" t="s">
        <v>39</v>
      </c>
      <c r="J156" s="1" t="s">
        <v>33</v>
      </c>
      <c r="K156" s="1" t="s">
        <v>39</v>
      </c>
      <c r="L156" s="1" t="s">
        <v>23</v>
      </c>
      <c r="M156" s="1">
        <v>37</v>
      </c>
      <c r="N156" s="1" t="s">
        <v>24</v>
      </c>
      <c r="O156" s="1" t="s">
        <v>25</v>
      </c>
      <c r="P156" s="1" t="s">
        <v>54</v>
      </c>
      <c r="Q156" s="1" t="s">
        <v>120</v>
      </c>
    </row>
    <row r="157" spans="1:17" ht="15.75" customHeight="1" x14ac:dyDescent="0.3">
      <c r="A157" s="1">
        <v>419141</v>
      </c>
      <c r="B157" s="1" t="s">
        <v>185</v>
      </c>
      <c r="C157" s="2">
        <v>40273</v>
      </c>
      <c r="D157" s="1" t="s">
        <v>156</v>
      </c>
      <c r="E157" s="1" t="s">
        <v>186</v>
      </c>
      <c r="F157" s="1">
        <v>0</v>
      </c>
      <c r="G157" s="1" t="s">
        <v>53</v>
      </c>
      <c r="H157" s="1" t="s">
        <v>40</v>
      </c>
      <c r="I157" s="1" t="s">
        <v>40</v>
      </c>
      <c r="J157" s="1" t="s">
        <v>33</v>
      </c>
      <c r="K157" s="1" t="s">
        <v>40</v>
      </c>
      <c r="L157" s="1" t="s">
        <v>23</v>
      </c>
      <c r="M157" s="1">
        <v>2</v>
      </c>
      <c r="N157" s="1" t="s">
        <v>24</v>
      </c>
      <c r="O157" s="1" t="s">
        <v>25</v>
      </c>
      <c r="P157" s="1" t="s">
        <v>127</v>
      </c>
      <c r="Q157" s="1" t="s">
        <v>116</v>
      </c>
    </row>
    <row r="158" spans="1:17" ht="15.75" customHeight="1" x14ac:dyDescent="0.3">
      <c r="A158" s="1">
        <v>419142</v>
      </c>
      <c r="B158" s="1" t="s">
        <v>65</v>
      </c>
      <c r="C158" s="2">
        <v>40274</v>
      </c>
      <c r="D158" s="1" t="s">
        <v>105</v>
      </c>
      <c r="E158" s="1" t="s">
        <v>67</v>
      </c>
      <c r="F158" s="1">
        <v>0</v>
      </c>
      <c r="G158" s="1" t="s">
        <v>32</v>
      </c>
      <c r="H158" s="1" t="s">
        <v>47</v>
      </c>
      <c r="I158" s="1" t="s">
        <v>32</v>
      </c>
      <c r="J158" s="1" t="s">
        <v>33</v>
      </c>
      <c r="K158" s="1" t="s">
        <v>32</v>
      </c>
      <c r="L158" s="1" t="s">
        <v>23</v>
      </c>
      <c r="M158" s="1">
        <v>24</v>
      </c>
      <c r="N158" s="1" t="s">
        <v>24</v>
      </c>
      <c r="O158" s="1" t="s">
        <v>25</v>
      </c>
      <c r="P158" s="1" t="s">
        <v>129</v>
      </c>
      <c r="Q158" s="1" t="s">
        <v>49</v>
      </c>
    </row>
    <row r="159" spans="1:17" ht="15.75" customHeight="1" x14ac:dyDescent="0.3">
      <c r="A159" s="1">
        <v>419143</v>
      </c>
      <c r="B159" s="1" t="s">
        <v>56</v>
      </c>
      <c r="C159" s="2">
        <v>40275</v>
      </c>
      <c r="D159" s="1" t="s">
        <v>187</v>
      </c>
      <c r="E159" s="1" t="s">
        <v>58</v>
      </c>
      <c r="F159" s="1">
        <v>0</v>
      </c>
      <c r="G159" s="1" t="s">
        <v>40</v>
      </c>
      <c r="H159" s="1" t="s">
        <v>31</v>
      </c>
      <c r="I159" s="1" t="s">
        <v>31</v>
      </c>
      <c r="J159" s="1" t="s">
        <v>33</v>
      </c>
      <c r="K159" s="1" t="s">
        <v>40</v>
      </c>
      <c r="L159" s="1" t="s">
        <v>41</v>
      </c>
      <c r="M159" s="1">
        <v>9</v>
      </c>
      <c r="N159" s="1" t="s">
        <v>24</v>
      </c>
      <c r="O159" s="1" t="s">
        <v>25</v>
      </c>
      <c r="P159" s="1" t="s">
        <v>140</v>
      </c>
      <c r="Q159" s="1" t="s">
        <v>138</v>
      </c>
    </row>
    <row r="160" spans="1:17" ht="15.75" customHeight="1" x14ac:dyDescent="0.3">
      <c r="A160" s="1">
        <v>419144</v>
      </c>
      <c r="B160" s="1" t="s">
        <v>50</v>
      </c>
      <c r="C160" s="2">
        <v>40275</v>
      </c>
      <c r="D160" s="1" t="s">
        <v>88</v>
      </c>
      <c r="E160" s="1" t="s">
        <v>52</v>
      </c>
      <c r="F160" s="1">
        <v>0</v>
      </c>
      <c r="G160" s="1" t="s">
        <v>21</v>
      </c>
      <c r="H160" s="1" t="s">
        <v>39</v>
      </c>
      <c r="I160" s="1" t="s">
        <v>21</v>
      </c>
      <c r="J160" s="1" t="s">
        <v>33</v>
      </c>
      <c r="K160" s="1" t="s">
        <v>21</v>
      </c>
      <c r="L160" s="1" t="s">
        <v>23</v>
      </c>
      <c r="M160" s="1">
        <v>14</v>
      </c>
      <c r="N160" s="1" t="s">
        <v>24</v>
      </c>
      <c r="O160" s="1" t="s">
        <v>25</v>
      </c>
      <c r="P160" s="1" t="s">
        <v>91</v>
      </c>
      <c r="Q160" s="1" t="s">
        <v>27</v>
      </c>
    </row>
    <row r="161" spans="1:17" ht="15.75" customHeight="1" x14ac:dyDescent="0.3">
      <c r="A161" s="1">
        <v>419145</v>
      </c>
      <c r="B161" s="1" t="s">
        <v>17</v>
      </c>
      <c r="C161" s="2">
        <v>40276</v>
      </c>
      <c r="D161" s="1" t="s">
        <v>188</v>
      </c>
      <c r="E161" s="1" t="s">
        <v>19</v>
      </c>
      <c r="F161" s="1">
        <v>0</v>
      </c>
      <c r="G161" s="1" t="s">
        <v>20</v>
      </c>
      <c r="H161" s="1" t="s">
        <v>53</v>
      </c>
      <c r="I161" s="1" t="s">
        <v>53</v>
      </c>
      <c r="J161" s="1" t="s">
        <v>22</v>
      </c>
      <c r="K161" s="1" t="s">
        <v>53</v>
      </c>
      <c r="L161" s="1" t="s">
        <v>41</v>
      </c>
      <c r="M161" s="1">
        <v>7</v>
      </c>
      <c r="N161" s="1" t="s">
        <v>24</v>
      </c>
      <c r="O161" s="1" t="s">
        <v>25</v>
      </c>
      <c r="P161" s="1" t="s">
        <v>129</v>
      </c>
      <c r="Q161" s="1" t="s">
        <v>49</v>
      </c>
    </row>
    <row r="162" spans="1:17" ht="15.75" customHeight="1" x14ac:dyDescent="0.3">
      <c r="A162" s="1">
        <v>419146</v>
      </c>
      <c r="B162" s="1" t="s">
        <v>28</v>
      </c>
      <c r="C162" s="2">
        <v>40277</v>
      </c>
      <c r="D162" s="1" t="s">
        <v>69</v>
      </c>
      <c r="E162" s="1" t="s">
        <v>30</v>
      </c>
      <c r="F162" s="1">
        <v>0</v>
      </c>
      <c r="G162" s="1" t="s">
        <v>31</v>
      </c>
      <c r="H162" s="1" t="s">
        <v>47</v>
      </c>
      <c r="I162" s="1" t="s">
        <v>47</v>
      </c>
      <c r="J162" s="1" t="s">
        <v>33</v>
      </c>
      <c r="K162" s="1" t="s">
        <v>31</v>
      </c>
      <c r="L162" s="1" t="s">
        <v>41</v>
      </c>
      <c r="M162" s="1">
        <v>6</v>
      </c>
      <c r="N162" s="1" t="s">
        <v>24</v>
      </c>
      <c r="O162" s="1" t="s">
        <v>25</v>
      </c>
      <c r="P162" s="1" t="s">
        <v>120</v>
      </c>
      <c r="Q162" s="1" t="s">
        <v>64</v>
      </c>
    </row>
    <row r="163" spans="1:17" ht="15.75" customHeight="1" x14ac:dyDescent="0.3">
      <c r="A163" s="1">
        <v>419147</v>
      </c>
      <c r="B163" s="1" t="s">
        <v>185</v>
      </c>
      <c r="C163" s="2">
        <v>40278</v>
      </c>
      <c r="D163" s="1" t="s">
        <v>189</v>
      </c>
      <c r="E163" s="1" t="s">
        <v>186</v>
      </c>
      <c r="F163" s="1">
        <v>0</v>
      </c>
      <c r="G163" s="1" t="s">
        <v>53</v>
      </c>
      <c r="H163" s="1" t="s">
        <v>32</v>
      </c>
      <c r="I163" s="1" t="s">
        <v>32</v>
      </c>
      <c r="J163" s="1" t="s">
        <v>33</v>
      </c>
      <c r="K163" s="1" t="s">
        <v>53</v>
      </c>
      <c r="L163" s="1" t="s">
        <v>41</v>
      </c>
      <c r="M163" s="1">
        <v>6</v>
      </c>
      <c r="N163" s="1" t="s">
        <v>24</v>
      </c>
      <c r="O163" s="1" t="s">
        <v>25</v>
      </c>
      <c r="P163" s="1" t="s">
        <v>127</v>
      </c>
      <c r="Q163" s="1" t="s">
        <v>116</v>
      </c>
    </row>
    <row r="164" spans="1:17" ht="15.75" customHeight="1" x14ac:dyDescent="0.3">
      <c r="A164" s="1">
        <v>419148</v>
      </c>
      <c r="B164" s="1" t="s">
        <v>17</v>
      </c>
      <c r="C164" s="2">
        <v>40278</v>
      </c>
      <c r="D164" s="1" t="s">
        <v>82</v>
      </c>
      <c r="E164" s="1" t="s">
        <v>19</v>
      </c>
      <c r="F164" s="1">
        <v>0</v>
      </c>
      <c r="G164" s="1" t="s">
        <v>20</v>
      </c>
      <c r="H164" s="1" t="s">
        <v>21</v>
      </c>
      <c r="I164" s="1" t="s">
        <v>20</v>
      </c>
      <c r="J164" s="1" t="s">
        <v>22</v>
      </c>
      <c r="K164" s="1" t="s">
        <v>20</v>
      </c>
      <c r="L164" s="1" t="s">
        <v>41</v>
      </c>
      <c r="M164" s="1">
        <v>7</v>
      </c>
      <c r="N164" s="1" t="s">
        <v>24</v>
      </c>
      <c r="O164" s="1" t="s">
        <v>25</v>
      </c>
      <c r="P164" s="1" t="s">
        <v>55</v>
      </c>
      <c r="Q164" s="1" t="s">
        <v>49</v>
      </c>
    </row>
    <row r="165" spans="1:17" ht="15.75" customHeight="1" x14ac:dyDescent="0.3">
      <c r="A165" s="1">
        <v>419149</v>
      </c>
      <c r="B165" s="1" t="s">
        <v>36</v>
      </c>
      <c r="C165" s="2">
        <v>40279</v>
      </c>
      <c r="D165" s="1" t="s">
        <v>190</v>
      </c>
      <c r="E165" s="1" t="s">
        <v>38</v>
      </c>
      <c r="F165" s="1">
        <v>0</v>
      </c>
      <c r="G165" s="1" t="s">
        <v>39</v>
      </c>
      <c r="H165" s="1" t="s">
        <v>31</v>
      </c>
      <c r="I165" s="1" t="s">
        <v>39</v>
      </c>
      <c r="J165" s="1" t="s">
        <v>33</v>
      </c>
      <c r="K165" s="1" t="s">
        <v>31</v>
      </c>
      <c r="L165" s="1" t="s">
        <v>41</v>
      </c>
      <c r="M165" s="1">
        <v>7</v>
      </c>
      <c r="N165" s="1" t="s">
        <v>24</v>
      </c>
      <c r="O165" s="1" t="s">
        <v>25</v>
      </c>
      <c r="P165" s="1" t="s">
        <v>54</v>
      </c>
      <c r="Q165" s="1" t="s">
        <v>64</v>
      </c>
    </row>
    <row r="166" spans="1:17" ht="15.75" customHeight="1" x14ac:dyDescent="0.3">
      <c r="A166" s="1">
        <v>419150</v>
      </c>
      <c r="B166" s="1" t="s">
        <v>56</v>
      </c>
      <c r="C166" s="2">
        <v>40279</v>
      </c>
      <c r="D166" s="1" t="s">
        <v>107</v>
      </c>
      <c r="E166" s="1" t="s">
        <v>58</v>
      </c>
      <c r="F166" s="1">
        <v>0</v>
      </c>
      <c r="G166" s="1" t="s">
        <v>40</v>
      </c>
      <c r="H166" s="1" t="s">
        <v>47</v>
      </c>
      <c r="I166" s="1" t="s">
        <v>40</v>
      </c>
      <c r="J166" s="1" t="s">
        <v>22</v>
      </c>
      <c r="K166" s="1" t="s">
        <v>47</v>
      </c>
      <c r="L166" s="1" t="s">
        <v>23</v>
      </c>
      <c r="M166" s="1">
        <v>37</v>
      </c>
      <c r="N166" s="1" t="s">
        <v>24</v>
      </c>
      <c r="O166" s="1" t="s">
        <v>25</v>
      </c>
      <c r="P166" s="1" t="s">
        <v>77</v>
      </c>
      <c r="Q166" s="1" t="s">
        <v>138</v>
      </c>
    </row>
    <row r="167" spans="1:17" ht="15.75" customHeight="1" x14ac:dyDescent="0.3">
      <c r="A167" s="1">
        <v>419151</v>
      </c>
      <c r="B167" s="1" t="s">
        <v>185</v>
      </c>
      <c r="C167" s="2">
        <v>40280</v>
      </c>
      <c r="D167" s="1" t="s">
        <v>191</v>
      </c>
      <c r="E167" s="1" t="s">
        <v>186</v>
      </c>
      <c r="F167" s="1">
        <v>0</v>
      </c>
      <c r="G167" s="1" t="s">
        <v>53</v>
      </c>
      <c r="H167" s="1" t="s">
        <v>20</v>
      </c>
      <c r="I167" s="1" t="s">
        <v>20</v>
      </c>
      <c r="J167" s="1" t="s">
        <v>22</v>
      </c>
      <c r="K167" s="1" t="s">
        <v>53</v>
      </c>
      <c r="L167" s="1" t="s">
        <v>23</v>
      </c>
      <c r="M167" s="1">
        <v>13</v>
      </c>
      <c r="N167" s="1" t="s">
        <v>24</v>
      </c>
      <c r="O167" s="1" t="s">
        <v>25</v>
      </c>
      <c r="P167" s="1" t="s">
        <v>27</v>
      </c>
      <c r="Q167" s="1" t="s">
        <v>59</v>
      </c>
    </row>
    <row r="168" spans="1:17" ht="15.75" customHeight="1" x14ac:dyDescent="0.3">
      <c r="A168" s="1">
        <v>419152</v>
      </c>
      <c r="B168" s="1" t="s">
        <v>44</v>
      </c>
      <c r="C168" s="2">
        <v>40281</v>
      </c>
      <c r="D168" s="1" t="s">
        <v>192</v>
      </c>
      <c r="E168" s="1" t="s">
        <v>164</v>
      </c>
      <c r="F168" s="1">
        <v>0</v>
      </c>
      <c r="G168" s="1" t="s">
        <v>47</v>
      </c>
      <c r="H168" s="1" t="s">
        <v>39</v>
      </c>
      <c r="I168" s="1" t="s">
        <v>47</v>
      </c>
      <c r="J168" s="1" t="s">
        <v>33</v>
      </c>
      <c r="K168" s="1" t="s">
        <v>47</v>
      </c>
      <c r="L168" s="1" t="s">
        <v>23</v>
      </c>
      <c r="M168" s="1">
        <v>39</v>
      </c>
      <c r="N168" s="1" t="s">
        <v>24</v>
      </c>
      <c r="O168" s="1" t="s">
        <v>25</v>
      </c>
      <c r="P168" s="1" t="s">
        <v>129</v>
      </c>
      <c r="Q168" s="1" t="s">
        <v>49</v>
      </c>
    </row>
    <row r="169" spans="1:17" ht="15.75" customHeight="1" x14ac:dyDescent="0.3">
      <c r="A169" s="1">
        <v>419153</v>
      </c>
      <c r="B169" s="1" t="s">
        <v>65</v>
      </c>
      <c r="C169" s="2">
        <v>40281</v>
      </c>
      <c r="D169" s="1" t="s">
        <v>193</v>
      </c>
      <c r="E169" s="1" t="s">
        <v>67</v>
      </c>
      <c r="F169" s="1">
        <v>0</v>
      </c>
      <c r="G169" s="1" t="s">
        <v>32</v>
      </c>
      <c r="H169" s="1" t="s">
        <v>21</v>
      </c>
      <c r="I169" s="1" t="s">
        <v>21</v>
      </c>
      <c r="J169" s="1" t="s">
        <v>33</v>
      </c>
      <c r="K169" s="1" t="s">
        <v>32</v>
      </c>
      <c r="L169" s="1" t="s">
        <v>41</v>
      </c>
      <c r="M169" s="1">
        <v>9</v>
      </c>
      <c r="N169" s="1" t="s">
        <v>24</v>
      </c>
      <c r="O169" s="1" t="s">
        <v>25</v>
      </c>
      <c r="P169" s="1" t="s">
        <v>145</v>
      </c>
      <c r="Q169" s="1" t="s">
        <v>116</v>
      </c>
    </row>
    <row r="170" spans="1:17" ht="15.75" customHeight="1" x14ac:dyDescent="0.3">
      <c r="A170" s="1">
        <v>419154</v>
      </c>
      <c r="B170" s="1" t="s">
        <v>56</v>
      </c>
      <c r="C170" s="2">
        <v>40282</v>
      </c>
      <c r="D170" s="1" t="s">
        <v>182</v>
      </c>
      <c r="E170" s="1" t="s">
        <v>58</v>
      </c>
      <c r="F170" s="1">
        <v>0</v>
      </c>
      <c r="G170" s="1" t="s">
        <v>40</v>
      </c>
      <c r="H170" s="1" t="s">
        <v>20</v>
      </c>
      <c r="I170" s="1" t="s">
        <v>40</v>
      </c>
      <c r="J170" s="1" t="s">
        <v>33</v>
      </c>
      <c r="K170" s="1" t="s">
        <v>20</v>
      </c>
      <c r="L170" s="1" t="s">
        <v>41</v>
      </c>
      <c r="M170" s="1">
        <v>5</v>
      </c>
      <c r="N170" s="1" t="s">
        <v>24</v>
      </c>
      <c r="O170" s="1" t="s">
        <v>25</v>
      </c>
      <c r="P170" s="1" t="s">
        <v>77</v>
      </c>
      <c r="Q170" s="1" t="s">
        <v>140</v>
      </c>
    </row>
    <row r="171" spans="1:17" ht="15.75" customHeight="1" x14ac:dyDescent="0.3">
      <c r="A171" s="1">
        <v>419155</v>
      </c>
      <c r="B171" s="1" t="s">
        <v>65</v>
      </c>
      <c r="C171" s="2">
        <v>40283</v>
      </c>
      <c r="D171" s="1" t="s">
        <v>146</v>
      </c>
      <c r="E171" s="1" t="s">
        <v>67</v>
      </c>
      <c r="F171" s="1">
        <v>0</v>
      </c>
      <c r="G171" s="1" t="s">
        <v>32</v>
      </c>
      <c r="H171" s="1" t="s">
        <v>39</v>
      </c>
      <c r="I171" s="1" t="s">
        <v>32</v>
      </c>
      <c r="J171" s="1" t="s">
        <v>33</v>
      </c>
      <c r="K171" s="1" t="s">
        <v>39</v>
      </c>
      <c r="L171" s="1" t="s">
        <v>41</v>
      </c>
      <c r="M171" s="1">
        <v>6</v>
      </c>
      <c r="N171" s="1" t="s">
        <v>24</v>
      </c>
      <c r="O171" s="1" t="s">
        <v>25</v>
      </c>
      <c r="P171" s="1" t="s">
        <v>127</v>
      </c>
      <c r="Q171" s="1" t="s">
        <v>145</v>
      </c>
    </row>
    <row r="172" spans="1:17" ht="15.75" customHeight="1" x14ac:dyDescent="0.3">
      <c r="A172" s="1">
        <v>419156</v>
      </c>
      <c r="B172" s="1" t="s">
        <v>194</v>
      </c>
      <c r="C172" s="2">
        <v>40284</v>
      </c>
      <c r="D172" s="1" t="s">
        <v>147</v>
      </c>
      <c r="E172" s="1" t="s">
        <v>195</v>
      </c>
      <c r="F172" s="1">
        <v>0</v>
      </c>
      <c r="G172" s="1" t="s">
        <v>31</v>
      </c>
      <c r="H172" s="1" t="s">
        <v>53</v>
      </c>
      <c r="I172" s="1" t="s">
        <v>53</v>
      </c>
      <c r="J172" s="1" t="s">
        <v>22</v>
      </c>
      <c r="K172" s="1" t="s">
        <v>53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120</v>
      </c>
      <c r="Q172" s="1" t="s">
        <v>64</v>
      </c>
    </row>
    <row r="173" spans="1:17" ht="15.75" customHeight="1" x14ac:dyDescent="0.3">
      <c r="A173" s="1">
        <v>419157</v>
      </c>
      <c r="B173" s="1" t="s">
        <v>17</v>
      </c>
      <c r="C173" s="2">
        <v>40285</v>
      </c>
      <c r="D173" s="1" t="s">
        <v>196</v>
      </c>
      <c r="E173" s="1" t="s">
        <v>19</v>
      </c>
      <c r="F173" s="1">
        <v>0</v>
      </c>
      <c r="G173" s="1" t="s">
        <v>20</v>
      </c>
      <c r="H173" s="1" t="s">
        <v>47</v>
      </c>
      <c r="I173" s="1" t="s">
        <v>20</v>
      </c>
      <c r="J173" s="1" t="s">
        <v>22</v>
      </c>
      <c r="K173" s="1" t="s">
        <v>47</v>
      </c>
      <c r="L173" s="1" t="s">
        <v>23</v>
      </c>
      <c r="M173" s="1">
        <v>57</v>
      </c>
      <c r="N173" s="1" t="s">
        <v>24</v>
      </c>
      <c r="O173" s="1" t="s">
        <v>25</v>
      </c>
      <c r="P173" s="1" t="s">
        <v>127</v>
      </c>
      <c r="Q173" s="1" t="s">
        <v>116</v>
      </c>
    </row>
    <row r="174" spans="1:17" ht="15.75" customHeight="1" x14ac:dyDescent="0.3">
      <c r="A174" s="1">
        <v>419158</v>
      </c>
      <c r="B174" s="1" t="s">
        <v>50</v>
      </c>
      <c r="C174" s="2">
        <v>40285</v>
      </c>
      <c r="D174" s="1" t="s">
        <v>197</v>
      </c>
      <c r="E174" s="1" t="s">
        <v>52</v>
      </c>
      <c r="F174" s="1">
        <v>0</v>
      </c>
      <c r="G174" s="1" t="s">
        <v>21</v>
      </c>
      <c r="H174" s="1" t="s">
        <v>40</v>
      </c>
      <c r="I174" s="1" t="s">
        <v>40</v>
      </c>
      <c r="J174" s="1" t="s">
        <v>33</v>
      </c>
      <c r="K174" s="1" t="s">
        <v>21</v>
      </c>
      <c r="L174" s="1" t="s">
        <v>41</v>
      </c>
      <c r="M174" s="1">
        <v>8</v>
      </c>
      <c r="N174" s="1" t="s">
        <v>24</v>
      </c>
      <c r="O174" s="1" t="s">
        <v>25</v>
      </c>
      <c r="P174" s="1" t="s">
        <v>91</v>
      </c>
      <c r="Q174" s="1" t="s">
        <v>59</v>
      </c>
    </row>
    <row r="175" spans="1:17" ht="15.75" customHeight="1" x14ac:dyDescent="0.3">
      <c r="A175" s="1">
        <v>419159</v>
      </c>
      <c r="B175" s="1" t="s">
        <v>194</v>
      </c>
      <c r="C175" s="2">
        <v>40286</v>
      </c>
      <c r="D175" s="1" t="s">
        <v>76</v>
      </c>
      <c r="E175" s="1" t="s">
        <v>195</v>
      </c>
      <c r="F175" s="1">
        <v>0</v>
      </c>
      <c r="G175" s="1" t="s">
        <v>31</v>
      </c>
      <c r="H175" s="1" t="s">
        <v>32</v>
      </c>
      <c r="I175" s="1" t="s">
        <v>32</v>
      </c>
      <c r="J175" s="1" t="s">
        <v>22</v>
      </c>
      <c r="K175" s="1" t="s">
        <v>32</v>
      </c>
      <c r="L175" s="1" t="s">
        <v>41</v>
      </c>
      <c r="M175" s="1">
        <v>6</v>
      </c>
      <c r="N175" s="1" t="s">
        <v>24</v>
      </c>
      <c r="O175" s="1" t="s">
        <v>25</v>
      </c>
      <c r="P175" s="1" t="s">
        <v>54</v>
      </c>
      <c r="Q175" s="1" t="s">
        <v>64</v>
      </c>
    </row>
    <row r="176" spans="1:17" ht="15.75" customHeight="1" x14ac:dyDescent="0.3">
      <c r="A176" s="1">
        <v>419160</v>
      </c>
      <c r="B176" s="1" t="s">
        <v>36</v>
      </c>
      <c r="C176" s="2">
        <v>40286</v>
      </c>
      <c r="D176" s="1" t="s">
        <v>171</v>
      </c>
      <c r="E176" s="1" t="s">
        <v>38</v>
      </c>
      <c r="F176" s="1">
        <v>0</v>
      </c>
      <c r="G176" s="1" t="s">
        <v>39</v>
      </c>
      <c r="H176" s="1" t="s">
        <v>53</v>
      </c>
      <c r="I176" s="1" t="s">
        <v>53</v>
      </c>
      <c r="J176" s="1" t="s">
        <v>33</v>
      </c>
      <c r="K176" s="1" t="s">
        <v>53</v>
      </c>
      <c r="L176" s="1" t="s">
        <v>23</v>
      </c>
      <c r="M176" s="1">
        <v>11</v>
      </c>
      <c r="N176" s="1" t="s">
        <v>24</v>
      </c>
      <c r="O176" s="1" t="s">
        <v>25</v>
      </c>
      <c r="P176" s="1" t="s">
        <v>77</v>
      </c>
      <c r="Q176" s="1" t="s">
        <v>138</v>
      </c>
    </row>
    <row r="177" spans="1:17" ht="15.75" customHeight="1" x14ac:dyDescent="0.3">
      <c r="A177" s="1">
        <v>419161</v>
      </c>
      <c r="B177" s="1" t="s">
        <v>50</v>
      </c>
      <c r="C177" s="2">
        <v>40287</v>
      </c>
      <c r="D177" s="1" t="s">
        <v>198</v>
      </c>
      <c r="E177" s="1" t="s">
        <v>52</v>
      </c>
      <c r="F177" s="1">
        <v>0</v>
      </c>
      <c r="G177" s="1" t="s">
        <v>21</v>
      </c>
      <c r="H177" s="1" t="s">
        <v>47</v>
      </c>
      <c r="I177" s="1" t="s">
        <v>47</v>
      </c>
      <c r="J177" s="1" t="s">
        <v>33</v>
      </c>
      <c r="K177" s="1" t="s">
        <v>21</v>
      </c>
      <c r="L177" s="1" t="s">
        <v>41</v>
      </c>
      <c r="M177" s="1">
        <v>9</v>
      </c>
      <c r="N177" s="1" t="s">
        <v>24</v>
      </c>
      <c r="O177" s="1" t="s">
        <v>25</v>
      </c>
      <c r="P177" s="1" t="s">
        <v>91</v>
      </c>
      <c r="Q177" s="1" t="s">
        <v>27</v>
      </c>
    </row>
    <row r="178" spans="1:17" ht="15.75" customHeight="1" x14ac:dyDescent="0.3">
      <c r="A178" s="1">
        <v>419162</v>
      </c>
      <c r="B178" s="1" t="s">
        <v>44</v>
      </c>
      <c r="C178" s="2">
        <v>40289</v>
      </c>
      <c r="D178" s="1" t="s">
        <v>192</v>
      </c>
      <c r="E178" s="1" t="s">
        <v>73</v>
      </c>
      <c r="F178" s="1">
        <v>0</v>
      </c>
      <c r="G178" s="1" t="s">
        <v>20</v>
      </c>
      <c r="H178" s="1" t="s">
        <v>47</v>
      </c>
      <c r="I178" s="1" t="s">
        <v>47</v>
      </c>
      <c r="J178" s="1" t="s">
        <v>33</v>
      </c>
      <c r="K178" s="1" t="s">
        <v>47</v>
      </c>
      <c r="L178" s="1" t="s">
        <v>23</v>
      </c>
      <c r="M178" s="1">
        <v>35</v>
      </c>
      <c r="N178" s="1" t="s">
        <v>24</v>
      </c>
      <c r="O178" s="1" t="s">
        <v>25</v>
      </c>
      <c r="P178" s="1" t="s">
        <v>77</v>
      </c>
      <c r="Q178" s="1" t="s">
        <v>59</v>
      </c>
    </row>
    <row r="179" spans="1:17" ht="15.75" customHeight="1" x14ac:dyDescent="0.3">
      <c r="A179" s="1">
        <v>419163</v>
      </c>
      <c r="B179" s="1" t="s">
        <v>44</v>
      </c>
      <c r="C179" s="2">
        <v>40290</v>
      </c>
      <c r="D179" s="1" t="s">
        <v>199</v>
      </c>
      <c r="E179" s="1" t="s">
        <v>73</v>
      </c>
      <c r="F179" s="1">
        <v>0</v>
      </c>
      <c r="G179" s="1" t="s">
        <v>32</v>
      </c>
      <c r="H179" s="1" t="s">
        <v>53</v>
      </c>
      <c r="I179" s="1" t="s">
        <v>32</v>
      </c>
      <c r="J179" s="1" t="s">
        <v>33</v>
      </c>
      <c r="K179" s="1" t="s">
        <v>32</v>
      </c>
      <c r="L179" s="1" t="s">
        <v>23</v>
      </c>
      <c r="M179" s="1">
        <v>38</v>
      </c>
      <c r="N179" s="1" t="s">
        <v>24</v>
      </c>
      <c r="O179" s="1" t="s">
        <v>25</v>
      </c>
      <c r="P179" s="1" t="s">
        <v>77</v>
      </c>
      <c r="Q179" s="1" t="s">
        <v>59</v>
      </c>
    </row>
    <row r="180" spans="1:17" ht="15.75" customHeight="1" x14ac:dyDescent="0.3">
      <c r="A180" s="1">
        <v>419164</v>
      </c>
      <c r="B180" s="1" t="s">
        <v>44</v>
      </c>
      <c r="C180" s="2">
        <v>40292</v>
      </c>
      <c r="D180" s="1" t="s">
        <v>100</v>
      </c>
      <c r="E180" s="1" t="s">
        <v>73</v>
      </c>
      <c r="F180" s="1">
        <v>0</v>
      </c>
      <c r="G180" s="1" t="s">
        <v>20</v>
      </c>
      <c r="H180" s="1" t="s">
        <v>53</v>
      </c>
      <c r="I180" s="1" t="s">
        <v>53</v>
      </c>
      <c r="J180" s="1" t="s">
        <v>33</v>
      </c>
      <c r="K180" s="1" t="s">
        <v>20</v>
      </c>
      <c r="L180" s="1" t="s">
        <v>41</v>
      </c>
      <c r="M180" s="1">
        <v>9</v>
      </c>
      <c r="N180" s="1" t="s">
        <v>24</v>
      </c>
      <c r="O180" s="1" t="s">
        <v>25</v>
      </c>
      <c r="P180" s="1" t="s">
        <v>27</v>
      </c>
      <c r="Q180" s="1" t="s">
        <v>116</v>
      </c>
    </row>
    <row r="181" spans="1:17" ht="15.75" customHeight="1" x14ac:dyDescent="0.3">
      <c r="A181" s="1">
        <v>419165</v>
      </c>
      <c r="B181" s="1" t="s">
        <v>44</v>
      </c>
      <c r="C181" s="2">
        <v>40293</v>
      </c>
      <c r="D181" s="1" t="s">
        <v>105</v>
      </c>
      <c r="E181" s="1" t="s">
        <v>73</v>
      </c>
      <c r="F181" s="1">
        <v>0</v>
      </c>
      <c r="G181" s="1" t="s">
        <v>32</v>
      </c>
      <c r="H181" s="1" t="s">
        <v>47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22</v>
      </c>
      <c r="N181" s="1" t="s">
        <v>24</v>
      </c>
      <c r="O181" s="1" t="s">
        <v>25</v>
      </c>
      <c r="P181" s="1" t="s">
        <v>27</v>
      </c>
      <c r="Q181" s="1" t="s">
        <v>116</v>
      </c>
    </row>
    <row r="182" spans="1:17" ht="15.75" customHeight="1" x14ac:dyDescent="0.3">
      <c r="A182" s="1">
        <v>501198</v>
      </c>
      <c r="B182" s="1" t="s">
        <v>65</v>
      </c>
      <c r="C182" s="2">
        <v>40641</v>
      </c>
      <c r="D182" s="1" t="s">
        <v>200</v>
      </c>
      <c r="E182" s="1" t="s">
        <v>67</v>
      </c>
      <c r="F182" s="1">
        <v>0</v>
      </c>
      <c r="G182" s="1" t="s">
        <v>32</v>
      </c>
      <c r="H182" s="1" t="s">
        <v>21</v>
      </c>
      <c r="I182" s="1" t="s">
        <v>32</v>
      </c>
      <c r="J182" s="1" t="s">
        <v>33</v>
      </c>
      <c r="K182" s="1" t="s">
        <v>32</v>
      </c>
      <c r="L182" s="1" t="s">
        <v>23</v>
      </c>
      <c r="M182" s="1">
        <v>2</v>
      </c>
      <c r="N182" s="1" t="s">
        <v>24</v>
      </c>
      <c r="O182" s="1" t="s">
        <v>25</v>
      </c>
      <c r="P182" s="1" t="s">
        <v>77</v>
      </c>
      <c r="Q182" s="1" t="s">
        <v>201</v>
      </c>
    </row>
    <row r="183" spans="1:17" ht="15.75" customHeight="1" x14ac:dyDescent="0.3">
      <c r="A183" s="1">
        <v>501199</v>
      </c>
      <c r="B183" s="1" t="s">
        <v>60</v>
      </c>
      <c r="C183" s="2">
        <v>40642</v>
      </c>
      <c r="D183" s="1" t="s">
        <v>202</v>
      </c>
      <c r="E183" s="1" t="s">
        <v>62</v>
      </c>
      <c r="F183" s="1">
        <v>0</v>
      </c>
      <c r="G183" s="1" t="s">
        <v>53</v>
      </c>
      <c r="H183" s="1" t="s">
        <v>40</v>
      </c>
      <c r="I183" s="1" t="s">
        <v>40</v>
      </c>
      <c r="J183" s="1" t="s">
        <v>22</v>
      </c>
      <c r="K183" s="1" t="s">
        <v>40</v>
      </c>
      <c r="L183" s="1" t="s">
        <v>41</v>
      </c>
      <c r="M183" s="1">
        <v>8</v>
      </c>
      <c r="N183" s="1" t="s">
        <v>24</v>
      </c>
      <c r="O183" s="1" t="s">
        <v>25</v>
      </c>
      <c r="P183" s="1" t="s">
        <v>27</v>
      </c>
      <c r="Q183" s="1" t="s">
        <v>138</v>
      </c>
    </row>
    <row r="184" spans="1:17" ht="15.75" customHeight="1" x14ac:dyDescent="0.3">
      <c r="A184" s="1">
        <v>501200</v>
      </c>
      <c r="B184" s="1" t="s">
        <v>203</v>
      </c>
      <c r="C184" s="2">
        <v>40642</v>
      </c>
      <c r="D184" s="1" t="s">
        <v>121</v>
      </c>
      <c r="E184" s="1" t="s">
        <v>204</v>
      </c>
      <c r="F184" s="1">
        <v>0</v>
      </c>
      <c r="G184" s="1" t="s">
        <v>205</v>
      </c>
      <c r="H184" s="1" t="s">
        <v>20</v>
      </c>
      <c r="I184" s="1" t="s">
        <v>205</v>
      </c>
      <c r="J184" s="1" t="s">
        <v>33</v>
      </c>
      <c r="K184" s="1" t="s">
        <v>20</v>
      </c>
      <c r="L184" s="1" t="s">
        <v>41</v>
      </c>
      <c r="M184" s="1">
        <v>6</v>
      </c>
      <c r="N184" s="1" t="s">
        <v>24</v>
      </c>
      <c r="O184" s="1" t="s">
        <v>25</v>
      </c>
      <c r="P184" s="1" t="s">
        <v>127</v>
      </c>
      <c r="Q184" s="1" t="s">
        <v>55</v>
      </c>
    </row>
    <row r="185" spans="1:17" ht="15.75" customHeight="1" x14ac:dyDescent="0.3">
      <c r="A185" s="1">
        <v>501201</v>
      </c>
      <c r="B185" s="1" t="s">
        <v>36</v>
      </c>
      <c r="C185" s="2">
        <v>40643</v>
      </c>
      <c r="D185" s="1" t="s">
        <v>180</v>
      </c>
      <c r="E185" s="1" t="s">
        <v>38</v>
      </c>
      <c r="F185" s="1">
        <v>0</v>
      </c>
      <c r="G185" s="1" t="s">
        <v>39</v>
      </c>
      <c r="H185" s="1" t="s">
        <v>47</v>
      </c>
      <c r="I185" s="1" t="s">
        <v>39</v>
      </c>
      <c r="J185" s="1" t="s">
        <v>33</v>
      </c>
      <c r="K185" s="1" t="s">
        <v>47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64</v>
      </c>
      <c r="Q185" s="1" t="s">
        <v>59</v>
      </c>
    </row>
    <row r="186" spans="1:17" ht="15.75" customHeight="1" x14ac:dyDescent="0.3">
      <c r="A186" s="1">
        <v>501202</v>
      </c>
      <c r="B186" s="1" t="s">
        <v>44</v>
      </c>
      <c r="C186" s="2">
        <v>40643</v>
      </c>
      <c r="D186" s="1" t="s">
        <v>206</v>
      </c>
      <c r="E186" s="1" t="s">
        <v>73</v>
      </c>
      <c r="F186" s="1">
        <v>0</v>
      </c>
      <c r="G186" s="1" t="s">
        <v>207</v>
      </c>
      <c r="H186" s="1" t="s">
        <v>31</v>
      </c>
      <c r="I186" s="1" t="s">
        <v>31</v>
      </c>
      <c r="J186" s="1" t="s">
        <v>33</v>
      </c>
      <c r="K186" s="1" t="s">
        <v>207</v>
      </c>
      <c r="L186" s="1" t="s">
        <v>41</v>
      </c>
      <c r="M186" s="1">
        <v>7</v>
      </c>
      <c r="N186" s="1" t="s">
        <v>24</v>
      </c>
      <c r="O186" s="1" t="s">
        <v>25</v>
      </c>
      <c r="P186" s="1" t="s">
        <v>77</v>
      </c>
      <c r="Q186" s="1" t="s">
        <v>201</v>
      </c>
    </row>
    <row r="187" spans="1:17" ht="15.75" customHeight="1" x14ac:dyDescent="0.3">
      <c r="A187" s="1">
        <v>501203</v>
      </c>
      <c r="B187" s="1" t="s">
        <v>50</v>
      </c>
      <c r="C187" s="2">
        <v>40644</v>
      </c>
      <c r="D187" s="1" t="s">
        <v>144</v>
      </c>
      <c r="E187" s="1" t="s">
        <v>52</v>
      </c>
      <c r="F187" s="1">
        <v>0</v>
      </c>
      <c r="G187" s="1" t="s">
        <v>21</v>
      </c>
      <c r="H187" s="1" t="s">
        <v>53</v>
      </c>
      <c r="I187" s="1" t="s">
        <v>21</v>
      </c>
      <c r="J187" s="1" t="s">
        <v>33</v>
      </c>
      <c r="K187" s="1" t="s">
        <v>21</v>
      </c>
      <c r="L187" s="1" t="s">
        <v>23</v>
      </c>
      <c r="M187" s="1">
        <v>9</v>
      </c>
      <c r="N187" s="1" t="s">
        <v>24</v>
      </c>
      <c r="O187" s="1" t="s">
        <v>25</v>
      </c>
      <c r="P187" s="1" t="s">
        <v>27</v>
      </c>
      <c r="Q187" s="1" t="s">
        <v>138</v>
      </c>
    </row>
    <row r="188" spans="1:17" ht="15.75" customHeight="1" x14ac:dyDescent="0.3">
      <c r="A188" s="1">
        <v>501204</v>
      </c>
      <c r="B188" s="1" t="s">
        <v>56</v>
      </c>
      <c r="C188" s="2">
        <v>40645</v>
      </c>
      <c r="D188" s="1" t="s">
        <v>156</v>
      </c>
      <c r="E188" s="1" t="s">
        <v>58</v>
      </c>
      <c r="F188" s="1">
        <v>0</v>
      </c>
      <c r="G188" s="1" t="s">
        <v>40</v>
      </c>
      <c r="H188" s="1" t="s">
        <v>39</v>
      </c>
      <c r="I188" s="1" t="s">
        <v>39</v>
      </c>
      <c r="J188" s="1" t="s">
        <v>33</v>
      </c>
      <c r="K188" s="1" t="s">
        <v>40</v>
      </c>
      <c r="L188" s="1" t="s">
        <v>41</v>
      </c>
      <c r="M188" s="1">
        <v>6</v>
      </c>
      <c r="N188" s="1" t="s">
        <v>24</v>
      </c>
      <c r="O188" s="1" t="s">
        <v>25</v>
      </c>
      <c r="P188" s="1" t="s">
        <v>42</v>
      </c>
      <c r="Q188" s="1" t="s">
        <v>59</v>
      </c>
    </row>
    <row r="189" spans="1:17" ht="15.75" customHeight="1" x14ac:dyDescent="0.3">
      <c r="A189" s="1">
        <v>501205</v>
      </c>
      <c r="B189" s="1" t="s">
        <v>17</v>
      </c>
      <c r="C189" s="2">
        <v>40645</v>
      </c>
      <c r="D189" s="1" t="s">
        <v>107</v>
      </c>
      <c r="E189" s="1" t="s">
        <v>19</v>
      </c>
      <c r="F189" s="1">
        <v>0</v>
      </c>
      <c r="G189" s="1" t="s">
        <v>20</v>
      </c>
      <c r="H189" s="1" t="s">
        <v>47</v>
      </c>
      <c r="I189" s="1" t="s">
        <v>47</v>
      </c>
      <c r="J189" s="1" t="s">
        <v>22</v>
      </c>
      <c r="K189" s="1" t="s">
        <v>47</v>
      </c>
      <c r="L189" s="1" t="s">
        <v>41</v>
      </c>
      <c r="M189" s="1">
        <v>9</v>
      </c>
      <c r="N189" s="1" t="s">
        <v>24</v>
      </c>
      <c r="O189" s="1" t="s">
        <v>25</v>
      </c>
      <c r="P189" s="1" t="s">
        <v>127</v>
      </c>
      <c r="Q189" s="1" t="s">
        <v>208</v>
      </c>
    </row>
    <row r="190" spans="1:17" ht="15.75" customHeight="1" x14ac:dyDescent="0.3">
      <c r="A190" s="1">
        <v>501206</v>
      </c>
      <c r="B190" s="1" t="s">
        <v>28</v>
      </c>
      <c r="C190" s="2">
        <v>40646</v>
      </c>
      <c r="D190" s="1" t="s">
        <v>209</v>
      </c>
      <c r="E190" s="1" t="s">
        <v>30</v>
      </c>
      <c r="F190" s="1">
        <v>0</v>
      </c>
      <c r="G190" s="1" t="s">
        <v>31</v>
      </c>
      <c r="H190" s="1" t="s">
        <v>32</v>
      </c>
      <c r="I190" s="1" t="s">
        <v>31</v>
      </c>
      <c r="J190" s="1" t="s">
        <v>22</v>
      </c>
      <c r="K190" s="1" t="s">
        <v>31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26</v>
      </c>
      <c r="Q190" s="1" t="s">
        <v>35</v>
      </c>
    </row>
    <row r="191" spans="1:17" ht="15.75" customHeight="1" x14ac:dyDescent="0.3">
      <c r="A191" s="1">
        <v>501207</v>
      </c>
      <c r="B191" s="1" t="s">
        <v>44</v>
      </c>
      <c r="C191" s="2">
        <v>40646</v>
      </c>
      <c r="D191" s="1" t="s">
        <v>210</v>
      </c>
      <c r="E191" s="1" t="s">
        <v>73</v>
      </c>
      <c r="F191" s="1">
        <v>0</v>
      </c>
      <c r="G191" s="1" t="s">
        <v>207</v>
      </c>
      <c r="H191" s="1" t="s">
        <v>205</v>
      </c>
      <c r="I191" s="1" t="s">
        <v>205</v>
      </c>
      <c r="J191" s="1" t="s">
        <v>33</v>
      </c>
      <c r="K191" s="1" t="s">
        <v>207</v>
      </c>
      <c r="L191" s="1" t="s">
        <v>41</v>
      </c>
      <c r="M191" s="1">
        <v>4</v>
      </c>
      <c r="N191" s="1" t="s">
        <v>24</v>
      </c>
      <c r="O191" s="1" t="s">
        <v>25</v>
      </c>
      <c r="P191" s="1" t="s">
        <v>129</v>
      </c>
      <c r="Q191" s="1" t="s">
        <v>201</v>
      </c>
    </row>
    <row r="192" spans="1:17" ht="15.75" customHeight="1" x14ac:dyDescent="0.3">
      <c r="A192" s="1">
        <v>501208</v>
      </c>
      <c r="B192" s="1" t="s">
        <v>60</v>
      </c>
      <c r="C192" s="2">
        <v>40647</v>
      </c>
      <c r="D192" s="1" t="s">
        <v>211</v>
      </c>
      <c r="E192" s="1" t="s">
        <v>62</v>
      </c>
      <c r="F192" s="1">
        <v>0</v>
      </c>
      <c r="G192" s="1" t="s">
        <v>53</v>
      </c>
      <c r="H192" s="1" t="s">
        <v>20</v>
      </c>
      <c r="I192" s="1" t="s">
        <v>20</v>
      </c>
      <c r="J192" s="1" t="s">
        <v>22</v>
      </c>
      <c r="K192" s="1" t="s">
        <v>53</v>
      </c>
      <c r="L192" s="1" t="s">
        <v>23</v>
      </c>
      <c r="M192" s="1">
        <v>33</v>
      </c>
      <c r="N192" s="1" t="s">
        <v>24</v>
      </c>
      <c r="O192" s="1" t="s">
        <v>25</v>
      </c>
      <c r="P192" s="1" t="s">
        <v>27</v>
      </c>
      <c r="Q192" s="1" t="s">
        <v>140</v>
      </c>
    </row>
    <row r="193" spans="1:17" ht="15.75" customHeight="1" x14ac:dyDescent="0.3">
      <c r="A193" s="1">
        <v>501209</v>
      </c>
      <c r="B193" s="1" t="s">
        <v>56</v>
      </c>
      <c r="C193" s="2">
        <v>40648</v>
      </c>
      <c r="D193" s="1" t="s">
        <v>146</v>
      </c>
      <c r="E193" s="1" t="s">
        <v>58</v>
      </c>
      <c r="F193" s="1">
        <v>0</v>
      </c>
      <c r="G193" s="1" t="s">
        <v>40</v>
      </c>
      <c r="H193" s="1" t="s">
        <v>21</v>
      </c>
      <c r="I193" s="1" t="s">
        <v>21</v>
      </c>
      <c r="J193" s="1" t="s">
        <v>22</v>
      </c>
      <c r="K193" s="1" t="s">
        <v>21</v>
      </c>
      <c r="L193" s="1" t="s">
        <v>41</v>
      </c>
      <c r="M193" s="1">
        <v>9</v>
      </c>
      <c r="N193" s="1" t="s">
        <v>24</v>
      </c>
      <c r="O193" s="1" t="s">
        <v>25</v>
      </c>
      <c r="P193" s="1" t="s">
        <v>42</v>
      </c>
      <c r="Q193" s="1" t="s">
        <v>145</v>
      </c>
    </row>
    <row r="194" spans="1:17" ht="15.75" customHeight="1" x14ac:dyDescent="0.3">
      <c r="A194" s="1">
        <v>501210</v>
      </c>
      <c r="B194" s="1" t="s">
        <v>44</v>
      </c>
      <c r="C194" s="2">
        <v>40648</v>
      </c>
      <c r="D194" s="1" t="s">
        <v>18</v>
      </c>
      <c r="E194" s="1" t="s">
        <v>46</v>
      </c>
      <c r="F194" s="1">
        <v>0</v>
      </c>
      <c r="G194" s="1" t="s">
        <v>47</v>
      </c>
      <c r="H194" s="1" t="s">
        <v>205</v>
      </c>
      <c r="I194" s="1" t="s">
        <v>205</v>
      </c>
      <c r="J194" s="1" t="s">
        <v>22</v>
      </c>
      <c r="K194" s="1" t="s">
        <v>205</v>
      </c>
      <c r="L194" s="1" t="s">
        <v>41</v>
      </c>
      <c r="M194" s="1">
        <v>8</v>
      </c>
      <c r="N194" s="1" t="s">
        <v>24</v>
      </c>
      <c r="O194" s="1" t="s">
        <v>25</v>
      </c>
      <c r="P194" s="1" t="s">
        <v>77</v>
      </c>
      <c r="Q194" s="1" t="s">
        <v>201</v>
      </c>
    </row>
    <row r="195" spans="1:17" ht="15.75" customHeight="1" x14ac:dyDescent="0.3">
      <c r="A195" s="1">
        <v>501211</v>
      </c>
      <c r="B195" s="1" t="s">
        <v>65</v>
      </c>
      <c r="C195" s="2">
        <v>40649</v>
      </c>
      <c r="D195" s="1" t="s">
        <v>29</v>
      </c>
      <c r="E195" s="1" t="s">
        <v>67</v>
      </c>
      <c r="F195" s="1">
        <v>0</v>
      </c>
      <c r="G195" s="1" t="s">
        <v>32</v>
      </c>
      <c r="H195" s="1" t="s">
        <v>20</v>
      </c>
      <c r="I195" s="1" t="s">
        <v>32</v>
      </c>
      <c r="J195" s="1" t="s">
        <v>33</v>
      </c>
      <c r="K195" s="1" t="s">
        <v>32</v>
      </c>
      <c r="L195" s="1" t="s">
        <v>23</v>
      </c>
      <c r="M195" s="1">
        <v>21</v>
      </c>
      <c r="N195" s="1" t="s">
        <v>24</v>
      </c>
      <c r="O195" s="1" t="s">
        <v>25</v>
      </c>
      <c r="P195" s="1" t="s">
        <v>127</v>
      </c>
      <c r="Q195" s="1" t="s">
        <v>208</v>
      </c>
    </row>
    <row r="196" spans="1:17" ht="15.75" customHeight="1" x14ac:dyDescent="0.3">
      <c r="A196" s="1">
        <v>501212</v>
      </c>
      <c r="B196" s="1" t="s">
        <v>60</v>
      </c>
      <c r="C196" s="2">
        <v>40649</v>
      </c>
      <c r="D196" s="1" t="s">
        <v>209</v>
      </c>
      <c r="E196" s="1" t="s">
        <v>62</v>
      </c>
      <c r="F196" s="1">
        <v>0</v>
      </c>
      <c r="G196" s="1" t="s">
        <v>53</v>
      </c>
      <c r="H196" s="1" t="s">
        <v>31</v>
      </c>
      <c r="I196" s="1" t="s">
        <v>31</v>
      </c>
      <c r="J196" s="1" t="s">
        <v>22</v>
      </c>
      <c r="K196" s="1" t="s">
        <v>31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27</v>
      </c>
      <c r="Q196" s="1" t="s">
        <v>140</v>
      </c>
    </row>
    <row r="197" spans="1:17" ht="15.75" customHeight="1" x14ac:dyDescent="0.3">
      <c r="A197" s="1">
        <v>501213</v>
      </c>
      <c r="B197" s="1" t="s">
        <v>44</v>
      </c>
      <c r="C197" s="2">
        <v>40650</v>
      </c>
      <c r="D197" s="1" t="s">
        <v>139</v>
      </c>
      <c r="E197" s="1" t="s">
        <v>73</v>
      </c>
      <c r="F197" s="1">
        <v>0</v>
      </c>
      <c r="G197" s="1" t="s">
        <v>207</v>
      </c>
      <c r="H197" s="1" t="s">
        <v>39</v>
      </c>
      <c r="I197" s="1" t="s">
        <v>39</v>
      </c>
      <c r="J197" s="1" t="s">
        <v>22</v>
      </c>
      <c r="K197" s="1" t="s">
        <v>39</v>
      </c>
      <c r="L197" s="1" t="s">
        <v>41</v>
      </c>
      <c r="M197" s="1">
        <v>3</v>
      </c>
      <c r="N197" s="1" t="s">
        <v>24</v>
      </c>
      <c r="O197" s="1" t="s">
        <v>25</v>
      </c>
      <c r="P197" s="1" t="s">
        <v>26</v>
      </c>
      <c r="Q197" s="1" t="s">
        <v>64</v>
      </c>
    </row>
    <row r="198" spans="1:17" ht="15.75" customHeight="1" x14ac:dyDescent="0.3">
      <c r="A198" s="1">
        <v>501214</v>
      </c>
      <c r="B198" s="1" t="s">
        <v>50</v>
      </c>
      <c r="C198" s="2">
        <v>40650</v>
      </c>
      <c r="D198" s="1" t="s">
        <v>90</v>
      </c>
      <c r="E198" s="1" t="s">
        <v>52</v>
      </c>
      <c r="F198" s="1">
        <v>0</v>
      </c>
      <c r="G198" s="1" t="s">
        <v>21</v>
      </c>
      <c r="H198" s="1" t="s">
        <v>40</v>
      </c>
      <c r="I198" s="1" t="s">
        <v>21</v>
      </c>
      <c r="J198" s="1" t="s">
        <v>22</v>
      </c>
      <c r="K198" s="1" t="s">
        <v>21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42</v>
      </c>
      <c r="Q198" s="1" t="s">
        <v>59</v>
      </c>
    </row>
    <row r="199" spans="1:17" ht="15.75" customHeight="1" x14ac:dyDescent="0.3">
      <c r="A199" s="1">
        <v>501215</v>
      </c>
      <c r="B199" s="1" t="s">
        <v>203</v>
      </c>
      <c r="C199" s="2">
        <v>40651</v>
      </c>
      <c r="D199" s="1" t="s">
        <v>18</v>
      </c>
      <c r="E199" s="1" t="s">
        <v>204</v>
      </c>
      <c r="F199" s="1">
        <v>0</v>
      </c>
      <c r="G199" s="1" t="s">
        <v>205</v>
      </c>
      <c r="H199" s="1" t="s">
        <v>32</v>
      </c>
      <c r="I199" s="1" t="s">
        <v>205</v>
      </c>
      <c r="J199" s="1" t="s">
        <v>22</v>
      </c>
      <c r="K199" s="1" t="s">
        <v>205</v>
      </c>
      <c r="L199" s="1" t="s">
        <v>41</v>
      </c>
      <c r="M199" s="1">
        <v>7</v>
      </c>
      <c r="N199" s="1" t="s">
        <v>24</v>
      </c>
      <c r="O199" s="1" t="s">
        <v>95</v>
      </c>
      <c r="P199" s="1" t="s">
        <v>55</v>
      </c>
      <c r="Q199" s="1" t="s">
        <v>208</v>
      </c>
    </row>
    <row r="200" spans="1:17" ht="15.75" customHeight="1" x14ac:dyDescent="0.3">
      <c r="A200" s="1">
        <v>501216</v>
      </c>
      <c r="B200" s="1" t="s">
        <v>36</v>
      </c>
      <c r="C200" s="2">
        <v>40652</v>
      </c>
      <c r="D200" s="1" t="s">
        <v>212</v>
      </c>
      <c r="E200" s="1" t="s">
        <v>38</v>
      </c>
      <c r="F200" s="1">
        <v>0</v>
      </c>
      <c r="G200" s="1" t="s">
        <v>39</v>
      </c>
      <c r="H200" s="1" t="s">
        <v>53</v>
      </c>
      <c r="I200" s="1" t="s">
        <v>53</v>
      </c>
      <c r="J200" s="1" t="s">
        <v>33</v>
      </c>
      <c r="K200" s="1" t="s">
        <v>53</v>
      </c>
      <c r="L200" s="1" t="s">
        <v>23</v>
      </c>
      <c r="M200" s="1">
        <v>16</v>
      </c>
      <c r="N200" s="1" t="s">
        <v>24</v>
      </c>
      <c r="O200" s="1" t="s">
        <v>25</v>
      </c>
      <c r="P200" s="1" t="s">
        <v>201</v>
      </c>
      <c r="Q200" s="1" t="s">
        <v>213</v>
      </c>
    </row>
    <row r="201" spans="1:17" ht="15.75" customHeight="1" x14ac:dyDescent="0.3">
      <c r="A201" s="1">
        <v>501218</v>
      </c>
      <c r="B201" s="1" t="s">
        <v>44</v>
      </c>
      <c r="C201" s="2">
        <v>40653</v>
      </c>
      <c r="D201" s="1" t="s">
        <v>214</v>
      </c>
      <c r="E201" s="1" t="s">
        <v>46</v>
      </c>
      <c r="F201" s="1">
        <v>0</v>
      </c>
      <c r="G201" s="1" t="s">
        <v>47</v>
      </c>
      <c r="H201" s="1" t="s">
        <v>207</v>
      </c>
      <c r="I201" s="1" t="s">
        <v>207</v>
      </c>
      <c r="J201" s="1" t="s">
        <v>33</v>
      </c>
      <c r="K201" s="1" t="s">
        <v>47</v>
      </c>
      <c r="L201" s="1" t="s">
        <v>41</v>
      </c>
      <c r="M201" s="1">
        <v>7</v>
      </c>
      <c r="N201" s="1" t="s">
        <v>24</v>
      </c>
      <c r="O201" s="1" t="s">
        <v>25</v>
      </c>
      <c r="P201" s="1" t="s">
        <v>26</v>
      </c>
      <c r="Q201" s="1" t="s">
        <v>64</v>
      </c>
    </row>
    <row r="202" spans="1:17" ht="15.75" customHeight="1" x14ac:dyDescent="0.3">
      <c r="A202" s="1">
        <v>501219</v>
      </c>
      <c r="B202" s="1" t="s">
        <v>50</v>
      </c>
      <c r="C202" s="2">
        <v>40653</v>
      </c>
      <c r="D202" s="1" t="s">
        <v>94</v>
      </c>
      <c r="E202" s="1" t="s">
        <v>52</v>
      </c>
      <c r="F202" s="1">
        <v>0</v>
      </c>
      <c r="G202" s="1" t="s">
        <v>21</v>
      </c>
      <c r="H202" s="1" t="s">
        <v>205</v>
      </c>
      <c r="I202" s="1" t="s">
        <v>21</v>
      </c>
      <c r="J202" s="1" t="s">
        <v>22</v>
      </c>
      <c r="K202" s="1" t="s">
        <v>205</v>
      </c>
      <c r="L202" s="1" t="s">
        <v>23</v>
      </c>
      <c r="M202" s="1">
        <v>6</v>
      </c>
      <c r="N202" s="1" t="s">
        <v>24</v>
      </c>
      <c r="O202" s="1" t="s">
        <v>25</v>
      </c>
      <c r="P202" s="1" t="s">
        <v>42</v>
      </c>
      <c r="Q202" s="1" t="s">
        <v>59</v>
      </c>
    </row>
    <row r="203" spans="1:17" ht="15.75" customHeight="1" x14ac:dyDescent="0.3">
      <c r="A203" s="1">
        <v>501220</v>
      </c>
      <c r="B203" s="1" t="s">
        <v>28</v>
      </c>
      <c r="C203" s="2">
        <v>40654</v>
      </c>
      <c r="D203" s="1" t="s">
        <v>80</v>
      </c>
      <c r="E203" s="1" t="s">
        <v>30</v>
      </c>
      <c r="F203" s="1">
        <v>0</v>
      </c>
      <c r="G203" s="1" t="s">
        <v>31</v>
      </c>
      <c r="H203" s="1" t="s">
        <v>40</v>
      </c>
      <c r="I203" s="1" t="s">
        <v>40</v>
      </c>
      <c r="J203" s="1" t="s">
        <v>22</v>
      </c>
      <c r="K203" s="1" t="s">
        <v>31</v>
      </c>
      <c r="L203" s="1" t="s">
        <v>23</v>
      </c>
      <c r="M203" s="1">
        <v>48</v>
      </c>
      <c r="N203" s="1" t="s">
        <v>24</v>
      </c>
      <c r="O203" s="1" t="s">
        <v>25</v>
      </c>
      <c r="P203" s="1" t="s">
        <v>129</v>
      </c>
      <c r="Q203" s="1" t="s">
        <v>201</v>
      </c>
    </row>
    <row r="204" spans="1:17" ht="15.75" customHeight="1" x14ac:dyDescent="0.3">
      <c r="A204" s="1">
        <v>501221</v>
      </c>
      <c r="B204" s="1" t="s">
        <v>44</v>
      </c>
      <c r="C204" s="2">
        <v>40655</v>
      </c>
      <c r="D204" s="1" t="s">
        <v>154</v>
      </c>
      <c r="E204" s="1" t="s">
        <v>46</v>
      </c>
      <c r="F204" s="1">
        <v>0</v>
      </c>
      <c r="G204" s="1" t="s">
        <v>47</v>
      </c>
      <c r="H204" s="1" t="s">
        <v>32</v>
      </c>
      <c r="I204" s="1" t="s">
        <v>32</v>
      </c>
      <c r="J204" s="1" t="s">
        <v>22</v>
      </c>
      <c r="K204" s="1" t="s">
        <v>47</v>
      </c>
      <c r="L204" s="1" t="s">
        <v>23</v>
      </c>
      <c r="M204" s="1">
        <v>8</v>
      </c>
      <c r="N204" s="1" t="s">
        <v>24</v>
      </c>
      <c r="O204" s="1" t="s">
        <v>25</v>
      </c>
      <c r="P204" s="1" t="s">
        <v>26</v>
      </c>
      <c r="Q204" s="1" t="s">
        <v>64</v>
      </c>
    </row>
    <row r="205" spans="1:17" ht="15.75" customHeight="1" x14ac:dyDescent="0.3">
      <c r="A205" s="1">
        <v>501222</v>
      </c>
      <c r="B205" s="1" t="s">
        <v>50</v>
      </c>
      <c r="C205" s="2">
        <v>40655</v>
      </c>
      <c r="D205" s="1" t="s">
        <v>118</v>
      </c>
      <c r="E205" s="1" t="s">
        <v>52</v>
      </c>
      <c r="F205" s="1">
        <v>0</v>
      </c>
      <c r="G205" s="1" t="s">
        <v>21</v>
      </c>
      <c r="H205" s="1" t="s">
        <v>20</v>
      </c>
      <c r="I205" s="1" t="s">
        <v>20</v>
      </c>
      <c r="J205" s="1" t="s">
        <v>22</v>
      </c>
      <c r="K205" s="1" t="s">
        <v>20</v>
      </c>
      <c r="L205" s="1" t="s">
        <v>41</v>
      </c>
      <c r="M205" s="1">
        <v>9</v>
      </c>
      <c r="N205" s="1" t="s">
        <v>24</v>
      </c>
      <c r="O205" s="1" t="s">
        <v>25</v>
      </c>
      <c r="P205" s="1" t="s">
        <v>145</v>
      </c>
      <c r="Q205" s="1" t="s">
        <v>59</v>
      </c>
    </row>
    <row r="206" spans="1:17" ht="15.75" customHeight="1" x14ac:dyDescent="0.3">
      <c r="A206" s="1">
        <v>501223</v>
      </c>
      <c r="B206" s="1" t="s">
        <v>36</v>
      </c>
      <c r="C206" s="2">
        <v>40656</v>
      </c>
      <c r="D206" s="1" t="s">
        <v>179</v>
      </c>
      <c r="E206" s="1" t="s">
        <v>38</v>
      </c>
      <c r="F206" s="1">
        <v>0</v>
      </c>
      <c r="G206" s="1" t="s">
        <v>39</v>
      </c>
      <c r="H206" s="1" t="s">
        <v>31</v>
      </c>
      <c r="I206" s="1" t="s">
        <v>31</v>
      </c>
      <c r="J206" s="1" t="s">
        <v>22</v>
      </c>
      <c r="K206" s="1" t="s">
        <v>39</v>
      </c>
      <c r="L206" s="1" t="s">
        <v>23</v>
      </c>
      <c r="M206" s="1">
        <v>29</v>
      </c>
      <c r="N206" s="1" t="s">
        <v>24</v>
      </c>
      <c r="O206" s="1" t="s">
        <v>25</v>
      </c>
      <c r="P206" s="1" t="s">
        <v>129</v>
      </c>
      <c r="Q206" s="1" t="s">
        <v>27</v>
      </c>
    </row>
    <row r="207" spans="1:17" ht="15.75" customHeight="1" x14ac:dyDescent="0.3">
      <c r="A207" s="1">
        <v>501224</v>
      </c>
      <c r="B207" s="1" t="s">
        <v>60</v>
      </c>
      <c r="C207" s="2">
        <v>40657</v>
      </c>
      <c r="D207" s="1" t="s">
        <v>180</v>
      </c>
      <c r="E207" s="1" t="s">
        <v>62</v>
      </c>
      <c r="F207" s="1">
        <v>0</v>
      </c>
      <c r="G207" s="1" t="s">
        <v>53</v>
      </c>
      <c r="H207" s="1" t="s">
        <v>47</v>
      </c>
      <c r="I207" s="1" t="s">
        <v>53</v>
      </c>
      <c r="J207" s="1" t="s">
        <v>22</v>
      </c>
      <c r="K207" s="1" t="s">
        <v>47</v>
      </c>
      <c r="L207" s="1" t="s">
        <v>23</v>
      </c>
      <c r="M207" s="1">
        <v>37</v>
      </c>
      <c r="N207" s="1" t="s">
        <v>24</v>
      </c>
      <c r="O207" s="1" t="s">
        <v>25</v>
      </c>
      <c r="P207" s="1" t="s">
        <v>127</v>
      </c>
      <c r="Q207" s="1" t="s">
        <v>208</v>
      </c>
    </row>
    <row r="208" spans="1:17" ht="15.75" customHeight="1" x14ac:dyDescent="0.3">
      <c r="A208" s="1">
        <v>501225</v>
      </c>
      <c r="B208" s="1" t="s">
        <v>56</v>
      </c>
      <c r="C208" s="2">
        <v>40657</v>
      </c>
      <c r="D208" s="1" t="s">
        <v>156</v>
      </c>
      <c r="E208" s="1" t="s">
        <v>58</v>
      </c>
      <c r="F208" s="1">
        <v>0</v>
      </c>
      <c r="G208" s="1" t="s">
        <v>40</v>
      </c>
      <c r="H208" s="1" t="s">
        <v>205</v>
      </c>
      <c r="I208" s="1" t="s">
        <v>40</v>
      </c>
      <c r="J208" s="1" t="s">
        <v>22</v>
      </c>
      <c r="K208" s="1" t="s">
        <v>40</v>
      </c>
      <c r="L208" s="1" t="s">
        <v>41</v>
      </c>
      <c r="M208" s="1">
        <v>8</v>
      </c>
      <c r="N208" s="1" t="s">
        <v>24</v>
      </c>
      <c r="O208" s="1" t="s">
        <v>25</v>
      </c>
      <c r="P208" s="1" t="s">
        <v>77</v>
      </c>
      <c r="Q208" s="1" t="s">
        <v>138</v>
      </c>
    </row>
    <row r="209" spans="1:17" ht="15.75" customHeight="1" x14ac:dyDescent="0.3">
      <c r="A209" s="1">
        <v>501226</v>
      </c>
      <c r="B209" s="1" t="s">
        <v>65</v>
      </c>
      <c r="C209" s="2">
        <v>40658</v>
      </c>
      <c r="D209" s="1" t="s">
        <v>29</v>
      </c>
      <c r="E209" s="1" t="s">
        <v>67</v>
      </c>
      <c r="F209" s="1">
        <v>0</v>
      </c>
      <c r="G209" s="1" t="s">
        <v>32</v>
      </c>
      <c r="H209" s="1" t="s">
        <v>207</v>
      </c>
      <c r="I209" s="1" t="s">
        <v>207</v>
      </c>
      <c r="J209" s="1" t="s">
        <v>22</v>
      </c>
      <c r="K209" s="1" t="s">
        <v>32</v>
      </c>
      <c r="L209" s="1" t="s">
        <v>23</v>
      </c>
      <c r="M209" s="1">
        <v>25</v>
      </c>
      <c r="N209" s="1" t="s">
        <v>24</v>
      </c>
      <c r="O209" s="1" t="s">
        <v>25</v>
      </c>
      <c r="P209" s="1" t="s">
        <v>42</v>
      </c>
      <c r="Q209" s="1" t="s">
        <v>59</v>
      </c>
    </row>
    <row r="210" spans="1:17" ht="15.75" customHeight="1" x14ac:dyDescent="0.3">
      <c r="A210" s="1">
        <v>501227</v>
      </c>
      <c r="B210" s="1" t="s">
        <v>36</v>
      </c>
      <c r="C210" s="2">
        <v>40659</v>
      </c>
      <c r="D210" s="1" t="s">
        <v>215</v>
      </c>
      <c r="E210" s="1" t="s">
        <v>38</v>
      </c>
      <c r="F210" s="1">
        <v>0</v>
      </c>
      <c r="G210" s="1" t="s">
        <v>39</v>
      </c>
      <c r="H210" s="1" t="s">
        <v>20</v>
      </c>
      <c r="I210" s="1" t="s">
        <v>20</v>
      </c>
      <c r="J210" s="1" t="s">
        <v>22</v>
      </c>
      <c r="K210" s="1" t="s">
        <v>20</v>
      </c>
      <c r="L210" s="1" t="s">
        <v>41</v>
      </c>
      <c r="M210" s="1">
        <v>3</v>
      </c>
      <c r="N210" s="1" t="s">
        <v>24</v>
      </c>
      <c r="O210" s="1" t="s">
        <v>25</v>
      </c>
      <c r="P210" s="1" t="s">
        <v>129</v>
      </c>
      <c r="Q210" s="1" t="s">
        <v>213</v>
      </c>
    </row>
    <row r="211" spans="1:17" ht="15.75" customHeight="1" x14ac:dyDescent="0.3">
      <c r="A211" s="1">
        <v>501228</v>
      </c>
      <c r="B211" s="1" t="s">
        <v>44</v>
      </c>
      <c r="C211" s="2">
        <v>40660</v>
      </c>
      <c r="D211" s="1" t="s">
        <v>199</v>
      </c>
      <c r="E211" s="1" t="s">
        <v>73</v>
      </c>
      <c r="F211" s="1">
        <v>0</v>
      </c>
      <c r="G211" s="1" t="s">
        <v>207</v>
      </c>
      <c r="H211" s="1" t="s">
        <v>32</v>
      </c>
      <c r="I211" s="1" t="s">
        <v>207</v>
      </c>
      <c r="J211" s="1" t="s">
        <v>33</v>
      </c>
      <c r="K211" s="1" t="s">
        <v>32</v>
      </c>
      <c r="L211" s="1" t="s">
        <v>41</v>
      </c>
      <c r="M211" s="1">
        <v>8</v>
      </c>
      <c r="N211" s="1" t="s">
        <v>24</v>
      </c>
      <c r="O211" s="1" t="s">
        <v>25</v>
      </c>
      <c r="P211" s="1" t="s">
        <v>26</v>
      </c>
      <c r="Q211" s="1" t="s">
        <v>35</v>
      </c>
    </row>
    <row r="212" spans="1:17" ht="15.75" customHeight="1" x14ac:dyDescent="0.3">
      <c r="A212" s="1">
        <v>501229</v>
      </c>
      <c r="B212" s="1" t="s">
        <v>203</v>
      </c>
      <c r="C212" s="2">
        <v>40660</v>
      </c>
      <c r="D212" s="1" t="s">
        <v>216</v>
      </c>
      <c r="E212" s="1" t="s">
        <v>204</v>
      </c>
      <c r="F212" s="1">
        <v>0</v>
      </c>
      <c r="G212" s="1" t="s">
        <v>205</v>
      </c>
      <c r="H212" s="1" t="s">
        <v>53</v>
      </c>
      <c r="I212" s="1" t="s">
        <v>205</v>
      </c>
      <c r="J212" s="1" t="s">
        <v>22</v>
      </c>
      <c r="K212" s="1" t="s">
        <v>53</v>
      </c>
      <c r="L212" s="1" t="s">
        <v>23</v>
      </c>
      <c r="M212" s="1">
        <v>55</v>
      </c>
      <c r="N212" s="1" t="s">
        <v>24</v>
      </c>
      <c r="O212" s="1" t="s">
        <v>25</v>
      </c>
      <c r="P212" s="1" t="s">
        <v>127</v>
      </c>
      <c r="Q212" s="1" t="s">
        <v>208</v>
      </c>
    </row>
    <row r="213" spans="1:17" ht="15.75" customHeight="1" x14ac:dyDescent="0.3">
      <c r="A213" s="1">
        <v>501230</v>
      </c>
      <c r="B213" s="1" t="s">
        <v>36</v>
      </c>
      <c r="C213" s="2">
        <v>40661</v>
      </c>
      <c r="D213" s="1" t="s">
        <v>165</v>
      </c>
      <c r="E213" s="1" t="s">
        <v>38</v>
      </c>
      <c r="F213" s="1">
        <v>0</v>
      </c>
      <c r="G213" s="1" t="s">
        <v>39</v>
      </c>
      <c r="H213" s="1" t="s">
        <v>21</v>
      </c>
      <c r="I213" s="1" t="s">
        <v>39</v>
      </c>
      <c r="J213" s="1" t="s">
        <v>22</v>
      </c>
      <c r="K213" s="1" t="s">
        <v>21</v>
      </c>
      <c r="L213" s="1" t="s">
        <v>23</v>
      </c>
      <c r="M213" s="1">
        <v>17</v>
      </c>
      <c r="N213" s="1" t="s">
        <v>24</v>
      </c>
      <c r="O213" s="1" t="s">
        <v>25</v>
      </c>
      <c r="P213" s="1" t="s">
        <v>201</v>
      </c>
      <c r="Q213" s="1" t="s">
        <v>213</v>
      </c>
    </row>
    <row r="214" spans="1:17" ht="15.75" customHeight="1" x14ac:dyDescent="0.3">
      <c r="A214" s="1">
        <v>501231</v>
      </c>
      <c r="B214" s="1" t="s">
        <v>56</v>
      </c>
      <c r="C214" s="2">
        <v>40662</v>
      </c>
      <c r="D214" s="1" t="s">
        <v>217</v>
      </c>
      <c r="E214" s="1" t="s">
        <v>58</v>
      </c>
      <c r="F214" s="1">
        <v>0</v>
      </c>
      <c r="G214" s="1" t="s">
        <v>40</v>
      </c>
      <c r="H214" s="1" t="s">
        <v>47</v>
      </c>
      <c r="I214" s="1" t="s">
        <v>40</v>
      </c>
      <c r="J214" s="1" t="s">
        <v>22</v>
      </c>
      <c r="K214" s="1" t="s">
        <v>40</v>
      </c>
      <c r="L214" s="1" t="s">
        <v>41</v>
      </c>
      <c r="M214" s="1">
        <v>7</v>
      </c>
      <c r="N214" s="1" t="s">
        <v>24</v>
      </c>
      <c r="O214" s="1" t="s">
        <v>25</v>
      </c>
      <c r="P214" s="1" t="s">
        <v>26</v>
      </c>
      <c r="Q214" s="1" t="s">
        <v>138</v>
      </c>
    </row>
    <row r="215" spans="1:17" ht="15.75" customHeight="1" x14ac:dyDescent="0.3">
      <c r="A215" s="1">
        <v>501232</v>
      </c>
      <c r="B215" s="1" t="s">
        <v>17</v>
      </c>
      <c r="C215" s="2">
        <v>40662</v>
      </c>
      <c r="D215" s="1" t="s">
        <v>215</v>
      </c>
      <c r="E215" s="1" t="s">
        <v>19</v>
      </c>
      <c r="F215" s="1">
        <v>0</v>
      </c>
      <c r="G215" s="1" t="s">
        <v>20</v>
      </c>
      <c r="H215" s="1" t="s">
        <v>207</v>
      </c>
      <c r="I215" s="1" t="s">
        <v>207</v>
      </c>
      <c r="J215" s="1" t="s">
        <v>22</v>
      </c>
      <c r="K215" s="1" t="s">
        <v>20</v>
      </c>
      <c r="L215" s="1" t="s">
        <v>23</v>
      </c>
      <c r="M215" s="1">
        <v>26</v>
      </c>
      <c r="N215" s="1" t="s">
        <v>24</v>
      </c>
      <c r="O215" s="1" t="s">
        <v>25</v>
      </c>
      <c r="P215" s="1" t="s">
        <v>42</v>
      </c>
      <c r="Q215" s="1" t="s">
        <v>145</v>
      </c>
    </row>
    <row r="216" spans="1:17" ht="15.75" customHeight="1" x14ac:dyDescent="0.3">
      <c r="A216" s="1">
        <v>501233</v>
      </c>
      <c r="B216" s="1" t="s">
        <v>203</v>
      </c>
      <c r="C216" s="2">
        <v>40663</v>
      </c>
      <c r="D216" s="1" t="s">
        <v>61</v>
      </c>
      <c r="E216" s="1" t="s">
        <v>204</v>
      </c>
      <c r="F216" s="1">
        <v>0</v>
      </c>
      <c r="G216" s="1" t="s">
        <v>205</v>
      </c>
      <c r="H216" s="1" t="s">
        <v>39</v>
      </c>
      <c r="I216" s="1" t="s">
        <v>39</v>
      </c>
      <c r="J216" s="1" t="s">
        <v>33</v>
      </c>
      <c r="K216" s="1" t="s">
        <v>39</v>
      </c>
      <c r="L216" s="1" t="s">
        <v>23</v>
      </c>
      <c r="M216" s="1">
        <v>38</v>
      </c>
      <c r="N216" s="1" t="s">
        <v>24</v>
      </c>
      <c r="O216" s="1" t="s">
        <v>25</v>
      </c>
      <c r="P216" s="1" t="s">
        <v>127</v>
      </c>
      <c r="Q216" s="1" t="s">
        <v>208</v>
      </c>
    </row>
    <row r="217" spans="1:17" ht="15.75" customHeight="1" x14ac:dyDescent="0.3">
      <c r="A217" s="1">
        <v>501234</v>
      </c>
      <c r="B217" s="1" t="s">
        <v>50</v>
      </c>
      <c r="C217" s="2">
        <v>40663</v>
      </c>
      <c r="D217" s="1" t="s">
        <v>218</v>
      </c>
      <c r="E217" s="1" t="s">
        <v>52</v>
      </c>
      <c r="F217" s="1">
        <v>0</v>
      </c>
      <c r="G217" s="1" t="s">
        <v>21</v>
      </c>
      <c r="H217" s="1" t="s">
        <v>31</v>
      </c>
      <c r="I217" s="1" t="s">
        <v>21</v>
      </c>
      <c r="J217" s="1" t="s">
        <v>22</v>
      </c>
      <c r="K217" s="1" t="s">
        <v>21</v>
      </c>
      <c r="L217" s="1" t="s">
        <v>41</v>
      </c>
      <c r="M217" s="1">
        <v>8</v>
      </c>
      <c r="N217" s="1" t="s">
        <v>24</v>
      </c>
      <c r="O217" s="1" t="s">
        <v>25</v>
      </c>
      <c r="P217" s="1" t="s">
        <v>64</v>
      </c>
      <c r="Q217" s="1" t="s">
        <v>35</v>
      </c>
    </row>
    <row r="218" spans="1:17" ht="15.75" customHeight="1" x14ac:dyDescent="0.3">
      <c r="A218" s="1">
        <v>501235</v>
      </c>
      <c r="B218" s="1" t="s">
        <v>56</v>
      </c>
      <c r="C218" s="2">
        <v>40664</v>
      </c>
      <c r="D218" s="1" t="s">
        <v>153</v>
      </c>
      <c r="E218" s="1" t="s">
        <v>58</v>
      </c>
      <c r="F218" s="1">
        <v>0</v>
      </c>
      <c r="G218" s="1" t="s">
        <v>40</v>
      </c>
      <c r="H218" s="1" t="s">
        <v>207</v>
      </c>
      <c r="I218" s="1" t="s">
        <v>40</v>
      </c>
      <c r="J218" s="1" t="s">
        <v>22</v>
      </c>
      <c r="K218" s="1" t="s">
        <v>40</v>
      </c>
      <c r="L218" s="1" t="s">
        <v>41</v>
      </c>
      <c r="M218" s="1">
        <v>6</v>
      </c>
      <c r="N218" s="1" t="s">
        <v>24</v>
      </c>
      <c r="O218" s="1" t="s">
        <v>25</v>
      </c>
      <c r="P218" s="1" t="s">
        <v>138</v>
      </c>
      <c r="Q218" s="1" t="s">
        <v>116</v>
      </c>
    </row>
    <row r="219" spans="1:17" ht="15.75" customHeight="1" x14ac:dyDescent="0.3">
      <c r="A219" s="1">
        <v>501236</v>
      </c>
      <c r="B219" s="1" t="s">
        <v>65</v>
      </c>
      <c r="C219" s="2">
        <v>40664</v>
      </c>
      <c r="D219" s="1" t="s">
        <v>102</v>
      </c>
      <c r="E219" s="1" t="s">
        <v>67</v>
      </c>
      <c r="F219" s="1">
        <v>0</v>
      </c>
      <c r="G219" s="1" t="s">
        <v>32</v>
      </c>
      <c r="H219" s="1" t="s">
        <v>53</v>
      </c>
      <c r="I219" s="1" t="s">
        <v>32</v>
      </c>
      <c r="J219" s="1" t="s">
        <v>33</v>
      </c>
      <c r="K219" s="1" t="s">
        <v>32</v>
      </c>
      <c r="L219" s="1" t="s">
        <v>23</v>
      </c>
      <c r="M219" s="1">
        <v>19</v>
      </c>
      <c r="N219" s="1" t="s">
        <v>24</v>
      </c>
      <c r="O219" s="1" t="s">
        <v>25</v>
      </c>
      <c r="P219" s="1" t="s">
        <v>42</v>
      </c>
      <c r="Q219" s="1" t="s">
        <v>59</v>
      </c>
    </row>
    <row r="220" spans="1:17" ht="15.75" customHeight="1" x14ac:dyDescent="0.3">
      <c r="A220" s="1">
        <v>501237</v>
      </c>
      <c r="B220" s="1" t="s">
        <v>44</v>
      </c>
      <c r="C220" s="2">
        <v>40665</v>
      </c>
      <c r="D220" s="1" t="s">
        <v>192</v>
      </c>
      <c r="E220" s="1" t="s">
        <v>46</v>
      </c>
      <c r="F220" s="1">
        <v>0</v>
      </c>
      <c r="G220" s="1" t="s">
        <v>47</v>
      </c>
      <c r="H220" s="1" t="s">
        <v>31</v>
      </c>
      <c r="I220" s="1" t="s">
        <v>31</v>
      </c>
      <c r="J220" s="1" t="s">
        <v>22</v>
      </c>
      <c r="K220" s="1" t="s">
        <v>47</v>
      </c>
      <c r="L220" s="1" t="s">
        <v>23</v>
      </c>
      <c r="M220" s="1">
        <v>23</v>
      </c>
      <c r="N220" s="1" t="s">
        <v>24</v>
      </c>
      <c r="O220" s="1" t="s">
        <v>25</v>
      </c>
      <c r="P220" s="1" t="s">
        <v>127</v>
      </c>
      <c r="Q220" s="1" t="s">
        <v>201</v>
      </c>
    </row>
    <row r="221" spans="1:17" ht="15.75" customHeight="1" x14ac:dyDescent="0.3">
      <c r="A221" s="1">
        <v>501238</v>
      </c>
      <c r="B221" s="1" t="s">
        <v>36</v>
      </c>
      <c r="C221" s="2">
        <v>40665</v>
      </c>
      <c r="D221" s="1" t="s">
        <v>219</v>
      </c>
      <c r="E221" s="1" t="s">
        <v>38</v>
      </c>
      <c r="F221" s="1">
        <v>0</v>
      </c>
      <c r="G221" s="1" t="s">
        <v>39</v>
      </c>
      <c r="H221" s="1" t="s">
        <v>205</v>
      </c>
      <c r="I221" s="1" t="s">
        <v>205</v>
      </c>
      <c r="J221" s="1" t="s">
        <v>22</v>
      </c>
      <c r="K221" s="1" t="s">
        <v>205</v>
      </c>
      <c r="L221" s="1" t="s">
        <v>41</v>
      </c>
      <c r="M221" s="1">
        <v>7</v>
      </c>
      <c r="N221" s="1" t="s">
        <v>24</v>
      </c>
      <c r="O221" s="1" t="s">
        <v>25</v>
      </c>
      <c r="P221" s="1" t="s">
        <v>26</v>
      </c>
      <c r="Q221" s="1" t="s">
        <v>35</v>
      </c>
    </row>
    <row r="222" spans="1:17" ht="15.75" customHeight="1" x14ac:dyDescent="0.3">
      <c r="A222" s="1">
        <v>501239</v>
      </c>
      <c r="B222" s="1" t="s">
        <v>60</v>
      </c>
      <c r="C222" s="2">
        <v>40666</v>
      </c>
      <c r="D222" s="1" t="s">
        <v>68</v>
      </c>
      <c r="E222" s="1" t="s">
        <v>62</v>
      </c>
      <c r="F222" s="1">
        <v>0</v>
      </c>
      <c r="G222" s="1" t="s">
        <v>53</v>
      </c>
      <c r="H222" s="1" t="s">
        <v>21</v>
      </c>
      <c r="I222" s="1" t="s">
        <v>53</v>
      </c>
      <c r="J222" s="1" t="s">
        <v>22</v>
      </c>
      <c r="K222" s="1" t="s">
        <v>21</v>
      </c>
      <c r="L222" s="1" t="s">
        <v>23</v>
      </c>
      <c r="M222" s="1">
        <v>20</v>
      </c>
      <c r="N222" s="1" t="s">
        <v>24</v>
      </c>
      <c r="O222" s="1" t="s">
        <v>25</v>
      </c>
      <c r="P222" s="1" t="s">
        <v>129</v>
      </c>
      <c r="Q222" s="1" t="s">
        <v>213</v>
      </c>
    </row>
    <row r="223" spans="1:17" ht="15.75" customHeight="1" x14ac:dyDescent="0.3">
      <c r="A223" s="1">
        <v>501240</v>
      </c>
      <c r="B223" s="1" t="s">
        <v>65</v>
      </c>
      <c r="C223" s="2">
        <v>40667</v>
      </c>
      <c r="D223" s="1" t="s">
        <v>29</v>
      </c>
      <c r="E223" s="1" t="s">
        <v>67</v>
      </c>
      <c r="F223" s="1">
        <v>0</v>
      </c>
      <c r="G223" s="1" t="s">
        <v>32</v>
      </c>
      <c r="H223" s="1" t="s">
        <v>40</v>
      </c>
      <c r="I223" s="1" t="s">
        <v>40</v>
      </c>
      <c r="J223" s="1" t="s">
        <v>33</v>
      </c>
      <c r="K223" s="1" t="s">
        <v>32</v>
      </c>
      <c r="L223" s="1" t="s">
        <v>41</v>
      </c>
      <c r="M223" s="1">
        <v>8</v>
      </c>
      <c r="N223" s="1" t="s">
        <v>24</v>
      </c>
      <c r="O223" s="1" t="s">
        <v>25</v>
      </c>
      <c r="P223" s="1" t="s">
        <v>145</v>
      </c>
      <c r="Q223" s="1" t="s">
        <v>59</v>
      </c>
    </row>
    <row r="224" spans="1:17" ht="15.75" customHeight="1" x14ac:dyDescent="0.3">
      <c r="A224" s="1">
        <v>501241</v>
      </c>
      <c r="B224" s="1" t="s">
        <v>44</v>
      </c>
      <c r="C224" s="2">
        <v>40667</v>
      </c>
      <c r="D224" s="1" t="s">
        <v>220</v>
      </c>
      <c r="E224" s="1" t="s">
        <v>73</v>
      </c>
      <c r="F224" s="1">
        <v>0</v>
      </c>
      <c r="G224" s="1" t="s">
        <v>207</v>
      </c>
      <c r="H224" s="1" t="s">
        <v>47</v>
      </c>
      <c r="I224" s="1" t="s">
        <v>207</v>
      </c>
      <c r="J224" s="1" t="s">
        <v>22</v>
      </c>
      <c r="K224" s="1" t="s">
        <v>47</v>
      </c>
      <c r="L224" s="1" t="s">
        <v>23</v>
      </c>
      <c r="M224" s="1">
        <v>21</v>
      </c>
      <c r="N224" s="1" t="s">
        <v>24</v>
      </c>
      <c r="O224" s="1" t="s">
        <v>25</v>
      </c>
      <c r="P224" s="1" t="s">
        <v>127</v>
      </c>
      <c r="Q224" s="1" t="s">
        <v>116</v>
      </c>
    </row>
    <row r="225" spans="1:17" ht="15.75" customHeight="1" x14ac:dyDescent="0.3">
      <c r="A225" s="1">
        <v>501242</v>
      </c>
      <c r="B225" s="1" t="s">
        <v>203</v>
      </c>
      <c r="C225" s="2">
        <v>40668</v>
      </c>
      <c r="D225" s="1" t="s">
        <v>160</v>
      </c>
      <c r="E225" s="1" t="s">
        <v>204</v>
      </c>
      <c r="F225" s="1">
        <v>0</v>
      </c>
      <c r="G225" s="1" t="s">
        <v>205</v>
      </c>
      <c r="H225" s="1" t="s">
        <v>21</v>
      </c>
      <c r="I225" s="1" t="s">
        <v>21</v>
      </c>
      <c r="J225" s="1" t="s">
        <v>22</v>
      </c>
      <c r="K225" s="1" t="s">
        <v>205</v>
      </c>
      <c r="L225" s="1" t="s">
        <v>23</v>
      </c>
      <c r="M225" s="1">
        <v>17</v>
      </c>
      <c r="N225" s="1" t="s">
        <v>24</v>
      </c>
      <c r="O225" s="1" t="s">
        <v>25</v>
      </c>
      <c r="P225" s="1" t="s">
        <v>140</v>
      </c>
      <c r="Q225" s="1" t="s">
        <v>213</v>
      </c>
    </row>
    <row r="226" spans="1:17" ht="15.75" customHeight="1" x14ac:dyDescent="0.3">
      <c r="A226" s="1">
        <v>501243</v>
      </c>
      <c r="B226" s="1" t="s">
        <v>60</v>
      </c>
      <c r="C226" s="2">
        <v>40668</v>
      </c>
      <c r="D226" s="1" t="s">
        <v>61</v>
      </c>
      <c r="E226" s="1" t="s">
        <v>62</v>
      </c>
      <c r="F226" s="1">
        <v>0</v>
      </c>
      <c r="G226" s="1" t="s">
        <v>53</v>
      </c>
      <c r="H226" s="1" t="s">
        <v>39</v>
      </c>
      <c r="I226" s="1" t="s">
        <v>39</v>
      </c>
      <c r="J226" s="1" t="s">
        <v>22</v>
      </c>
      <c r="K226" s="1" t="s">
        <v>39</v>
      </c>
      <c r="L226" s="1" t="s">
        <v>41</v>
      </c>
      <c r="M226" s="1">
        <v>4</v>
      </c>
      <c r="N226" s="1" t="s">
        <v>24</v>
      </c>
      <c r="O226" s="1" t="s">
        <v>25</v>
      </c>
      <c r="P226" s="1" t="s">
        <v>26</v>
      </c>
      <c r="Q226" s="1" t="s">
        <v>64</v>
      </c>
    </row>
    <row r="227" spans="1:17" ht="15.75" customHeight="1" x14ac:dyDescent="0.3">
      <c r="A227" s="1">
        <v>501244</v>
      </c>
      <c r="B227" s="1" t="s">
        <v>17</v>
      </c>
      <c r="C227" s="2">
        <v>40669</v>
      </c>
      <c r="D227" s="1" t="s">
        <v>118</v>
      </c>
      <c r="E227" s="1" t="s">
        <v>19</v>
      </c>
      <c r="F227" s="1">
        <v>0</v>
      </c>
      <c r="G227" s="1" t="s">
        <v>20</v>
      </c>
      <c r="H227" s="1" t="s">
        <v>31</v>
      </c>
      <c r="I227" s="1" t="s">
        <v>31</v>
      </c>
      <c r="J227" s="1" t="s">
        <v>22</v>
      </c>
      <c r="K227" s="1" t="s">
        <v>20</v>
      </c>
      <c r="L227" s="1" t="s">
        <v>23</v>
      </c>
      <c r="M227" s="1">
        <v>85</v>
      </c>
      <c r="N227" s="1" t="s">
        <v>24</v>
      </c>
      <c r="O227" s="1" t="s">
        <v>25</v>
      </c>
      <c r="P227" s="1" t="s">
        <v>42</v>
      </c>
      <c r="Q227" s="1" t="s">
        <v>59</v>
      </c>
    </row>
    <row r="228" spans="1:17" ht="15.75" customHeight="1" x14ac:dyDescent="0.3">
      <c r="A228" s="1">
        <v>501245</v>
      </c>
      <c r="B228" s="1" t="s">
        <v>50</v>
      </c>
      <c r="C228" s="2">
        <v>40670</v>
      </c>
      <c r="D228" s="1" t="s">
        <v>218</v>
      </c>
      <c r="E228" s="1" t="s">
        <v>52</v>
      </c>
      <c r="F228" s="1">
        <v>0</v>
      </c>
      <c r="G228" s="1" t="s">
        <v>21</v>
      </c>
      <c r="H228" s="1" t="s">
        <v>32</v>
      </c>
      <c r="I228" s="1" t="s">
        <v>32</v>
      </c>
      <c r="J228" s="1" t="s">
        <v>33</v>
      </c>
      <c r="K228" s="1" t="s">
        <v>21</v>
      </c>
      <c r="L228" s="1" t="s">
        <v>23</v>
      </c>
      <c r="M228" s="1">
        <v>10</v>
      </c>
      <c r="N228" s="1" t="s">
        <v>24</v>
      </c>
      <c r="O228" s="1" t="s">
        <v>95</v>
      </c>
      <c r="P228" s="1" t="s">
        <v>26</v>
      </c>
      <c r="Q228" s="1" t="s">
        <v>201</v>
      </c>
    </row>
    <row r="229" spans="1:17" ht="15.75" customHeight="1" x14ac:dyDescent="0.3">
      <c r="A229" s="1">
        <v>501246</v>
      </c>
      <c r="B229" s="1" t="s">
        <v>44</v>
      </c>
      <c r="C229" s="2">
        <v>40670</v>
      </c>
      <c r="D229" s="1" t="s">
        <v>183</v>
      </c>
      <c r="E229" s="1" t="s">
        <v>46</v>
      </c>
      <c r="F229" s="1">
        <v>0</v>
      </c>
      <c r="G229" s="1" t="s">
        <v>47</v>
      </c>
      <c r="H229" s="1" t="s">
        <v>39</v>
      </c>
      <c r="I229" s="1" t="s">
        <v>39</v>
      </c>
      <c r="J229" s="1" t="s">
        <v>22</v>
      </c>
      <c r="K229" s="1" t="s">
        <v>47</v>
      </c>
      <c r="L229" s="1" t="s">
        <v>23</v>
      </c>
      <c r="M229" s="1">
        <v>32</v>
      </c>
      <c r="N229" s="1" t="s">
        <v>24</v>
      </c>
      <c r="O229" s="1" t="s">
        <v>25</v>
      </c>
      <c r="P229" s="1" t="s">
        <v>55</v>
      </c>
      <c r="Q229" s="1" t="s">
        <v>116</v>
      </c>
    </row>
    <row r="230" spans="1:17" ht="15.75" customHeight="1" x14ac:dyDescent="0.3">
      <c r="A230" s="1">
        <v>501247</v>
      </c>
      <c r="B230" s="1" t="s">
        <v>17</v>
      </c>
      <c r="C230" s="2">
        <v>40671</v>
      </c>
      <c r="D230" s="1" t="s">
        <v>118</v>
      </c>
      <c r="E230" s="1" t="s">
        <v>19</v>
      </c>
      <c r="F230" s="1">
        <v>0</v>
      </c>
      <c r="G230" s="1" t="s">
        <v>20</v>
      </c>
      <c r="H230" s="1" t="s">
        <v>205</v>
      </c>
      <c r="I230" s="1" t="s">
        <v>205</v>
      </c>
      <c r="J230" s="1" t="s">
        <v>33</v>
      </c>
      <c r="K230" s="1" t="s">
        <v>20</v>
      </c>
      <c r="L230" s="1" t="s">
        <v>41</v>
      </c>
      <c r="M230" s="1">
        <v>9</v>
      </c>
      <c r="N230" s="1" t="s">
        <v>24</v>
      </c>
      <c r="O230" s="1" t="s">
        <v>25</v>
      </c>
      <c r="P230" s="1" t="s">
        <v>42</v>
      </c>
      <c r="Q230" s="1" t="s">
        <v>145</v>
      </c>
    </row>
    <row r="231" spans="1:17" ht="15.75" customHeight="1" x14ac:dyDescent="0.3">
      <c r="A231" s="1">
        <v>501248</v>
      </c>
      <c r="B231" s="1" t="s">
        <v>28</v>
      </c>
      <c r="C231" s="2">
        <v>40671</v>
      </c>
      <c r="D231" s="1" t="s">
        <v>220</v>
      </c>
      <c r="E231" s="1" t="s">
        <v>30</v>
      </c>
      <c r="F231" s="1">
        <v>0</v>
      </c>
      <c r="G231" s="1" t="s">
        <v>31</v>
      </c>
      <c r="H231" s="1" t="s">
        <v>207</v>
      </c>
      <c r="I231" s="1" t="s">
        <v>31</v>
      </c>
      <c r="J231" s="1" t="s">
        <v>33</v>
      </c>
      <c r="K231" s="1" t="s">
        <v>207</v>
      </c>
      <c r="L231" s="1" t="s">
        <v>41</v>
      </c>
      <c r="M231" s="1">
        <v>5</v>
      </c>
      <c r="N231" s="1" t="s">
        <v>24</v>
      </c>
      <c r="O231" s="1" t="s">
        <v>25</v>
      </c>
      <c r="P231" s="1" t="s">
        <v>138</v>
      </c>
      <c r="Q231" s="1" t="s">
        <v>213</v>
      </c>
    </row>
    <row r="232" spans="1:17" ht="15.75" customHeight="1" x14ac:dyDescent="0.3">
      <c r="A232" s="1">
        <v>501249</v>
      </c>
      <c r="B232" s="1" t="s">
        <v>56</v>
      </c>
      <c r="C232" s="2">
        <v>40672</v>
      </c>
      <c r="D232" s="1" t="s">
        <v>181</v>
      </c>
      <c r="E232" s="1" t="s">
        <v>58</v>
      </c>
      <c r="F232" s="1">
        <v>0</v>
      </c>
      <c r="G232" s="1" t="s">
        <v>40</v>
      </c>
      <c r="H232" s="1" t="s">
        <v>32</v>
      </c>
      <c r="I232" s="1" t="s">
        <v>40</v>
      </c>
      <c r="J232" s="1" t="s">
        <v>22</v>
      </c>
      <c r="K232" s="1" t="s">
        <v>32</v>
      </c>
      <c r="L232" s="1" t="s">
        <v>23</v>
      </c>
      <c r="M232" s="1">
        <v>63</v>
      </c>
      <c r="N232" s="1" t="s">
        <v>24</v>
      </c>
      <c r="O232" s="1" t="s">
        <v>25</v>
      </c>
      <c r="P232" s="1" t="s">
        <v>55</v>
      </c>
      <c r="Q232" s="1" t="s">
        <v>116</v>
      </c>
    </row>
    <row r="233" spans="1:17" ht="15.75" customHeight="1" x14ac:dyDescent="0.3">
      <c r="A233" s="1">
        <v>501250</v>
      </c>
      <c r="B233" s="1" t="s">
        <v>60</v>
      </c>
      <c r="C233" s="2">
        <v>40673</v>
      </c>
      <c r="D233" s="1" t="s">
        <v>221</v>
      </c>
      <c r="E233" s="1" t="s">
        <v>62</v>
      </c>
      <c r="F233" s="1">
        <v>0</v>
      </c>
      <c r="G233" s="1" t="s">
        <v>53</v>
      </c>
      <c r="H233" s="1" t="s">
        <v>207</v>
      </c>
      <c r="I233" s="1" t="s">
        <v>53</v>
      </c>
      <c r="J233" s="1" t="s">
        <v>33</v>
      </c>
      <c r="K233" s="1" t="s">
        <v>207</v>
      </c>
      <c r="L233" s="1" t="s">
        <v>41</v>
      </c>
      <c r="M233" s="1">
        <v>6</v>
      </c>
      <c r="N233" s="1" t="s">
        <v>24</v>
      </c>
      <c r="O233" s="1" t="s">
        <v>25</v>
      </c>
      <c r="P233" s="1" t="s">
        <v>26</v>
      </c>
      <c r="Q233" s="1" t="s">
        <v>64</v>
      </c>
    </row>
    <row r="234" spans="1:17" ht="15.75" customHeight="1" x14ac:dyDescent="0.3">
      <c r="A234" s="1">
        <v>501251</v>
      </c>
      <c r="B234" s="1" t="s">
        <v>28</v>
      </c>
      <c r="C234" s="2">
        <v>40673</v>
      </c>
      <c r="D234" s="1" t="s">
        <v>222</v>
      </c>
      <c r="E234" s="1" t="s">
        <v>30</v>
      </c>
      <c r="F234" s="1">
        <v>0</v>
      </c>
      <c r="G234" s="1" t="s">
        <v>31</v>
      </c>
      <c r="H234" s="1" t="s">
        <v>47</v>
      </c>
      <c r="I234" s="1" t="s">
        <v>47</v>
      </c>
      <c r="J234" s="1" t="s">
        <v>22</v>
      </c>
      <c r="K234" s="1" t="s">
        <v>31</v>
      </c>
      <c r="L234" s="1" t="s">
        <v>23</v>
      </c>
      <c r="M234" s="1">
        <v>76</v>
      </c>
      <c r="N234" s="1" t="s">
        <v>24</v>
      </c>
      <c r="O234" s="1" t="s">
        <v>25</v>
      </c>
      <c r="P234" s="1" t="s">
        <v>138</v>
      </c>
      <c r="Q234" s="1" t="s">
        <v>213</v>
      </c>
    </row>
    <row r="235" spans="1:17" ht="15.75" customHeight="1" x14ac:dyDescent="0.3">
      <c r="A235" s="1">
        <v>501252</v>
      </c>
      <c r="B235" s="1" t="s">
        <v>56</v>
      </c>
      <c r="C235" s="2">
        <v>40674</v>
      </c>
      <c r="D235" s="1" t="s">
        <v>223</v>
      </c>
      <c r="E235" s="1" t="s">
        <v>58</v>
      </c>
      <c r="F235" s="1">
        <v>0</v>
      </c>
      <c r="G235" s="1" t="s">
        <v>40</v>
      </c>
      <c r="H235" s="1" t="s">
        <v>20</v>
      </c>
      <c r="I235" s="1" t="s">
        <v>20</v>
      </c>
      <c r="J235" s="1" t="s">
        <v>22</v>
      </c>
      <c r="K235" s="1" t="s">
        <v>20</v>
      </c>
      <c r="L235" s="1" t="s">
        <v>41</v>
      </c>
      <c r="M235" s="1">
        <v>9</v>
      </c>
      <c r="N235" s="1" t="s">
        <v>24</v>
      </c>
      <c r="O235" s="1" t="s">
        <v>25</v>
      </c>
      <c r="P235" s="1" t="s">
        <v>127</v>
      </c>
      <c r="Q235" s="1" t="s">
        <v>55</v>
      </c>
    </row>
    <row r="236" spans="1:17" ht="15.75" customHeight="1" x14ac:dyDescent="0.3">
      <c r="A236" s="1">
        <v>501253</v>
      </c>
      <c r="B236" s="1" t="s">
        <v>65</v>
      </c>
      <c r="C236" s="2">
        <v>40675</v>
      </c>
      <c r="D236" s="1" t="s">
        <v>76</v>
      </c>
      <c r="E236" s="1" t="s">
        <v>67</v>
      </c>
      <c r="F236" s="1">
        <v>0</v>
      </c>
      <c r="G236" s="1" t="s">
        <v>32</v>
      </c>
      <c r="H236" s="1" t="s">
        <v>39</v>
      </c>
      <c r="I236" s="1" t="s">
        <v>32</v>
      </c>
      <c r="J236" s="1" t="s">
        <v>33</v>
      </c>
      <c r="K236" s="1" t="s">
        <v>32</v>
      </c>
      <c r="L236" s="1" t="s">
        <v>23</v>
      </c>
      <c r="M236" s="1">
        <v>18</v>
      </c>
      <c r="N236" s="1" t="s">
        <v>24</v>
      </c>
      <c r="O236" s="1" t="s">
        <v>25</v>
      </c>
      <c r="P236" s="1" t="s">
        <v>64</v>
      </c>
      <c r="Q236" s="1" t="s">
        <v>35</v>
      </c>
    </row>
    <row r="237" spans="1:17" ht="15.75" customHeight="1" x14ac:dyDescent="0.3">
      <c r="A237" s="1">
        <v>501254</v>
      </c>
      <c r="B237" s="1" t="s">
        <v>224</v>
      </c>
      <c r="C237" s="2">
        <v>40676</v>
      </c>
      <c r="D237" s="1" t="s">
        <v>101</v>
      </c>
      <c r="E237" s="1" t="s">
        <v>225</v>
      </c>
      <c r="F237" s="1">
        <v>0</v>
      </c>
      <c r="G237" s="1" t="s">
        <v>205</v>
      </c>
      <c r="H237" s="1" t="s">
        <v>31</v>
      </c>
      <c r="I237" s="1" t="s">
        <v>31</v>
      </c>
      <c r="J237" s="1" t="s">
        <v>22</v>
      </c>
      <c r="K237" s="1" t="s">
        <v>31</v>
      </c>
      <c r="L237" s="1" t="s">
        <v>41</v>
      </c>
      <c r="M237" s="1">
        <v>6</v>
      </c>
      <c r="N237" s="1" t="s">
        <v>24</v>
      </c>
      <c r="O237" s="1" t="s">
        <v>25</v>
      </c>
      <c r="P237" s="1" t="s">
        <v>129</v>
      </c>
      <c r="Q237" s="1" t="s">
        <v>213</v>
      </c>
    </row>
    <row r="238" spans="1:17" ht="15.75" customHeight="1" x14ac:dyDescent="0.3">
      <c r="A238" s="1">
        <v>501255</v>
      </c>
      <c r="B238" s="1" t="s">
        <v>17</v>
      </c>
      <c r="C238" s="2">
        <v>40677</v>
      </c>
      <c r="D238" s="1" t="s">
        <v>118</v>
      </c>
      <c r="E238" s="1" t="s">
        <v>19</v>
      </c>
      <c r="F238" s="1">
        <v>0</v>
      </c>
      <c r="G238" s="1" t="s">
        <v>20</v>
      </c>
      <c r="H238" s="1" t="s">
        <v>21</v>
      </c>
      <c r="I238" s="1" t="s">
        <v>20</v>
      </c>
      <c r="J238" s="1" t="s">
        <v>22</v>
      </c>
      <c r="K238" s="1" t="s">
        <v>20</v>
      </c>
      <c r="L238" s="1" t="s">
        <v>41</v>
      </c>
      <c r="M238" s="1">
        <v>4</v>
      </c>
      <c r="N238" s="1" t="s">
        <v>24</v>
      </c>
      <c r="O238" s="1" t="s">
        <v>95</v>
      </c>
      <c r="P238" s="1" t="s">
        <v>27</v>
      </c>
      <c r="Q238" s="1" t="s">
        <v>59</v>
      </c>
    </row>
    <row r="239" spans="1:17" ht="15.75" customHeight="1" x14ac:dyDescent="0.3">
      <c r="A239" s="1">
        <v>501256</v>
      </c>
      <c r="B239" s="1" t="s">
        <v>44</v>
      </c>
      <c r="C239" s="2">
        <v>40677</v>
      </c>
      <c r="D239" s="1" t="s">
        <v>93</v>
      </c>
      <c r="E239" s="1" t="s">
        <v>46</v>
      </c>
      <c r="F239" s="1">
        <v>0</v>
      </c>
      <c r="G239" s="1" t="s">
        <v>47</v>
      </c>
      <c r="H239" s="1" t="s">
        <v>53</v>
      </c>
      <c r="I239" s="1" t="s">
        <v>53</v>
      </c>
      <c r="J239" s="1" t="s">
        <v>33</v>
      </c>
      <c r="K239" s="1" t="s">
        <v>53</v>
      </c>
      <c r="L239" s="1" t="s">
        <v>23</v>
      </c>
      <c r="M239" s="1">
        <v>10</v>
      </c>
      <c r="N239" s="1" t="s">
        <v>24</v>
      </c>
      <c r="O239" s="1" t="s">
        <v>25</v>
      </c>
      <c r="P239" s="1" t="s">
        <v>140</v>
      </c>
      <c r="Q239" s="1" t="s">
        <v>138</v>
      </c>
    </row>
    <row r="240" spans="1:17" ht="15.75" customHeight="1" x14ac:dyDescent="0.3">
      <c r="A240" s="1">
        <v>501257</v>
      </c>
      <c r="B240" s="1" t="s">
        <v>194</v>
      </c>
      <c r="C240" s="2">
        <v>40678</v>
      </c>
      <c r="D240" s="1" t="s">
        <v>190</v>
      </c>
      <c r="E240" s="1" t="s">
        <v>195</v>
      </c>
      <c r="F240" s="1">
        <v>0</v>
      </c>
      <c r="G240" s="1" t="s">
        <v>31</v>
      </c>
      <c r="H240" s="1" t="s">
        <v>39</v>
      </c>
      <c r="I240" s="1" t="s">
        <v>39</v>
      </c>
      <c r="J240" s="1" t="s">
        <v>22</v>
      </c>
      <c r="K240" s="1" t="s">
        <v>31</v>
      </c>
      <c r="L240" s="1" t="s">
        <v>23</v>
      </c>
      <c r="M240" s="1">
        <v>29</v>
      </c>
      <c r="N240" s="1" t="s">
        <v>24</v>
      </c>
      <c r="O240" s="1" t="s">
        <v>25</v>
      </c>
      <c r="P240" s="1" t="s">
        <v>26</v>
      </c>
      <c r="Q240" s="1" t="s">
        <v>35</v>
      </c>
    </row>
    <row r="241" spans="1:17" ht="15.75" customHeight="1" x14ac:dyDescent="0.3">
      <c r="A241" s="1">
        <v>501258</v>
      </c>
      <c r="B241" s="1" t="s">
        <v>224</v>
      </c>
      <c r="C241" s="2">
        <v>40678</v>
      </c>
      <c r="D241" s="1" t="s">
        <v>160</v>
      </c>
      <c r="E241" s="1" t="s">
        <v>225</v>
      </c>
      <c r="F241" s="1">
        <v>0</v>
      </c>
      <c r="G241" s="1" t="s">
        <v>205</v>
      </c>
      <c r="H241" s="1" t="s">
        <v>40</v>
      </c>
      <c r="I241" s="1" t="s">
        <v>205</v>
      </c>
      <c r="J241" s="1" t="s">
        <v>22</v>
      </c>
      <c r="K241" s="1" t="s">
        <v>205</v>
      </c>
      <c r="L241" s="1" t="s">
        <v>41</v>
      </c>
      <c r="M241" s="1">
        <v>8</v>
      </c>
      <c r="N241" s="1" t="s">
        <v>24</v>
      </c>
      <c r="O241" s="1" t="s">
        <v>25</v>
      </c>
      <c r="P241" s="1" t="s">
        <v>201</v>
      </c>
      <c r="Q241" s="1" t="s">
        <v>213</v>
      </c>
    </row>
    <row r="242" spans="1:17" ht="15.75" customHeight="1" x14ac:dyDescent="0.3">
      <c r="A242" s="1">
        <v>501259</v>
      </c>
      <c r="B242" s="1" t="s">
        <v>44</v>
      </c>
      <c r="C242" s="2">
        <v>40679</v>
      </c>
      <c r="D242" s="1" t="s">
        <v>93</v>
      </c>
      <c r="E242" s="1" t="s">
        <v>73</v>
      </c>
      <c r="F242" s="1">
        <v>0</v>
      </c>
      <c r="G242" s="1" t="s">
        <v>207</v>
      </c>
      <c r="H242" s="1" t="s">
        <v>53</v>
      </c>
      <c r="I242" s="1" t="s">
        <v>53</v>
      </c>
      <c r="J242" s="1" t="s">
        <v>22</v>
      </c>
      <c r="K242" s="1" t="s">
        <v>53</v>
      </c>
      <c r="L242" s="1" t="s">
        <v>41</v>
      </c>
      <c r="M242" s="1">
        <v>6</v>
      </c>
      <c r="N242" s="1" t="s">
        <v>24</v>
      </c>
      <c r="O242" s="1" t="s">
        <v>25</v>
      </c>
      <c r="P242" s="1" t="s">
        <v>140</v>
      </c>
      <c r="Q242" s="1" t="s">
        <v>138</v>
      </c>
    </row>
    <row r="243" spans="1:17" ht="15.75" customHeight="1" x14ac:dyDescent="0.3">
      <c r="A243" s="1">
        <v>501260</v>
      </c>
      <c r="B243" s="1" t="s">
        <v>194</v>
      </c>
      <c r="C243" s="2">
        <v>40680</v>
      </c>
      <c r="D243" s="1" t="s">
        <v>72</v>
      </c>
      <c r="E243" s="1" t="s">
        <v>195</v>
      </c>
      <c r="F243" s="1">
        <v>0</v>
      </c>
      <c r="G243" s="1" t="s">
        <v>31</v>
      </c>
      <c r="H243" s="1" t="s">
        <v>20</v>
      </c>
      <c r="I243" s="1" t="s">
        <v>31</v>
      </c>
      <c r="J243" s="1" t="s">
        <v>33</v>
      </c>
      <c r="K243" s="1" t="s">
        <v>31</v>
      </c>
      <c r="L243" s="1" t="s">
        <v>23</v>
      </c>
      <c r="M243" s="1">
        <v>111</v>
      </c>
      <c r="N243" s="1" t="s">
        <v>24</v>
      </c>
      <c r="O243" s="1" t="s">
        <v>25</v>
      </c>
      <c r="P243" s="1" t="s">
        <v>26</v>
      </c>
      <c r="Q243" s="1" t="s">
        <v>64</v>
      </c>
    </row>
    <row r="244" spans="1:17" ht="15.75" customHeight="1" x14ac:dyDescent="0.3">
      <c r="A244" s="1">
        <v>501261</v>
      </c>
      <c r="B244" s="1" t="s">
        <v>65</v>
      </c>
      <c r="C244" s="2">
        <v>40681</v>
      </c>
      <c r="D244" s="1" t="s">
        <v>226</v>
      </c>
      <c r="E244" s="1" t="s">
        <v>67</v>
      </c>
      <c r="F244" s="1">
        <v>0</v>
      </c>
      <c r="G244" s="1" t="s">
        <v>32</v>
      </c>
      <c r="H244" s="1" t="s">
        <v>205</v>
      </c>
      <c r="I244" s="1" t="s">
        <v>32</v>
      </c>
      <c r="J244" s="1" t="s">
        <v>33</v>
      </c>
      <c r="K244" s="1" t="s">
        <v>32</v>
      </c>
      <c r="L244" s="1" t="s">
        <v>23</v>
      </c>
      <c r="M244" s="1">
        <v>11</v>
      </c>
      <c r="N244" s="1" t="s">
        <v>24</v>
      </c>
      <c r="O244" s="1" t="s">
        <v>25</v>
      </c>
      <c r="P244" s="1" t="s">
        <v>127</v>
      </c>
      <c r="Q244" s="1" t="s">
        <v>27</v>
      </c>
    </row>
    <row r="245" spans="1:17" ht="15.75" customHeight="1" x14ac:dyDescent="0.3">
      <c r="A245" s="1">
        <v>501262</v>
      </c>
      <c r="B245" s="1" t="s">
        <v>44</v>
      </c>
      <c r="C245" s="2">
        <v>40682</v>
      </c>
      <c r="D245" s="1" t="s">
        <v>68</v>
      </c>
      <c r="E245" s="1" t="s">
        <v>73</v>
      </c>
      <c r="F245" s="1">
        <v>0</v>
      </c>
      <c r="G245" s="1" t="s">
        <v>207</v>
      </c>
      <c r="H245" s="1" t="s">
        <v>21</v>
      </c>
      <c r="I245" s="1" t="s">
        <v>21</v>
      </c>
      <c r="J245" s="1" t="s">
        <v>22</v>
      </c>
      <c r="K245" s="1" t="s">
        <v>21</v>
      </c>
      <c r="L245" s="1" t="s">
        <v>41</v>
      </c>
      <c r="M245" s="1">
        <v>7</v>
      </c>
      <c r="N245" s="1" t="s">
        <v>24</v>
      </c>
      <c r="O245" s="1" t="s">
        <v>25</v>
      </c>
      <c r="P245" s="1" t="s">
        <v>140</v>
      </c>
      <c r="Q245" s="1" t="s">
        <v>116</v>
      </c>
    </row>
    <row r="246" spans="1:17" ht="15.75" customHeight="1" x14ac:dyDescent="0.3">
      <c r="A246" s="1">
        <v>501263</v>
      </c>
      <c r="B246" s="1" t="s">
        <v>44</v>
      </c>
      <c r="C246" s="2">
        <v>40683</v>
      </c>
      <c r="D246" s="1" t="s">
        <v>57</v>
      </c>
      <c r="E246" s="1" t="s">
        <v>46</v>
      </c>
      <c r="F246" s="1">
        <v>0</v>
      </c>
      <c r="G246" s="1" t="s">
        <v>47</v>
      </c>
      <c r="H246" s="1" t="s">
        <v>40</v>
      </c>
      <c r="I246" s="1" t="s">
        <v>47</v>
      </c>
      <c r="J246" s="1" t="s">
        <v>33</v>
      </c>
      <c r="K246" s="1" t="s">
        <v>40</v>
      </c>
      <c r="L246" s="1" t="s">
        <v>41</v>
      </c>
      <c r="M246" s="1">
        <v>10</v>
      </c>
      <c r="N246" s="1" t="s">
        <v>24</v>
      </c>
      <c r="O246" s="1" t="s">
        <v>25</v>
      </c>
      <c r="P246" s="1" t="s">
        <v>27</v>
      </c>
      <c r="Q246" s="1" t="s">
        <v>201</v>
      </c>
    </row>
    <row r="247" spans="1:17" ht="15.75" customHeight="1" x14ac:dyDescent="0.3">
      <c r="A247" s="1">
        <v>501264</v>
      </c>
      <c r="B247" s="1" t="s">
        <v>194</v>
      </c>
      <c r="C247" s="2">
        <v>40684</v>
      </c>
      <c r="D247" s="1" t="s">
        <v>227</v>
      </c>
      <c r="E247" s="1" t="s">
        <v>195</v>
      </c>
      <c r="F247" s="1">
        <v>0</v>
      </c>
      <c r="G247" s="1" t="s">
        <v>31</v>
      </c>
      <c r="H247" s="1" t="s">
        <v>53</v>
      </c>
      <c r="I247" s="1" t="s">
        <v>31</v>
      </c>
      <c r="J247" s="1" t="s">
        <v>22</v>
      </c>
      <c r="K247" s="1" t="s">
        <v>53</v>
      </c>
      <c r="L247" s="1" t="s">
        <v>23</v>
      </c>
      <c r="M247" s="1">
        <v>82</v>
      </c>
      <c r="N247" s="1" t="s">
        <v>24</v>
      </c>
      <c r="O247" s="1" t="s">
        <v>25</v>
      </c>
      <c r="P247" s="1" t="s">
        <v>26</v>
      </c>
      <c r="Q247" s="1" t="s">
        <v>64</v>
      </c>
    </row>
    <row r="248" spans="1:17" ht="15.75" customHeight="1" x14ac:dyDescent="0.3">
      <c r="A248" s="1">
        <v>501265</v>
      </c>
      <c r="B248" s="1" t="s">
        <v>36</v>
      </c>
      <c r="C248" s="2">
        <v>40684</v>
      </c>
      <c r="D248" s="1" t="s">
        <v>25</v>
      </c>
      <c r="E248" s="1" t="s">
        <v>38</v>
      </c>
      <c r="F248" s="1">
        <v>0</v>
      </c>
      <c r="G248" s="1" t="s">
        <v>39</v>
      </c>
      <c r="H248" s="1" t="s">
        <v>207</v>
      </c>
      <c r="I248" s="1" t="s">
        <v>39</v>
      </c>
      <c r="J248" s="1" t="s">
        <v>33</v>
      </c>
      <c r="K248" s="1" t="s">
        <v>25</v>
      </c>
      <c r="L248" s="1" t="s">
        <v>25</v>
      </c>
      <c r="M248" s="1" t="s">
        <v>25</v>
      </c>
      <c r="N248" s="1" t="s">
        <v>25</v>
      </c>
      <c r="O248" s="1" t="s">
        <v>25</v>
      </c>
      <c r="P248" s="1" t="s">
        <v>145</v>
      </c>
      <c r="Q248" s="1" t="s">
        <v>213</v>
      </c>
    </row>
    <row r="249" spans="1:17" ht="15.75" customHeight="1" x14ac:dyDescent="0.3">
      <c r="A249" s="1">
        <v>501266</v>
      </c>
      <c r="B249" s="1" t="s">
        <v>17</v>
      </c>
      <c r="C249" s="2">
        <v>40685</v>
      </c>
      <c r="D249" s="1" t="s">
        <v>118</v>
      </c>
      <c r="E249" s="1" t="s">
        <v>19</v>
      </c>
      <c r="F249" s="1">
        <v>0</v>
      </c>
      <c r="G249" s="1" t="s">
        <v>20</v>
      </c>
      <c r="H249" s="1" t="s">
        <v>32</v>
      </c>
      <c r="I249" s="1" t="s">
        <v>20</v>
      </c>
      <c r="J249" s="1" t="s">
        <v>22</v>
      </c>
      <c r="K249" s="1" t="s">
        <v>20</v>
      </c>
      <c r="L249" s="1" t="s">
        <v>41</v>
      </c>
      <c r="M249" s="1">
        <v>8</v>
      </c>
      <c r="N249" s="1" t="s">
        <v>24</v>
      </c>
      <c r="O249" s="1" t="s">
        <v>25</v>
      </c>
      <c r="P249" s="1" t="s">
        <v>55</v>
      </c>
      <c r="Q249" s="1" t="s">
        <v>27</v>
      </c>
    </row>
    <row r="250" spans="1:17" ht="15.75" customHeight="1" x14ac:dyDescent="0.3">
      <c r="A250" s="1">
        <v>501267</v>
      </c>
      <c r="B250" s="1" t="s">
        <v>50</v>
      </c>
      <c r="C250" s="2">
        <v>40685</v>
      </c>
      <c r="D250" s="1" t="s">
        <v>228</v>
      </c>
      <c r="E250" s="1" t="s">
        <v>52</v>
      </c>
      <c r="F250" s="1">
        <v>0</v>
      </c>
      <c r="G250" s="1" t="s">
        <v>21</v>
      </c>
      <c r="H250" s="1" t="s">
        <v>47</v>
      </c>
      <c r="I250" s="1" t="s">
        <v>47</v>
      </c>
      <c r="J250" s="1" t="s">
        <v>22</v>
      </c>
      <c r="K250" s="1" t="s">
        <v>47</v>
      </c>
      <c r="L250" s="1" t="s">
        <v>41</v>
      </c>
      <c r="M250" s="1">
        <v>5</v>
      </c>
      <c r="N250" s="1" t="s">
        <v>24</v>
      </c>
      <c r="O250" s="1" t="s">
        <v>25</v>
      </c>
      <c r="P250" s="1" t="s">
        <v>138</v>
      </c>
      <c r="Q250" s="1" t="s">
        <v>116</v>
      </c>
    </row>
    <row r="251" spans="1:17" ht="15.75" customHeight="1" x14ac:dyDescent="0.3">
      <c r="A251" s="1">
        <v>501268</v>
      </c>
      <c r="B251" s="1" t="s">
        <v>44</v>
      </c>
      <c r="C251" s="2">
        <v>40687</v>
      </c>
      <c r="D251" s="1" t="s">
        <v>105</v>
      </c>
      <c r="E251" s="1" t="s">
        <v>46</v>
      </c>
      <c r="F251" s="1">
        <v>0</v>
      </c>
      <c r="G251" s="1" t="s">
        <v>20</v>
      </c>
      <c r="H251" s="1" t="s">
        <v>32</v>
      </c>
      <c r="I251" s="1" t="s">
        <v>32</v>
      </c>
      <c r="J251" s="1" t="s">
        <v>22</v>
      </c>
      <c r="K251" s="1" t="s">
        <v>32</v>
      </c>
      <c r="L251" s="1" t="s">
        <v>41</v>
      </c>
      <c r="M251" s="1">
        <v>6</v>
      </c>
      <c r="N251" s="1" t="s">
        <v>24</v>
      </c>
      <c r="O251" s="1" t="s">
        <v>25</v>
      </c>
      <c r="P251" s="1" t="s">
        <v>26</v>
      </c>
      <c r="Q251" s="1" t="s">
        <v>116</v>
      </c>
    </row>
    <row r="252" spans="1:17" ht="15.75" customHeight="1" x14ac:dyDescent="0.3">
      <c r="A252" s="1">
        <v>501269</v>
      </c>
      <c r="B252" s="1" t="s">
        <v>44</v>
      </c>
      <c r="C252" s="2">
        <v>40688</v>
      </c>
      <c r="D252" s="1" t="s">
        <v>214</v>
      </c>
      <c r="E252" s="1" t="s">
        <v>46</v>
      </c>
      <c r="F252" s="1">
        <v>0</v>
      </c>
      <c r="G252" s="1" t="s">
        <v>47</v>
      </c>
      <c r="H252" s="1" t="s">
        <v>21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4</v>
      </c>
      <c r="N252" s="1" t="s">
        <v>24</v>
      </c>
      <c r="O252" s="1" t="s">
        <v>25</v>
      </c>
      <c r="P252" s="1" t="s">
        <v>26</v>
      </c>
      <c r="Q252" s="1" t="s">
        <v>116</v>
      </c>
    </row>
    <row r="253" spans="1:17" ht="15.75" customHeight="1" x14ac:dyDescent="0.3">
      <c r="A253" s="1">
        <v>501270</v>
      </c>
      <c r="B253" s="1" t="s">
        <v>65</v>
      </c>
      <c r="C253" s="2">
        <v>40690</v>
      </c>
      <c r="D253" s="1" t="s">
        <v>118</v>
      </c>
      <c r="E253" s="1" t="s">
        <v>67</v>
      </c>
      <c r="F253" s="1">
        <v>0</v>
      </c>
      <c r="G253" s="1" t="s">
        <v>20</v>
      </c>
      <c r="H253" s="1" t="s">
        <v>47</v>
      </c>
      <c r="I253" s="1" t="s">
        <v>47</v>
      </c>
      <c r="J253" s="1" t="s">
        <v>22</v>
      </c>
      <c r="K253" s="1" t="s">
        <v>20</v>
      </c>
      <c r="L253" s="1" t="s">
        <v>23</v>
      </c>
      <c r="M253" s="1">
        <v>43</v>
      </c>
      <c r="N253" s="1" t="s">
        <v>24</v>
      </c>
      <c r="O253" s="1" t="s">
        <v>25</v>
      </c>
      <c r="P253" s="1" t="s">
        <v>26</v>
      </c>
      <c r="Q253" s="1" t="s">
        <v>116</v>
      </c>
    </row>
    <row r="254" spans="1:17" ht="15.75" customHeight="1" x14ac:dyDescent="0.3">
      <c r="A254" s="1">
        <v>501271</v>
      </c>
      <c r="B254" s="1" t="s">
        <v>65</v>
      </c>
      <c r="C254" s="2">
        <v>40691</v>
      </c>
      <c r="D254" s="1" t="s">
        <v>181</v>
      </c>
      <c r="E254" s="1" t="s">
        <v>67</v>
      </c>
      <c r="F254" s="1">
        <v>0</v>
      </c>
      <c r="G254" s="1" t="s">
        <v>32</v>
      </c>
      <c r="H254" s="1" t="s">
        <v>20</v>
      </c>
      <c r="I254" s="1" t="s">
        <v>32</v>
      </c>
      <c r="J254" s="1" t="s">
        <v>33</v>
      </c>
      <c r="K254" s="1" t="s">
        <v>32</v>
      </c>
      <c r="L254" s="1" t="s">
        <v>23</v>
      </c>
      <c r="M254" s="1">
        <v>58</v>
      </c>
      <c r="N254" s="1" t="s">
        <v>24</v>
      </c>
      <c r="O254" s="1" t="s">
        <v>25</v>
      </c>
      <c r="P254" s="1" t="s">
        <v>26</v>
      </c>
      <c r="Q254" s="1" t="s">
        <v>116</v>
      </c>
    </row>
    <row r="255" spans="1:17" ht="15.75" customHeight="1" x14ac:dyDescent="0.3">
      <c r="A255" s="1">
        <v>548306</v>
      </c>
      <c r="B255" s="1" t="s">
        <v>65</v>
      </c>
      <c r="C255" s="2">
        <v>41003</v>
      </c>
      <c r="D255" s="1" t="s">
        <v>229</v>
      </c>
      <c r="E255" s="1" t="s">
        <v>67</v>
      </c>
      <c r="F255" s="1">
        <v>0</v>
      </c>
      <c r="G255" s="1" t="s">
        <v>32</v>
      </c>
      <c r="H255" s="1" t="s">
        <v>47</v>
      </c>
      <c r="I255" s="1" t="s">
        <v>47</v>
      </c>
      <c r="J255" s="1" t="s">
        <v>22</v>
      </c>
      <c r="K255" s="1" t="s">
        <v>47</v>
      </c>
      <c r="L255" s="1" t="s">
        <v>41</v>
      </c>
      <c r="M255" s="1">
        <v>8</v>
      </c>
      <c r="N255" s="1" t="s">
        <v>24</v>
      </c>
      <c r="O255" s="1" t="s">
        <v>25</v>
      </c>
      <c r="P255" s="1" t="s">
        <v>230</v>
      </c>
      <c r="Q255" s="1" t="s">
        <v>116</v>
      </c>
    </row>
    <row r="256" spans="1:17" ht="15.75" customHeight="1" x14ac:dyDescent="0.3">
      <c r="A256" s="1">
        <v>548307</v>
      </c>
      <c r="B256" s="1" t="s">
        <v>50</v>
      </c>
      <c r="C256" s="2">
        <v>41004</v>
      </c>
      <c r="D256" s="1" t="s">
        <v>83</v>
      </c>
      <c r="E256" s="1" t="s">
        <v>52</v>
      </c>
      <c r="F256" s="1">
        <v>0</v>
      </c>
      <c r="G256" s="1" t="s">
        <v>21</v>
      </c>
      <c r="H256" s="1" t="s">
        <v>39</v>
      </c>
      <c r="I256" s="1" t="s">
        <v>39</v>
      </c>
      <c r="J256" s="1" t="s">
        <v>22</v>
      </c>
      <c r="K256" s="1" t="s">
        <v>39</v>
      </c>
      <c r="L256" s="1" t="s">
        <v>41</v>
      </c>
      <c r="M256" s="1">
        <v>8</v>
      </c>
      <c r="N256" s="1" t="s">
        <v>24</v>
      </c>
      <c r="O256" s="1" t="s">
        <v>25</v>
      </c>
      <c r="P256" s="1" t="s">
        <v>129</v>
      </c>
      <c r="Q256" s="1" t="s">
        <v>127</v>
      </c>
    </row>
    <row r="257" spans="1:17" ht="15.75" customHeight="1" x14ac:dyDescent="0.3">
      <c r="A257" s="1">
        <v>548308</v>
      </c>
      <c r="B257" s="1" t="s">
        <v>44</v>
      </c>
      <c r="C257" s="2">
        <v>41005</v>
      </c>
      <c r="D257" s="1" t="s">
        <v>231</v>
      </c>
      <c r="E257" s="1" t="s">
        <v>46</v>
      </c>
      <c r="F257" s="1">
        <v>0</v>
      </c>
      <c r="G257" s="1" t="s">
        <v>47</v>
      </c>
      <c r="H257" s="1" t="s">
        <v>207</v>
      </c>
      <c r="I257" s="1" t="s">
        <v>47</v>
      </c>
      <c r="J257" s="1" t="s">
        <v>22</v>
      </c>
      <c r="K257" s="1" t="s">
        <v>207</v>
      </c>
      <c r="L257" s="1" t="s">
        <v>23</v>
      </c>
      <c r="M257" s="1">
        <v>28</v>
      </c>
      <c r="N257" s="1" t="s">
        <v>24</v>
      </c>
      <c r="O257" s="1" t="s">
        <v>25</v>
      </c>
      <c r="P257" s="1" t="s">
        <v>232</v>
      </c>
      <c r="Q257" s="1" t="s">
        <v>116</v>
      </c>
    </row>
    <row r="258" spans="1:17" ht="15.75" customHeight="1" x14ac:dyDescent="0.3">
      <c r="A258" s="1">
        <v>548309</v>
      </c>
      <c r="B258" s="1" t="s">
        <v>56</v>
      </c>
      <c r="C258" s="2">
        <v>41005</v>
      </c>
      <c r="D258" s="1" t="s">
        <v>233</v>
      </c>
      <c r="E258" s="1" t="s">
        <v>58</v>
      </c>
      <c r="F258" s="1">
        <v>0</v>
      </c>
      <c r="G258" s="1" t="s">
        <v>40</v>
      </c>
      <c r="H258" s="1" t="s">
        <v>31</v>
      </c>
      <c r="I258" s="1" t="s">
        <v>31</v>
      </c>
      <c r="J258" s="1" t="s">
        <v>22</v>
      </c>
      <c r="K258" s="1" t="s">
        <v>40</v>
      </c>
      <c r="L258" s="1" t="s">
        <v>23</v>
      </c>
      <c r="M258" s="1">
        <v>31</v>
      </c>
      <c r="N258" s="1" t="s">
        <v>24</v>
      </c>
      <c r="O258" s="1" t="s">
        <v>25</v>
      </c>
      <c r="P258" s="1" t="s">
        <v>54</v>
      </c>
      <c r="Q258" s="1" t="s">
        <v>138</v>
      </c>
    </row>
    <row r="259" spans="1:17" ht="15.75" customHeight="1" x14ac:dyDescent="0.3">
      <c r="A259" s="1">
        <v>548310</v>
      </c>
      <c r="B259" s="1" t="s">
        <v>17</v>
      </c>
      <c r="C259" s="2">
        <v>41006</v>
      </c>
      <c r="D259" s="1" t="s">
        <v>121</v>
      </c>
      <c r="E259" s="1" t="s">
        <v>19</v>
      </c>
      <c r="F259" s="1">
        <v>0</v>
      </c>
      <c r="G259" s="1" t="s">
        <v>20</v>
      </c>
      <c r="H259" s="1" t="s">
        <v>39</v>
      </c>
      <c r="I259" s="1" t="s">
        <v>39</v>
      </c>
      <c r="J259" s="1" t="s">
        <v>22</v>
      </c>
      <c r="K259" s="1" t="s">
        <v>20</v>
      </c>
      <c r="L259" s="1" t="s">
        <v>23</v>
      </c>
      <c r="M259" s="1">
        <v>20</v>
      </c>
      <c r="N259" s="1" t="s">
        <v>24</v>
      </c>
      <c r="O259" s="1" t="s">
        <v>25</v>
      </c>
      <c r="P259" s="1" t="s">
        <v>129</v>
      </c>
      <c r="Q259" s="1" t="s">
        <v>140</v>
      </c>
    </row>
    <row r="260" spans="1:17" ht="15.75" customHeight="1" x14ac:dyDescent="0.3">
      <c r="A260" s="1">
        <v>548311</v>
      </c>
      <c r="B260" s="1" t="s">
        <v>234</v>
      </c>
      <c r="C260" s="2">
        <v>41006</v>
      </c>
      <c r="D260" s="1" t="s">
        <v>235</v>
      </c>
      <c r="E260" s="1" t="s">
        <v>236</v>
      </c>
      <c r="F260" s="1">
        <v>0</v>
      </c>
      <c r="G260" s="1" t="s">
        <v>53</v>
      </c>
      <c r="H260" s="1" t="s">
        <v>32</v>
      </c>
      <c r="I260" s="1" t="s">
        <v>53</v>
      </c>
      <c r="J260" s="1" t="s">
        <v>22</v>
      </c>
      <c r="K260" s="1" t="s">
        <v>32</v>
      </c>
      <c r="L260" s="1" t="s">
        <v>23</v>
      </c>
      <c r="M260" s="1">
        <v>74</v>
      </c>
      <c r="N260" s="1" t="s">
        <v>24</v>
      </c>
      <c r="O260" s="1" t="s">
        <v>25</v>
      </c>
      <c r="P260" s="1" t="s">
        <v>230</v>
      </c>
      <c r="Q260" s="1" t="s">
        <v>127</v>
      </c>
    </row>
    <row r="261" spans="1:17" ht="15.75" customHeight="1" x14ac:dyDescent="0.3">
      <c r="A261" s="1">
        <v>548312</v>
      </c>
      <c r="B261" s="1" t="s">
        <v>56</v>
      </c>
      <c r="C261" s="2">
        <v>41007</v>
      </c>
      <c r="D261" s="1" t="s">
        <v>160</v>
      </c>
      <c r="E261" s="1" t="s">
        <v>58</v>
      </c>
      <c r="F261" s="1">
        <v>0</v>
      </c>
      <c r="G261" s="1" t="s">
        <v>40</v>
      </c>
      <c r="H261" s="1" t="s">
        <v>21</v>
      </c>
      <c r="I261" s="1" t="s">
        <v>21</v>
      </c>
      <c r="J261" s="1" t="s">
        <v>22</v>
      </c>
      <c r="K261" s="1" t="s">
        <v>40</v>
      </c>
      <c r="L261" s="1" t="s">
        <v>23</v>
      </c>
      <c r="M261" s="1">
        <v>22</v>
      </c>
      <c r="N261" s="1" t="s">
        <v>24</v>
      </c>
      <c r="O261" s="1" t="s">
        <v>25</v>
      </c>
      <c r="P261" s="1" t="s">
        <v>54</v>
      </c>
      <c r="Q261" s="1" t="s">
        <v>237</v>
      </c>
    </row>
    <row r="262" spans="1:17" ht="15.75" customHeight="1" x14ac:dyDescent="0.3">
      <c r="A262" s="1">
        <v>548313</v>
      </c>
      <c r="B262" s="1" t="s">
        <v>238</v>
      </c>
      <c r="C262" s="2">
        <v>41007</v>
      </c>
      <c r="D262" s="1" t="s">
        <v>239</v>
      </c>
      <c r="E262" s="1" t="s">
        <v>240</v>
      </c>
      <c r="F262" s="1">
        <v>0</v>
      </c>
      <c r="G262" s="1" t="s">
        <v>207</v>
      </c>
      <c r="H262" s="1" t="s">
        <v>31</v>
      </c>
      <c r="I262" s="1" t="s">
        <v>207</v>
      </c>
      <c r="J262" s="1" t="s">
        <v>33</v>
      </c>
      <c r="K262" s="1" t="s">
        <v>207</v>
      </c>
      <c r="L262" s="1" t="s">
        <v>23</v>
      </c>
      <c r="M262" s="1">
        <v>22</v>
      </c>
      <c r="N262" s="1" t="s">
        <v>24</v>
      </c>
      <c r="O262" s="1" t="s">
        <v>25</v>
      </c>
      <c r="P262" s="1" t="s">
        <v>169</v>
      </c>
      <c r="Q262" s="1" t="s">
        <v>116</v>
      </c>
    </row>
    <row r="263" spans="1:17" ht="15.75" customHeight="1" x14ac:dyDescent="0.3">
      <c r="A263" s="1">
        <v>548314</v>
      </c>
      <c r="B263" s="1" t="s">
        <v>234</v>
      </c>
      <c r="C263" s="2">
        <v>41008</v>
      </c>
      <c r="D263" s="1" t="s">
        <v>147</v>
      </c>
      <c r="E263" s="1" t="s">
        <v>236</v>
      </c>
      <c r="F263" s="1">
        <v>0</v>
      </c>
      <c r="G263" s="1" t="s">
        <v>53</v>
      </c>
      <c r="H263" s="1" t="s">
        <v>47</v>
      </c>
      <c r="I263" s="1" t="s">
        <v>53</v>
      </c>
      <c r="J263" s="1" t="s">
        <v>33</v>
      </c>
      <c r="K263" s="1" t="s">
        <v>47</v>
      </c>
      <c r="L263" s="1" t="s">
        <v>41</v>
      </c>
      <c r="M263" s="1">
        <v>5</v>
      </c>
      <c r="N263" s="1" t="s">
        <v>24</v>
      </c>
      <c r="O263" s="1" t="s">
        <v>25</v>
      </c>
      <c r="P263" s="1" t="s">
        <v>232</v>
      </c>
      <c r="Q263" s="1" t="s">
        <v>230</v>
      </c>
    </row>
    <row r="264" spans="1:17" ht="15.75" customHeight="1" x14ac:dyDescent="0.3">
      <c r="A264" s="1">
        <v>548315</v>
      </c>
      <c r="B264" s="1" t="s">
        <v>17</v>
      </c>
      <c r="C264" s="2">
        <v>41009</v>
      </c>
      <c r="D264" s="1" t="s">
        <v>90</v>
      </c>
      <c r="E264" s="1" t="s">
        <v>19</v>
      </c>
      <c r="F264" s="1">
        <v>0</v>
      </c>
      <c r="G264" s="1" t="s">
        <v>20</v>
      </c>
      <c r="H264" s="1" t="s">
        <v>21</v>
      </c>
      <c r="I264" s="1" t="s">
        <v>20</v>
      </c>
      <c r="J264" s="1" t="s">
        <v>22</v>
      </c>
      <c r="K264" s="1" t="s">
        <v>21</v>
      </c>
      <c r="L264" s="1" t="s">
        <v>23</v>
      </c>
      <c r="M264" s="1">
        <v>42</v>
      </c>
      <c r="N264" s="1" t="s">
        <v>24</v>
      </c>
      <c r="O264" s="1" t="s">
        <v>25</v>
      </c>
      <c r="P264" s="1" t="s">
        <v>140</v>
      </c>
      <c r="Q264" s="1" t="s">
        <v>213</v>
      </c>
    </row>
    <row r="265" spans="1:17" ht="15.75" customHeight="1" x14ac:dyDescent="0.3">
      <c r="A265" s="1">
        <v>548316</v>
      </c>
      <c r="B265" s="1" t="s">
        <v>36</v>
      </c>
      <c r="C265" s="2">
        <v>41009</v>
      </c>
      <c r="D265" s="1" t="s">
        <v>241</v>
      </c>
      <c r="E265" s="1" t="s">
        <v>38</v>
      </c>
      <c r="F265" s="1">
        <v>0</v>
      </c>
      <c r="G265" s="1" t="s">
        <v>39</v>
      </c>
      <c r="H265" s="1" t="s">
        <v>32</v>
      </c>
      <c r="I265" s="1" t="s">
        <v>39</v>
      </c>
      <c r="J265" s="1" t="s">
        <v>22</v>
      </c>
      <c r="K265" s="1" t="s">
        <v>39</v>
      </c>
      <c r="L265" s="1" t="s">
        <v>41</v>
      </c>
      <c r="M265" s="1">
        <v>8</v>
      </c>
      <c r="N265" s="1" t="s">
        <v>24</v>
      </c>
      <c r="O265" s="1" t="s">
        <v>25</v>
      </c>
      <c r="P265" s="1" t="s">
        <v>26</v>
      </c>
      <c r="Q265" s="1" t="s">
        <v>138</v>
      </c>
    </row>
    <row r="266" spans="1:17" ht="15.75" customHeight="1" x14ac:dyDescent="0.3">
      <c r="A266" s="1">
        <v>548317</v>
      </c>
      <c r="B266" s="1" t="s">
        <v>44</v>
      </c>
      <c r="C266" s="2">
        <v>41010</v>
      </c>
      <c r="D266" s="1" t="s">
        <v>192</v>
      </c>
      <c r="E266" s="1" t="s">
        <v>46</v>
      </c>
      <c r="F266" s="1">
        <v>0</v>
      </c>
      <c r="G266" s="1" t="s">
        <v>47</v>
      </c>
      <c r="H266" s="1" t="s">
        <v>40</v>
      </c>
      <c r="I266" s="1" t="s">
        <v>40</v>
      </c>
      <c r="J266" s="1" t="s">
        <v>22</v>
      </c>
      <c r="K266" s="1" t="s">
        <v>47</v>
      </c>
      <c r="L266" s="1" t="s">
        <v>23</v>
      </c>
      <c r="M266" s="1">
        <v>27</v>
      </c>
      <c r="N266" s="1" t="s">
        <v>24</v>
      </c>
      <c r="O266" s="1" t="s">
        <v>25</v>
      </c>
      <c r="P266" s="1" t="s">
        <v>42</v>
      </c>
      <c r="Q266" s="1" t="s">
        <v>242</v>
      </c>
    </row>
    <row r="267" spans="1:17" ht="15.75" customHeight="1" x14ac:dyDescent="0.3">
      <c r="A267" s="1">
        <v>548318</v>
      </c>
      <c r="B267" s="1" t="s">
        <v>65</v>
      </c>
      <c r="C267" s="2">
        <v>41011</v>
      </c>
      <c r="D267" s="1" t="s">
        <v>243</v>
      </c>
      <c r="E267" s="1" t="s">
        <v>67</v>
      </c>
      <c r="F267" s="1">
        <v>0</v>
      </c>
      <c r="G267" s="1" t="s">
        <v>32</v>
      </c>
      <c r="H267" s="1" t="s">
        <v>20</v>
      </c>
      <c r="I267" s="1" t="s">
        <v>20</v>
      </c>
      <c r="J267" s="1" t="s">
        <v>33</v>
      </c>
      <c r="K267" s="1" t="s">
        <v>32</v>
      </c>
      <c r="L267" s="1" t="s">
        <v>41</v>
      </c>
      <c r="M267" s="1">
        <v>5</v>
      </c>
      <c r="N267" s="1" t="s">
        <v>24</v>
      </c>
      <c r="O267" s="1" t="s">
        <v>25</v>
      </c>
      <c r="P267" s="1" t="s">
        <v>127</v>
      </c>
      <c r="Q267" s="1" t="s">
        <v>213</v>
      </c>
    </row>
    <row r="268" spans="1:17" ht="15.75" customHeight="1" x14ac:dyDescent="0.3">
      <c r="A268" s="1">
        <v>548319</v>
      </c>
      <c r="B268" s="1" t="s">
        <v>28</v>
      </c>
      <c r="C268" s="2">
        <v>41011</v>
      </c>
      <c r="D268" s="1" t="s">
        <v>244</v>
      </c>
      <c r="E268" s="1" t="s">
        <v>30</v>
      </c>
      <c r="F268" s="1">
        <v>0</v>
      </c>
      <c r="G268" s="1" t="s">
        <v>31</v>
      </c>
      <c r="H268" s="1" t="s">
        <v>207</v>
      </c>
      <c r="I268" s="1" t="s">
        <v>31</v>
      </c>
      <c r="J268" s="1" t="s">
        <v>22</v>
      </c>
      <c r="K268" s="1" t="s">
        <v>31</v>
      </c>
      <c r="L268" s="1" t="s">
        <v>41</v>
      </c>
      <c r="M268" s="1">
        <v>7</v>
      </c>
      <c r="N268" s="1" t="s">
        <v>24</v>
      </c>
      <c r="O268" s="1" t="s">
        <v>25</v>
      </c>
      <c r="P268" s="1" t="s">
        <v>237</v>
      </c>
      <c r="Q268" s="1" t="s">
        <v>138</v>
      </c>
    </row>
    <row r="269" spans="1:17" ht="15.75" customHeight="1" x14ac:dyDescent="0.3">
      <c r="A269" s="1">
        <v>548320</v>
      </c>
      <c r="B269" s="1" t="s">
        <v>50</v>
      </c>
      <c r="C269" s="2">
        <v>41012</v>
      </c>
      <c r="D269" s="1" t="s">
        <v>245</v>
      </c>
      <c r="E269" s="1" t="s">
        <v>52</v>
      </c>
      <c r="F269" s="1">
        <v>0</v>
      </c>
      <c r="G269" s="1" t="s">
        <v>21</v>
      </c>
      <c r="H269" s="1" t="s">
        <v>40</v>
      </c>
      <c r="I269" s="1" t="s">
        <v>40</v>
      </c>
      <c r="J269" s="1" t="s">
        <v>33</v>
      </c>
      <c r="K269" s="1" t="s">
        <v>21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26</v>
      </c>
      <c r="Q269" s="1" t="s">
        <v>129</v>
      </c>
    </row>
    <row r="270" spans="1:17" ht="15.75" customHeight="1" x14ac:dyDescent="0.3">
      <c r="A270" s="1">
        <v>548321</v>
      </c>
      <c r="B270" s="1" t="s">
        <v>36</v>
      </c>
      <c r="C270" s="2">
        <v>41018</v>
      </c>
      <c r="D270" s="1" t="s">
        <v>182</v>
      </c>
      <c r="E270" s="1" t="s">
        <v>38</v>
      </c>
      <c r="F270" s="1">
        <v>0</v>
      </c>
      <c r="G270" s="1" t="s">
        <v>39</v>
      </c>
      <c r="H270" s="1" t="s">
        <v>53</v>
      </c>
      <c r="I270" s="1" t="s">
        <v>53</v>
      </c>
      <c r="J270" s="1" t="s">
        <v>33</v>
      </c>
      <c r="K270" s="1" t="s">
        <v>39</v>
      </c>
      <c r="L270" s="1" t="s">
        <v>41</v>
      </c>
      <c r="M270" s="1">
        <v>5</v>
      </c>
      <c r="N270" s="1" t="s">
        <v>24</v>
      </c>
      <c r="O270" s="1" t="s">
        <v>25</v>
      </c>
      <c r="P270" s="1" t="s">
        <v>54</v>
      </c>
      <c r="Q270" s="1" t="s">
        <v>138</v>
      </c>
    </row>
    <row r="271" spans="1:17" ht="15.75" customHeight="1" x14ac:dyDescent="0.3">
      <c r="A271" s="1">
        <v>548322</v>
      </c>
      <c r="B271" s="1" t="s">
        <v>238</v>
      </c>
      <c r="C271" s="2">
        <v>41013</v>
      </c>
      <c r="D271" s="1" t="s">
        <v>246</v>
      </c>
      <c r="E271" s="1" t="s">
        <v>240</v>
      </c>
      <c r="F271" s="1">
        <v>0</v>
      </c>
      <c r="G271" s="1" t="s">
        <v>207</v>
      </c>
      <c r="H271" s="1" t="s">
        <v>32</v>
      </c>
      <c r="I271" s="1" t="s">
        <v>32</v>
      </c>
      <c r="J271" s="1" t="s">
        <v>33</v>
      </c>
      <c r="K271" s="1" t="s">
        <v>207</v>
      </c>
      <c r="L271" s="1" t="s">
        <v>41</v>
      </c>
      <c r="M271" s="1">
        <v>7</v>
      </c>
      <c r="N271" s="1" t="s">
        <v>24</v>
      </c>
      <c r="O271" s="1" t="s">
        <v>25</v>
      </c>
      <c r="P271" s="1" t="s">
        <v>42</v>
      </c>
      <c r="Q271" s="1" t="s">
        <v>242</v>
      </c>
    </row>
    <row r="272" spans="1:17" ht="15.75" customHeight="1" x14ac:dyDescent="0.3">
      <c r="A272" s="1">
        <v>548323</v>
      </c>
      <c r="B272" s="1" t="s">
        <v>50</v>
      </c>
      <c r="C272" s="2">
        <v>41014</v>
      </c>
      <c r="D272" s="1" t="s">
        <v>247</v>
      </c>
      <c r="E272" s="1" t="s">
        <v>52</v>
      </c>
      <c r="F272" s="1">
        <v>0</v>
      </c>
      <c r="G272" s="1" t="s">
        <v>21</v>
      </c>
      <c r="H272" s="1" t="s">
        <v>31</v>
      </c>
      <c r="I272" s="1" t="s">
        <v>21</v>
      </c>
      <c r="J272" s="1" t="s">
        <v>22</v>
      </c>
      <c r="K272" s="1" t="s">
        <v>31</v>
      </c>
      <c r="L272" s="1" t="s">
        <v>23</v>
      </c>
      <c r="M272" s="1">
        <v>2</v>
      </c>
      <c r="N272" s="1" t="s">
        <v>24</v>
      </c>
      <c r="O272" s="1" t="s">
        <v>25</v>
      </c>
      <c r="P272" s="1" t="s">
        <v>26</v>
      </c>
      <c r="Q272" s="1" t="s">
        <v>129</v>
      </c>
    </row>
    <row r="273" spans="1:17" ht="15.75" customHeight="1" x14ac:dyDescent="0.3">
      <c r="A273" s="1">
        <v>548324</v>
      </c>
      <c r="B273" s="1" t="s">
        <v>17</v>
      </c>
      <c r="C273" s="2">
        <v>41014</v>
      </c>
      <c r="D273" s="1" t="s">
        <v>233</v>
      </c>
      <c r="E273" s="1" t="s">
        <v>19</v>
      </c>
      <c r="F273" s="1">
        <v>0</v>
      </c>
      <c r="G273" s="1" t="s">
        <v>20</v>
      </c>
      <c r="H273" s="1" t="s">
        <v>40</v>
      </c>
      <c r="I273" s="1" t="s">
        <v>40</v>
      </c>
      <c r="J273" s="1" t="s">
        <v>33</v>
      </c>
      <c r="K273" s="1" t="s">
        <v>40</v>
      </c>
      <c r="L273" s="1" t="s">
        <v>23</v>
      </c>
      <c r="M273" s="1">
        <v>59</v>
      </c>
      <c r="N273" s="1" t="s">
        <v>24</v>
      </c>
      <c r="O273" s="1" t="s">
        <v>25</v>
      </c>
      <c r="P273" s="1" t="s">
        <v>230</v>
      </c>
      <c r="Q273" s="1" t="s">
        <v>213</v>
      </c>
    </row>
    <row r="274" spans="1:17" ht="15.75" customHeight="1" x14ac:dyDescent="0.3">
      <c r="A274" s="1">
        <v>548325</v>
      </c>
      <c r="B274" s="1" t="s">
        <v>44</v>
      </c>
      <c r="C274" s="2">
        <v>41015</v>
      </c>
      <c r="D274" s="1" t="s">
        <v>248</v>
      </c>
      <c r="E274" s="1" t="s">
        <v>46</v>
      </c>
      <c r="F274" s="1">
        <v>0</v>
      </c>
      <c r="G274" s="1" t="s">
        <v>47</v>
      </c>
      <c r="H274" s="1" t="s">
        <v>39</v>
      </c>
      <c r="I274" s="1" t="s">
        <v>39</v>
      </c>
      <c r="J274" s="1" t="s">
        <v>22</v>
      </c>
      <c r="K274" s="1" t="s">
        <v>39</v>
      </c>
      <c r="L274" s="1" t="s">
        <v>41</v>
      </c>
      <c r="M274" s="1">
        <v>7</v>
      </c>
      <c r="N274" s="1" t="s">
        <v>24</v>
      </c>
      <c r="O274" s="1" t="s">
        <v>25</v>
      </c>
      <c r="P274" s="1" t="s">
        <v>54</v>
      </c>
      <c r="Q274" s="1" t="s">
        <v>138</v>
      </c>
    </row>
    <row r="275" spans="1:17" ht="15.75" customHeight="1" x14ac:dyDescent="0.3">
      <c r="A275" s="1">
        <v>548326</v>
      </c>
      <c r="B275" s="1" t="s">
        <v>56</v>
      </c>
      <c r="C275" s="2">
        <v>41016</v>
      </c>
      <c r="D275" s="1" t="s">
        <v>160</v>
      </c>
      <c r="E275" s="1" t="s">
        <v>58</v>
      </c>
      <c r="F275" s="1">
        <v>0</v>
      </c>
      <c r="G275" s="1" t="s">
        <v>40</v>
      </c>
      <c r="H275" s="1" t="s">
        <v>53</v>
      </c>
      <c r="I275" s="1" t="s">
        <v>53</v>
      </c>
      <c r="J275" s="1" t="s">
        <v>33</v>
      </c>
      <c r="K275" s="1" t="s">
        <v>40</v>
      </c>
      <c r="L275" s="1" t="s">
        <v>41</v>
      </c>
      <c r="M275" s="1">
        <v>5</v>
      </c>
      <c r="N275" s="1" t="s">
        <v>24</v>
      </c>
      <c r="O275" s="1" t="s">
        <v>25</v>
      </c>
      <c r="P275" s="1" t="s">
        <v>42</v>
      </c>
      <c r="Q275" s="1" t="s">
        <v>242</v>
      </c>
    </row>
    <row r="276" spans="1:17" ht="15.75" customHeight="1" x14ac:dyDescent="0.3">
      <c r="A276" s="1">
        <v>548327</v>
      </c>
      <c r="B276" s="1" t="s">
        <v>17</v>
      </c>
      <c r="C276" s="2">
        <v>41016</v>
      </c>
      <c r="D276" s="1" t="s">
        <v>118</v>
      </c>
      <c r="E276" s="1" t="s">
        <v>19</v>
      </c>
      <c r="F276" s="1">
        <v>0</v>
      </c>
      <c r="G276" s="1" t="s">
        <v>20</v>
      </c>
      <c r="H276" s="1" t="s">
        <v>207</v>
      </c>
      <c r="I276" s="1" t="s">
        <v>207</v>
      </c>
      <c r="J276" s="1" t="s">
        <v>33</v>
      </c>
      <c r="K276" s="1" t="s">
        <v>20</v>
      </c>
      <c r="L276" s="1" t="s">
        <v>41</v>
      </c>
      <c r="M276" s="1">
        <v>6</v>
      </c>
      <c r="N276" s="1" t="s">
        <v>24</v>
      </c>
      <c r="O276" s="1" t="s">
        <v>25</v>
      </c>
      <c r="P276" s="1" t="s">
        <v>129</v>
      </c>
      <c r="Q276" s="1" t="s">
        <v>169</v>
      </c>
    </row>
    <row r="277" spans="1:17" ht="15.75" customHeight="1" x14ac:dyDescent="0.3">
      <c r="A277" s="1">
        <v>548328</v>
      </c>
      <c r="B277" s="1" t="s">
        <v>28</v>
      </c>
      <c r="C277" s="2">
        <v>41017</v>
      </c>
      <c r="D277" s="1" t="s">
        <v>146</v>
      </c>
      <c r="E277" s="1" t="s">
        <v>30</v>
      </c>
      <c r="F277" s="1">
        <v>0</v>
      </c>
      <c r="G277" s="1" t="s">
        <v>31</v>
      </c>
      <c r="H277" s="1" t="s">
        <v>21</v>
      </c>
      <c r="I277" s="1" t="s">
        <v>31</v>
      </c>
      <c r="J277" s="1" t="s">
        <v>33</v>
      </c>
      <c r="K277" s="1" t="s">
        <v>21</v>
      </c>
      <c r="L277" s="1" t="s">
        <v>41</v>
      </c>
      <c r="M277" s="1">
        <v>8</v>
      </c>
      <c r="N277" s="1" t="s">
        <v>24</v>
      </c>
      <c r="O277" s="1" t="s">
        <v>25</v>
      </c>
      <c r="P277" s="1" t="s">
        <v>230</v>
      </c>
      <c r="Q277" s="1" t="s">
        <v>213</v>
      </c>
    </row>
    <row r="278" spans="1:17" ht="15.75" customHeight="1" x14ac:dyDescent="0.3">
      <c r="A278" s="1">
        <v>548329</v>
      </c>
      <c r="B278" s="1" t="s">
        <v>60</v>
      </c>
      <c r="C278" s="2">
        <v>41039</v>
      </c>
      <c r="D278" s="1" t="s">
        <v>179</v>
      </c>
      <c r="E278" s="1" t="s">
        <v>62</v>
      </c>
      <c r="F278" s="1">
        <v>0</v>
      </c>
      <c r="G278" s="1" t="s">
        <v>53</v>
      </c>
      <c r="H278" s="1" t="s">
        <v>39</v>
      </c>
      <c r="I278" s="1" t="s">
        <v>53</v>
      </c>
      <c r="J278" s="1" t="s">
        <v>33</v>
      </c>
      <c r="K278" s="1" t="s">
        <v>39</v>
      </c>
      <c r="L278" s="1" t="s">
        <v>41</v>
      </c>
      <c r="M278" s="1">
        <v>9</v>
      </c>
      <c r="N278" s="1" t="s">
        <v>24</v>
      </c>
      <c r="O278" s="1" t="s">
        <v>25</v>
      </c>
      <c r="P278" s="1" t="s">
        <v>230</v>
      </c>
      <c r="Q278" s="1" t="s">
        <v>116</v>
      </c>
    </row>
    <row r="279" spans="1:17" ht="15.75" customHeight="1" x14ac:dyDescent="0.3">
      <c r="A279" s="1">
        <v>548330</v>
      </c>
      <c r="B279" s="1" t="s">
        <v>65</v>
      </c>
      <c r="C279" s="2">
        <v>41018</v>
      </c>
      <c r="D279" s="1" t="s">
        <v>249</v>
      </c>
      <c r="E279" s="1" t="s">
        <v>67</v>
      </c>
      <c r="F279" s="1">
        <v>0</v>
      </c>
      <c r="G279" s="1" t="s">
        <v>32</v>
      </c>
      <c r="H279" s="1" t="s">
        <v>207</v>
      </c>
      <c r="I279" s="1" t="s">
        <v>207</v>
      </c>
      <c r="J279" s="1" t="s">
        <v>22</v>
      </c>
      <c r="K279" s="1" t="s">
        <v>32</v>
      </c>
      <c r="L279" s="1" t="s">
        <v>23</v>
      </c>
      <c r="M279" s="1">
        <v>13</v>
      </c>
      <c r="N279" s="1" t="s">
        <v>24</v>
      </c>
      <c r="O279" s="1" t="s">
        <v>25</v>
      </c>
      <c r="P279" s="1" t="s">
        <v>26</v>
      </c>
      <c r="Q279" s="1" t="s">
        <v>169</v>
      </c>
    </row>
    <row r="280" spans="1:17" ht="15.75" customHeight="1" x14ac:dyDescent="0.3">
      <c r="A280" s="1">
        <v>548331</v>
      </c>
      <c r="B280" s="1" t="s">
        <v>28</v>
      </c>
      <c r="C280" s="2">
        <v>41019</v>
      </c>
      <c r="D280" s="1" t="s">
        <v>118</v>
      </c>
      <c r="E280" s="1" t="s">
        <v>30</v>
      </c>
      <c r="F280" s="1">
        <v>0</v>
      </c>
      <c r="G280" s="1" t="s">
        <v>31</v>
      </c>
      <c r="H280" s="1" t="s">
        <v>20</v>
      </c>
      <c r="I280" s="1" t="s">
        <v>20</v>
      </c>
      <c r="J280" s="1" t="s">
        <v>22</v>
      </c>
      <c r="K280" s="1" t="s">
        <v>20</v>
      </c>
      <c r="L280" s="1" t="s">
        <v>41</v>
      </c>
      <c r="M280" s="1">
        <v>5</v>
      </c>
      <c r="N280" s="1" t="s">
        <v>24</v>
      </c>
      <c r="O280" s="1" t="s">
        <v>25</v>
      </c>
      <c r="P280" s="1" t="s">
        <v>140</v>
      </c>
      <c r="Q280" s="1" t="s">
        <v>213</v>
      </c>
    </row>
    <row r="281" spans="1:17" ht="15.75" customHeight="1" x14ac:dyDescent="0.3">
      <c r="A281" s="1">
        <v>548332</v>
      </c>
      <c r="B281" s="1" t="s">
        <v>65</v>
      </c>
      <c r="C281" s="2">
        <v>41020</v>
      </c>
      <c r="D281" s="1" t="s">
        <v>243</v>
      </c>
      <c r="E281" s="1" t="s">
        <v>67</v>
      </c>
      <c r="F281" s="1">
        <v>0</v>
      </c>
      <c r="G281" s="1" t="s">
        <v>32</v>
      </c>
      <c r="H281" s="1" t="s">
        <v>40</v>
      </c>
      <c r="I281" s="1" t="s">
        <v>40</v>
      </c>
      <c r="J281" s="1" t="s">
        <v>33</v>
      </c>
      <c r="K281" s="1" t="s">
        <v>32</v>
      </c>
      <c r="L281" s="1" t="s">
        <v>41</v>
      </c>
      <c r="M281" s="1">
        <v>7</v>
      </c>
      <c r="N281" s="1" t="s">
        <v>24</v>
      </c>
      <c r="O281" s="1" t="s">
        <v>25</v>
      </c>
      <c r="P281" s="1" t="s">
        <v>42</v>
      </c>
      <c r="Q281" s="1" t="s">
        <v>242</v>
      </c>
    </row>
    <row r="282" spans="1:17" ht="15.75" customHeight="1" x14ac:dyDescent="0.3">
      <c r="A282" s="1">
        <v>548333</v>
      </c>
      <c r="B282" s="1" t="s">
        <v>36</v>
      </c>
      <c r="C282" s="2">
        <v>41020</v>
      </c>
      <c r="D282" s="1" t="s">
        <v>88</v>
      </c>
      <c r="E282" s="1" t="s">
        <v>38</v>
      </c>
      <c r="F282" s="1">
        <v>0</v>
      </c>
      <c r="G282" s="1" t="s">
        <v>39</v>
      </c>
      <c r="H282" s="1" t="s">
        <v>207</v>
      </c>
      <c r="I282" s="1" t="s">
        <v>39</v>
      </c>
      <c r="J282" s="1" t="s">
        <v>22</v>
      </c>
      <c r="K282" s="1" t="s">
        <v>207</v>
      </c>
      <c r="L282" s="1" t="s">
        <v>23</v>
      </c>
      <c r="M282" s="1">
        <v>20</v>
      </c>
      <c r="N282" s="1" t="s">
        <v>24</v>
      </c>
      <c r="O282" s="1" t="s">
        <v>25</v>
      </c>
      <c r="P282" s="1" t="s">
        <v>26</v>
      </c>
      <c r="Q282" s="1" t="s">
        <v>169</v>
      </c>
    </row>
    <row r="283" spans="1:17" ht="15.75" customHeight="1" x14ac:dyDescent="0.3">
      <c r="A283" s="1">
        <v>548334</v>
      </c>
      <c r="B283" s="1" t="s">
        <v>44</v>
      </c>
      <c r="C283" s="2">
        <v>41021</v>
      </c>
      <c r="D283" s="1" t="s">
        <v>80</v>
      </c>
      <c r="E283" s="1" t="s">
        <v>46</v>
      </c>
      <c r="F283" s="1">
        <v>0</v>
      </c>
      <c r="G283" s="1" t="s">
        <v>47</v>
      </c>
      <c r="H283" s="1" t="s">
        <v>31</v>
      </c>
      <c r="I283" s="1" t="s">
        <v>47</v>
      </c>
      <c r="J283" s="1" t="s">
        <v>33</v>
      </c>
      <c r="K283" s="1" t="s">
        <v>31</v>
      </c>
      <c r="L283" s="1" t="s">
        <v>41</v>
      </c>
      <c r="M283" s="1">
        <v>6</v>
      </c>
      <c r="N283" s="1" t="s">
        <v>24</v>
      </c>
      <c r="O283" s="1" t="s">
        <v>25</v>
      </c>
      <c r="P283" s="1" t="s">
        <v>140</v>
      </c>
      <c r="Q283" s="1" t="s">
        <v>213</v>
      </c>
    </row>
    <row r="284" spans="1:17" ht="15.75" customHeight="1" x14ac:dyDescent="0.3">
      <c r="A284" s="1">
        <v>548335</v>
      </c>
      <c r="B284" s="1" t="s">
        <v>170</v>
      </c>
      <c r="C284" s="2">
        <v>41021</v>
      </c>
      <c r="D284" s="1" t="s">
        <v>158</v>
      </c>
      <c r="E284" s="1" t="s">
        <v>172</v>
      </c>
      <c r="F284" s="1">
        <v>0</v>
      </c>
      <c r="G284" s="1" t="s">
        <v>53</v>
      </c>
      <c r="H284" s="1" t="s">
        <v>21</v>
      </c>
      <c r="I284" s="1" t="s">
        <v>21</v>
      </c>
      <c r="J284" s="1" t="s">
        <v>22</v>
      </c>
      <c r="K284" s="1" t="s">
        <v>21</v>
      </c>
      <c r="L284" s="1" t="s">
        <v>41</v>
      </c>
      <c r="M284" s="1">
        <v>5</v>
      </c>
      <c r="N284" s="1" t="s">
        <v>24</v>
      </c>
      <c r="O284" s="1" t="s">
        <v>25</v>
      </c>
      <c r="P284" s="1" t="s">
        <v>54</v>
      </c>
      <c r="Q284" s="1" t="s">
        <v>138</v>
      </c>
    </row>
    <row r="285" spans="1:17" ht="15.75" customHeight="1" x14ac:dyDescent="0.3">
      <c r="A285" s="1">
        <v>548336</v>
      </c>
      <c r="B285" s="1" t="s">
        <v>56</v>
      </c>
      <c r="C285" s="2">
        <v>41022</v>
      </c>
      <c r="D285" s="1" t="s">
        <v>121</v>
      </c>
      <c r="E285" s="1" t="s">
        <v>58</v>
      </c>
      <c r="F285" s="1">
        <v>0</v>
      </c>
      <c r="G285" s="1" t="s">
        <v>40</v>
      </c>
      <c r="H285" s="1" t="s">
        <v>20</v>
      </c>
      <c r="I285" s="1" t="s">
        <v>40</v>
      </c>
      <c r="J285" s="1" t="s">
        <v>22</v>
      </c>
      <c r="K285" s="1" t="s">
        <v>20</v>
      </c>
      <c r="L285" s="1" t="s">
        <v>23</v>
      </c>
      <c r="M285" s="1">
        <v>46</v>
      </c>
      <c r="N285" s="1" t="s">
        <v>24</v>
      </c>
      <c r="O285" s="1" t="s">
        <v>25</v>
      </c>
      <c r="P285" s="1" t="s">
        <v>26</v>
      </c>
      <c r="Q285" s="1" t="s">
        <v>129</v>
      </c>
    </row>
    <row r="286" spans="1:17" ht="15.75" customHeight="1" x14ac:dyDescent="0.3">
      <c r="A286" s="1">
        <v>548337</v>
      </c>
      <c r="B286" s="1" t="s">
        <v>238</v>
      </c>
      <c r="C286" s="2">
        <v>41023</v>
      </c>
      <c r="D286" s="1" t="s">
        <v>61</v>
      </c>
      <c r="E286" s="1" t="s">
        <v>240</v>
      </c>
      <c r="F286" s="1">
        <v>0</v>
      </c>
      <c r="G286" s="1" t="s">
        <v>207</v>
      </c>
      <c r="H286" s="1" t="s">
        <v>39</v>
      </c>
      <c r="I286" s="1" t="s">
        <v>207</v>
      </c>
      <c r="J286" s="1" t="s">
        <v>33</v>
      </c>
      <c r="K286" s="1" t="s">
        <v>39</v>
      </c>
      <c r="L286" s="1" t="s">
        <v>41</v>
      </c>
      <c r="M286" s="1">
        <v>8</v>
      </c>
      <c r="N286" s="1" t="s">
        <v>24</v>
      </c>
      <c r="O286" s="1" t="s">
        <v>25</v>
      </c>
      <c r="P286" s="1" t="s">
        <v>140</v>
      </c>
      <c r="Q286" s="1" t="s">
        <v>213</v>
      </c>
    </row>
    <row r="287" spans="1:17" ht="15.75" customHeight="1" x14ac:dyDescent="0.3">
      <c r="A287" s="1">
        <v>548339</v>
      </c>
      <c r="B287" s="1" t="s">
        <v>28</v>
      </c>
      <c r="C287" s="2">
        <v>41024</v>
      </c>
      <c r="D287" s="1" t="s">
        <v>183</v>
      </c>
      <c r="E287" s="1" t="s">
        <v>30</v>
      </c>
      <c r="F287" s="1">
        <v>0</v>
      </c>
      <c r="G287" s="1" t="s">
        <v>31</v>
      </c>
      <c r="H287" s="1" t="s">
        <v>47</v>
      </c>
      <c r="I287" s="1" t="s">
        <v>31</v>
      </c>
      <c r="J287" s="1" t="s">
        <v>33</v>
      </c>
      <c r="K287" s="1" t="s">
        <v>47</v>
      </c>
      <c r="L287" s="1" t="s">
        <v>41</v>
      </c>
      <c r="M287" s="1">
        <v>4</v>
      </c>
      <c r="N287" s="1" t="s">
        <v>24</v>
      </c>
      <c r="O287" s="1" t="s">
        <v>25</v>
      </c>
      <c r="P287" s="1" t="s">
        <v>42</v>
      </c>
      <c r="Q287" s="1" t="s">
        <v>242</v>
      </c>
    </row>
    <row r="288" spans="1:17" ht="15.75" customHeight="1" x14ac:dyDescent="0.3">
      <c r="A288" s="1">
        <v>548341</v>
      </c>
      <c r="B288" s="1" t="s">
        <v>238</v>
      </c>
      <c r="C288" s="2">
        <v>41025</v>
      </c>
      <c r="D288" s="1" t="s">
        <v>250</v>
      </c>
      <c r="E288" s="1" t="s">
        <v>240</v>
      </c>
      <c r="F288" s="1">
        <v>0</v>
      </c>
      <c r="G288" s="1" t="s">
        <v>207</v>
      </c>
      <c r="H288" s="1" t="s">
        <v>53</v>
      </c>
      <c r="I288" s="1" t="s">
        <v>53</v>
      </c>
      <c r="J288" s="1" t="s">
        <v>33</v>
      </c>
      <c r="K288" s="1" t="s">
        <v>53</v>
      </c>
      <c r="L288" s="1" t="s">
        <v>23</v>
      </c>
      <c r="M288" s="1">
        <v>18</v>
      </c>
      <c r="N288" s="1" t="s">
        <v>24</v>
      </c>
      <c r="O288" s="1" t="s">
        <v>25</v>
      </c>
      <c r="P288" s="1" t="s">
        <v>140</v>
      </c>
      <c r="Q288" s="1" t="s">
        <v>213</v>
      </c>
    </row>
    <row r="289" spans="1:17" ht="15.75" customHeight="1" x14ac:dyDescent="0.3">
      <c r="A289" s="1">
        <v>548342</v>
      </c>
      <c r="B289" s="1" t="s">
        <v>36</v>
      </c>
      <c r="C289" s="2">
        <v>41026</v>
      </c>
      <c r="D289" s="1" t="s">
        <v>61</v>
      </c>
      <c r="E289" s="1" t="s">
        <v>38</v>
      </c>
      <c r="F289" s="1">
        <v>0</v>
      </c>
      <c r="G289" s="1" t="s">
        <v>39</v>
      </c>
      <c r="H289" s="1" t="s">
        <v>47</v>
      </c>
      <c r="I289" s="1" t="s">
        <v>47</v>
      </c>
      <c r="J289" s="1" t="s">
        <v>22</v>
      </c>
      <c r="K289" s="1" t="s">
        <v>39</v>
      </c>
      <c r="L289" s="1" t="s">
        <v>23</v>
      </c>
      <c r="M289" s="1">
        <v>37</v>
      </c>
      <c r="N289" s="1" t="s">
        <v>24</v>
      </c>
      <c r="O289" s="1" t="s">
        <v>25</v>
      </c>
      <c r="P289" s="1" t="s">
        <v>42</v>
      </c>
      <c r="Q289" s="1" t="s">
        <v>242</v>
      </c>
    </row>
    <row r="290" spans="1:17" ht="15.75" customHeight="1" x14ac:dyDescent="0.3">
      <c r="A290" s="1">
        <v>548343</v>
      </c>
      <c r="B290" s="1" t="s">
        <v>65</v>
      </c>
      <c r="C290" s="2">
        <v>41027</v>
      </c>
      <c r="D290" s="1" t="s">
        <v>251</v>
      </c>
      <c r="E290" s="1" t="s">
        <v>67</v>
      </c>
      <c r="F290" s="1">
        <v>0</v>
      </c>
      <c r="G290" s="1" t="s">
        <v>32</v>
      </c>
      <c r="H290" s="1" t="s">
        <v>31</v>
      </c>
      <c r="I290" s="1" t="s">
        <v>31</v>
      </c>
      <c r="J290" s="1" t="s">
        <v>33</v>
      </c>
      <c r="K290" s="1" t="s">
        <v>31</v>
      </c>
      <c r="L290" s="1" t="s">
        <v>23</v>
      </c>
      <c r="M290" s="1">
        <v>7</v>
      </c>
      <c r="N290" s="1" t="s">
        <v>24</v>
      </c>
      <c r="O290" s="1" t="s">
        <v>25</v>
      </c>
      <c r="P290" s="1" t="s">
        <v>54</v>
      </c>
      <c r="Q290" s="1" t="s">
        <v>138</v>
      </c>
    </row>
    <row r="291" spans="1:17" ht="15.75" customHeight="1" x14ac:dyDescent="0.3">
      <c r="A291" s="1">
        <v>548344</v>
      </c>
      <c r="B291" s="1" t="s">
        <v>50</v>
      </c>
      <c r="C291" s="2">
        <v>41027</v>
      </c>
      <c r="D291" s="1" t="s">
        <v>146</v>
      </c>
      <c r="E291" s="1" t="s">
        <v>52</v>
      </c>
      <c r="F291" s="1">
        <v>0</v>
      </c>
      <c r="G291" s="1" t="s">
        <v>21</v>
      </c>
      <c r="H291" s="1" t="s">
        <v>20</v>
      </c>
      <c r="I291" s="1" t="s">
        <v>21</v>
      </c>
      <c r="J291" s="1" t="s">
        <v>33</v>
      </c>
      <c r="K291" s="1" t="s">
        <v>21</v>
      </c>
      <c r="L291" s="1" t="s">
        <v>23</v>
      </c>
      <c r="M291" s="1">
        <v>47</v>
      </c>
      <c r="N291" s="1" t="s">
        <v>24</v>
      </c>
      <c r="O291" s="1" t="s">
        <v>25</v>
      </c>
      <c r="P291" s="1" t="s">
        <v>26</v>
      </c>
      <c r="Q291" s="1" t="s">
        <v>77</v>
      </c>
    </row>
    <row r="292" spans="1:17" ht="15.75" customHeight="1" x14ac:dyDescent="0.3">
      <c r="A292" s="1">
        <v>548345</v>
      </c>
      <c r="B292" s="1" t="s">
        <v>36</v>
      </c>
      <c r="C292" s="2">
        <v>41028</v>
      </c>
      <c r="D292" s="1" t="s">
        <v>61</v>
      </c>
      <c r="E292" s="1" t="s">
        <v>38</v>
      </c>
      <c r="F292" s="1">
        <v>0</v>
      </c>
      <c r="G292" s="1" t="s">
        <v>39</v>
      </c>
      <c r="H292" s="1" t="s">
        <v>40</v>
      </c>
      <c r="I292" s="1" t="s">
        <v>39</v>
      </c>
      <c r="J292" s="1" t="s">
        <v>33</v>
      </c>
      <c r="K292" s="1" t="s">
        <v>39</v>
      </c>
      <c r="L292" s="1" t="s">
        <v>23</v>
      </c>
      <c r="M292" s="1">
        <v>1</v>
      </c>
      <c r="N292" s="1" t="s">
        <v>24</v>
      </c>
      <c r="O292" s="1" t="s">
        <v>25</v>
      </c>
      <c r="P292" s="1" t="s">
        <v>140</v>
      </c>
      <c r="Q292" s="1" t="s">
        <v>213</v>
      </c>
    </row>
    <row r="293" spans="1:17" ht="15.75" customHeight="1" x14ac:dyDescent="0.3">
      <c r="A293" s="1">
        <v>548346</v>
      </c>
      <c r="B293" s="1" t="s">
        <v>44</v>
      </c>
      <c r="C293" s="2">
        <v>41028</v>
      </c>
      <c r="D293" s="1" t="s">
        <v>211</v>
      </c>
      <c r="E293" s="1" t="s">
        <v>46</v>
      </c>
      <c r="F293" s="1">
        <v>0</v>
      </c>
      <c r="G293" s="1" t="s">
        <v>47</v>
      </c>
      <c r="H293" s="1" t="s">
        <v>53</v>
      </c>
      <c r="I293" s="1" t="s">
        <v>47</v>
      </c>
      <c r="J293" s="1" t="s">
        <v>22</v>
      </c>
      <c r="K293" s="1" t="s">
        <v>47</v>
      </c>
      <c r="L293" s="1" t="s">
        <v>41</v>
      </c>
      <c r="M293" s="1">
        <v>5</v>
      </c>
      <c r="N293" s="1" t="s">
        <v>24</v>
      </c>
      <c r="O293" s="1" t="s">
        <v>25</v>
      </c>
      <c r="P293" s="1" t="s">
        <v>232</v>
      </c>
      <c r="Q293" s="1" t="s">
        <v>242</v>
      </c>
    </row>
    <row r="294" spans="1:17" ht="15.75" customHeight="1" x14ac:dyDescent="0.3">
      <c r="A294" s="1">
        <v>548347</v>
      </c>
      <c r="B294" s="1" t="s">
        <v>65</v>
      </c>
      <c r="C294" s="2">
        <v>41029</v>
      </c>
      <c r="D294" s="1" t="s">
        <v>146</v>
      </c>
      <c r="E294" s="1" t="s">
        <v>67</v>
      </c>
      <c r="F294" s="1">
        <v>0</v>
      </c>
      <c r="G294" s="1" t="s">
        <v>32</v>
      </c>
      <c r="H294" s="1" t="s">
        <v>21</v>
      </c>
      <c r="I294" s="1" t="s">
        <v>32</v>
      </c>
      <c r="J294" s="1" t="s">
        <v>33</v>
      </c>
      <c r="K294" s="1" t="s">
        <v>21</v>
      </c>
      <c r="L294" s="1" t="s">
        <v>41</v>
      </c>
      <c r="M294" s="1">
        <v>5</v>
      </c>
      <c r="N294" s="1" t="s">
        <v>24</v>
      </c>
      <c r="O294" s="1" t="s">
        <v>25</v>
      </c>
      <c r="P294" s="1" t="s">
        <v>54</v>
      </c>
      <c r="Q294" s="1" t="s">
        <v>252</v>
      </c>
    </row>
    <row r="295" spans="1:17" ht="15.75" customHeight="1" x14ac:dyDescent="0.3">
      <c r="A295" s="1">
        <v>548348</v>
      </c>
      <c r="B295" s="1" t="s">
        <v>170</v>
      </c>
      <c r="C295" s="2">
        <v>41030</v>
      </c>
      <c r="D295" s="1" t="s">
        <v>69</v>
      </c>
      <c r="E295" s="1" t="s">
        <v>172</v>
      </c>
      <c r="F295" s="1">
        <v>0</v>
      </c>
      <c r="G295" s="1" t="s">
        <v>53</v>
      </c>
      <c r="H295" s="1" t="s">
        <v>207</v>
      </c>
      <c r="I295" s="1" t="s">
        <v>53</v>
      </c>
      <c r="J295" s="1" t="s">
        <v>33</v>
      </c>
      <c r="K295" s="1" t="s">
        <v>53</v>
      </c>
      <c r="L295" s="1" t="s">
        <v>23</v>
      </c>
      <c r="M295" s="1">
        <v>13</v>
      </c>
      <c r="N295" s="1" t="s">
        <v>24</v>
      </c>
      <c r="O295" s="1" t="s">
        <v>25</v>
      </c>
      <c r="P295" s="1" t="s">
        <v>42</v>
      </c>
      <c r="Q295" s="1" t="s">
        <v>232</v>
      </c>
    </row>
    <row r="296" spans="1:17" ht="15.75" customHeight="1" x14ac:dyDescent="0.3">
      <c r="A296" s="1">
        <v>548349</v>
      </c>
      <c r="B296" s="1" t="s">
        <v>56</v>
      </c>
      <c r="C296" s="2">
        <v>41030</v>
      </c>
      <c r="D296" s="1" t="s">
        <v>253</v>
      </c>
      <c r="E296" s="1" t="s">
        <v>58</v>
      </c>
      <c r="F296" s="1">
        <v>0</v>
      </c>
      <c r="G296" s="1" t="s">
        <v>40</v>
      </c>
      <c r="H296" s="1" t="s">
        <v>39</v>
      </c>
      <c r="I296" s="1" t="s">
        <v>40</v>
      </c>
      <c r="J296" s="1" t="s">
        <v>33</v>
      </c>
      <c r="K296" s="1" t="s">
        <v>39</v>
      </c>
      <c r="L296" s="1" t="s">
        <v>41</v>
      </c>
      <c r="M296" s="1">
        <v>6</v>
      </c>
      <c r="N296" s="1" t="s">
        <v>24</v>
      </c>
      <c r="O296" s="1" t="s">
        <v>25</v>
      </c>
      <c r="P296" s="1" t="s">
        <v>230</v>
      </c>
      <c r="Q296" s="1" t="s">
        <v>116</v>
      </c>
    </row>
    <row r="297" spans="1:17" ht="15.75" customHeight="1" x14ac:dyDescent="0.3">
      <c r="A297" s="1">
        <v>548350</v>
      </c>
      <c r="B297" s="1" t="s">
        <v>17</v>
      </c>
      <c r="C297" s="2">
        <v>41031</v>
      </c>
      <c r="D297" s="1" t="s">
        <v>254</v>
      </c>
      <c r="E297" s="1" t="s">
        <v>19</v>
      </c>
      <c r="F297" s="1">
        <v>0</v>
      </c>
      <c r="G297" s="1" t="s">
        <v>20</v>
      </c>
      <c r="H297" s="1" t="s">
        <v>31</v>
      </c>
      <c r="I297" s="1" t="s">
        <v>31</v>
      </c>
      <c r="J297" s="1" t="s">
        <v>22</v>
      </c>
      <c r="K297" s="1" t="s">
        <v>31</v>
      </c>
      <c r="L297" s="1" t="s">
        <v>41</v>
      </c>
      <c r="M297" s="1">
        <v>4</v>
      </c>
      <c r="N297" s="1" t="s">
        <v>24</v>
      </c>
      <c r="O297" s="1" t="s">
        <v>25</v>
      </c>
      <c r="P297" s="1" t="s">
        <v>54</v>
      </c>
      <c r="Q297" s="1" t="s">
        <v>252</v>
      </c>
    </row>
    <row r="298" spans="1:17" ht="15.75" customHeight="1" x14ac:dyDescent="0.3">
      <c r="A298" s="1">
        <v>548351</v>
      </c>
      <c r="B298" s="1" t="s">
        <v>238</v>
      </c>
      <c r="C298" s="2">
        <v>41032</v>
      </c>
      <c r="D298" s="1" t="s">
        <v>180</v>
      </c>
      <c r="E298" s="1" t="s">
        <v>240</v>
      </c>
      <c r="F298" s="1">
        <v>0</v>
      </c>
      <c r="G298" s="1" t="s">
        <v>207</v>
      </c>
      <c r="H298" s="1" t="s">
        <v>47</v>
      </c>
      <c r="I298" s="1" t="s">
        <v>47</v>
      </c>
      <c r="J298" s="1" t="s">
        <v>33</v>
      </c>
      <c r="K298" s="1" t="s">
        <v>47</v>
      </c>
      <c r="L298" s="1" t="s">
        <v>23</v>
      </c>
      <c r="M298" s="1">
        <v>1</v>
      </c>
      <c r="N298" s="1" t="s">
        <v>24</v>
      </c>
      <c r="O298" s="1" t="s">
        <v>25</v>
      </c>
      <c r="P298" s="1" t="s">
        <v>26</v>
      </c>
      <c r="Q298" s="1" t="s">
        <v>129</v>
      </c>
    </row>
    <row r="299" spans="1:17" ht="15.75" customHeight="1" x14ac:dyDescent="0.3">
      <c r="A299" s="1">
        <v>548352</v>
      </c>
      <c r="B299" s="1" t="s">
        <v>65</v>
      </c>
      <c r="C299" s="2">
        <v>41033</v>
      </c>
      <c r="D299" s="1" t="s">
        <v>105</v>
      </c>
      <c r="E299" s="1" t="s">
        <v>67</v>
      </c>
      <c r="F299" s="1">
        <v>0</v>
      </c>
      <c r="G299" s="1" t="s">
        <v>32</v>
      </c>
      <c r="H299" s="1" t="s">
        <v>53</v>
      </c>
      <c r="I299" s="1" t="s">
        <v>32</v>
      </c>
      <c r="J299" s="1" t="s">
        <v>33</v>
      </c>
      <c r="K299" s="1" t="s">
        <v>32</v>
      </c>
      <c r="L299" s="1" t="s">
        <v>23</v>
      </c>
      <c r="M299" s="1">
        <v>10</v>
      </c>
      <c r="N299" s="1" t="s">
        <v>24</v>
      </c>
      <c r="O299" s="1" t="s">
        <v>25</v>
      </c>
      <c r="P299" s="1" t="s">
        <v>127</v>
      </c>
      <c r="Q299" s="1" t="s">
        <v>242</v>
      </c>
    </row>
    <row r="300" spans="1:17" ht="15.75" customHeight="1" x14ac:dyDescent="0.3">
      <c r="A300" s="1">
        <v>548353</v>
      </c>
      <c r="B300" s="1" t="s">
        <v>50</v>
      </c>
      <c r="C300" s="2">
        <v>41034</v>
      </c>
      <c r="D300" s="1" t="s">
        <v>247</v>
      </c>
      <c r="E300" s="1" t="s">
        <v>52</v>
      </c>
      <c r="F300" s="1">
        <v>0</v>
      </c>
      <c r="G300" s="1" t="s">
        <v>21</v>
      </c>
      <c r="H300" s="1" t="s">
        <v>207</v>
      </c>
      <c r="I300" s="1" t="s">
        <v>21</v>
      </c>
      <c r="J300" s="1" t="s">
        <v>33</v>
      </c>
      <c r="K300" s="1" t="s">
        <v>21</v>
      </c>
      <c r="L300" s="1" t="s">
        <v>23</v>
      </c>
      <c r="M300" s="1">
        <v>7</v>
      </c>
      <c r="N300" s="1" t="s">
        <v>24</v>
      </c>
      <c r="O300" s="1" t="s">
        <v>25</v>
      </c>
      <c r="P300" s="1" t="s">
        <v>54</v>
      </c>
      <c r="Q300" s="1" t="s">
        <v>138</v>
      </c>
    </row>
    <row r="301" spans="1:17" ht="15.75" customHeight="1" x14ac:dyDescent="0.3">
      <c r="A301" s="1">
        <v>548354</v>
      </c>
      <c r="B301" s="1" t="s">
        <v>28</v>
      </c>
      <c r="C301" s="2">
        <v>41034</v>
      </c>
      <c r="D301" s="1" t="s">
        <v>57</v>
      </c>
      <c r="E301" s="1" t="s">
        <v>30</v>
      </c>
      <c r="F301" s="1">
        <v>0</v>
      </c>
      <c r="G301" s="1" t="s">
        <v>31</v>
      </c>
      <c r="H301" s="1" t="s">
        <v>40</v>
      </c>
      <c r="I301" s="1" t="s">
        <v>40</v>
      </c>
      <c r="J301" s="1" t="s">
        <v>33</v>
      </c>
      <c r="K301" s="1" t="s">
        <v>40</v>
      </c>
      <c r="L301" s="1" t="s">
        <v>23</v>
      </c>
      <c r="M301" s="1">
        <v>43</v>
      </c>
      <c r="N301" s="1" t="s">
        <v>24</v>
      </c>
      <c r="O301" s="1" t="s">
        <v>25</v>
      </c>
      <c r="P301" s="1" t="s">
        <v>230</v>
      </c>
      <c r="Q301" s="1" t="s">
        <v>116</v>
      </c>
    </row>
    <row r="302" spans="1:17" ht="15.75" customHeight="1" x14ac:dyDescent="0.3">
      <c r="A302" s="1">
        <v>548355</v>
      </c>
      <c r="B302" s="1" t="s">
        <v>44</v>
      </c>
      <c r="C302" s="2">
        <v>41035</v>
      </c>
      <c r="D302" s="1" t="s">
        <v>152</v>
      </c>
      <c r="E302" s="1" t="s">
        <v>46</v>
      </c>
      <c r="F302" s="1">
        <v>0</v>
      </c>
      <c r="G302" s="1" t="s">
        <v>47</v>
      </c>
      <c r="H302" s="1" t="s">
        <v>32</v>
      </c>
      <c r="I302" s="1" t="s">
        <v>47</v>
      </c>
      <c r="J302" s="1" t="s">
        <v>22</v>
      </c>
      <c r="K302" s="1" t="s">
        <v>47</v>
      </c>
      <c r="L302" s="1" t="s">
        <v>41</v>
      </c>
      <c r="M302" s="1">
        <v>2</v>
      </c>
      <c r="N302" s="1" t="s">
        <v>24</v>
      </c>
      <c r="O302" s="1" t="s">
        <v>25</v>
      </c>
      <c r="P302" s="1" t="s">
        <v>26</v>
      </c>
      <c r="Q302" s="1" t="s">
        <v>129</v>
      </c>
    </row>
    <row r="303" spans="1:17" ht="15.75" customHeight="1" x14ac:dyDescent="0.3">
      <c r="A303" s="1">
        <v>548356</v>
      </c>
      <c r="B303" s="1" t="s">
        <v>17</v>
      </c>
      <c r="C303" s="2">
        <v>41035</v>
      </c>
      <c r="D303" s="1" t="s">
        <v>121</v>
      </c>
      <c r="E303" s="1" t="s">
        <v>19</v>
      </c>
      <c r="F303" s="1">
        <v>0</v>
      </c>
      <c r="G303" s="1" t="s">
        <v>20</v>
      </c>
      <c r="H303" s="1" t="s">
        <v>53</v>
      </c>
      <c r="I303" s="1" t="s">
        <v>20</v>
      </c>
      <c r="J303" s="1" t="s">
        <v>22</v>
      </c>
      <c r="K303" s="1" t="s">
        <v>20</v>
      </c>
      <c r="L303" s="1" t="s">
        <v>41</v>
      </c>
      <c r="M303" s="1">
        <v>5</v>
      </c>
      <c r="N303" s="1" t="s">
        <v>24</v>
      </c>
      <c r="O303" s="1" t="s">
        <v>25</v>
      </c>
      <c r="P303" s="1" t="s">
        <v>127</v>
      </c>
      <c r="Q303" s="1" t="s">
        <v>242</v>
      </c>
    </row>
    <row r="304" spans="1:17" ht="15.75" customHeight="1" x14ac:dyDescent="0.3">
      <c r="A304" s="1">
        <v>548357</v>
      </c>
      <c r="B304" s="1" t="s">
        <v>36</v>
      </c>
      <c r="C304" s="2">
        <v>41036</v>
      </c>
      <c r="D304" s="1" t="s">
        <v>144</v>
      </c>
      <c r="E304" s="1" t="s">
        <v>38</v>
      </c>
      <c r="F304" s="1">
        <v>0</v>
      </c>
      <c r="G304" s="1" t="s">
        <v>39</v>
      </c>
      <c r="H304" s="1" t="s">
        <v>21</v>
      </c>
      <c r="I304" s="1" t="s">
        <v>39</v>
      </c>
      <c r="J304" s="1" t="s">
        <v>33</v>
      </c>
      <c r="K304" s="1" t="s">
        <v>21</v>
      </c>
      <c r="L304" s="1" t="s">
        <v>41</v>
      </c>
      <c r="M304" s="1">
        <v>6</v>
      </c>
      <c r="N304" s="1" t="s">
        <v>24</v>
      </c>
      <c r="O304" s="1" t="s">
        <v>25</v>
      </c>
      <c r="P304" s="1" t="s">
        <v>230</v>
      </c>
      <c r="Q304" s="1" t="s">
        <v>140</v>
      </c>
    </row>
    <row r="305" spans="1:17" ht="15.75" customHeight="1" x14ac:dyDescent="0.3">
      <c r="A305" s="1">
        <v>548358</v>
      </c>
      <c r="B305" s="1" t="s">
        <v>238</v>
      </c>
      <c r="C305" s="2">
        <v>41037</v>
      </c>
      <c r="D305" s="1" t="s">
        <v>57</v>
      </c>
      <c r="E305" s="1" t="s">
        <v>240</v>
      </c>
      <c r="F305" s="1">
        <v>0</v>
      </c>
      <c r="G305" s="1" t="s">
        <v>207</v>
      </c>
      <c r="H305" s="1" t="s">
        <v>40</v>
      </c>
      <c r="I305" s="1" t="s">
        <v>207</v>
      </c>
      <c r="J305" s="1" t="s">
        <v>33</v>
      </c>
      <c r="K305" s="1" t="s">
        <v>40</v>
      </c>
      <c r="L305" s="1" t="s">
        <v>41</v>
      </c>
      <c r="M305" s="1">
        <v>7</v>
      </c>
      <c r="N305" s="1" t="s">
        <v>24</v>
      </c>
      <c r="O305" s="1" t="s">
        <v>25</v>
      </c>
      <c r="P305" s="1" t="s">
        <v>26</v>
      </c>
      <c r="Q305" s="1" t="s">
        <v>77</v>
      </c>
    </row>
    <row r="306" spans="1:17" ht="15.75" customHeight="1" x14ac:dyDescent="0.3">
      <c r="A306" s="1">
        <v>548359</v>
      </c>
      <c r="B306" s="1" t="s">
        <v>60</v>
      </c>
      <c r="C306" s="2">
        <v>41037</v>
      </c>
      <c r="D306" s="1" t="s">
        <v>251</v>
      </c>
      <c r="E306" s="1" t="s">
        <v>62</v>
      </c>
      <c r="F306" s="1">
        <v>0</v>
      </c>
      <c r="G306" s="1" t="s">
        <v>53</v>
      </c>
      <c r="H306" s="1" t="s">
        <v>31</v>
      </c>
      <c r="I306" s="1" t="s">
        <v>53</v>
      </c>
      <c r="J306" s="1" t="s">
        <v>22</v>
      </c>
      <c r="K306" s="1" t="s">
        <v>31</v>
      </c>
      <c r="L306" s="1" t="s">
        <v>23</v>
      </c>
      <c r="M306" s="1">
        <v>25</v>
      </c>
      <c r="N306" s="1" t="s">
        <v>24</v>
      </c>
      <c r="O306" s="1" t="s">
        <v>25</v>
      </c>
      <c r="P306" s="1" t="s">
        <v>127</v>
      </c>
      <c r="Q306" s="1" t="s">
        <v>242</v>
      </c>
    </row>
    <row r="307" spans="1:17" ht="15.75" customHeight="1" x14ac:dyDescent="0.3">
      <c r="A307" s="1">
        <v>548360</v>
      </c>
      <c r="B307" s="1" t="s">
        <v>44</v>
      </c>
      <c r="C307" s="2">
        <v>41038</v>
      </c>
      <c r="D307" s="1" t="s">
        <v>118</v>
      </c>
      <c r="E307" s="1" t="s">
        <v>46</v>
      </c>
      <c r="F307" s="1">
        <v>0</v>
      </c>
      <c r="G307" s="1" t="s">
        <v>47</v>
      </c>
      <c r="H307" s="1" t="s">
        <v>20</v>
      </c>
      <c r="I307" s="1" t="s">
        <v>20</v>
      </c>
      <c r="J307" s="1" t="s">
        <v>22</v>
      </c>
      <c r="K307" s="1" t="s">
        <v>20</v>
      </c>
      <c r="L307" s="1" t="s">
        <v>41</v>
      </c>
      <c r="M307" s="1">
        <v>9</v>
      </c>
      <c r="N307" s="1" t="s">
        <v>24</v>
      </c>
      <c r="O307" s="1" t="s">
        <v>25</v>
      </c>
      <c r="P307" s="1" t="s">
        <v>54</v>
      </c>
      <c r="Q307" s="1" t="s">
        <v>237</v>
      </c>
    </row>
    <row r="308" spans="1:17" ht="15.75" customHeight="1" x14ac:dyDescent="0.3">
      <c r="A308" s="1">
        <v>548361</v>
      </c>
      <c r="B308" s="1" t="s">
        <v>56</v>
      </c>
      <c r="C308" s="2">
        <v>41039</v>
      </c>
      <c r="D308" s="1" t="s">
        <v>255</v>
      </c>
      <c r="E308" s="1" t="s">
        <v>58</v>
      </c>
      <c r="F308" s="1">
        <v>0</v>
      </c>
      <c r="G308" s="1" t="s">
        <v>40</v>
      </c>
      <c r="H308" s="1" t="s">
        <v>32</v>
      </c>
      <c r="I308" s="1" t="s">
        <v>32</v>
      </c>
      <c r="J308" s="1" t="s">
        <v>22</v>
      </c>
      <c r="K308" s="1" t="s">
        <v>32</v>
      </c>
      <c r="L308" s="1" t="s">
        <v>41</v>
      </c>
      <c r="M308" s="1">
        <v>4</v>
      </c>
      <c r="N308" s="1" t="s">
        <v>24</v>
      </c>
      <c r="O308" s="1" t="s">
        <v>25</v>
      </c>
      <c r="P308" s="1" t="s">
        <v>242</v>
      </c>
      <c r="Q308" s="1" t="s">
        <v>252</v>
      </c>
    </row>
    <row r="309" spans="1:17" ht="15.75" customHeight="1" x14ac:dyDescent="0.3">
      <c r="A309" s="1">
        <v>548362</v>
      </c>
      <c r="B309" s="1" t="s">
        <v>238</v>
      </c>
      <c r="C309" s="2">
        <v>41040</v>
      </c>
      <c r="D309" s="1" t="s">
        <v>118</v>
      </c>
      <c r="E309" s="1" t="s">
        <v>240</v>
      </c>
      <c r="F309" s="1">
        <v>0</v>
      </c>
      <c r="G309" s="1" t="s">
        <v>207</v>
      </c>
      <c r="H309" s="1" t="s">
        <v>20</v>
      </c>
      <c r="I309" s="1" t="s">
        <v>207</v>
      </c>
      <c r="J309" s="1" t="s">
        <v>22</v>
      </c>
      <c r="K309" s="1" t="s">
        <v>20</v>
      </c>
      <c r="L309" s="1" t="s">
        <v>23</v>
      </c>
      <c r="M309" s="1">
        <v>35</v>
      </c>
      <c r="N309" s="1" t="s">
        <v>24</v>
      </c>
      <c r="O309" s="1" t="s">
        <v>25</v>
      </c>
      <c r="P309" s="1" t="s">
        <v>54</v>
      </c>
      <c r="Q309" s="1" t="s">
        <v>138</v>
      </c>
    </row>
    <row r="310" spans="1:17" ht="15.75" customHeight="1" x14ac:dyDescent="0.3">
      <c r="A310" s="1">
        <v>548363</v>
      </c>
      <c r="B310" s="1" t="s">
        <v>50</v>
      </c>
      <c r="C310" s="2">
        <v>41041</v>
      </c>
      <c r="D310" s="1" t="s">
        <v>147</v>
      </c>
      <c r="E310" s="1" t="s">
        <v>52</v>
      </c>
      <c r="F310" s="1">
        <v>0</v>
      </c>
      <c r="G310" s="1" t="s">
        <v>21</v>
      </c>
      <c r="H310" s="1" t="s">
        <v>47</v>
      </c>
      <c r="I310" s="1" t="s">
        <v>47</v>
      </c>
      <c r="J310" s="1" t="s">
        <v>33</v>
      </c>
      <c r="K310" s="1" t="s">
        <v>47</v>
      </c>
      <c r="L310" s="1" t="s">
        <v>23</v>
      </c>
      <c r="M310" s="1">
        <v>27</v>
      </c>
      <c r="N310" s="1" t="s">
        <v>24</v>
      </c>
      <c r="O310" s="1" t="s">
        <v>25</v>
      </c>
      <c r="P310" s="1" t="s">
        <v>140</v>
      </c>
      <c r="Q310" s="1" t="s">
        <v>116</v>
      </c>
    </row>
    <row r="311" spans="1:17" ht="15.75" customHeight="1" x14ac:dyDescent="0.3">
      <c r="A311" s="1">
        <v>548364</v>
      </c>
      <c r="B311" s="1" t="s">
        <v>65</v>
      </c>
      <c r="C311" s="2">
        <v>41041</v>
      </c>
      <c r="D311" s="1" t="s">
        <v>255</v>
      </c>
      <c r="E311" s="1" t="s">
        <v>67</v>
      </c>
      <c r="F311" s="1">
        <v>0</v>
      </c>
      <c r="G311" s="1" t="s">
        <v>32</v>
      </c>
      <c r="H311" s="1" t="s">
        <v>39</v>
      </c>
      <c r="I311" s="1" t="s">
        <v>32</v>
      </c>
      <c r="J311" s="1" t="s">
        <v>22</v>
      </c>
      <c r="K311" s="1" t="s">
        <v>32</v>
      </c>
      <c r="L311" s="1" t="s">
        <v>41</v>
      </c>
      <c r="M311" s="1">
        <v>9</v>
      </c>
      <c r="N311" s="1" t="s">
        <v>24</v>
      </c>
      <c r="O311" s="1" t="s">
        <v>25</v>
      </c>
      <c r="P311" s="1" t="s">
        <v>169</v>
      </c>
      <c r="Q311" s="1" t="s">
        <v>77</v>
      </c>
    </row>
    <row r="312" spans="1:17" ht="15.75" customHeight="1" x14ac:dyDescent="0.3">
      <c r="A312" s="1">
        <v>548365</v>
      </c>
      <c r="B312" s="1" t="s">
        <v>56</v>
      </c>
      <c r="C312" s="2">
        <v>41042</v>
      </c>
      <c r="D312" s="1" t="s">
        <v>256</v>
      </c>
      <c r="E312" s="1" t="s">
        <v>58</v>
      </c>
      <c r="F312" s="1">
        <v>0</v>
      </c>
      <c r="G312" s="1" t="s">
        <v>40</v>
      </c>
      <c r="H312" s="1" t="s">
        <v>207</v>
      </c>
      <c r="I312" s="1" t="s">
        <v>40</v>
      </c>
      <c r="J312" s="1" t="s">
        <v>33</v>
      </c>
      <c r="K312" s="1" t="s">
        <v>40</v>
      </c>
      <c r="L312" s="1" t="s">
        <v>23</v>
      </c>
      <c r="M312" s="1">
        <v>45</v>
      </c>
      <c r="N312" s="1" t="s">
        <v>24</v>
      </c>
      <c r="O312" s="1" t="s">
        <v>25</v>
      </c>
      <c r="P312" s="1" t="s">
        <v>54</v>
      </c>
      <c r="Q312" s="1" t="s">
        <v>138</v>
      </c>
    </row>
    <row r="313" spans="1:17" ht="15.75" customHeight="1" x14ac:dyDescent="0.3">
      <c r="A313" s="1">
        <v>548366</v>
      </c>
      <c r="B313" s="1" t="s">
        <v>28</v>
      </c>
      <c r="C313" s="2">
        <v>41042</v>
      </c>
      <c r="D313" s="1" t="s">
        <v>51</v>
      </c>
      <c r="E313" s="1" t="s">
        <v>30</v>
      </c>
      <c r="F313" s="1">
        <v>0</v>
      </c>
      <c r="G313" s="1" t="s">
        <v>31</v>
      </c>
      <c r="H313" s="1" t="s">
        <v>53</v>
      </c>
      <c r="I313" s="1" t="s">
        <v>53</v>
      </c>
      <c r="J313" s="1" t="s">
        <v>33</v>
      </c>
      <c r="K313" s="1" t="s">
        <v>31</v>
      </c>
      <c r="L313" s="1" t="s">
        <v>41</v>
      </c>
      <c r="M313" s="1">
        <v>4</v>
      </c>
      <c r="N313" s="1" t="s">
        <v>24</v>
      </c>
      <c r="O313" s="1" t="s">
        <v>25</v>
      </c>
      <c r="P313" s="1" t="s">
        <v>127</v>
      </c>
      <c r="Q313" s="1" t="s">
        <v>242</v>
      </c>
    </row>
    <row r="314" spans="1:17" ht="15.75" customHeight="1" x14ac:dyDescent="0.3">
      <c r="A314" s="1">
        <v>548367</v>
      </c>
      <c r="B314" s="1" t="s">
        <v>17</v>
      </c>
      <c r="C314" s="2">
        <v>41043</v>
      </c>
      <c r="D314" s="1" t="s">
        <v>183</v>
      </c>
      <c r="E314" s="1" t="s">
        <v>19</v>
      </c>
      <c r="F314" s="1">
        <v>0</v>
      </c>
      <c r="G314" s="1" t="s">
        <v>20</v>
      </c>
      <c r="H314" s="1" t="s">
        <v>47</v>
      </c>
      <c r="I314" s="1" t="s">
        <v>47</v>
      </c>
      <c r="J314" s="1" t="s">
        <v>22</v>
      </c>
      <c r="K314" s="1" t="s">
        <v>47</v>
      </c>
      <c r="L314" s="1" t="s">
        <v>41</v>
      </c>
      <c r="M314" s="1">
        <v>5</v>
      </c>
      <c r="N314" s="1" t="s">
        <v>24</v>
      </c>
      <c r="O314" s="1" t="s">
        <v>25</v>
      </c>
      <c r="P314" s="1" t="s">
        <v>169</v>
      </c>
      <c r="Q314" s="1" t="s">
        <v>77</v>
      </c>
    </row>
    <row r="315" spans="1:17" ht="15.75" customHeight="1" x14ac:dyDescent="0.3">
      <c r="A315" s="1">
        <v>548368</v>
      </c>
      <c r="B315" s="1" t="s">
        <v>50</v>
      </c>
      <c r="C315" s="2">
        <v>41043</v>
      </c>
      <c r="D315" s="1" t="s">
        <v>29</v>
      </c>
      <c r="E315" s="1" t="s">
        <v>52</v>
      </c>
      <c r="F315" s="1">
        <v>0</v>
      </c>
      <c r="G315" s="1" t="s">
        <v>21</v>
      </c>
      <c r="H315" s="1" t="s">
        <v>32</v>
      </c>
      <c r="I315" s="1" t="s">
        <v>32</v>
      </c>
      <c r="J315" s="1" t="s">
        <v>22</v>
      </c>
      <c r="K315" s="1" t="s">
        <v>32</v>
      </c>
      <c r="L315" s="1" t="s">
        <v>41</v>
      </c>
      <c r="M315" s="1">
        <v>5</v>
      </c>
      <c r="N315" s="1" t="s">
        <v>24</v>
      </c>
      <c r="O315" s="1" t="s">
        <v>25</v>
      </c>
      <c r="P315" s="1" t="s">
        <v>230</v>
      </c>
      <c r="Q315" s="1" t="s">
        <v>116</v>
      </c>
    </row>
    <row r="316" spans="1:17" ht="15.75" customHeight="1" x14ac:dyDescent="0.3">
      <c r="A316" s="1">
        <v>548369</v>
      </c>
      <c r="B316" s="1" t="s">
        <v>36</v>
      </c>
      <c r="C316" s="2">
        <v>41044</v>
      </c>
      <c r="D316" s="1" t="s">
        <v>257</v>
      </c>
      <c r="E316" s="1" t="s">
        <v>38</v>
      </c>
      <c r="F316" s="1">
        <v>0</v>
      </c>
      <c r="G316" s="1" t="s">
        <v>39</v>
      </c>
      <c r="H316" s="1" t="s">
        <v>31</v>
      </c>
      <c r="I316" s="1" t="s">
        <v>31</v>
      </c>
      <c r="J316" s="1" t="s">
        <v>33</v>
      </c>
      <c r="K316" s="1" t="s">
        <v>39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127</v>
      </c>
      <c r="Q316" s="1" t="s">
        <v>242</v>
      </c>
    </row>
    <row r="317" spans="1:17" ht="15.75" customHeight="1" x14ac:dyDescent="0.3">
      <c r="A317" s="1">
        <v>548370</v>
      </c>
      <c r="B317" s="1" t="s">
        <v>44</v>
      </c>
      <c r="C317" s="2">
        <v>41045</v>
      </c>
      <c r="D317" s="1" t="s">
        <v>247</v>
      </c>
      <c r="E317" s="1" t="s">
        <v>46</v>
      </c>
      <c r="F317" s="1">
        <v>0</v>
      </c>
      <c r="G317" s="1" t="s">
        <v>47</v>
      </c>
      <c r="H317" s="1" t="s">
        <v>21</v>
      </c>
      <c r="I317" s="1" t="s">
        <v>47</v>
      </c>
      <c r="J317" s="1" t="s">
        <v>22</v>
      </c>
      <c r="K317" s="1" t="s">
        <v>21</v>
      </c>
      <c r="L317" s="1" t="s">
        <v>23</v>
      </c>
      <c r="M317" s="1">
        <v>32</v>
      </c>
      <c r="N317" s="1" t="s">
        <v>24</v>
      </c>
      <c r="O317" s="1" t="s">
        <v>25</v>
      </c>
      <c r="P317" s="1" t="s">
        <v>169</v>
      </c>
      <c r="Q317" s="1" t="s">
        <v>77</v>
      </c>
    </row>
    <row r="318" spans="1:17" ht="15.75" customHeight="1" x14ac:dyDescent="0.3">
      <c r="A318" s="1">
        <v>548371</v>
      </c>
      <c r="B318" s="1" t="s">
        <v>194</v>
      </c>
      <c r="C318" s="2">
        <v>41046</v>
      </c>
      <c r="D318" s="1" t="s">
        <v>72</v>
      </c>
      <c r="E318" s="1" t="s">
        <v>195</v>
      </c>
      <c r="F318" s="1">
        <v>0</v>
      </c>
      <c r="G318" s="1" t="s">
        <v>31</v>
      </c>
      <c r="H318" s="1" t="s">
        <v>32</v>
      </c>
      <c r="I318" s="1" t="s">
        <v>31</v>
      </c>
      <c r="J318" s="1" t="s">
        <v>22</v>
      </c>
      <c r="K318" s="1" t="s">
        <v>31</v>
      </c>
      <c r="L318" s="1" t="s">
        <v>41</v>
      </c>
      <c r="M318" s="1">
        <v>6</v>
      </c>
      <c r="N318" s="1" t="s">
        <v>24</v>
      </c>
      <c r="O318" s="1" t="s">
        <v>25</v>
      </c>
      <c r="P318" s="1" t="s">
        <v>237</v>
      </c>
      <c r="Q318" s="1" t="s">
        <v>138</v>
      </c>
    </row>
    <row r="319" spans="1:17" ht="15.75" customHeight="1" x14ac:dyDescent="0.3">
      <c r="A319" s="1">
        <v>548372</v>
      </c>
      <c r="B319" s="1" t="s">
        <v>36</v>
      </c>
      <c r="C319" s="2">
        <v>41046</v>
      </c>
      <c r="D319" s="1" t="s">
        <v>118</v>
      </c>
      <c r="E319" s="1" t="s">
        <v>38</v>
      </c>
      <c r="F319" s="1">
        <v>0</v>
      </c>
      <c r="G319" s="1" t="s">
        <v>39</v>
      </c>
      <c r="H319" s="1" t="s">
        <v>20</v>
      </c>
      <c r="I319" s="1" t="s">
        <v>39</v>
      </c>
      <c r="J319" s="1" t="s">
        <v>22</v>
      </c>
      <c r="K319" s="1" t="s">
        <v>20</v>
      </c>
      <c r="L319" s="1" t="s">
        <v>23</v>
      </c>
      <c r="M319" s="1">
        <v>21</v>
      </c>
      <c r="N319" s="1" t="s">
        <v>24</v>
      </c>
      <c r="O319" s="1" t="s">
        <v>25</v>
      </c>
      <c r="P319" s="1" t="s">
        <v>127</v>
      </c>
      <c r="Q319" s="1" t="s">
        <v>252</v>
      </c>
    </row>
    <row r="320" spans="1:17" ht="15.75" customHeight="1" x14ac:dyDescent="0.3">
      <c r="A320" s="1">
        <v>548373</v>
      </c>
      <c r="B320" s="1" t="s">
        <v>60</v>
      </c>
      <c r="C320" s="2">
        <v>41047</v>
      </c>
      <c r="D320" s="1" t="s">
        <v>211</v>
      </c>
      <c r="E320" s="1" t="s">
        <v>62</v>
      </c>
      <c r="F320" s="1">
        <v>0</v>
      </c>
      <c r="G320" s="1" t="s">
        <v>53</v>
      </c>
      <c r="H320" s="1" t="s">
        <v>40</v>
      </c>
      <c r="I320" s="1" t="s">
        <v>40</v>
      </c>
      <c r="J320" s="1" t="s">
        <v>33</v>
      </c>
      <c r="K320" s="1" t="s">
        <v>53</v>
      </c>
      <c r="L320" s="1" t="s">
        <v>41</v>
      </c>
      <c r="M320" s="1">
        <v>5</v>
      </c>
      <c r="N320" s="1" t="s">
        <v>24</v>
      </c>
      <c r="O320" s="1" t="s">
        <v>25</v>
      </c>
      <c r="P320" s="1" t="s">
        <v>140</v>
      </c>
      <c r="Q320" s="1" t="s">
        <v>116</v>
      </c>
    </row>
    <row r="321" spans="1:17" ht="15.75" customHeight="1" x14ac:dyDescent="0.3">
      <c r="A321" s="1">
        <v>548374</v>
      </c>
      <c r="B321" s="1" t="s">
        <v>194</v>
      </c>
      <c r="C321" s="2">
        <v>41048</v>
      </c>
      <c r="D321" s="1" t="s">
        <v>257</v>
      </c>
      <c r="E321" s="1" t="s">
        <v>195</v>
      </c>
      <c r="F321" s="1">
        <v>0</v>
      </c>
      <c r="G321" s="1" t="s">
        <v>31</v>
      </c>
      <c r="H321" s="1" t="s">
        <v>39</v>
      </c>
      <c r="I321" s="1" t="s">
        <v>39</v>
      </c>
      <c r="J321" s="1" t="s">
        <v>22</v>
      </c>
      <c r="K321" s="1" t="s">
        <v>39</v>
      </c>
      <c r="L321" s="1" t="s">
        <v>41</v>
      </c>
      <c r="M321" s="1">
        <v>6</v>
      </c>
      <c r="N321" s="1" t="s">
        <v>24</v>
      </c>
      <c r="O321" s="1" t="s">
        <v>25</v>
      </c>
      <c r="P321" s="1" t="s">
        <v>54</v>
      </c>
      <c r="Q321" s="1" t="s">
        <v>237</v>
      </c>
    </row>
    <row r="322" spans="1:17" ht="15.75" customHeight="1" x14ac:dyDescent="0.3">
      <c r="A322" s="1">
        <v>548375</v>
      </c>
      <c r="B322" s="1" t="s">
        <v>238</v>
      </c>
      <c r="C322" s="2">
        <v>41048</v>
      </c>
      <c r="D322" s="1" t="s">
        <v>245</v>
      </c>
      <c r="E322" s="1" t="s">
        <v>240</v>
      </c>
      <c r="F322" s="1">
        <v>0</v>
      </c>
      <c r="G322" s="1" t="s">
        <v>207</v>
      </c>
      <c r="H322" s="1" t="s">
        <v>21</v>
      </c>
      <c r="I322" s="1" t="s">
        <v>21</v>
      </c>
      <c r="J322" s="1" t="s">
        <v>33</v>
      </c>
      <c r="K322" s="1" t="s">
        <v>21</v>
      </c>
      <c r="L322" s="1" t="s">
        <v>23</v>
      </c>
      <c r="M322" s="1">
        <v>34</v>
      </c>
      <c r="N322" s="1" t="s">
        <v>24</v>
      </c>
      <c r="O322" s="1" t="s">
        <v>25</v>
      </c>
      <c r="P322" s="1" t="s">
        <v>129</v>
      </c>
      <c r="Q322" s="1" t="s">
        <v>77</v>
      </c>
    </row>
    <row r="323" spans="1:17" ht="15.75" customHeight="1" x14ac:dyDescent="0.3">
      <c r="A323" s="1">
        <v>548376</v>
      </c>
      <c r="B323" s="1" t="s">
        <v>60</v>
      </c>
      <c r="C323" s="2">
        <v>41049</v>
      </c>
      <c r="D323" s="1" t="s">
        <v>211</v>
      </c>
      <c r="E323" s="1" t="s">
        <v>62</v>
      </c>
      <c r="F323" s="1">
        <v>0</v>
      </c>
      <c r="G323" s="1" t="s">
        <v>53</v>
      </c>
      <c r="H323" s="1" t="s">
        <v>20</v>
      </c>
      <c r="I323" s="1" t="s">
        <v>20</v>
      </c>
      <c r="J323" s="1" t="s">
        <v>22</v>
      </c>
      <c r="K323" s="1" t="s">
        <v>53</v>
      </c>
      <c r="L323" s="1" t="s">
        <v>23</v>
      </c>
      <c r="M323" s="1">
        <v>9</v>
      </c>
      <c r="N323" s="1" t="s">
        <v>24</v>
      </c>
      <c r="O323" s="1" t="s">
        <v>25</v>
      </c>
      <c r="P323" s="1" t="s">
        <v>140</v>
      </c>
      <c r="Q323" s="1" t="s">
        <v>116</v>
      </c>
    </row>
    <row r="324" spans="1:17" ht="15.75" customHeight="1" x14ac:dyDescent="0.3">
      <c r="A324" s="1">
        <v>548377</v>
      </c>
      <c r="B324" s="1" t="s">
        <v>56</v>
      </c>
      <c r="C324" s="2">
        <v>41049</v>
      </c>
      <c r="D324" s="1" t="s">
        <v>152</v>
      </c>
      <c r="E324" s="1" t="s">
        <v>58</v>
      </c>
      <c r="F324" s="1">
        <v>0</v>
      </c>
      <c r="G324" s="1" t="s">
        <v>40</v>
      </c>
      <c r="H324" s="1" t="s">
        <v>47</v>
      </c>
      <c r="I324" s="1" t="s">
        <v>40</v>
      </c>
      <c r="J324" s="1" t="s">
        <v>33</v>
      </c>
      <c r="K324" s="1" t="s">
        <v>47</v>
      </c>
      <c r="L324" s="1" t="s">
        <v>41</v>
      </c>
      <c r="M324" s="1">
        <v>10</v>
      </c>
      <c r="N324" s="1" t="s">
        <v>24</v>
      </c>
      <c r="O324" s="1" t="s">
        <v>25</v>
      </c>
      <c r="P324" s="1" t="s">
        <v>127</v>
      </c>
      <c r="Q324" s="1" t="s">
        <v>252</v>
      </c>
    </row>
    <row r="325" spans="1:17" ht="15.75" customHeight="1" x14ac:dyDescent="0.3">
      <c r="A325" s="1">
        <v>548378</v>
      </c>
      <c r="B325" s="1" t="s">
        <v>238</v>
      </c>
      <c r="C325" s="2">
        <v>41051</v>
      </c>
      <c r="D325" s="1" t="s">
        <v>68</v>
      </c>
      <c r="E325" s="1" t="s">
        <v>240</v>
      </c>
      <c r="F325" s="1">
        <v>0</v>
      </c>
      <c r="G325" s="1" t="s">
        <v>39</v>
      </c>
      <c r="H325" s="1" t="s">
        <v>21</v>
      </c>
      <c r="I325" s="1" t="s">
        <v>21</v>
      </c>
      <c r="J325" s="1" t="s">
        <v>33</v>
      </c>
      <c r="K325" s="1" t="s">
        <v>21</v>
      </c>
      <c r="L325" s="1" t="s">
        <v>23</v>
      </c>
      <c r="M325" s="1">
        <v>18</v>
      </c>
      <c r="N325" s="1" t="s">
        <v>24</v>
      </c>
      <c r="O325" s="1" t="s">
        <v>25</v>
      </c>
      <c r="P325" s="1" t="s">
        <v>77</v>
      </c>
      <c r="Q325" s="1" t="s">
        <v>116</v>
      </c>
    </row>
    <row r="326" spans="1:17" ht="15.75" customHeight="1" x14ac:dyDescent="0.3">
      <c r="A326" s="1">
        <v>548379</v>
      </c>
      <c r="B326" s="1" t="s">
        <v>17</v>
      </c>
      <c r="C326" s="2">
        <v>41052</v>
      </c>
      <c r="D326" s="1" t="s">
        <v>76</v>
      </c>
      <c r="E326" s="1" t="s">
        <v>19</v>
      </c>
      <c r="F326" s="1">
        <v>0</v>
      </c>
      <c r="G326" s="1" t="s">
        <v>32</v>
      </c>
      <c r="H326" s="1" t="s">
        <v>47</v>
      </c>
      <c r="I326" s="1" t="s">
        <v>47</v>
      </c>
      <c r="J326" s="1" t="s">
        <v>22</v>
      </c>
      <c r="K326" s="1" t="s">
        <v>32</v>
      </c>
      <c r="L326" s="1" t="s">
        <v>23</v>
      </c>
      <c r="M326" s="1">
        <v>38</v>
      </c>
      <c r="N326" s="1" t="s">
        <v>24</v>
      </c>
      <c r="O326" s="1" t="s">
        <v>25</v>
      </c>
      <c r="P326" s="1" t="s">
        <v>54</v>
      </c>
      <c r="Q326" s="1" t="s">
        <v>127</v>
      </c>
    </row>
    <row r="327" spans="1:17" ht="15.75" customHeight="1" x14ac:dyDescent="0.3">
      <c r="A327" s="1">
        <v>548380</v>
      </c>
      <c r="B327" s="1" t="s">
        <v>65</v>
      </c>
      <c r="C327" s="2">
        <v>41054</v>
      </c>
      <c r="D327" s="1" t="s">
        <v>181</v>
      </c>
      <c r="E327" s="1" t="s">
        <v>67</v>
      </c>
      <c r="F327" s="1">
        <v>0</v>
      </c>
      <c r="G327" s="1" t="s">
        <v>39</v>
      </c>
      <c r="H327" s="1" t="s">
        <v>32</v>
      </c>
      <c r="I327" s="1" t="s">
        <v>39</v>
      </c>
      <c r="J327" s="1" t="s">
        <v>22</v>
      </c>
      <c r="K327" s="1" t="s">
        <v>32</v>
      </c>
      <c r="L327" s="1" t="s">
        <v>23</v>
      </c>
      <c r="M327" s="1">
        <v>86</v>
      </c>
      <c r="N327" s="1" t="s">
        <v>24</v>
      </c>
      <c r="O327" s="1" t="s">
        <v>25</v>
      </c>
      <c r="P327" s="1" t="s">
        <v>77</v>
      </c>
      <c r="Q327" s="1" t="s">
        <v>116</v>
      </c>
    </row>
    <row r="328" spans="1:17" ht="15.75" customHeight="1" x14ac:dyDescent="0.3">
      <c r="A328" s="1">
        <v>548381</v>
      </c>
      <c r="B328" s="1" t="s">
        <v>65</v>
      </c>
      <c r="C328" s="2">
        <v>41056</v>
      </c>
      <c r="D328" s="1" t="s">
        <v>258</v>
      </c>
      <c r="E328" s="1" t="s">
        <v>67</v>
      </c>
      <c r="F328" s="1">
        <v>0</v>
      </c>
      <c r="G328" s="1" t="s">
        <v>21</v>
      </c>
      <c r="H328" s="1" t="s">
        <v>32</v>
      </c>
      <c r="I328" s="1" t="s">
        <v>32</v>
      </c>
      <c r="J328" s="1" t="s">
        <v>33</v>
      </c>
      <c r="K328" s="1" t="s">
        <v>21</v>
      </c>
      <c r="L328" s="1" t="s">
        <v>41</v>
      </c>
      <c r="M328" s="1">
        <v>5</v>
      </c>
      <c r="N328" s="1" t="s">
        <v>24</v>
      </c>
      <c r="O328" s="1" t="s">
        <v>25</v>
      </c>
      <c r="P328" s="1" t="s">
        <v>54</v>
      </c>
      <c r="Q328" s="1" t="s">
        <v>116</v>
      </c>
    </row>
    <row r="329" spans="1:17" ht="15.75" customHeight="1" x14ac:dyDescent="0.3">
      <c r="A329" s="1">
        <v>597998</v>
      </c>
      <c r="B329" s="1" t="s">
        <v>50</v>
      </c>
      <c r="C329" s="2">
        <v>41367</v>
      </c>
      <c r="D329" s="1" t="s">
        <v>247</v>
      </c>
      <c r="E329" s="1" t="s">
        <v>52</v>
      </c>
      <c r="F329" s="1">
        <v>0</v>
      </c>
      <c r="G329" s="1" t="s">
        <v>21</v>
      </c>
      <c r="H329" s="1" t="s">
        <v>39</v>
      </c>
      <c r="I329" s="1" t="s">
        <v>21</v>
      </c>
      <c r="J329" s="1" t="s">
        <v>22</v>
      </c>
      <c r="K329" s="1" t="s">
        <v>21</v>
      </c>
      <c r="L329" s="1" t="s">
        <v>41</v>
      </c>
      <c r="M329" s="1">
        <v>6</v>
      </c>
      <c r="N329" s="1" t="s">
        <v>24</v>
      </c>
      <c r="O329" s="1" t="s">
        <v>25</v>
      </c>
      <c r="P329" s="1" t="s">
        <v>140</v>
      </c>
      <c r="Q329" s="1" t="s">
        <v>116</v>
      </c>
    </row>
    <row r="330" spans="1:17" ht="15.75" customHeight="1" x14ac:dyDescent="0.3">
      <c r="A330" s="1">
        <v>597999</v>
      </c>
      <c r="B330" s="1" t="s">
        <v>17</v>
      </c>
      <c r="C330" s="2">
        <v>41368</v>
      </c>
      <c r="D330" s="1" t="s">
        <v>118</v>
      </c>
      <c r="E330" s="1" t="s">
        <v>19</v>
      </c>
      <c r="F330" s="1">
        <v>0</v>
      </c>
      <c r="G330" s="1" t="s">
        <v>20</v>
      </c>
      <c r="H330" s="1" t="s">
        <v>47</v>
      </c>
      <c r="I330" s="1" t="s">
        <v>47</v>
      </c>
      <c r="J330" s="1" t="s">
        <v>22</v>
      </c>
      <c r="K330" s="1" t="s">
        <v>20</v>
      </c>
      <c r="L330" s="1" t="s">
        <v>23</v>
      </c>
      <c r="M330" s="1">
        <v>2</v>
      </c>
      <c r="N330" s="1" t="s">
        <v>24</v>
      </c>
      <c r="O330" s="1" t="s">
        <v>25</v>
      </c>
      <c r="P330" s="1" t="s">
        <v>237</v>
      </c>
      <c r="Q330" s="1" t="s">
        <v>252</v>
      </c>
    </row>
    <row r="331" spans="1:17" ht="15.75" customHeight="1" x14ac:dyDescent="0.3">
      <c r="A331" s="1">
        <v>598000</v>
      </c>
      <c r="B331" s="1" t="s">
        <v>60</v>
      </c>
      <c r="C331" s="2">
        <v>41369</v>
      </c>
      <c r="D331" s="1" t="s">
        <v>93</v>
      </c>
      <c r="E331" s="1" t="s">
        <v>62</v>
      </c>
      <c r="F331" s="1">
        <v>0</v>
      </c>
      <c r="G331" s="1" t="s">
        <v>259</v>
      </c>
      <c r="H331" s="1" t="s">
        <v>207</v>
      </c>
      <c r="I331" s="1" t="s">
        <v>207</v>
      </c>
      <c r="J331" s="1" t="s">
        <v>22</v>
      </c>
      <c r="K331" s="1" t="s">
        <v>259</v>
      </c>
      <c r="L331" s="1" t="s">
        <v>23</v>
      </c>
      <c r="M331" s="1">
        <v>22</v>
      </c>
      <c r="N331" s="1" t="s">
        <v>24</v>
      </c>
      <c r="O331" s="1" t="s">
        <v>25</v>
      </c>
      <c r="P331" s="1" t="s">
        <v>140</v>
      </c>
      <c r="Q331" s="1" t="s">
        <v>116</v>
      </c>
    </row>
    <row r="332" spans="1:17" ht="15.75" customHeight="1" x14ac:dyDescent="0.3">
      <c r="A332" s="1">
        <v>598001</v>
      </c>
      <c r="B332" s="1" t="s">
        <v>36</v>
      </c>
      <c r="C332" s="2">
        <v>41370</v>
      </c>
      <c r="D332" s="1" t="s">
        <v>109</v>
      </c>
      <c r="E332" s="1" t="s">
        <v>38</v>
      </c>
      <c r="F332" s="1">
        <v>0</v>
      </c>
      <c r="G332" s="1" t="s">
        <v>39</v>
      </c>
      <c r="H332" s="1" t="s">
        <v>40</v>
      </c>
      <c r="I332" s="1" t="s">
        <v>40</v>
      </c>
      <c r="J332" s="1" t="s">
        <v>33</v>
      </c>
      <c r="K332" s="1" t="s">
        <v>40</v>
      </c>
      <c r="L332" s="1" t="s">
        <v>23</v>
      </c>
      <c r="M332" s="1">
        <v>5</v>
      </c>
      <c r="N332" s="1" t="s">
        <v>24</v>
      </c>
      <c r="O332" s="1" t="s">
        <v>25</v>
      </c>
      <c r="P332" s="1" t="s">
        <v>169</v>
      </c>
      <c r="Q332" s="1" t="s">
        <v>252</v>
      </c>
    </row>
    <row r="333" spans="1:17" ht="15.75" customHeight="1" x14ac:dyDescent="0.3">
      <c r="A333" s="1">
        <v>598002</v>
      </c>
      <c r="B333" s="1" t="s">
        <v>65</v>
      </c>
      <c r="C333" s="2">
        <v>41370</v>
      </c>
      <c r="D333" s="1" t="s">
        <v>192</v>
      </c>
      <c r="E333" s="1" t="s">
        <v>67</v>
      </c>
      <c r="F333" s="1">
        <v>0</v>
      </c>
      <c r="G333" s="1" t="s">
        <v>32</v>
      </c>
      <c r="H333" s="1" t="s">
        <v>47</v>
      </c>
      <c r="I333" s="1" t="s">
        <v>47</v>
      </c>
      <c r="J333" s="1" t="s">
        <v>33</v>
      </c>
      <c r="K333" s="1" t="s">
        <v>47</v>
      </c>
      <c r="L333" s="1" t="s">
        <v>23</v>
      </c>
      <c r="M333" s="1">
        <v>9</v>
      </c>
      <c r="N333" s="1" t="s">
        <v>24</v>
      </c>
      <c r="O333" s="1" t="s">
        <v>25</v>
      </c>
      <c r="P333" s="1" t="s">
        <v>120</v>
      </c>
      <c r="Q333" s="1" t="s">
        <v>237</v>
      </c>
    </row>
    <row r="334" spans="1:17" ht="15.75" customHeight="1" x14ac:dyDescent="0.3">
      <c r="A334" s="1">
        <v>598003</v>
      </c>
      <c r="B334" s="1" t="s">
        <v>238</v>
      </c>
      <c r="C334" s="2">
        <v>41371</v>
      </c>
      <c r="D334" s="1" t="s">
        <v>260</v>
      </c>
      <c r="E334" s="1" t="s">
        <v>240</v>
      </c>
      <c r="F334" s="1">
        <v>0</v>
      </c>
      <c r="G334" s="1" t="s">
        <v>207</v>
      </c>
      <c r="H334" s="1" t="s">
        <v>31</v>
      </c>
      <c r="I334" s="1" t="s">
        <v>207</v>
      </c>
      <c r="J334" s="1" t="s">
        <v>33</v>
      </c>
      <c r="K334" s="1" t="s">
        <v>31</v>
      </c>
      <c r="L334" s="1" t="s">
        <v>41</v>
      </c>
      <c r="M334" s="1">
        <v>8</v>
      </c>
      <c r="N334" s="1" t="s">
        <v>24</v>
      </c>
      <c r="O334" s="1" t="s">
        <v>25</v>
      </c>
      <c r="P334" s="1" t="s">
        <v>129</v>
      </c>
      <c r="Q334" s="1" t="s">
        <v>116</v>
      </c>
    </row>
    <row r="335" spans="1:17" ht="15.75" customHeight="1" x14ac:dyDescent="0.3">
      <c r="A335" s="1">
        <v>598004</v>
      </c>
      <c r="B335" s="1" t="s">
        <v>60</v>
      </c>
      <c r="C335" s="2">
        <v>41371</v>
      </c>
      <c r="D335" s="1" t="s">
        <v>261</v>
      </c>
      <c r="E335" s="1" t="s">
        <v>62</v>
      </c>
      <c r="F335" s="1">
        <v>0</v>
      </c>
      <c r="G335" s="1" t="s">
        <v>259</v>
      </c>
      <c r="H335" s="1" t="s">
        <v>20</v>
      </c>
      <c r="I335" s="1" t="s">
        <v>20</v>
      </c>
      <c r="J335" s="1" t="s">
        <v>33</v>
      </c>
      <c r="K335" s="1" t="s">
        <v>259</v>
      </c>
      <c r="L335" s="1" t="s">
        <v>122</v>
      </c>
      <c r="M335" s="1" t="s">
        <v>25</v>
      </c>
      <c r="N335" s="1" t="s">
        <v>123</v>
      </c>
      <c r="O335" s="1" t="s">
        <v>25</v>
      </c>
      <c r="P335" s="1" t="s">
        <v>232</v>
      </c>
      <c r="Q335" s="1" t="s">
        <v>140</v>
      </c>
    </row>
    <row r="336" spans="1:17" ht="15.75" customHeight="1" x14ac:dyDescent="0.3">
      <c r="A336" s="1">
        <v>598005</v>
      </c>
      <c r="B336" s="1" t="s">
        <v>56</v>
      </c>
      <c r="C336" s="2">
        <v>41372</v>
      </c>
      <c r="D336" s="1" t="s">
        <v>202</v>
      </c>
      <c r="E336" s="1" t="s">
        <v>58</v>
      </c>
      <c r="F336" s="1">
        <v>0</v>
      </c>
      <c r="G336" s="1" t="s">
        <v>40</v>
      </c>
      <c r="H336" s="1" t="s">
        <v>21</v>
      </c>
      <c r="I336" s="1" t="s">
        <v>21</v>
      </c>
      <c r="J336" s="1" t="s">
        <v>22</v>
      </c>
      <c r="K336" s="1" t="s">
        <v>40</v>
      </c>
      <c r="L336" s="1" t="s">
        <v>23</v>
      </c>
      <c r="M336" s="1">
        <v>19</v>
      </c>
      <c r="N336" s="1" t="s">
        <v>24</v>
      </c>
      <c r="O336" s="1" t="s">
        <v>25</v>
      </c>
      <c r="P336" s="1" t="s">
        <v>42</v>
      </c>
      <c r="Q336" s="1" t="s">
        <v>169</v>
      </c>
    </row>
    <row r="337" spans="1:17" ht="15.75" customHeight="1" x14ac:dyDescent="0.3">
      <c r="A337" s="1">
        <v>598006</v>
      </c>
      <c r="B337" s="1" t="s">
        <v>44</v>
      </c>
      <c r="C337" s="2">
        <v>41373</v>
      </c>
      <c r="D337" s="1" t="s">
        <v>101</v>
      </c>
      <c r="E337" s="1" t="s">
        <v>46</v>
      </c>
      <c r="F337" s="1">
        <v>0</v>
      </c>
      <c r="G337" s="1" t="s">
        <v>47</v>
      </c>
      <c r="H337" s="1" t="s">
        <v>39</v>
      </c>
      <c r="I337" s="1" t="s">
        <v>47</v>
      </c>
      <c r="J337" s="1" t="s">
        <v>33</v>
      </c>
      <c r="K337" s="1" t="s">
        <v>47</v>
      </c>
      <c r="L337" s="1" t="s">
        <v>23</v>
      </c>
      <c r="M337" s="1">
        <v>44</v>
      </c>
      <c r="N337" s="1" t="s">
        <v>24</v>
      </c>
      <c r="O337" s="1" t="s">
        <v>25</v>
      </c>
      <c r="P337" s="1" t="s">
        <v>120</v>
      </c>
      <c r="Q337" s="1" t="s">
        <v>237</v>
      </c>
    </row>
    <row r="338" spans="1:17" ht="15.75" customHeight="1" x14ac:dyDescent="0.3">
      <c r="A338" s="1">
        <v>598007</v>
      </c>
      <c r="B338" s="1" t="s">
        <v>28</v>
      </c>
      <c r="C338" s="2">
        <v>41374</v>
      </c>
      <c r="D338" s="1" t="s">
        <v>29</v>
      </c>
      <c r="E338" s="1" t="s">
        <v>30</v>
      </c>
      <c r="F338" s="1">
        <v>0</v>
      </c>
      <c r="G338" s="1" t="s">
        <v>31</v>
      </c>
      <c r="H338" s="1" t="s">
        <v>32</v>
      </c>
      <c r="I338" s="1" t="s">
        <v>32</v>
      </c>
      <c r="J338" s="1" t="s">
        <v>22</v>
      </c>
      <c r="K338" s="1" t="s">
        <v>32</v>
      </c>
      <c r="L338" s="1" t="s">
        <v>41</v>
      </c>
      <c r="M338" s="1">
        <v>10</v>
      </c>
      <c r="N338" s="1" t="s">
        <v>24</v>
      </c>
      <c r="O338" s="1" t="s">
        <v>25</v>
      </c>
      <c r="P338" s="1" t="s">
        <v>42</v>
      </c>
      <c r="Q338" s="1" t="s">
        <v>252</v>
      </c>
    </row>
    <row r="339" spans="1:17" ht="15.75" customHeight="1" x14ac:dyDescent="0.3">
      <c r="A339" s="1">
        <v>598008</v>
      </c>
      <c r="B339" s="1" t="s">
        <v>17</v>
      </c>
      <c r="C339" s="2">
        <v>41375</v>
      </c>
      <c r="D339" s="1" t="s">
        <v>118</v>
      </c>
      <c r="E339" s="1" t="s">
        <v>19</v>
      </c>
      <c r="F339" s="1">
        <v>0</v>
      </c>
      <c r="G339" s="1" t="s">
        <v>20</v>
      </c>
      <c r="H339" s="1" t="s">
        <v>21</v>
      </c>
      <c r="I339" s="1" t="s">
        <v>20</v>
      </c>
      <c r="J339" s="1" t="s">
        <v>22</v>
      </c>
      <c r="K339" s="1" t="s">
        <v>20</v>
      </c>
      <c r="L339" s="1" t="s">
        <v>41</v>
      </c>
      <c r="M339" s="1">
        <v>8</v>
      </c>
      <c r="N339" s="1" t="s">
        <v>24</v>
      </c>
      <c r="O339" s="1" t="s">
        <v>25</v>
      </c>
      <c r="P339" s="1" t="s">
        <v>26</v>
      </c>
      <c r="Q339" s="1" t="s">
        <v>232</v>
      </c>
    </row>
    <row r="340" spans="1:17" ht="15.75" customHeight="1" x14ac:dyDescent="0.3">
      <c r="A340" s="1">
        <v>598009</v>
      </c>
      <c r="B340" s="1" t="s">
        <v>238</v>
      </c>
      <c r="C340" s="2">
        <v>41375</v>
      </c>
      <c r="D340" s="1" t="s">
        <v>262</v>
      </c>
      <c r="E340" s="1" t="s">
        <v>240</v>
      </c>
      <c r="F340" s="1">
        <v>0</v>
      </c>
      <c r="G340" s="1" t="s">
        <v>207</v>
      </c>
      <c r="H340" s="1" t="s">
        <v>40</v>
      </c>
      <c r="I340" s="1" t="s">
        <v>40</v>
      </c>
      <c r="J340" s="1" t="s">
        <v>33</v>
      </c>
      <c r="K340" s="1" t="s">
        <v>207</v>
      </c>
      <c r="L340" s="1" t="s">
        <v>41</v>
      </c>
      <c r="M340" s="1">
        <v>7</v>
      </c>
      <c r="N340" s="1" t="s">
        <v>24</v>
      </c>
      <c r="O340" s="1" t="s">
        <v>25</v>
      </c>
      <c r="P340" s="1" t="s">
        <v>120</v>
      </c>
      <c r="Q340" s="1" t="s">
        <v>263</v>
      </c>
    </row>
    <row r="341" spans="1:17" ht="15.75" customHeight="1" x14ac:dyDescent="0.3">
      <c r="A341" s="1">
        <v>598010</v>
      </c>
      <c r="B341" s="1" t="s">
        <v>36</v>
      </c>
      <c r="C341" s="2">
        <v>41376</v>
      </c>
      <c r="D341" s="1" t="s">
        <v>93</v>
      </c>
      <c r="E341" s="1" t="s">
        <v>38</v>
      </c>
      <c r="F341" s="1">
        <v>0</v>
      </c>
      <c r="G341" s="1" t="s">
        <v>39</v>
      </c>
      <c r="H341" s="1" t="s">
        <v>259</v>
      </c>
      <c r="I341" s="1" t="s">
        <v>39</v>
      </c>
      <c r="J341" s="1" t="s">
        <v>33</v>
      </c>
      <c r="K341" s="1" t="s">
        <v>259</v>
      </c>
      <c r="L341" s="1" t="s">
        <v>41</v>
      </c>
      <c r="M341" s="1">
        <v>3</v>
      </c>
      <c r="N341" s="1" t="s">
        <v>24</v>
      </c>
      <c r="O341" s="1" t="s">
        <v>25</v>
      </c>
      <c r="P341" s="1" t="s">
        <v>42</v>
      </c>
      <c r="Q341" s="1" t="s">
        <v>264</v>
      </c>
    </row>
    <row r="342" spans="1:17" ht="15.75" customHeight="1" x14ac:dyDescent="0.3">
      <c r="A342" s="1">
        <v>598011</v>
      </c>
      <c r="B342" s="1" t="s">
        <v>44</v>
      </c>
      <c r="C342" s="2">
        <v>41377</v>
      </c>
      <c r="D342" s="1" t="s">
        <v>147</v>
      </c>
      <c r="E342" s="1" t="s">
        <v>46</v>
      </c>
      <c r="F342" s="1">
        <v>0</v>
      </c>
      <c r="G342" s="1" t="s">
        <v>47</v>
      </c>
      <c r="H342" s="1" t="s">
        <v>207</v>
      </c>
      <c r="I342" s="1" t="s">
        <v>47</v>
      </c>
      <c r="J342" s="1" t="s">
        <v>33</v>
      </c>
      <c r="K342" s="1" t="s">
        <v>47</v>
      </c>
      <c r="L342" s="1" t="s">
        <v>23</v>
      </c>
      <c r="M342" s="1">
        <v>41</v>
      </c>
      <c r="N342" s="1" t="s">
        <v>24</v>
      </c>
      <c r="O342" s="1" t="s">
        <v>25</v>
      </c>
      <c r="P342" s="1" t="s">
        <v>140</v>
      </c>
      <c r="Q342" s="1" t="s">
        <v>116</v>
      </c>
    </row>
    <row r="343" spans="1:17" ht="15.75" customHeight="1" x14ac:dyDescent="0.3">
      <c r="A343" s="1">
        <v>598012</v>
      </c>
      <c r="B343" s="1" t="s">
        <v>65</v>
      </c>
      <c r="C343" s="2">
        <v>41377</v>
      </c>
      <c r="D343" s="1" t="s">
        <v>235</v>
      </c>
      <c r="E343" s="1" t="s">
        <v>67</v>
      </c>
      <c r="F343" s="1">
        <v>0</v>
      </c>
      <c r="G343" s="1" t="s">
        <v>32</v>
      </c>
      <c r="H343" s="1" t="s">
        <v>20</v>
      </c>
      <c r="I343" s="1" t="s">
        <v>32</v>
      </c>
      <c r="J343" s="1" t="s">
        <v>22</v>
      </c>
      <c r="K343" s="1" t="s">
        <v>32</v>
      </c>
      <c r="L343" s="1" t="s">
        <v>41</v>
      </c>
      <c r="M343" s="1">
        <v>4</v>
      </c>
      <c r="N343" s="1" t="s">
        <v>24</v>
      </c>
      <c r="O343" s="1" t="s">
        <v>25</v>
      </c>
      <c r="P343" s="1" t="s">
        <v>26</v>
      </c>
      <c r="Q343" s="1" t="s">
        <v>232</v>
      </c>
    </row>
    <row r="344" spans="1:17" ht="15.75" customHeight="1" x14ac:dyDescent="0.3">
      <c r="A344" s="1">
        <v>598013</v>
      </c>
      <c r="B344" s="1" t="s">
        <v>50</v>
      </c>
      <c r="C344" s="2">
        <v>41378</v>
      </c>
      <c r="D344" s="1" t="s">
        <v>146</v>
      </c>
      <c r="E344" s="1" t="s">
        <v>52</v>
      </c>
      <c r="F344" s="1">
        <v>0</v>
      </c>
      <c r="G344" s="1" t="s">
        <v>21</v>
      </c>
      <c r="H344" s="1" t="s">
        <v>259</v>
      </c>
      <c r="I344" s="1" t="s">
        <v>21</v>
      </c>
      <c r="J344" s="1" t="s">
        <v>33</v>
      </c>
      <c r="K344" s="1" t="s">
        <v>21</v>
      </c>
      <c r="L344" s="1" t="s">
        <v>23</v>
      </c>
      <c r="M344" s="1">
        <v>48</v>
      </c>
      <c r="N344" s="1" t="s">
        <v>24</v>
      </c>
      <c r="O344" s="1" t="s">
        <v>25</v>
      </c>
      <c r="P344" s="1" t="s">
        <v>120</v>
      </c>
      <c r="Q344" s="1" t="s">
        <v>237</v>
      </c>
    </row>
    <row r="345" spans="1:17" ht="15.75" customHeight="1" x14ac:dyDescent="0.3">
      <c r="A345" s="1">
        <v>598014</v>
      </c>
      <c r="B345" s="1" t="s">
        <v>56</v>
      </c>
      <c r="C345" s="2">
        <v>41378</v>
      </c>
      <c r="D345" s="1" t="s">
        <v>265</v>
      </c>
      <c r="E345" s="1" t="s">
        <v>58</v>
      </c>
      <c r="F345" s="1">
        <v>0</v>
      </c>
      <c r="G345" s="1" t="s">
        <v>40</v>
      </c>
      <c r="H345" s="1" t="s">
        <v>31</v>
      </c>
      <c r="I345" s="1" t="s">
        <v>40</v>
      </c>
      <c r="J345" s="1" t="s">
        <v>22</v>
      </c>
      <c r="K345" s="1" t="s">
        <v>40</v>
      </c>
      <c r="L345" s="1" t="s">
        <v>41</v>
      </c>
      <c r="M345" s="1">
        <v>6</v>
      </c>
      <c r="N345" s="1" t="s">
        <v>24</v>
      </c>
      <c r="O345" s="1" t="s">
        <v>25</v>
      </c>
      <c r="P345" s="1" t="s">
        <v>42</v>
      </c>
      <c r="Q345" s="1" t="s">
        <v>252</v>
      </c>
    </row>
    <row r="346" spans="1:17" ht="15.75" customHeight="1" x14ac:dyDescent="0.3">
      <c r="A346" s="1">
        <v>598015</v>
      </c>
      <c r="B346" s="1" t="s">
        <v>65</v>
      </c>
      <c r="C346" s="2">
        <v>41379</v>
      </c>
      <c r="D346" s="1" t="s">
        <v>231</v>
      </c>
      <c r="E346" s="1" t="s">
        <v>67</v>
      </c>
      <c r="F346" s="1">
        <v>0</v>
      </c>
      <c r="G346" s="1" t="s">
        <v>32</v>
      </c>
      <c r="H346" s="1" t="s">
        <v>207</v>
      </c>
      <c r="I346" s="1" t="s">
        <v>207</v>
      </c>
      <c r="J346" s="1" t="s">
        <v>33</v>
      </c>
      <c r="K346" s="1" t="s">
        <v>207</v>
      </c>
      <c r="L346" s="1" t="s">
        <v>23</v>
      </c>
      <c r="M346" s="1">
        <v>24</v>
      </c>
      <c r="N346" s="1" t="s">
        <v>24</v>
      </c>
      <c r="O346" s="1" t="s">
        <v>25</v>
      </c>
      <c r="P346" s="1" t="s">
        <v>26</v>
      </c>
      <c r="Q346" s="1" t="s">
        <v>232</v>
      </c>
    </row>
    <row r="347" spans="1:17" ht="15.75" customHeight="1" x14ac:dyDescent="0.3">
      <c r="A347" s="1">
        <v>598016</v>
      </c>
      <c r="B347" s="1" t="s">
        <v>28</v>
      </c>
      <c r="C347" s="2">
        <v>41380</v>
      </c>
      <c r="D347" s="1" t="s">
        <v>266</v>
      </c>
      <c r="E347" s="1" t="s">
        <v>30</v>
      </c>
      <c r="F347" s="1">
        <v>0</v>
      </c>
      <c r="G347" s="1" t="s">
        <v>31</v>
      </c>
      <c r="H347" s="1" t="s">
        <v>21</v>
      </c>
      <c r="I347" s="1" t="s">
        <v>21</v>
      </c>
      <c r="J347" s="1" t="s">
        <v>22</v>
      </c>
      <c r="K347" s="1" t="s">
        <v>31</v>
      </c>
      <c r="L347" s="1" t="s">
        <v>23</v>
      </c>
      <c r="M347" s="1">
        <v>4</v>
      </c>
      <c r="N347" s="1" t="s">
        <v>24</v>
      </c>
      <c r="O347" s="1" t="s">
        <v>25</v>
      </c>
      <c r="P347" s="1" t="s">
        <v>267</v>
      </c>
      <c r="Q347" s="1" t="s">
        <v>116</v>
      </c>
    </row>
    <row r="348" spans="1:17" ht="15.75" customHeight="1" x14ac:dyDescent="0.3">
      <c r="A348" s="1">
        <v>598017</v>
      </c>
      <c r="B348" s="1" t="s">
        <v>17</v>
      </c>
      <c r="C348" s="2">
        <v>41380</v>
      </c>
      <c r="D348" s="1" t="s">
        <v>215</v>
      </c>
      <c r="E348" s="1" t="s">
        <v>19</v>
      </c>
      <c r="F348" s="1">
        <v>0</v>
      </c>
      <c r="G348" s="1" t="s">
        <v>20</v>
      </c>
      <c r="H348" s="1" t="s">
        <v>39</v>
      </c>
      <c r="I348" s="1" t="s">
        <v>20</v>
      </c>
      <c r="J348" s="1" t="s">
        <v>22</v>
      </c>
      <c r="K348" s="1" t="s">
        <v>20</v>
      </c>
      <c r="L348" s="1" t="s">
        <v>122</v>
      </c>
      <c r="M348" s="1" t="s">
        <v>25</v>
      </c>
      <c r="N348" s="1" t="s">
        <v>123</v>
      </c>
      <c r="O348" s="1" t="s">
        <v>25</v>
      </c>
      <c r="P348" s="1" t="s">
        <v>120</v>
      </c>
      <c r="Q348" s="1" t="s">
        <v>237</v>
      </c>
    </row>
    <row r="349" spans="1:17" ht="15.75" customHeight="1" x14ac:dyDescent="0.3">
      <c r="A349" s="1">
        <v>598018</v>
      </c>
      <c r="B349" s="1" t="s">
        <v>238</v>
      </c>
      <c r="C349" s="2">
        <v>41381</v>
      </c>
      <c r="D349" s="1" t="s">
        <v>93</v>
      </c>
      <c r="E349" s="1" t="s">
        <v>240</v>
      </c>
      <c r="F349" s="1">
        <v>0</v>
      </c>
      <c r="G349" s="1" t="s">
        <v>207</v>
      </c>
      <c r="H349" s="1" t="s">
        <v>259</v>
      </c>
      <c r="I349" s="1" t="s">
        <v>207</v>
      </c>
      <c r="J349" s="1" t="s">
        <v>22</v>
      </c>
      <c r="K349" s="1" t="s">
        <v>259</v>
      </c>
      <c r="L349" s="1" t="s">
        <v>23</v>
      </c>
      <c r="M349" s="1">
        <v>11</v>
      </c>
      <c r="N349" s="1" t="s">
        <v>24</v>
      </c>
      <c r="O349" s="1" t="s">
        <v>25</v>
      </c>
      <c r="P349" s="1" t="s">
        <v>26</v>
      </c>
      <c r="Q349" s="1" t="s">
        <v>232</v>
      </c>
    </row>
    <row r="350" spans="1:17" ht="15.75" customHeight="1" x14ac:dyDescent="0.3">
      <c r="A350" s="1">
        <v>598019</v>
      </c>
      <c r="B350" s="1" t="s">
        <v>56</v>
      </c>
      <c r="C350" s="2">
        <v>41381</v>
      </c>
      <c r="D350" s="1" t="s">
        <v>233</v>
      </c>
      <c r="E350" s="1" t="s">
        <v>58</v>
      </c>
      <c r="F350" s="1">
        <v>0</v>
      </c>
      <c r="G350" s="1" t="s">
        <v>40</v>
      </c>
      <c r="H350" s="1" t="s">
        <v>47</v>
      </c>
      <c r="I350" s="1" t="s">
        <v>40</v>
      </c>
      <c r="J350" s="1" t="s">
        <v>33</v>
      </c>
      <c r="K350" s="1" t="s">
        <v>40</v>
      </c>
      <c r="L350" s="1" t="s">
        <v>23</v>
      </c>
      <c r="M350" s="1">
        <v>87</v>
      </c>
      <c r="N350" s="1" t="s">
        <v>24</v>
      </c>
      <c r="O350" s="1" t="s">
        <v>25</v>
      </c>
      <c r="P350" s="1" t="s">
        <v>42</v>
      </c>
      <c r="Q350" s="1" t="s">
        <v>252</v>
      </c>
    </row>
    <row r="351" spans="1:17" ht="15.75" customHeight="1" x14ac:dyDescent="0.3">
      <c r="A351" s="1">
        <v>598020</v>
      </c>
      <c r="B351" s="1" t="s">
        <v>36</v>
      </c>
      <c r="C351" s="2">
        <v>41382</v>
      </c>
      <c r="D351" s="1" t="s">
        <v>29</v>
      </c>
      <c r="E351" s="1" t="s">
        <v>38</v>
      </c>
      <c r="F351" s="1">
        <v>0</v>
      </c>
      <c r="G351" s="1" t="s">
        <v>39</v>
      </c>
      <c r="H351" s="1" t="s">
        <v>32</v>
      </c>
      <c r="I351" s="1" t="s">
        <v>32</v>
      </c>
      <c r="J351" s="1" t="s">
        <v>33</v>
      </c>
      <c r="K351" s="1" t="s">
        <v>32</v>
      </c>
      <c r="L351" s="1" t="s">
        <v>23</v>
      </c>
      <c r="M351" s="1">
        <v>86</v>
      </c>
      <c r="N351" s="1" t="s">
        <v>24</v>
      </c>
      <c r="O351" s="1" t="s">
        <v>25</v>
      </c>
      <c r="P351" s="1" t="s">
        <v>120</v>
      </c>
      <c r="Q351" s="1" t="s">
        <v>237</v>
      </c>
    </row>
    <row r="352" spans="1:17" ht="15.75" customHeight="1" x14ac:dyDescent="0.3">
      <c r="A352" s="1">
        <v>598021</v>
      </c>
      <c r="B352" s="1" t="s">
        <v>60</v>
      </c>
      <c r="C352" s="2">
        <v>41383</v>
      </c>
      <c r="D352" s="1" t="s">
        <v>261</v>
      </c>
      <c r="E352" s="1" t="s">
        <v>62</v>
      </c>
      <c r="F352" s="1">
        <v>0</v>
      </c>
      <c r="G352" s="1" t="s">
        <v>259</v>
      </c>
      <c r="H352" s="1" t="s">
        <v>31</v>
      </c>
      <c r="I352" s="1" t="s">
        <v>31</v>
      </c>
      <c r="J352" s="1" t="s">
        <v>33</v>
      </c>
      <c r="K352" s="1" t="s">
        <v>259</v>
      </c>
      <c r="L352" s="1" t="s">
        <v>41</v>
      </c>
      <c r="M352" s="1">
        <v>5</v>
      </c>
      <c r="N352" s="1" t="s">
        <v>24</v>
      </c>
      <c r="O352" s="1" t="s">
        <v>25</v>
      </c>
      <c r="P352" s="1" t="s">
        <v>127</v>
      </c>
      <c r="Q352" s="1" t="s">
        <v>267</v>
      </c>
    </row>
    <row r="353" spans="1:17" ht="15.75" customHeight="1" x14ac:dyDescent="0.3">
      <c r="A353" s="1">
        <v>598022</v>
      </c>
      <c r="B353" s="1" t="s">
        <v>50</v>
      </c>
      <c r="C353" s="2">
        <v>41384</v>
      </c>
      <c r="D353" s="1" t="s">
        <v>235</v>
      </c>
      <c r="E353" s="1" t="s">
        <v>52</v>
      </c>
      <c r="F353" s="1">
        <v>0</v>
      </c>
      <c r="G353" s="1" t="s">
        <v>21</v>
      </c>
      <c r="H353" s="1" t="s">
        <v>32</v>
      </c>
      <c r="I353" s="1" t="s">
        <v>21</v>
      </c>
      <c r="J353" s="1" t="s">
        <v>33</v>
      </c>
      <c r="K353" s="1" t="s">
        <v>32</v>
      </c>
      <c r="L353" s="1" t="s">
        <v>41</v>
      </c>
      <c r="M353" s="1">
        <v>4</v>
      </c>
      <c r="N353" s="1" t="s">
        <v>24</v>
      </c>
      <c r="O353" s="1" t="s">
        <v>25</v>
      </c>
      <c r="P353" s="1" t="s">
        <v>26</v>
      </c>
      <c r="Q353" s="1" t="s">
        <v>232</v>
      </c>
    </row>
    <row r="354" spans="1:17" ht="15.75" customHeight="1" x14ac:dyDescent="0.3">
      <c r="A354" s="1">
        <v>598023</v>
      </c>
      <c r="B354" s="1" t="s">
        <v>17</v>
      </c>
      <c r="C354" s="2">
        <v>41384</v>
      </c>
      <c r="D354" s="1" t="s">
        <v>82</v>
      </c>
      <c r="E354" s="1" t="s">
        <v>19</v>
      </c>
      <c r="F354" s="1">
        <v>0</v>
      </c>
      <c r="G354" s="1" t="s">
        <v>20</v>
      </c>
      <c r="H354" s="1" t="s">
        <v>40</v>
      </c>
      <c r="I354" s="1" t="s">
        <v>20</v>
      </c>
      <c r="J354" s="1" t="s">
        <v>22</v>
      </c>
      <c r="K354" s="1" t="s">
        <v>20</v>
      </c>
      <c r="L354" s="1" t="s">
        <v>41</v>
      </c>
      <c r="M354" s="1">
        <v>7</v>
      </c>
      <c r="N354" s="1" t="s">
        <v>24</v>
      </c>
      <c r="O354" s="1" t="s">
        <v>25</v>
      </c>
      <c r="P354" s="1" t="s">
        <v>42</v>
      </c>
      <c r="Q354" s="1" t="s">
        <v>252</v>
      </c>
    </row>
    <row r="355" spans="1:17" ht="15.75" customHeight="1" x14ac:dyDescent="0.3">
      <c r="A355" s="1">
        <v>598024</v>
      </c>
      <c r="B355" s="1" t="s">
        <v>36</v>
      </c>
      <c r="C355" s="2">
        <v>41385</v>
      </c>
      <c r="D355" s="1" t="s">
        <v>61</v>
      </c>
      <c r="E355" s="1" t="s">
        <v>38</v>
      </c>
      <c r="F355" s="1">
        <v>0</v>
      </c>
      <c r="G355" s="1" t="s">
        <v>39</v>
      </c>
      <c r="H355" s="1" t="s">
        <v>47</v>
      </c>
      <c r="I355" s="1" t="s">
        <v>47</v>
      </c>
      <c r="J355" s="1" t="s">
        <v>33</v>
      </c>
      <c r="K355" s="1" t="s">
        <v>39</v>
      </c>
      <c r="L355" s="1" t="s">
        <v>41</v>
      </c>
      <c r="M355" s="1">
        <v>9</v>
      </c>
      <c r="N355" s="1" t="s">
        <v>24</v>
      </c>
      <c r="O355" s="1" t="s">
        <v>25</v>
      </c>
      <c r="P355" s="1" t="s">
        <v>127</v>
      </c>
      <c r="Q355" s="1" t="s">
        <v>140</v>
      </c>
    </row>
    <row r="356" spans="1:17" ht="15.75" customHeight="1" x14ac:dyDescent="0.3">
      <c r="A356" s="1">
        <v>598025</v>
      </c>
      <c r="B356" s="1" t="s">
        <v>28</v>
      </c>
      <c r="C356" s="2">
        <v>41385</v>
      </c>
      <c r="D356" s="1" t="s">
        <v>268</v>
      </c>
      <c r="E356" s="1" t="s">
        <v>30</v>
      </c>
      <c r="F356" s="1">
        <v>0</v>
      </c>
      <c r="G356" s="1" t="s">
        <v>31</v>
      </c>
      <c r="H356" s="1" t="s">
        <v>207</v>
      </c>
      <c r="I356" s="1" t="s">
        <v>31</v>
      </c>
      <c r="J356" s="1" t="s">
        <v>22</v>
      </c>
      <c r="K356" s="1" t="s">
        <v>31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120</v>
      </c>
      <c r="Q356" s="1" t="s">
        <v>263</v>
      </c>
    </row>
    <row r="357" spans="1:17" ht="15.75" customHeight="1" x14ac:dyDescent="0.3">
      <c r="A357" s="1">
        <v>598026</v>
      </c>
      <c r="B357" s="1" t="s">
        <v>65</v>
      </c>
      <c r="C357" s="2">
        <v>41386</v>
      </c>
      <c r="D357" s="1" t="s">
        <v>29</v>
      </c>
      <c r="E357" s="1" t="s">
        <v>67</v>
      </c>
      <c r="F357" s="1">
        <v>0</v>
      </c>
      <c r="G357" s="1" t="s">
        <v>32</v>
      </c>
      <c r="H357" s="1" t="s">
        <v>40</v>
      </c>
      <c r="I357" s="1" t="s">
        <v>40</v>
      </c>
      <c r="J357" s="1" t="s">
        <v>33</v>
      </c>
      <c r="K357" s="1" t="s">
        <v>32</v>
      </c>
      <c r="L357" s="1" t="s">
        <v>41</v>
      </c>
      <c r="M357" s="1">
        <v>5</v>
      </c>
      <c r="N357" s="1" t="s">
        <v>24</v>
      </c>
      <c r="O357" s="1" t="s">
        <v>25</v>
      </c>
      <c r="P357" s="1" t="s">
        <v>129</v>
      </c>
      <c r="Q357" s="1" t="s">
        <v>232</v>
      </c>
    </row>
    <row r="358" spans="1:17" ht="15.75" customHeight="1" x14ac:dyDescent="0.3">
      <c r="A358" s="1">
        <v>598027</v>
      </c>
      <c r="B358" s="1" t="s">
        <v>17</v>
      </c>
      <c r="C358" s="2">
        <v>41387</v>
      </c>
      <c r="D358" s="1" t="s">
        <v>118</v>
      </c>
      <c r="E358" s="1" t="s">
        <v>19</v>
      </c>
      <c r="F358" s="1">
        <v>0</v>
      </c>
      <c r="G358" s="1" t="s">
        <v>20</v>
      </c>
      <c r="H358" s="1" t="s">
        <v>207</v>
      </c>
      <c r="I358" s="1" t="s">
        <v>207</v>
      </c>
      <c r="J358" s="1" t="s">
        <v>22</v>
      </c>
      <c r="K358" s="1" t="s">
        <v>20</v>
      </c>
      <c r="L358" s="1" t="s">
        <v>23</v>
      </c>
      <c r="M358" s="1">
        <v>130</v>
      </c>
      <c r="N358" s="1" t="s">
        <v>24</v>
      </c>
      <c r="O358" s="1" t="s">
        <v>25</v>
      </c>
      <c r="P358" s="1" t="s">
        <v>42</v>
      </c>
      <c r="Q358" s="1" t="s">
        <v>252</v>
      </c>
    </row>
    <row r="359" spans="1:17" ht="15.75" customHeight="1" x14ac:dyDescent="0.3">
      <c r="A359" s="1">
        <v>598028</v>
      </c>
      <c r="B359" s="1" t="s">
        <v>194</v>
      </c>
      <c r="C359" s="2">
        <v>41410</v>
      </c>
      <c r="D359" s="1" t="s">
        <v>268</v>
      </c>
      <c r="E359" s="1" t="s">
        <v>195</v>
      </c>
      <c r="F359" s="1">
        <v>0</v>
      </c>
      <c r="G359" s="1" t="s">
        <v>31</v>
      </c>
      <c r="H359" s="1" t="s">
        <v>39</v>
      </c>
      <c r="I359" s="1" t="s">
        <v>39</v>
      </c>
      <c r="J359" s="1" t="s">
        <v>22</v>
      </c>
      <c r="K359" s="1" t="s">
        <v>31</v>
      </c>
      <c r="L359" s="1" t="s">
        <v>23</v>
      </c>
      <c r="M359" s="1">
        <v>7</v>
      </c>
      <c r="N359" s="1" t="s">
        <v>24</v>
      </c>
      <c r="O359" s="1" t="s">
        <v>25</v>
      </c>
      <c r="P359" s="1" t="s">
        <v>127</v>
      </c>
      <c r="Q359" s="1" t="s">
        <v>140</v>
      </c>
    </row>
    <row r="360" spans="1:17" ht="15.75" customHeight="1" x14ac:dyDescent="0.3">
      <c r="A360" s="1">
        <v>598029</v>
      </c>
      <c r="B360" s="1" t="s">
        <v>50</v>
      </c>
      <c r="C360" s="2">
        <v>41388</v>
      </c>
      <c r="D360" s="1" t="s">
        <v>152</v>
      </c>
      <c r="E360" s="1" t="s">
        <v>52</v>
      </c>
      <c r="F360" s="1">
        <v>0</v>
      </c>
      <c r="G360" s="1" t="s">
        <v>21</v>
      </c>
      <c r="H360" s="1" t="s">
        <v>47</v>
      </c>
      <c r="I360" s="1" t="s">
        <v>21</v>
      </c>
      <c r="J360" s="1" t="s">
        <v>33</v>
      </c>
      <c r="K360" s="1" t="s">
        <v>47</v>
      </c>
      <c r="L360" s="1" t="s">
        <v>41</v>
      </c>
      <c r="M360" s="1">
        <v>5</v>
      </c>
      <c r="N360" s="1" t="s">
        <v>24</v>
      </c>
      <c r="O360" s="1" t="s">
        <v>25</v>
      </c>
      <c r="P360" s="1" t="s">
        <v>127</v>
      </c>
      <c r="Q360" s="1" t="s">
        <v>140</v>
      </c>
    </row>
    <row r="361" spans="1:17" ht="15.75" customHeight="1" x14ac:dyDescent="0.3">
      <c r="A361" s="1">
        <v>598030</v>
      </c>
      <c r="B361" s="1" t="s">
        <v>65</v>
      </c>
      <c r="C361" s="2">
        <v>41389</v>
      </c>
      <c r="D361" s="1" t="s">
        <v>76</v>
      </c>
      <c r="E361" s="1" t="s">
        <v>67</v>
      </c>
      <c r="F361" s="1">
        <v>0</v>
      </c>
      <c r="G361" s="1" t="s">
        <v>32</v>
      </c>
      <c r="H361" s="1" t="s">
        <v>259</v>
      </c>
      <c r="I361" s="1" t="s">
        <v>259</v>
      </c>
      <c r="J361" s="1" t="s">
        <v>33</v>
      </c>
      <c r="K361" s="1" t="s">
        <v>32</v>
      </c>
      <c r="L361" s="1" t="s">
        <v>41</v>
      </c>
      <c r="M361" s="1">
        <v>5</v>
      </c>
      <c r="N361" s="1" t="s">
        <v>24</v>
      </c>
      <c r="O361" s="1" t="s">
        <v>25</v>
      </c>
      <c r="P361" s="1" t="s">
        <v>42</v>
      </c>
      <c r="Q361" s="1" t="s">
        <v>169</v>
      </c>
    </row>
    <row r="362" spans="1:17" ht="15.75" customHeight="1" x14ac:dyDescent="0.3">
      <c r="A362" s="1">
        <v>598031</v>
      </c>
      <c r="B362" s="1" t="s">
        <v>50</v>
      </c>
      <c r="C362" s="2">
        <v>41390</v>
      </c>
      <c r="D362" s="1" t="s">
        <v>144</v>
      </c>
      <c r="E362" s="1" t="s">
        <v>52</v>
      </c>
      <c r="F362" s="1">
        <v>0</v>
      </c>
      <c r="G362" s="1" t="s">
        <v>21</v>
      </c>
      <c r="H362" s="1" t="s">
        <v>31</v>
      </c>
      <c r="I362" s="1" t="s">
        <v>31</v>
      </c>
      <c r="J362" s="1" t="s">
        <v>33</v>
      </c>
      <c r="K362" s="1" t="s">
        <v>21</v>
      </c>
      <c r="L362" s="1" t="s">
        <v>41</v>
      </c>
      <c r="M362" s="1">
        <v>6</v>
      </c>
      <c r="N362" s="1" t="s">
        <v>24</v>
      </c>
      <c r="O362" s="1" t="s">
        <v>25</v>
      </c>
      <c r="P362" s="1" t="s">
        <v>267</v>
      </c>
      <c r="Q362" s="1" t="s">
        <v>140</v>
      </c>
    </row>
    <row r="363" spans="1:17" ht="15.75" customHeight="1" x14ac:dyDescent="0.3">
      <c r="A363" s="1">
        <v>598032</v>
      </c>
      <c r="B363" s="1" t="s">
        <v>56</v>
      </c>
      <c r="C363" s="2">
        <v>41391</v>
      </c>
      <c r="D363" s="1" t="s">
        <v>265</v>
      </c>
      <c r="E363" s="1" t="s">
        <v>58</v>
      </c>
      <c r="F363" s="1">
        <v>0</v>
      </c>
      <c r="G363" s="1" t="s">
        <v>40</v>
      </c>
      <c r="H363" s="1" t="s">
        <v>259</v>
      </c>
      <c r="I363" s="1" t="s">
        <v>259</v>
      </c>
      <c r="J363" s="1" t="s">
        <v>33</v>
      </c>
      <c r="K363" s="1" t="s">
        <v>40</v>
      </c>
      <c r="L363" s="1" t="s">
        <v>41</v>
      </c>
      <c r="M363" s="1">
        <v>8</v>
      </c>
      <c r="N363" s="1" t="s">
        <v>24</v>
      </c>
      <c r="O363" s="1" t="s">
        <v>25</v>
      </c>
      <c r="P363" s="1" t="s">
        <v>237</v>
      </c>
      <c r="Q363" s="1" t="s">
        <v>263</v>
      </c>
    </row>
    <row r="364" spans="1:17" ht="15.75" customHeight="1" x14ac:dyDescent="0.3">
      <c r="A364" s="1">
        <v>598033</v>
      </c>
      <c r="B364" s="1" t="s">
        <v>44</v>
      </c>
      <c r="C364" s="2">
        <v>41391</v>
      </c>
      <c r="D364" s="1" t="s">
        <v>152</v>
      </c>
      <c r="E364" s="1" t="s">
        <v>46</v>
      </c>
      <c r="F364" s="1">
        <v>0</v>
      </c>
      <c r="G364" s="1" t="s">
        <v>47</v>
      </c>
      <c r="H364" s="1" t="s">
        <v>20</v>
      </c>
      <c r="I364" s="1" t="s">
        <v>47</v>
      </c>
      <c r="J364" s="1" t="s">
        <v>33</v>
      </c>
      <c r="K364" s="1" t="s">
        <v>47</v>
      </c>
      <c r="L364" s="1" t="s">
        <v>23</v>
      </c>
      <c r="M364" s="1">
        <v>58</v>
      </c>
      <c r="N364" s="1" t="s">
        <v>24</v>
      </c>
      <c r="O364" s="1" t="s">
        <v>25</v>
      </c>
      <c r="P364" s="1" t="s">
        <v>26</v>
      </c>
      <c r="Q364" s="1" t="s">
        <v>129</v>
      </c>
    </row>
    <row r="365" spans="1:17" ht="15.75" customHeight="1" x14ac:dyDescent="0.3">
      <c r="A365" s="1">
        <v>598034</v>
      </c>
      <c r="B365" s="1" t="s">
        <v>65</v>
      </c>
      <c r="C365" s="2">
        <v>41392</v>
      </c>
      <c r="D365" s="1" t="s">
        <v>29</v>
      </c>
      <c r="E365" s="1" t="s">
        <v>67</v>
      </c>
      <c r="F365" s="1">
        <v>0</v>
      </c>
      <c r="G365" s="1" t="s">
        <v>32</v>
      </c>
      <c r="H365" s="1" t="s">
        <v>21</v>
      </c>
      <c r="I365" s="1" t="s">
        <v>21</v>
      </c>
      <c r="J365" s="1" t="s">
        <v>22</v>
      </c>
      <c r="K365" s="1" t="s">
        <v>32</v>
      </c>
      <c r="L365" s="1" t="s">
        <v>23</v>
      </c>
      <c r="M365" s="1">
        <v>14</v>
      </c>
      <c r="N365" s="1" t="s">
        <v>24</v>
      </c>
      <c r="O365" s="1" t="s">
        <v>25</v>
      </c>
      <c r="P365" s="1" t="s">
        <v>42</v>
      </c>
      <c r="Q365" s="1" t="s">
        <v>116</v>
      </c>
    </row>
    <row r="366" spans="1:17" ht="15.75" customHeight="1" x14ac:dyDescent="0.3">
      <c r="A366" s="1">
        <v>598035</v>
      </c>
      <c r="B366" s="1" t="s">
        <v>269</v>
      </c>
      <c r="C366" s="2">
        <v>41392</v>
      </c>
      <c r="D366" s="1" t="s">
        <v>179</v>
      </c>
      <c r="E366" s="1" t="s">
        <v>270</v>
      </c>
      <c r="F366" s="1">
        <v>0</v>
      </c>
      <c r="G366" s="1" t="s">
        <v>39</v>
      </c>
      <c r="H366" s="1" t="s">
        <v>207</v>
      </c>
      <c r="I366" s="1" t="s">
        <v>207</v>
      </c>
      <c r="J366" s="1" t="s">
        <v>22</v>
      </c>
      <c r="K366" s="1" t="s">
        <v>39</v>
      </c>
      <c r="L366" s="1" t="s">
        <v>23</v>
      </c>
      <c r="M366" s="1">
        <v>15</v>
      </c>
      <c r="N366" s="1" t="s">
        <v>24</v>
      </c>
      <c r="O366" s="1" t="s">
        <v>25</v>
      </c>
      <c r="P366" s="1" t="s">
        <v>267</v>
      </c>
      <c r="Q366" s="1" t="s">
        <v>140</v>
      </c>
    </row>
    <row r="367" spans="1:17" ht="15.75" customHeight="1" x14ac:dyDescent="0.3">
      <c r="A367" s="1">
        <v>598036</v>
      </c>
      <c r="B367" s="1" t="s">
        <v>56</v>
      </c>
      <c r="C367" s="2">
        <v>41393</v>
      </c>
      <c r="D367" s="1" t="s">
        <v>271</v>
      </c>
      <c r="E367" s="1" t="s">
        <v>58</v>
      </c>
      <c r="F367" s="1">
        <v>0</v>
      </c>
      <c r="G367" s="1" t="s">
        <v>40</v>
      </c>
      <c r="H367" s="1" t="s">
        <v>20</v>
      </c>
      <c r="I367" s="1" t="s">
        <v>40</v>
      </c>
      <c r="J367" s="1" t="s">
        <v>22</v>
      </c>
      <c r="K367" s="1" t="s">
        <v>40</v>
      </c>
      <c r="L367" s="1" t="s">
        <v>41</v>
      </c>
      <c r="M367" s="1">
        <v>4</v>
      </c>
      <c r="N367" s="1" t="s">
        <v>24</v>
      </c>
      <c r="O367" s="1" t="s">
        <v>25</v>
      </c>
      <c r="P367" s="1" t="s">
        <v>120</v>
      </c>
      <c r="Q367" s="1" t="s">
        <v>263</v>
      </c>
    </row>
    <row r="368" spans="1:17" ht="15.75" customHeight="1" x14ac:dyDescent="0.3">
      <c r="A368" s="1">
        <v>598037</v>
      </c>
      <c r="B368" s="1" t="s">
        <v>44</v>
      </c>
      <c r="C368" s="2">
        <v>41393</v>
      </c>
      <c r="D368" s="1" t="s">
        <v>147</v>
      </c>
      <c r="E368" s="1" t="s">
        <v>46</v>
      </c>
      <c r="F368" s="1">
        <v>0</v>
      </c>
      <c r="G368" s="1" t="s">
        <v>47</v>
      </c>
      <c r="H368" s="1" t="s">
        <v>31</v>
      </c>
      <c r="I368" s="1" t="s">
        <v>47</v>
      </c>
      <c r="J368" s="1" t="s">
        <v>33</v>
      </c>
      <c r="K368" s="1" t="s">
        <v>47</v>
      </c>
      <c r="L368" s="1" t="s">
        <v>23</v>
      </c>
      <c r="M368" s="1">
        <v>4</v>
      </c>
      <c r="N368" s="1" t="s">
        <v>24</v>
      </c>
      <c r="O368" s="1" t="s">
        <v>25</v>
      </c>
      <c r="P368" s="1" t="s">
        <v>26</v>
      </c>
      <c r="Q368" s="1" t="s">
        <v>232</v>
      </c>
    </row>
    <row r="369" spans="1:17" ht="15.75" customHeight="1" x14ac:dyDescent="0.3">
      <c r="A369" s="1">
        <v>598038</v>
      </c>
      <c r="B369" s="1" t="s">
        <v>238</v>
      </c>
      <c r="C369" s="2">
        <v>41394</v>
      </c>
      <c r="D369" s="1" t="s">
        <v>76</v>
      </c>
      <c r="E369" s="1" t="s">
        <v>240</v>
      </c>
      <c r="F369" s="1">
        <v>0</v>
      </c>
      <c r="G369" s="1" t="s">
        <v>207</v>
      </c>
      <c r="H369" s="1" t="s">
        <v>32</v>
      </c>
      <c r="I369" s="1" t="s">
        <v>32</v>
      </c>
      <c r="J369" s="1" t="s">
        <v>33</v>
      </c>
      <c r="K369" s="1" t="s">
        <v>32</v>
      </c>
      <c r="L369" s="1" t="s">
        <v>23</v>
      </c>
      <c r="M369" s="1">
        <v>37</v>
      </c>
      <c r="N369" s="1" t="s">
        <v>24</v>
      </c>
      <c r="O369" s="1" t="s">
        <v>25</v>
      </c>
      <c r="P369" s="1" t="s">
        <v>169</v>
      </c>
      <c r="Q369" s="1" t="s">
        <v>116</v>
      </c>
    </row>
    <row r="370" spans="1:17" ht="15.75" customHeight="1" x14ac:dyDescent="0.3">
      <c r="A370" s="1">
        <v>598039</v>
      </c>
      <c r="B370" s="1" t="s">
        <v>60</v>
      </c>
      <c r="C370" s="2">
        <v>41395</v>
      </c>
      <c r="D370" s="1" t="s">
        <v>216</v>
      </c>
      <c r="E370" s="1" t="s">
        <v>62</v>
      </c>
      <c r="F370" s="1">
        <v>0</v>
      </c>
      <c r="G370" s="1" t="s">
        <v>259</v>
      </c>
      <c r="H370" s="1" t="s">
        <v>47</v>
      </c>
      <c r="I370" s="1" t="s">
        <v>47</v>
      </c>
      <c r="J370" s="1" t="s">
        <v>33</v>
      </c>
      <c r="K370" s="1" t="s">
        <v>259</v>
      </c>
      <c r="L370" s="1" t="s">
        <v>41</v>
      </c>
      <c r="M370" s="1">
        <v>7</v>
      </c>
      <c r="N370" s="1" t="s">
        <v>24</v>
      </c>
      <c r="O370" s="1" t="s">
        <v>25</v>
      </c>
      <c r="P370" s="1" t="s">
        <v>26</v>
      </c>
      <c r="Q370" s="1" t="s">
        <v>129</v>
      </c>
    </row>
    <row r="371" spans="1:17" ht="15.75" customHeight="1" x14ac:dyDescent="0.3">
      <c r="A371" s="1">
        <v>598040</v>
      </c>
      <c r="B371" s="1" t="s">
        <v>269</v>
      </c>
      <c r="C371" s="2">
        <v>41395</v>
      </c>
      <c r="D371" s="1" t="s">
        <v>179</v>
      </c>
      <c r="E371" s="1" t="s">
        <v>270</v>
      </c>
      <c r="F371" s="1">
        <v>0</v>
      </c>
      <c r="G371" s="1" t="s">
        <v>39</v>
      </c>
      <c r="H371" s="1" t="s">
        <v>21</v>
      </c>
      <c r="I371" s="1" t="s">
        <v>21</v>
      </c>
      <c r="J371" s="1" t="s">
        <v>33</v>
      </c>
      <c r="K371" s="1" t="s">
        <v>39</v>
      </c>
      <c r="L371" s="1" t="s">
        <v>41</v>
      </c>
      <c r="M371" s="1">
        <v>7</v>
      </c>
      <c r="N371" s="1" t="s">
        <v>24</v>
      </c>
      <c r="O371" s="1" t="s">
        <v>25</v>
      </c>
      <c r="P371" s="1" t="s">
        <v>127</v>
      </c>
      <c r="Q371" s="1" t="s">
        <v>267</v>
      </c>
    </row>
    <row r="372" spans="1:17" ht="15.75" customHeight="1" x14ac:dyDescent="0.3">
      <c r="A372" s="1">
        <v>598041</v>
      </c>
      <c r="B372" s="1" t="s">
        <v>65</v>
      </c>
      <c r="C372" s="2">
        <v>41396</v>
      </c>
      <c r="D372" s="1" t="s">
        <v>105</v>
      </c>
      <c r="E372" s="1" t="s">
        <v>67</v>
      </c>
      <c r="F372" s="1">
        <v>0</v>
      </c>
      <c r="G372" s="1" t="s">
        <v>32</v>
      </c>
      <c r="H372" s="1" t="s">
        <v>31</v>
      </c>
      <c r="I372" s="1" t="s">
        <v>32</v>
      </c>
      <c r="J372" s="1" t="s">
        <v>33</v>
      </c>
      <c r="K372" s="1" t="s">
        <v>32</v>
      </c>
      <c r="L372" s="1" t="s">
        <v>23</v>
      </c>
      <c r="M372" s="1">
        <v>15</v>
      </c>
      <c r="N372" s="1" t="s">
        <v>24</v>
      </c>
      <c r="O372" s="1" t="s">
        <v>25</v>
      </c>
      <c r="P372" s="1" t="s">
        <v>120</v>
      </c>
      <c r="Q372" s="1" t="s">
        <v>237</v>
      </c>
    </row>
    <row r="373" spans="1:17" ht="15.75" customHeight="1" x14ac:dyDescent="0.3">
      <c r="A373" s="1">
        <v>598042</v>
      </c>
      <c r="B373" s="1" t="s">
        <v>238</v>
      </c>
      <c r="C373" s="2">
        <v>41396</v>
      </c>
      <c r="D373" s="1" t="s">
        <v>121</v>
      </c>
      <c r="E373" s="1" t="s">
        <v>240</v>
      </c>
      <c r="F373" s="1">
        <v>0</v>
      </c>
      <c r="G373" s="1" t="s">
        <v>207</v>
      </c>
      <c r="H373" s="1" t="s">
        <v>20</v>
      </c>
      <c r="I373" s="1" t="s">
        <v>20</v>
      </c>
      <c r="J373" s="1" t="s">
        <v>33</v>
      </c>
      <c r="K373" s="1" t="s">
        <v>20</v>
      </c>
      <c r="L373" s="1" t="s">
        <v>23</v>
      </c>
      <c r="M373" s="1">
        <v>17</v>
      </c>
      <c r="N373" s="1" t="s">
        <v>24</v>
      </c>
      <c r="O373" s="1" t="s">
        <v>25</v>
      </c>
      <c r="P373" s="1" t="s">
        <v>42</v>
      </c>
      <c r="Q373" s="1" t="s">
        <v>252</v>
      </c>
    </row>
    <row r="374" spans="1:17" ht="15.75" customHeight="1" x14ac:dyDescent="0.3">
      <c r="A374" s="1">
        <v>598043</v>
      </c>
      <c r="B374" s="1" t="s">
        <v>50</v>
      </c>
      <c r="C374" s="2">
        <v>41397</v>
      </c>
      <c r="D374" s="1" t="s">
        <v>68</v>
      </c>
      <c r="E374" s="1" t="s">
        <v>52</v>
      </c>
      <c r="F374" s="1">
        <v>0</v>
      </c>
      <c r="G374" s="1" t="s">
        <v>21</v>
      </c>
      <c r="H374" s="1" t="s">
        <v>40</v>
      </c>
      <c r="I374" s="1" t="s">
        <v>40</v>
      </c>
      <c r="J374" s="1" t="s">
        <v>33</v>
      </c>
      <c r="K374" s="1" t="s">
        <v>21</v>
      </c>
      <c r="L374" s="1" t="s">
        <v>41</v>
      </c>
      <c r="M374" s="1">
        <v>8</v>
      </c>
      <c r="N374" s="1" t="s">
        <v>24</v>
      </c>
      <c r="O374" s="1" t="s">
        <v>25</v>
      </c>
      <c r="P374" s="1" t="s">
        <v>127</v>
      </c>
      <c r="Q374" s="1" t="s">
        <v>267</v>
      </c>
    </row>
    <row r="375" spans="1:17" ht="15.75" customHeight="1" x14ac:dyDescent="0.3">
      <c r="A375" s="1">
        <v>598044</v>
      </c>
      <c r="B375" s="1" t="s">
        <v>60</v>
      </c>
      <c r="C375" s="2">
        <v>41398</v>
      </c>
      <c r="D375" s="1" t="s">
        <v>272</v>
      </c>
      <c r="E375" s="1" t="s">
        <v>62</v>
      </c>
      <c r="F375" s="1">
        <v>0</v>
      </c>
      <c r="G375" s="1" t="s">
        <v>259</v>
      </c>
      <c r="H375" s="1" t="s">
        <v>39</v>
      </c>
      <c r="I375" s="1" t="s">
        <v>39</v>
      </c>
      <c r="J375" s="1" t="s">
        <v>33</v>
      </c>
      <c r="K375" s="1" t="s">
        <v>259</v>
      </c>
      <c r="L375" s="1" t="s">
        <v>41</v>
      </c>
      <c r="M375" s="1">
        <v>6</v>
      </c>
      <c r="N375" s="1" t="s">
        <v>24</v>
      </c>
      <c r="O375" s="1" t="s">
        <v>25</v>
      </c>
      <c r="P375" s="1" t="s">
        <v>26</v>
      </c>
      <c r="Q375" s="1" t="s">
        <v>129</v>
      </c>
    </row>
    <row r="376" spans="1:17" ht="15.75" customHeight="1" x14ac:dyDescent="0.3">
      <c r="A376" s="1">
        <v>598045</v>
      </c>
      <c r="B376" s="1" t="s">
        <v>17</v>
      </c>
      <c r="C376" s="2">
        <v>41408</v>
      </c>
      <c r="D376" s="1" t="s">
        <v>72</v>
      </c>
      <c r="E376" s="1" t="s">
        <v>19</v>
      </c>
      <c r="F376" s="1">
        <v>0</v>
      </c>
      <c r="G376" s="1" t="s">
        <v>20</v>
      </c>
      <c r="H376" s="1" t="s">
        <v>31</v>
      </c>
      <c r="I376" s="1" t="s">
        <v>31</v>
      </c>
      <c r="J376" s="1" t="s">
        <v>22</v>
      </c>
      <c r="K376" s="1" t="s">
        <v>31</v>
      </c>
      <c r="L376" s="1" t="s">
        <v>41</v>
      </c>
      <c r="M376" s="1">
        <v>7</v>
      </c>
      <c r="N376" s="1" t="s">
        <v>24</v>
      </c>
      <c r="O376" s="1" t="s">
        <v>25</v>
      </c>
      <c r="P376" s="1" t="s">
        <v>127</v>
      </c>
      <c r="Q376" s="1" t="s">
        <v>140</v>
      </c>
    </row>
    <row r="377" spans="1:17" ht="15.75" customHeight="1" x14ac:dyDescent="0.3">
      <c r="A377" s="1">
        <v>598046</v>
      </c>
      <c r="B377" s="1" t="s">
        <v>44</v>
      </c>
      <c r="C377" s="2">
        <v>41399</v>
      </c>
      <c r="D377" s="1" t="s">
        <v>273</v>
      </c>
      <c r="E377" s="1" t="s">
        <v>46</v>
      </c>
      <c r="F377" s="1">
        <v>0</v>
      </c>
      <c r="G377" s="1" t="s">
        <v>47</v>
      </c>
      <c r="H377" s="1" t="s">
        <v>32</v>
      </c>
      <c r="I377" s="1" t="s">
        <v>47</v>
      </c>
      <c r="J377" s="1" t="s">
        <v>33</v>
      </c>
      <c r="K377" s="1" t="s">
        <v>47</v>
      </c>
      <c r="L377" s="1" t="s">
        <v>23</v>
      </c>
      <c r="M377" s="1">
        <v>60</v>
      </c>
      <c r="N377" s="1" t="s">
        <v>24</v>
      </c>
      <c r="O377" s="1" t="s">
        <v>25</v>
      </c>
      <c r="P377" s="1" t="s">
        <v>127</v>
      </c>
      <c r="Q377" s="1" t="s">
        <v>267</v>
      </c>
    </row>
    <row r="378" spans="1:17" ht="15.75" customHeight="1" x14ac:dyDescent="0.3">
      <c r="A378" s="1">
        <v>598047</v>
      </c>
      <c r="B378" s="1" t="s">
        <v>56</v>
      </c>
      <c r="C378" s="2">
        <v>41399</v>
      </c>
      <c r="D378" s="1" t="s">
        <v>233</v>
      </c>
      <c r="E378" s="1" t="s">
        <v>58</v>
      </c>
      <c r="F378" s="1">
        <v>0</v>
      </c>
      <c r="G378" s="1" t="s">
        <v>40</v>
      </c>
      <c r="H378" s="1" t="s">
        <v>207</v>
      </c>
      <c r="I378" s="1" t="s">
        <v>207</v>
      </c>
      <c r="J378" s="1" t="s">
        <v>33</v>
      </c>
      <c r="K378" s="1" t="s">
        <v>40</v>
      </c>
      <c r="L378" s="1" t="s">
        <v>41</v>
      </c>
      <c r="M378" s="1">
        <v>5</v>
      </c>
      <c r="N378" s="1" t="s">
        <v>24</v>
      </c>
      <c r="O378" s="1" t="s">
        <v>25</v>
      </c>
      <c r="P378" s="1" t="s">
        <v>252</v>
      </c>
      <c r="Q378" s="1" t="s">
        <v>213</v>
      </c>
    </row>
    <row r="379" spans="1:17" ht="15.75" customHeight="1" x14ac:dyDescent="0.3">
      <c r="A379" s="1">
        <v>598048</v>
      </c>
      <c r="B379" s="1" t="s">
        <v>17</v>
      </c>
      <c r="C379" s="2">
        <v>41373</v>
      </c>
      <c r="D379" s="1" t="s">
        <v>215</v>
      </c>
      <c r="E379" s="1" t="s">
        <v>19</v>
      </c>
      <c r="F379" s="1">
        <v>0</v>
      </c>
      <c r="G379" s="1" t="s">
        <v>20</v>
      </c>
      <c r="H379" s="1" t="s">
        <v>259</v>
      </c>
      <c r="I379" s="1" t="s">
        <v>259</v>
      </c>
      <c r="J379" s="1" t="s">
        <v>33</v>
      </c>
      <c r="K379" s="1" t="s">
        <v>20</v>
      </c>
      <c r="L379" s="1" t="s">
        <v>41</v>
      </c>
      <c r="M379" s="1">
        <v>7</v>
      </c>
      <c r="N379" s="1" t="s">
        <v>24</v>
      </c>
      <c r="O379" s="1" t="s">
        <v>25</v>
      </c>
      <c r="P379" s="1" t="s">
        <v>140</v>
      </c>
      <c r="Q379" s="1" t="s">
        <v>116</v>
      </c>
    </row>
    <row r="380" spans="1:17" ht="15.75" customHeight="1" x14ac:dyDescent="0.3">
      <c r="A380" s="1">
        <v>598049</v>
      </c>
      <c r="B380" s="1" t="s">
        <v>56</v>
      </c>
      <c r="C380" s="2">
        <v>41401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39</v>
      </c>
      <c r="I380" s="1" t="s">
        <v>39</v>
      </c>
      <c r="J380" s="1" t="s">
        <v>33</v>
      </c>
      <c r="K380" s="1" t="s">
        <v>40</v>
      </c>
      <c r="L380" s="1" t="s">
        <v>41</v>
      </c>
      <c r="M380" s="1">
        <v>9</v>
      </c>
      <c r="N380" s="1" t="s">
        <v>24</v>
      </c>
      <c r="O380" s="1" t="s">
        <v>25</v>
      </c>
      <c r="P380" s="1" t="s">
        <v>42</v>
      </c>
      <c r="Q380" s="1" t="s">
        <v>213</v>
      </c>
    </row>
    <row r="381" spans="1:17" ht="15.75" customHeight="1" x14ac:dyDescent="0.3">
      <c r="A381" s="1">
        <v>598050</v>
      </c>
      <c r="B381" s="1" t="s">
        <v>44</v>
      </c>
      <c r="C381" s="2">
        <v>41401</v>
      </c>
      <c r="D381" s="1" t="s">
        <v>107</v>
      </c>
      <c r="E381" s="1" t="s">
        <v>46</v>
      </c>
      <c r="F381" s="1">
        <v>0</v>
      </c>
      <c r="G381" s="1" t="s">
        <v>47</v>
      </c>
      <c r="H381" s="1" t="s">
        <v>21</v>
      </c>
      <c r="I381" s="1" t="s">
        <v>47</v>
      </c>
      <c r="J381" s="1" t="s">
        <v>33</v>
      </c>
      <c r="K381" s="1" t="s">
        <v>47</v>
      </c>
      <c r="L381" s="1" t="s">
        <v>23</v>
      </c>
      <c r="M381" s="1">
        <v>65</v>
      </c>
      <c r="N381" s="1" t="s">
        <v>24</v>
      </c>
      <c r="O381" s="1" t="s">
        <v>25</v>
      </c>
      <c r="P381" s="1" t="s">
        <v>127</v>
      </c>
      <c r="Q381" s="1" t="s">
        <v>140</v>
      </c>
    </row>
    <row r="382" spans="1:17" ht="15.75" customHeight="1" x14ac:dyDescent="0.3">
      <c r="A382" s="1">
        <v>598051</v>
      </c>
      <c r="B382" s="1" t="s">
        <v>60</v>
      </c>
      <c r="C382" s="2">
        <v>41402</v>
      </c>
      <c r="D382" s="1" t="s">
        <v>105</v>
      </c>
      <c r="E382" s="1" t="s">
        <v>62</v>
      </c>
      <c r="F382" s="1">
        <v>0</v>
      </c>
      <c r="G382" s="1" t="s">
        <v>259</v>
      </c>
      <c r="H382" s="1" t="s">
        <v>32</v>
      </c>
      <c r="I382" s="1" t="s">
        <v>259</v>
      </c>
      <c r="J382" s="1" t="s">
        <v>22</v>
      </c>
      <c r="K382" s="1" t="s">
        <v>32</v>
      </c>
      <c r="L382" s="1" t="s">
        <v>23</v>
      </c>
      <c r="M382" s="1">
        <v>77</v>
      </c>
      <c r="N382" s="1" t="s">
        <v>24</v>
      </c>
      <c r="O382" s="1" t="s">
        <v>25</v>
      </c>
      <c r="P382" s="1" t="s">
        <v>169</v>
      </c>
      <c r="Q382" s="1" t="s">
        <v>274</v>
      </c>
    </row>
    <row r="383" spans="1:17" ht="15.75" customHeight="1" x14ac:dyDescent="0.3">
      <c r="A383" s="1">
        <v>598052</v>
      </c>
      <c r="B383" s="1" t="s">
        <v>28</v>
      </c>
      <c r="C383" s="2">
        <v>41403</v>
      </c>
      <c r="D383" s="1" t="s">
        <v>275</v>
      </c>
      <c r="E383" s="1" t="s">
        <v>30</v>
      </c>
      <c r="F383" s="1">
        <v>0</v>
      </c>
      <c r="G383" s="1" t="s">
        <v>31</v>
      </c>
      <c r="H383" s="1" t="s">
        <v>40</v>
      </c>
      <c r="I383" s="1" t="s">
        <v>40</v>
      </c>
      <c r="J383" s="1" t="s">
        <v>22</v>
      </c>
      <c r="K383" s="1" t="s">
        <v>40</v>
      </c>
      <c r="L383" s="1" t="s">
        <v>41</v>
      </c>
      <c r="M383" s="1">
        <v>8</v>
      </c>
      <c r="N383" s="1" t="s">
        <v>24</v>
      </c>
      <c r="O383" s="1" t="s">
        <v>25</v>
      </c>
      <c r="P383" s="1" t="s">
        <v>127</v>
      </c>
      <c r="Q383" s="1" t="s">
        <v>140</v>
      </c>
    </row>
    <row r="384" spans="1:17" ht="15.75" customHeight="1" x14ac:dyDescent="0.3">
      <c r="A384" s="1">
        <v>598053</v>
      </c>
      <c r="B384" s="1" t="s">
        <v>238</v>
      </c>
      <c r="C384" s="2">
        <v>41403</v>
      </c>
      <c r="D384" s="1" t="s">
        <v>146</v>
      </c>
      <c r="E384" s="1" t="s">
        <v>240</v>
      </c>
      <c r="F384" s="1">
        <v>0</v>
      </c>
      <c r="G384" s="1" t="s">
        <v>207</v>
      </c>
      <c r="H384" s="1" t="s">
        <v>21</v>
      </c>
      <c r="I384" s="1" t="s">
        <v>21</v>
      </c>
      <c r="J384" s="1" t="s">
        <v>33</v>
      </c>
      <c r="K384" s="1" t="s">
        <v>21</v>
      </c>
      <c r="L384" s="1" t="s">
        <v>23</v>
      </c>
      <c r="M384" s="1">
        <v>46</v>
      </c>
      <c r="N384" s="1" t="s">
        <v>24</v>
      </c>
      <c r="O384" s="1" t="s">
        <v>25</v>
      </c>
      <c r="P384" s="1" t="s">
        <v>26</v>
      </c>
      <c r="Q384" s="1" t="s">
        <v>129</v>
      </c>
    </row>
    <row r="385" spans="1:17" ht="15.75" customHeight="1" x14ac:dyDescent="0.3">
      <c r="A385" s="1">
        <v>598054</v>
      </c>
      <c r="B385" s="1" t="s">
        <v>36</v>
      </c>
      <c r="C385" s="2">
        <v>41404</v>
      </c>
      <c r="D385" s="1" t="s">
        <v>197</v>
      </c>
      <c r="E385" s="1" t="s">
        <v>38</v>
      </c>
      <c r="F385" s="1">
        <v>0</v>
      </c>
      <c r="G385" s="1" t="s">
        <v>39</v>
      </c>
      <c r="H385" s="1" t="s">
        <v>20</v>
      </c>
      <c r="I385" s="1" t="s">
        <v>39</v>
      </c>
      <c r="J385" s="1" t="s">
        <v>22</v>
      </c>
      <c r="K385" s="1" t="s">
        <v>20</v>
      </c>
      <c r="L385" s="1" t="s">
        <v>23</v>
      </c>
      <c r="M385" s="1">
        <v>4</v>
      </c>
      <c r="N385" s="1" t="s">
        <v>24</v>
      </c>
      <c r="O385" s="1" t="s">
        <v>25</v>
      </c>
      <c r="P385" s="1" t="s">
        <v>274</v>
      </c>
      <c r="Q385" s="1" t="s">
        <v>263</v>
      </c>
    </row>
    <row r="386" spans="1:17" ht="15.75" customHeight="1" x14ac:dyDescent="0.3">
      <c r="A386" s="1">
        <v>598055</v>
      </c>
      <c r="B386" s="1" t="s">
        <v>238</v>
      </c>
      <c r="C386" s="2">
        <v>41405</v>
      </c>
      <c r="D386" s="1" t="s">
        <v>273</v>
      </c>
      <c r="E386" s="1" t="s">
        <v>240</v>
      </c>
      <c r="F386" s="1">
        <v>0</v>
      </c>
      <c r="G386" s="1" t="s">
        <v>207</v>
      </c>
      <c r="H386" s="1" t="s">
        <v>47</v>
      </c>
      <c r="I386" s="1" t="s">
        <v>207</v>
      </c>
      <c r="J386" s="1" t="s">
        <v>33</v>
      </c>
      <c r="K386" s="1" t="s">
        <v>47</v>
      </c>
      <c r="L386" s="1" t="s">
        <v>41</v>
      </c>
      <c r="M386" s="1">
        <v>5</v>
      </c>
      <c r="N386" s="1" t="s">
        <v>24</v>
      </c>
      <c r="O386" s="1" t="s">
        <v>25</v>
      </c>
      <c r="P386" s="1" t="s">
        <v>26</v>
      </c>
      <c r="Q386" s="1" t="s">
        <v>232</v>
      </c>
    </row>
    <row r="387" spans="1:17" ht="15.75" customHeight="1" x14ac:dyDescent="0.3">
      <c r="A387" s="1">
        <v>598056</v>
      </c>
      <c r="B387" s="1" t="s">
        <v>28</v>
      </c>
      <c r="C387" s="2">
        <v>41405</v>
      </c>
      <c r="D387" s="1" t="s">
        <v>276</v>
      </c>
      <c r="E387" s="1" t="s">
        <v>30</v>
      </c>
      <c r="F387" s="1">
        <v>0</v>
      </c>
      <c r="G387" s="1" t="s">
        <v>31</v>
      </c>
      <c r="H387" s="1" t="s">
        <v>259</v>
      </c>
      <c r="I387" s="1" t="s">
        <v>31</v>
      </c>
      <c r="J387" s="1" t="s">
        <v>22</v>
      </c>
      <c r="K387" s="1" t="s">
        <v>259</v>
      </c>
      <c r="L387" s="1" t="s">
        <v>23</v>
      </c>
      <c r="M387" s="1">
        <v>30</v>
      </c>
      <c r="N387" s="1" t="s">
        <v>24</v>
      </c>
      <c r="O387" s="1" t="s">
        <v>25</v>
      </c>
      <c r="P387" s="1" t="s">
        <v>169</v>
      </c>
      <c r="Q387" s="1" t="s">
        <v>213</v>
      </c>
    </row>
    <row r="388" spans="1:17" ht="15.75" customHeight="1" x14ac:dyDescent="0.3">
      <c r="A388" s="1">
        <v>598057</v>
      </c>
      <c r="B388" s="1" t="s">
        <v>277</v>
      </c>
      <c r="C388" s="2">
        <v>41406</v>
      </c>
      <c r="D388" s="1" t="s">
        <v>144</v>
      </c>
      <c r="E388" s="1" t="s">
        <v>278</v>
      </c>
      <c r="F388" s="1">
        <v>0</v>
      </c>
      <c r="G388" s="1" t="s">
        <v>21</v>
      </c>
      <c r="H388" s="1" t="s">
        <v>20</v>
      </c>
      <c r="I388" s="1" t="s">
        <v>21</v>
      </c>
      <c r="J388" s="1" t="s">
        <v>22</v>
      </c>
      <c r="K388" s="1" t="s">
        <v>21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274</v>
      </c>
      <c r="Q388" s="1" t="s">
        <v>263</v>
      </c>
    </row>
    <row r="389" spans="1:17" ht="15.75" customHeight="1" x14ac:dyDescent="0.3">
      <c r="A389" s="1">
        <v>598058</v>
      </c>
      <c r="B389" s="1" t="s">
        <v>56</v>
      </c>
      <c r="C389" s="2">
        <v>41406</v>
      </c>
      <c r="D389" s="1" t="s">
        <v>57</v>
      </c>
      <c r="E389" s="1" t="s">
        <v>58</v>
      </c>
      <c r="F389" s="1">
        <v>0</v>
      </c>
      <c r="G389" s="1" t="s">
        <v>40</v>
      </c>
      <c r="H389" s="1" t="s">
        <v>32</v>
      </c>
      <c r="I389" s="1" t="s">
        <v>40</v>
      </c>
      <c r="J389" s="1" t="s">
        <v>22</v>
      </c>
      <c r="K389" s="1" t="s">
        <v>40</v>
      </c>
      <c r="L389" s="1" t="s">
        <v>41</v>
      </c>
      <c r="M389" s="1">
        <v>5</v>
      </c>
      <c r="N389" s="1" t="s">
        <v>24</v>
      </c>
      <c r="O389" s="1" t="s">
        <v>25</v>
      </c>
      <c r="P389" s="1" t="s">
        <v>127</v>
      </c>
      <c r="Q389" s="1" t="s">
        <v>267</v>
      </c>
    </row>
    <row r="390" spans="1:17" ht="15.75" customHeight="1" x14ac:dyDescent="0.3">
      <c r="A390" s="1">
        <v>598059</v>
      </c>
      <c r="B390" s="1" t="s">
        <v>36</v>
      </c>
      <c r="C390" s="2">
        <v>41387</v>
      </c>
      <c r="D390" s="1" t="s">
        <v>191</v>
      </c>
      <c r="E390" s="1" t="s">
        <v>38</v>
      </c>
      <c r="F390" s="1">
        <v>0</v>
      </c>
      <c r="G390" s="1" t="s">
        <v>39</v>
      </c>
      <c r="H390" s="1" t="s">
        <v>31</v>
      </c>
      <c r="I390" s="1" t="s">
        <v>31</v>
      </c>
      <c r="J390" s="1" t="s">
        <v>22</v>
      </c>
      <c r="K390" s="1" t="s">
        <v>31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237</v>
      </c>
      <c r="Q390" s="1" t="s">
        <v>263</v>
      </c>
    </row>
    <row r="391" spans="1:17" ht="15.75" customHeight="1" x14ac:dyDescent="0.3">
      <c r="A391" s="1">
        <v>598060</v>
      </c>
      <c r="B391" s="1" t="s">
        <v>44</v>
      </c>
      <c r="C391" s="2">
        <v>41407</v>
      </c>
      <c r="D391" s="1" t="s">
        <v>192</v>
      </c>
      <c r="E391" s="1" t="s">
        <v>46</v>
      </c>
      <c r="F391" s="1">
        <v>0</v>
      </c>
      <c r="G391" s="1" t="s">
        <v>47</v>
      </c>
      <c r="H391" s="1" t="s">
        <v>259</v>
      </c>
      <c r="I391" s="1" t="s">
        <v>259</v>
      </c>
      <c r="J391" s="1" t="s">
        <v>33</v>
      </c>
      <c r="K391" s="1" t="s">
        <v>47</v>
      </c>
      <c r="L391" s="1" t="s">
        <v>41</v>
      </c>
      <c r="M391" s="1">
        <v>7</v>
      </c>
      <c r="N391" s="1" t="s">
        <v>24</v>
      </c>
      <c r="O391" s="1" t="s">
        <v>25</v>
      </c>
      <c r="P391" s="1" t="s">
        <v>232</v>
      </c>
      <c r="Q391" s="1" t="s">
        <v>116</v>
      </c>
    </row>
    <row r="392" spans="1:17" ht="15.75" customHeight="1" x14ac:dyDescent="0.3">
      <c r="A392" s="1">
        <v>598061</v>
      </c>
      <c r="B392" s="1" t="s">
        <v>277</v>
      </c>
      <c r="C392" s="2">
        <v>41409</v>
      </c>
      <c r="D392" s="1" t="s">
        <v>162</v>
      </c>
      <c r="E392" s="1" t="s">
        <v>278</v>
      </c>
      <c r="F392" s="1">
        <v>0</v>
      </c>
      <c r="G392" s="1" t="s">
        <v>21</v>
      </c>
      <c r="H392" s="1" t="s">
        <v>207</v>
      </c>
      <c r="I392" s="1" t="s">
        <v>21</v>
      </c>
      <c r="J392" s="1" t="s">
        <v>22</v>
      </c>
      <c r="K392" s="1" t="s">
        <v>207</v>
      </c>
      <c r="L392" s="1" t="s">
        <v>23</v>
      </c>
      <c r="M392" s="1">
        <v>7</v>
      </c>
      <c r="N392" s="1" t="s">
        <v>24</v>
      </c>
      <c r="O392" s="1" t="s">
        <v>25</v>
      </c>
      <c r="P392" s="1" t="s">
        <v>274</v>
      </c>
      <c r="Q392" s="1" t="s">
        <v>263</v>
      </c>
    </row>
    <row r="393" spans="1:17" ht="15.75" customHeight="1" x14ac:dyDescent="0.3">
      <c r="A393" s="1">
        <v>598062</v>
      </c>
      <c r="B393" s="1" t="s">
        <v>65</v>
      </c>
      <c r="C393" s="2">
        <v>41408</v>
      </c>
      <c r="D393" s="1" t="s">
        <v>76</v>
      </c>
      <c r="E393" s="1" t="s">
        <v>67</v>
      </c>
      <c r="F393" s="1">
        <v>0</v>
      </c>
      <c r="G393" s="1" t="s">
        <v>32</v>
      </c>
      <c r="H393" s="1" t="s">
        <v>39</v>
      </c>
      <c r="I393" s="1" t="s">
        <v>32</v>
      </c>
      <c r="J393" s="1" t="s">
        <v>33</v>
      </c>
      <c r="K393" s="1" t="s">
        <v>32</v>
      </c>
      <c r="L393" s="1" t="s">
        <v>23</v>
      </c>
      <c r="M393" s="1">
        <v>33</v>
      </c>
      <c r="N393" s="1" t="s">
        <v>24</v>
      </c>
      <c r="O393" s="1" t="s">
        <v>25</v>
      </c>
      <c r="P393" s="1" t="s">
        <v>252</v>
      </c>
      <c r="Q393" s="1" t="s">
        <v>213</v>
      </c>
    </row>
    <row r="394" spans="1:17" ht="15.75" customHeight="1" x14ac:dyDescent="0.3">
      <c r="A394" s="1">
        <v>598063</v>
      </c>
      <c r="B394" s="1" t="s">
        <v>44</v>
      </c>
      <c r="C394" s="2">
        <v>41409</v>
      </c>
      <c r="D394" s="1" t="s">
        <v>279</v>
      </c>
      <c r="E394" s="1" t="s">
        <v>46</v>
      </c>
      <c r="F394" s="1">
        <v>0</v>
      </c>
      <c r="G394" s="1" t="s">
        <v>47</v>
      </c>
      <c r="H394" s="1" t="s">
        <v>40</v>
      </c>
      <c r="I394" s="1" t="s">
        <v>40</v>
      </c>
      <c r="J394" s="1" t="s">
        <v>22</v>
      </c>
      <c r="K394" s="1" t="s">
        <v>47</v>
      </c>
      <c r="L394" s="1" t="s">
        <v>23</v>
      </c>
      <c r="M394" s="1">
        <v>14</v>
      </c>
      <c r="N394" s="1" t="s">
        <v>24</v>
      </c>
      <c r="O394" s="1" t="s">
        <v>25</v>
      </c>
      <c r="P394" s="1" t="s">
        <v>26</v>
      </c>
      <c r="Q394" s="1" t="s">
        <v>129</v>
      </c>
    </row>
    <row r="395" spans="1:17" ht="15.75" customHeight="1" x14ac:dyDescent="0.3">
      <c r="A395" s="1">
        <v>598064</v>
      </c>
      <c r="B395" s="1" t="s">
        <v>28</v>
      </c>
      <c r="C395" s="2">
        <v>41400</v>
      </c>
      <c r="D395" s="1" t="s">
        <v>268</v>
      </c>
      <c r="E395" s="1" t="s">
        <v>30</v>
      </c>
      <c r="F395" s="1">
        <v>0</v>
      </c>
      <c r="G395" s="1" t="s">
        <v>31</v>
      </c>
      <c r="H395" s="1" t="s">
        <v>20</v>
      </c>
      <c r="I395" s="1" t="s">
        <v>31</v>
      </c>
      <c r="J395" s="1" t="s">
        <v>22</v>
      </c>
      <c r="K395" s="1" t="s">
        <v>31</v>
      </c>
      <c r="L395" s="1" t="s">
        <v>41</v>
      </c>
      <c r="M395" s="1">
        <v>6</v>
      </c>
      <c r="N395" s="1" t="s">
        <v>24</v>
      </c>
      <c r="O395" s="1" t="s">
        <v>25</v>
      </c>
      <c r="P395" s="1" t="s">
        <v>237</v>
      </c>
      <c r="Q395" s="1" t="s">
        <v>274</v>
      </c>
    </row>
    <row r="396" spans="1:17" ht="15.75" customHeight="1" x14ac:dyDescent="0.3">
      <c r="A396" s="1">
        <v>598065</v>
      </c>
      <c r="B396" s="1" t="s">
        <v>60</v>
      </c>
      <c r="C396" s="2">
        <v>41411</v>
      </c>
      <c r="D396" s="1" t="s">
        <v>93</v>
      </c>
      <c r="E396" s="1" t="s">
        <v>62</v>
      </c>
      <c r="F396" s="1">
        <v>0</v>
      </c>
      <c r="G396" s="1" t="s">
        <v>259</v>
      </c>
      <c r="H396" s="1" t="s">
        <v>40</v>
      </c>
      <c r="I396" s="1" t="s">
        <v>259</v>
      </c>
      <c r="J396" s="1" t="s">
        <v>33</v>
      </c>
      <c r="K396" s="1" t="s">
        <v>259</v>
      </c>
      <c r="L396" s="1" t="s">
        <v>23</v>
      </c>
      <c r="M396" s="1">
        <v>23</v>
      </c>
      <c r="N396" s="1" t="s">
        <v>24</v>
      </c>
      <c r="O396" s="1" t="s">
        <v>25</v>
      </c>
      <c r="P396" s="1" t="s">
        <v>26</v>
      </c>
      <c r="Q396" s="1" t="s">
        <v>232</v>
      </c>
    </row>
    <row r="397" spans="1:17" ht="15.75" customHeight="1" x14ac:dyDescent="0.3">
      <c r="A397" s="1">
        <v>598066</v>
      </c>
      <c r="B397" s="1" t="s">
        <v>194</v>
      </c>
      <c r="C397" s="2">
        <v>41412</v>
      </c>
      <c r="D397" s="1" t="s">
        <v>254</v>
      </c>
      <c r="E397" s="1" t="s">
        <v>195</v>
      </c>
      <c r="F397" s="1">
        <v>0</v>
      </c>
      <c r="G397" s="1" t="s">
        <v>31</v>
      </c>
      <c r="H397" s="1" t="s">
        <v>47</v>
      </c>
      <c r="I397" s="1" t="s">
        <v>47</v>
      </c>
      <c r="J397" s="1" t="s">
        <v>22</v>
      </c>
      <c r="K397" s="1" t="s">
        <v>31</v>
      </c>
      <c r="L397" s="1" t="s">
        <v>23</v>
      </c>
      <c r="M397" s="1">
        <v>50</v>
      </c>
      <c r="N397" s="1" t="s">
        <v>24</v>
      </c>
      <c r="O397" s="1" t="s">
        <v>25</v>
      </c>
      <c r="P397" s="1" t="s">
        <v>127</v>
      </c>
      <c r="Q397" s="1" t="s">
        <v>267</v>
      </c>
    </row>
    <row r="398" spans="1:17" ht="15.75" customHeight="1" x14ac:dyDescent="0.3">
      <c r="A398" s="1">
        <v>598067</v>
      </c>
      <c r="B398" s="1" t="s">
        <v>238</v>
      </c>
      <c r="C398" s="2">
        <v>41413</v>
      </c>
      <c r="D398" s="1" t="s">
        <v>280</v>
      </c>
      <c r="E398" s="1" t="s">
        <v>240</v>
      </c>
      <c r="F398" s="1">
        <v>0</v>
      </c>
      <c r="G398" s="1" t="s">
        <v>207</v>
      </c>
      <c r="H398" s="1" t="s">
        <v>39</v>
      </c>
      <c r="I398" s="1" t="s">
        <v>207</v>
      </c>
      <c r="J398" s="1" t="s">
        <v>33</v>
      </c>
      <c r="K398" s="1" t="s">
        <v>207</v>
      </c>
      <c r="L398" s="1" t="s">
        <v>23</v>
      </c>
      <c r="M398" s="1">
        <v>38</v>
      </c>
      <c r="N398" s="1" t="s">
        <v>24</v>
      </c>
      <c r="O398" s="1" t="s">
        <v>25</v>
      </c>
      <c r="P398" s="1" t="s">
        <v>274</v>
      </c>
      <c r="Q398" s="1" t="s">
        <v>116</v>
      </c>
    </row>
    <row r="399" spans="1:17" ht="15.75" customHeight="1" x14ac:dyDescent="0.3">
      <c r="A399" s="1">
        <v>598068</v>
      </c>
      <c r="B399" s="1" t="s">
        <v>17</v>
      </c>
      <c r="C399" s="2">
        <v>41412</v>
      </c>
      <c r="D399" s="1" t="s">
        <v>215</v>
      </c>
      <c r="E399" s="1" t="s">
        <v>19</v>
      </c>
      <c r="F399" s="1">
        <v>0</v>
      </c>
      <c r="G399" s="1" t="s">
        <v>20</v>
      </c>
      <c r="H399" s="1" t="s">
        <v>32</v>
      </c>
      <c r="I399" s="1" t="s">
        <v>32</v>
      </c>
      <c r="J399" s="1" t="s">
        <v>22</v>
      </c>
      <c r="K399" s="1" t="s">
        <v>20</v>
      </c>
      <c r="L399" s="1" t="s">
        <v>23</v>
      </c>
      <c r="M399" s="1">
        <v>24</v>
      </c>
      <c r="N399" s="1" t="s">
        <v>24</v>
      </c>
      <c r="O399" s="1" t="s">
        <v>25</v>
      </c>
      <c r="P399" s="1" t="s">
        <v>252</v>
      </c>
      <c r="Q399" s="1" t="s">
        <v>213</v>
      </c>
    </row>
    <row r="400" spans="1:17" ht="15.75" customHeight="1" x14ac:dyDescent="0.3">
      <c r="A400" s="1">
        <v>598069</v>
      </c>
      <c r="B400" s="1" t="s">
        <v>60</v>
      </c>
      <c r="C400" s="2">
        <v>41413</v>
      </c>
      <c r="D400" s="1" t="s">
        <v>276</v>
      </c>
      <c r="E400" s="1" t="s">
        <v>62</v>
      </c>
      <c r="F400" s="1">
        <v>0</v>
      </c>
      <c r="G400" s="1" t="s">
        <v>259</v>
      </c>
      <c r="H400" s="1" t="s">
        <v>21</v>
      </c>
      <c r="I400" s="1" t="s">
        <v>21</v>
      </c>
      <c r="J400" s="1" t="s">
        <v>33</v>
      </c>
      <c r="K400" s="1" t="s">
        <v>259</v>
      </c>
      <c r="L400" s="1" t="s">
        <v>41</v>
      </c>
      <c r="M400" s="1">
        <v>5</v>
      </c>
      <c r="N400" s="1" t="s">
        <v>24</v>
      </c>
      <c r="O400" s="1" t="s">
        <v>25</v>
      </c>
      <c r="P400" s="1" t="s">
        <v>26</v>
      </c>
      <c r="Q400" s="1" t="s">
        <v>129</v>
      </c>
    </row>
    <row r="401" spans="1:17" ht="15.75" customHeight="1" x14ac:dyDescent="0.3">
      <c r="A401" s="1">
        <v>598070</v>
      </c>
      <c r="B401" s="1" t="s">
        <v>36</v>
      </c>
      <c r="C401" s="2">
        <v>41415</v>
      </c>
      <c r="D401" s="1" t="s">
        <v>29</v>
      </c>
      <c r="E401" s="1" t="s">
        <v>38</v>
      </c>
      <c r="F401" s="1">
        <v>0</v>
      </c>
      <c r="G401" s="1" t="s">
        <v>32</v>
      </c>
      <c r="H401" s="1" t="s">
        <v>47</v>
      </c>
      <c r="I401" s="1" t="s">
        <v>32</v>
      </c>
      <c r="J401" s="1" t="s">
        <v>33</v>
      </c>
      <c r="K401" s="1" t="s">
        <v>32</v>
      </c>
      <c r="L401" s="1" t="s">
        <v>23</v>
      </c>
      <c r="M401" s="1">
        <v>48</v>
      </c>
      <c r="N401" s="1" t="s">
        <v>24</v>
      </c>
      <c r="O401" s="1" t="s">
        <v>25</v>
      </c>
      <c r="P401" s="1" t="s">
        <v>274</v>
      </c>
      <c r="Q401" s="1" t="s">
        <v>213</v>
      </c>
    </row>
    <row r="402" spans="1:17" ht="15.75" customHeight="1" x14ac:dyDescent="0.3">
      <c r="A402" s="1">
        <v>598071</v>
      </c>
      <c r="B402" s="1" t="s">
        <v>36</v>
      </c>
      <c r="C402" s="2">
        <v>41416</v>
      </c>
      <c r="D402" s="1" t="s">
        <v>160</v>
      </c>
      <c r="E402" s="1" t="s">
        <v>38</v>
      </c>
      <c r="F402" s="1">
        <v>0</v>
      </c>
      <c r="G402" s="1" t="s">
        <v>40</v>
      </c>
      <c r="H402" s="1" t="s">
        <v>259</v>
      </c>
      <c r="I402" s="1" t="s">
        <v>259</v>
      </c>
      <c r="J402" s="1" t="s">
        <v>33</v>
      </c>
      <c r="K402" s="1" t="s">
        <v>40</v>
      </c>
      <c r="L402" s="1" t="s">
        <v>41</v>
      </c>
      <c r="M402" s="1">
        <v>4</v>
      </c>
      <c r="N402" s="1" t="s">
        <v>24</v>
      </c>
      <c r="O402" s="1" t="s">
        <v>25</v>
      </c>
      <c r="P402" s="1" t="s">
        <v>140</v>
      </c>
      <c r="Q402" s="1" t="s">
        <v>213</v>
      </c>
    </row>
    <row r="403" spans="1:17" ht="15.75" customHeight="1" x14ac:dyDescent="0.3">
      <c r="A403" s="1">
        <v>598072</v>
      </c>
      <c r="B403" s="1" t="s">
        <v>50</v>
      </c>
      <c r="C403" s="2">
        <v>41418</v>
      </c>
      <c r="D403" s="1" t="s">
        <v>154</v>
      </c>
      <c r="E403" s="1" t="s">
        <v>52</v>
      </c>
      <c r="F403" s="1">
        <v>0</v>
      </c>
      <c r="G403" s="1" t="s">
        <v>47</v>
      </c>
      <c r="H403" s="1" t="s">
        <v>40</v>
      </c>
      <c r="I403" s="1" t="s">
        <v>40</v>
      </c>
      <c r="J403" s="1" t="s">
        <v>33</v>
      </c>
      <c r="K403" s="1" t="s">
        <v>47</v>
      </c>
      <c r="L403" s="1" t="s">
        <v>41</v>
      </c>
      <c r="M403" s="1">
        <v>4</v>
      </c>
      <c r="N403" s="1" t="s">
        <v>24</v>
      </c>
      <c r="O403" s="1" t="s">
        <v>25</v>
      </c>
      <c r="P403" s="1" t="s">
        <v>252</v>
      </c>
      <c r="Q403" s="1" t="s">
        <v>116</v>
      </c>
    </row>
    <row r="404" spans="1:17" ht="15.75" customHeight="1" x14ac:dyDescent="0.3">
      <c r="A404" s="1">
        <v>598073</v>
      </c>
      <c r="B404" s="1" t="s">
        <v>50</v>
      </c>
      <c r="C404" s="2">
        <v>41420</v>
      </c>
      <c r="D404" s="1" t="s">
        <v>192</v>
      </c>
      <c r="E404" s="1" t="s">
        <v>52</v>
      </c>
      <c r="F404" s="1">
        <v>0</v>
      </c>
      <c r="G404" s="1" t="s">
        <v>32</v>
      </c>
      <c r="H404" s="1" t="s">
        <v>47</v>
      </c>
      <c r="I404" s="1" t="s">
        <v>47</v>
      </c>
      <c r="J404" s="1" t="s">
        <v>33</v>
      </c>
      <c r="K404" s="1" t="s">
        <v>47</v>
      </c>
      <c r="L404" s="1" t="s">
        <v>23</v>
      </c>
      <c r="M404" s="1">
        <v>23</v>
      </c>
      <c r="N404" s="1" t="s">
        <v>24</v>
      </c>
      <c r="O404" s="1" t="s">
        <v>25</v>
      </c>
      <c r="P404" s="1" t="s">
        <v>127</v>
      </c>
      <c r="Q404" s="1" t="s">
        <v>116</v>
      </c>
    </row>
    <row r="405" spans="1:17" ht="15.75" customHeight="1" x14ac:dyDescent="0.3">
      <c r="A405" s="1">
        <v>729279</v>
      </c>
      <c r="B405" s="1" t="s">
        <v>281</v>
      </c>
      <c r="C405" s="2">
        <v>41745</v>
      </c>
      <c r="D405" s="1" t="s">
        <v>144</v>
      </c>
      <c r="E405" s="1" t="s">
        <v>282</v>
      </c>
      <c r="F405" s="1">
        <v>1</v>
      </c>
      <c r="G405" s="1" t="s">
        <v>47</v>
      </c>
      <c r="H405" s="1" t="s">
        <v>21</v>
      </c>
      <c r="I405" s="1" t="s">
        <v>21</v>
      </c>
      <c r="J405" s="1" t="s">
        <v>33</v>
      </c>
      <c r="K405" s="1" t="s">
        <v>21</v>
      </c>
      <c r="L405" s="1" t="s">
        <v>23</v>
      </c>
      <c r="M405" s="1">
        <v>41</v>
      </c>
      <c r="N405" s="1" t="s">
        <v>24</v>
      </c>
      <c r="O405" s="1" t="s">
        <v>25</v>
      </c>
      <c r="P405" s="1" t="s">
        <v>120</v>
      </c>
      <c r="Q405" s="1" t="s">
        <v>283</v>
      </c>
    </row>
    <row r="406" spans="1:17" ht="15.75" customHeight="1" x14ac:dyDescent="0.3">
      <c r="A406" s="1">
        <v>729281</v>
      </c>
      <c r="B406" s="1" t="s">
        <v>284</v>
      </c>
      <c r="C406" s="2">
        <v>41746</v>
      </c>
      <c r="D406" s="1" t="s">
        <v>285</v>
      </c>
      <c r="E406" s="1" t="s">
        <v>286</v>
      </c>
      <c r="F406" s="1">
        <v>1</v>
      </c>
      <c r="G406" s="1" t="s">
        <v>39</v>
      </c>
      <c r="H406" s="1" t="s">
        <v>20</v>
      </c>
      <c r="I406" s="1" t="s">
        <v>20</v>
      </c>
      <c r="J406" s="1" t="s">
        <v>22</v>
      </c>
      <c r="K406" s="1" t="s">
        <v>20</v>
      </c>
      <c r="L406" s="1" t="s">
        <v>41</v>
      </c>
      <c r="M406" s="1">
        <v>8</v>
      </c>
      <c r="N406" s="1" t="s">
        <v>24</v>
      </c>
      <c r="O406" s="1" t="s">
        <v>25</v>
      </c>
      <c r="P406" s="1" t="s">
        <v>42</v>
      </c>
      <c r="Q406" s="1" t="s">
        <v>140</v>
      </c>
    </row>
    <row r="407" spans="1:17" ht="15.75" customHeight="1" x14ac:dyDescent="0.3">
      <c r="A407" s="1">
        <v>729283</v>
      </c>
      <c r="B407" s="1" t="s">
        <v>281</v>
      </c>
      <c r="C407" s="2">
        <v>41747</v>
      </c>
      <c r="D407" s="1" t="s">
        <v>287</v>
      </c>
      <c r="E407" s="1" t="s">
        <v>282</v>
      </c>
      <c r="F407" s="1">
        <v>1</v>
      </c>
      <c r="G407" s="1" t="s">
        <v>32</v>
      </c>
      <c r="H407" s="1" t="s">
        <v>31</v>
      </c>
      <c r="I407" s="1" t="s">
        <v>32</v>
      </c>
      <c r="J407" s="1" t="s">
        <v>33</v>
      </c>
      <c r="K407" s="1" t="s">
        <v>31</v>
      </c>
      <c r="L407" s="1" t="s">
        <v>41</v>
      </c>
      <c r="M407" s="1">
        <v>6</v>
      </c>
      <c r="N407" s="1" t="s">
        <v>24</v>
      </c>
      <c r="O407" s="1" t="s">
        <v>25</v>
      </c>
      <c r="P407" s="1" t="s">
        <v>283</v>
      </c>
      <c r="Q407" s="1" t="s">
        <v>252</v>
      </c>
    </row>
    <row r="408" spans="1:17" ht="15.75" customHeight="1" x14ac:dyDescent="0.3">
      <c r="A408" s="1">
        <v>729285</v>
      </c>
      <c r="B408" s="1" t="s">
        <v>281</v>
      </c>
      <c r="C408" s="2">
        <v>41747</v>
      </c>
      <c r="D408" s="1" t="s">
        <v>233</v>
      </c>
      <c r="E408" s="1" t="s">
        <v>282</v>
      </c>
      <c r="F408" s="1">
        <v>1</v>
      </c>
      <c r="G408" s="1" t="s">
        <v>259</v>
      </c>
      <c r="H408" s="1" t="s">
        <v>40</v>
      </c>
      <c r="I408" s="1" t="s">
        <v>40</v>
      </c>
      <c r="J408" s="1" t="s">
        <v>22</v>
      </c>
      <c r="K408" s="1" t="s">
        <v>40</v>
      </c>
      <c r="L408" s="1" t="s">
        <v>41</v>
      </c>
      <c r="M408" s="1">
        <v>4</v>
      </c>
      <c r="N408" s="1" t="s">
        <v>24</v>
      </c>
      <c r="O408" s="1" t="s">
        <v>25</v>
      </c>
      <c r="P408" s="1" t="s">
        <v>54</v>
      </c>
      <c r="Q408" s="1" t="s">
        <v>283</v>
      </c>
    </row>
    <row r="409" spans="1:17" ht="15.75" customHeight="1" x14ac:dyDescent="0.3">
      <c r="A409" s="1">
        <v>729287</v>
      </c>
      <c r="B409" s="1" t="s">
        <v>288</v>
      </c>
      <c r="C409" s="2">
        <v>41748</v>
      </c>
      <c r="D409" s="1" t="s">
        <v>276</v>
      </c>
      <c r="E409" s="1" t="s">
        <v>289</v>
      </c>
      <c r="F409" s="1">
        <v>1</v>
      </c>
      <c r="G409" s="1" t="s">
        <v>20</v>
      </c>
      <c r="H409" s="1" t="s">
        <v>47</v>
      </c>
      <c r="I409" s="1" t="s">
        <v>20</v>
      </c>
      <c r="J409" s="1" t="s">
        <v>22</v>
      </c>
      <c r="K409" s="1" t="s">
        <v>20</v>
      </c>
      <c r="L409" s="1" t="s">
        <v>41</v>
      </c>
      <c r="M409" s="1">
        <v>7</v>
      </c>
      <c r="N409" s="1" t="s">
        <v>24</v>
      </c>
      <c r="O409" s="1" t="s">
        <v>25</v>
      </c>
      <c r="P409" s="1" t="s">
        <v>42</v>
      </c>
      <c r="Q409" s="1" t="s">
        <v>232</v>
      </c>
    </row>
    <row r="410" spans="1:17" ht="15.75" customHeight="1" x14ac:dyDescent="0.3">
      <c r="A410" s="1">
        <v>729289</v>
      </c>
      <c r="B410" s="1" t="s">
        <v>288</v>
      </c>
      <c r="C410" s="2">
        <v>41748</v>
      </c>
      <c r="D410" s="1" t="s">
        <v>136</v>
      </c>
      <c r="E410" s="1" t="s">
        <v>289</v>
      </c>
      <c r="F410" s="1">
        <v>1</v>
      </c>
      <c r="G410" s="1" t="s">
        <v>21</v>
      </c>
      <c r="H410" s="1" t="s">
        <v>39</v>
      </c>
      <c r="I410" s="1" t="s">
        <v>21</v>
      </c>
      <c r="J410" s="1" t="s">
        <v>33</v>
      </c>
      <c r="K410" s="1" t="s">
        <v>39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42</v>
      </c>
      <c r="Q410" s="1" t="s">
        <v>237</v>
      </c>
    </row>
    <row r="411" spans="1:17" ht="15.75" customHeight="1" x14ac:dyDescent="0.3">
      <c r="A411" s="1">
        <v>729291</v>
      </c>
      <c r="B411" s="1" t="s">
        <v>284</v>
      </c>
      <c r="C411" s="2">
        <v>41749</v>
      </c>
      <c r="D411" s="1" t="s">
        <v>287</v>
      </c>
      <c r="E411" s="1" t="s">
        <v>286</v>
      </c>
      <c r="F411" s="1">
        <v>1</v>
      </c>
      <c r="G411" s="1" t="s">
        <v>40</v>
      </c>
      <c r="H411" s="1" t="s">
        <v>31</v>
      </c>
      <c r="I411" s="1" t="s">
        <v>31</v>
      </c>
      <c r="J411" s="1" t="s">
        <v>22</v>
      </c>
      <c r="K411" s="1" t="s">
        <v>31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54</v>
      </c>
      <c r="Q411" s="1" t="s">
        <v>120</v>
      </c>
    </row>
    <row r="412" spans="1:17" ht="15.75" customHeight="1" x14ac:dyDescent="0.3">
      <c r="A412" s="1">
        <v>729293</v>
      </c>
      <c r="B412" s="1" t="s">
        <v>281</v>
      </c>
      <c r="C412" s="2">
        <v>41750</v>
      </c>
      <c r="D412" s="1" t="s">
        <v>105</v>
      </c>
      <c r="E412" s="1" t="s">
        <v>282</v>
      </c>
      <c r="F412" s="1">
        <v>1</v>
      </c>
      <c r="G412" s="1" t="s">
        <v>32</v>
      </c>
      <c r="H412" s="1" t="s">
        <v>39</v>
      </c>
      <c r="I412" s="1" t="s">
        <v>32</v>
      </c>
      <c r="J412" s="1" t="s">
        <v>33</v>
      </c>
      <c r="K412" s="1" t="s">
        <v>32</v>
      </c>
      <c r="L412" s="1" t="s">
        <v>23</v>
      </c>
      <c r="M412" s="1">
        <v>93</v>
      </c>
      <c r="N412" s="1" t="s">
        <v>24</v>
      </c>
      <c r="O412" s="1" t="s">
        <v>25</v>
      </c>
      <c r="P412" s="1" t="s">
        <v>283</v>
      </c>
      <c r="Q412" s="1" t="s">
        <v>252</v>
      </c>
    </row>
    <row r="413" spans="1:17" ht="15.75" customHeight="1" x14ac:dyDescent="0.3">
      <c r="A413" s="1">
        <v>729295</v>
      </c>
      <c r="B413" s="1" t="s">
        <v>284</v>
      </c>
      <c r="C413" s="2">
        <v>41751</v>
      </c>
      <c r="D413" s="1" t="s">
        <v>287</v>
      </c>
      <c r="E413" s="1" t="s">
        <v>286</v>
      </c>
      <c r="F413" s="1">
        <v>1</v>
      </c>
      <c r="G413" s="1" t="s">
        <v>31</v>
      </c>
      <c r="H413" s="1" t="s">
        <v>259</v>
      </c>
      <c r="I413" s="1" t="s">
        <v>259</v>
      </c>
      <c r="J413" s="1" t="s">
        <v>22</v>
      </c>
      <c r="K413" s="1" t="s">
        <v>31</v>
      </c>
      <c r="L413" s="1" t="s">
        <v>23</v>
      </c>
      <c r="M413" s="1">
        <v>72</v>
      </c>
      <c r="N413" s="1" t="s">
        <v>24</v>
      </c>
      <c r="O413" s="1" t="s">
        <v>25</v>
      </c>
      <c r="P413" s="1" t="s">
        <v>120</v>
      </c>
      <c r="Q413" s="1" t="s">
        <v>140</v>
      </c>
    </row>
    <row r="414" spans="1:17" ht="15.75" customHeight="1" x14ac:dyDescent="0.3">
      <c r="A414" s="1">
        <v>729297</v>
      </c>
      <c r="B414" s="1" t="s">
        <v>288</v>
      </c>
      <c r="C414" s="2">
        <v>41752</v>
      </c>
      <c r="D414" s="1" t="s">
        <v>235</v>
      </c>
      <c r="E414" s="1" t="s">
        <v>289</v>
      </c>
      <c r="F414" s="1">
        <v>1</v>
      </c>
      <c r="G414" s="1" t="s">
        <v>40</v>
      </c>
      <c r="H414" s="1" t="s">
        <v>32</v>
      </c>
      <c r="I414" s="1" t="s">
        <v>40</v>
      </c>
      <c r="J414" s="1" t="s">
        <v>22</v>
      </c>
      <c r="K414" s="1" t="s">
        <v>32</v>
      </c>
      <c r="L414" s="1" t="s">
        <v>23</v>
      </c>
      <c r="M414" s="1">
        <v>7</v>
      </c>
      <c r="N414" s="1" t="s">
        <v>24</v>
      </c>
      <c r="O414" s="1" t="s">
        <v>25</v>
      </c>
      <c r="P414" s="1" t="s">
        <v>127</v>
      </c>
      <c r="Q414" s="1" t="s">
        <v>283</v>
      </c>
    </row>
    <row r="415" spans="1:17" ht="15.75" customHeight="1" x14ac:dyDescent="0.3">
      <c r="A415" s="1">
        <v>729299</v>
      </c>
      <c r="B415" s="1" t="s">
        <v>284</v>
      </c>
      <c r="C415" s="2">
        <v>41753</v>
      </c>
      <c r="D415" s="1" t="s">
        <v>290</v>
      </c>
      <c r="E415" s="1" t="s">
        <v>286</v>
      </c>
      <c r="F415" s="1">
        <v>1</v>
      </c>
      <c r="G415" s="1" t="s">
        <v>20</v>
      </c>
      <c r="H415" s="1" t="s">
        <v>21</v>
      </c>
      <c r="I415" s="1" t="s">
        <v>20</v>
      </c>
      <c r="J415" s="1" t="s">
        <v>22</v>
      </c>
      <c r="K415" s="1" t="s">
        <v>21</v>
      </c>
      <c r="L415" s="1" t="s">
        <v>23</v>
      </c>
      <c r="M415" s="1">
        <v>2</v>
      </c>
      <c r="N415" s="1" t="s">
        <v>24</v>
      </c>
      <c r="O415" s="1" t="s">
        <v>25</v>
      </c>
      <c r="P415" s="1" t="s">
        <v>42</v>
      </c>
      <c r="Q415" s="1" t="s">
        <v>237</v>
      </c>
    </row>
    <row r="416" spans="1:17" ht="15.75" customHeight="1" x14ac:dyDescent="0.3">
      <c r="A416" s="1">
        <v>729301</v>
      </c>
      <c r="B416" s="1" t="s">
        <v>288</v>
      </c>
      <c r="C416" s="2">
        <v>41754</v>
      </c>
      <c r="D416" s="1" t="s">
        <v>262</v>
      </c>
      <c r="E416" s="1" t="s">
        <v>289</v>
      </c>
      <c r="F416" s="1">
        <v>1</v>
      </c>
      <c r="G416" s="1" t="s">
        <v>259</v>
      </c>
      <c r="H416" s="1" t="s">
        <v>39</v>
      </c>
      <c r="I416" s="1" t="s">
        <v>259</v>
      </c>
      <c r="J416" s="1" t="s">
        <v>33</v>
      </c>
      <c r="K416" s="1" t="s">
        <v>259</v>
      </c>
      <c r="L416" s="1" t="s">
        <v>23</v>
      </c>
      <c r="M416" s="1">
        <v>4</v>
      </c>
      <c r="N416" s="1" t="s">
        <v>24</v>
      </c>
      <c r="O416" s="1" t="s">
        <v>25</v>
      </c>
      <c r="P416" s="1" t="s">
        <v>120</v>
      </c>
      <c r="Q416" s="1" t="s">
        <v>140</v>
      </c>
    </row>
    <row r="417" spans="1:17" ht="15.75" customHeight="1" x14ac:dyDescent="0.3">
      <c r="A417" s="1">
        <v>729303</v>
      </c>
      <c r="B417" s="1" t="s">
        <v>288</v>
      </c>
      <c r="C417" s="2">
        <v>41754</v>
      </c>
      <c r="D417" s="1" t="s">
        <v>291</v>
      </c>
      <c r="E417" s="1" t="s">
        <v>289</v>
      </c>
      <c r="F417" s="1">
        <v>1</v>
      </c>
      <c r="G417" s="1" t="s">
        <v>32</v>
      </c>
      <c r="H417" s="1" t="s">
        <v>47</v>
      </c>
      <c r="I417" s="1" t="s">
        <v>47</v>
      </c>
      <c r="J417" s="1" t="s">
        <v>33</v>
      </c>
      <c r="K417" s="1" t="s">
        <v>32</v>
      </c>
      <c r="L417" s="1" t="s">
        <v>41</v>
      </c>
      <c r="M417" s="1">
        <v>7</v>
      </c>
      <c r="N417" s="1" t="s">
        <v>24</v>
      </c>
      <c r="O417" s="1" t="s">
        <v>25</v>
      </c>
      <c r="P417" s="1" t="s">
        <v>54</v>
      </c>
      <c r="Q417" s="1" t="s">
        <v>120</v>
      </c>
    </row>
    <row r="418" spans="1:17" ht="15.75" customHeight="1" x14ac:dyDescent="0.3">
      <c r="A418" s="1">
        <v>729305</v>
      </c>
      <c r="B418" s="1" t="s">
        <v>281</v>
      </c>
      <c r="C418" s="2">
        <v>41755</v>
      </c>
      <c r="D418" s="1" t="s">
        <v>292</v>
      </c>
      <c r="E418" s="1" t="s">
        <v>282</v>
      </c>
      <c r="F418" s="1">
        <v>1</v>
      </c>
      <c r="G418" s="1" t="s">
        <v>40</v>
      </c>
      <c r="H418" s="1" t="s">
        <v>20</v>
      </c>
      <c r="I418" s="1" t="s">
        <v>40</v>
      </c>
      <c r="J418" s="1" t="s">
        <v>22</v>
      </c>
      <c r="K418" s="1" t="s">
        <v>40</v>
      </c>
      <c r="L418" s="1" t="s">
        <v>41</v>
      </c>
      <c r="M418" s="1">
        <v>6</v>
      </c>
      <c r="N418" s="1" t="s">
        <v>24</v>
      </c>
      <c r="O418" s="1" t="s">
        <v>25</v>
      </c>
      <c r="P418" s="1" t="s">
        <v>127</v>
      </c>
      <c r="Q418" s="1" t="s">
        <v>252</v>
      </c>
    </row>
    <row r="419" spans="1:17" ht="15.75" customHeight="1" x14ac:dyDescent="0.3">
      <c r="A419" s="1">
        <v>729307</v>
      </c>
      <c r="B419" s="1" t="s">
        <v>281</v>
      </c>
      <c r="C419" s="2">
        <v>41755</v>
      </c>
      <c r="D419" s="1" t="s">
        <v>293</v>
      </c>
      <c r="E419" s="1" t="s">
        <v>282</v>
      </c>
      <c r="F419" s="1">
        <v>1</v>
      </c>
      <c r="G419" s="1" t="s">
        <v>21</v>
      </c>
      <c r="H419" s="1" t="s">
        <v>31</v>
      </c>
      <c r="I419" s="1" t="s">
        <v>21</v>
      </c>
      <c r="J419" s="1" t="s">
        <v>22</v>
      </c>
      <c r="K419" s="1" t="s">
        <v>31</v>
      </c>
      <c r="L419" s="1" t="s">
        <v>23</v>
      </c>
      <c r="M419" s="1">
        <v>23</v>
      </c>
      <c r="N419" s="1" t="s">
        <v>24</v>
      </c>
      <c r="O419" s="1" t="s">
        <v>25</v>
      </c>
      <c r="P419" s="1" t="s">
        <v>127</v>
      </c>
      <c r="Q419" s="1" t="s">
        <v>283</v>
      </c>
    </row>
    <row r="420" spans="1:17" ht="15.75" customHeight="1" x14ac:dyDescent="0.3">
      <c r="A420" s="1">
        <v>729309</v>
      </c>
      <c r="B420" s="1" t="s">
        <v>284</v>
      </c>
      <c r="C420" s="2">
        <v>41756</v>
      </c>
      <c r="D420" s="1" t="s">
        <v>181</v>
      </c>
      <c r="E420" s="1" t="s">
        <v>286</v>
      </c>
      <c r="F420" s="1">
        <v>1</v>
      </c>
      <c r="G420" s="1" t="s">
        <v>39</v>
      </c>
      <c r="H420" s="1" t="s">
        <v>47</v>
      </c>
      <c r="I420" s="1" t="s">
        <v>47</v>
      </c>
      <c r="J420" s="1" t="s">
        <v>33</v>
      </c>
      <c r="K420" s="1" t="s">
        <v>39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42</v>
      </c>
      <c r="Q420" s="1" t="s">
        <v>237</v>
      </c>
    </row>
    <row r="421" spans="1:17" ht="15.75" customHeight="1" x14ac:dyDescent="0.3">
      <c r="A421" s="1">
        <v>729311</v>
      </c>
      <c r="B421" s="1" t="s">
        <v>284</v>
      </c>
      <c r="C421" s="2">
        <v>41756</v>
      </c>
      <c r="D421" s="1" t="s">
        <v>152</v>
      </c>
      <c r="E421" s="1" t="s">
        <v>286</v>
      </c>
      <c r="F421" s="1">
        <v>1</v>
      </c>
      <c r="G421" s="1" t="s">
        <v>259</v>
      </c>
      <c r="H421" s="1" t="s">
        <v>32</v>
      </c>
      <c r="I421" s="1" t="s">
        <v>259</v>
      </c>
      <c r="J421" s="1" t="s">
        <v>33</v>
      </c>
      <c r="K421" s="1" t="s">
        <v>32</v>
      </c>
      <c r="L421" s="1" t="s">
        <v>41</v>
      </c>
      <c r="M421" s="1">
        <v>5</v>
      </c>
      <c r="N421" s="1" t="s">
        <v>24</v>
      </c>
      <c r="O421" s="1" t="s">
        <v>25</v>
      </c>
      <c r="P421" s="1" t="s">
        <v>232</v>
      </c>
      <c r="Q421" s="1" t="s">
        <v>237</v>
      </c>
    </row>
    <row r="422" spans="1:17" ht="15.75" customHeight="1" x14ac:dyDescent="0.3">
      <c r="A422" s="1">
        <v>729313</v>
      </c>
      <c r="B422" s="1" t="s">
        <v>288</v>
      </c>
      <c r="C422" s="2">
        <v>41757</v>
      </c>
      <c r="D422" s="1" t="s">
        <v>293</v>
      </c>
      <c r="E422" s="1" t="s">
        <v>289</v>
      </c>
      <c r="F422" s="1">
        <v>1</v>
      </c>
      <c r="G422" s="1" t="s">
        <v>31</v>
      </c>
      <c r="H422" s="1" t="s">
        <v>20</v>
      </c>
      <c r="I422" s="1" t="s">
        <v>31</v>
      </c>
      <c r="J422" s="1" t="s">
        <v>22</v>
      </c>
      <c r="K422" s="1" t="s">
        <v>31</v>
      </c>
      <c r="L422" s="1" t="s">
        <v>41</v>
      </c>
      <c r="M422" s="1">
        <v>5</v>
      </c>
      <c r="N422" s="1" t="s">
        <v>24</v>
      </c>
      <c r="O422" s="1" t="s">
        <v>25</v>
      </c>
      <c r="P422" s="1" t="s">
        <v>54</v>
      </c>
      <c r="Q422" s="1" t="s">
        <v>140</v>
      </c>
    </row>
    <row r="423" spans="1:17" ht="15.75" customHeight="1" x14ac:dyDescent="0.3">
      <c r="A423" s="1">
        <v>729315</v>
      </c>
      <c r="B423" s="1" t="s">
        <v>281</v>
      </c>
      <c r="C423" s="2">
        <v>41758</v>
      </c>
      <c r="D423" s="1" t="s">
        <v>265</v>
      </c>
      <c r="E423" s="1" t="s">
        <v>282</v>
      </c>
      <c r="F423" s="1">
        <v>1</v>
      </c>
      <c r="G423" s="1" t="s">
        <v>21</v>
      </c>
      <c r="H423" s="1" t="s">
        <v>40</v>
      </c>
      <c r="I423" s="1" t="s">
        <v>40</v>
      </c>
      <c r="J423" s="1" t="s">
        <v>33</v>
      </c>
      <c r="K423" s="1" t="s">
        <v>40</v>
      </c>
      <c r="L423" s="1" t="s">
        <v>122</v>
      </c>
      <c r="M423" s="1" t="s">
        <v>25</v>
      </c>
      <c r="N423" s="1" t="s">
        <v>123</v>
      </c>
      <c r="O423" s="1" t="s">
        <v>25</v>
      </c>
      <c r="P423" s="1" t="s">
        <v>42</v>
      </c>
      <c r="Q423" s="1" t="s">
        <v>232</v>
      </c>
    </row>
    <row r="424" spans="1:17" ht="15.75" customHeight="1" x14ac:dyDescent="0.3">
      <c r="A424" s="1">
        <v>729317</v>
      </c>
      <c r="B424" s="1" t="s">
        <v>288</v>
      </c>
      <c r="C424" s="2">
        <v>41759</v>
      </c>
      <c r="D424" s="1" t="s">
        <v>294</v>
      </c>
      <c r="E424" s="1" t="s">
        <v>289</v>
      </c>
      <c r="F424" s="1">
        <v>1</v>
      </c>
      <c r="G424" s="1" t="s">
        <v>47</v>
      </c>
      <c r="H424" s="1" t="s">
        <v>259</v>
      </c>
      <c r="I424" s="1" t="s">
        <v>47</v>
      </c>
      <c r="J424" s="1" t="s">
        <v>22</v>
      </c>
      <c r="K424" s="1" t="s">
        <v>259</v>
      </c>
      <c r="L424" s="1" t="s">
        <v>23</v>
      </c>
      <c r="M424" s="1">
        <v>15</v>
      </c>
      <c r="N424" s="1" t="s">
        <v>24</v>
      </c>
      <c r="O424" s="1" t="s">
        <v>25</v>
      </c>
      <c r="P424" s="1" t="s">
        <v>127</v>
      </c>
      <c r="Q424" s="1" t="s">
        <v>120</v>
      </c>
    </row>
    <row r="425" spans="1:17" ht="15.75" customHeight="1" x14ac:dyDescent="0.3">
      <c r="A425" s="1">
        <v>733971</v>
      </c>
      <c r="B425" s="1" t="s">
        <v>277</v>
      </c>
      <c r="C425" s="2">
        <v>41761</v>
      </c>
      <c r="D425" s="1" t="s">
        <v>235</v>
      </c>
      <c r="E425" s="1" t="s">
        <v>278</v>
      </c>
      <c r="F425" s="1">
        <v>0</v>
      </c>
      <c r="G425" s="1" t="s">
        <v>32</v>
      </c>
      <c r="H425" s="1" t="s">
        <v>21</v>
      </c>
      <c r="I425" s="1" t="s">
        <v>32</v>
      </c>
      <c r="J425" s="1" t="s">
        <v>33</v>
      </c>
      <c r="K425" s="1" t="s">
        <v>32</v>
      </c>
      <c r="L425" s="1" t="s">
        <v>23</v>
      </c>
      <c r="M425" s="1">
        <v>34</v>
      </c>
      <c r="N425" s="1" t="s">
        <v>24</v>
      </c>
      <c r="O425" s="1" t="s">
        <v>25</v>
      </c>
      <c r="P425" s="1" t="s">
        <v>232</v>
      </c>
      <c r="Q425" s="1" t="s">
        <v>274</v>
      </c>
    </row>
    <row r="426" spans="1:17" ht="15.75" customHeight="1" x14ac:dyDescent="0.3">
      <c r="A426" s="1">
        <v>733973</v>
      </c>
      <c r="B426" s="1" t="s">
        <v>44</v>
      </c>
      <c r="C426" s="2">
        <v>41762</v>
      </c>
      <c r="D426" s="1" t="s">
        <v>295</v>
      </c>
      <c r="E426" s="1" t="s">
        <v>46</v>
      </c>
      <c r="F426" s="1">
        <v>0</v>
      </c>
      <c r="G426" s="1" t="s">
        <v>47</v>
      </c>
      <c r="H426" s="1" t="s">
        <v>31</v>
      </c>
      <c r="I426" s="1" t="s">
        <v>31</v>
      </c>
      <c r="J426" s="1" t="s">
        <v>33</v>
      </c>
      <c r="K426" s="1" t="s">
        <v>47</v>
      </c>
      <c r="L426" s="1" t="s">
        <v>41</v>
      </c>
      <c r="M426" s="1">
        <v>5</v>
      </c>
      <c r="N426" s="1" t="s">
        <v>24</v>
      </c>
      <c r="O426" s="1" t="s">
        <v>25</v>
      </c>
      <c r="P426" s="1" t="s">
        <v>242</v>
      </c>
      <c r="Q426" s="1" t="s">
        <v>252</v>
      </c>
    </row>
    <row r="427" spans="1:17" ht="15.75" customHeight="1" x14ac:dyDescent="0.3">
      <c r="A427" s="1">
        <v>733975</v>
      </c>
      <c r="B427" s="1" t="s">
        <v>36</v>
      </c>
      <c r="C427" s="2">
        <v>41762</v>
      </c>
      <c r="D427" s="1" t="s">
        <v>296</v>
      </c>
      <c r="E427" s="1" t="s">
        <v>38</v>
      </c>
      <c r="F427" s="1">
        <v>0</v>
      </c>
      <c r="G427" s="1" t="s">
        <v>39</v>
      </c>
      <c r="H427" s="1" t="s">
        <v>40</v>
      </c>
      <c r="I427" s="1" t="s">
        <v>40</v>
      </c>
      <c r="J427" s="1" t="s">
        <v>22</v>
      </c>
      <c r="K427" s="1" t="s">
        <v>40</v>
      </c>
      <c r="L427" s="1" t="s">
        <v>41</v>
      </c>
      <c r="M427" s="1">
        <v>7</v>
      </c>
      <c r="N427" s="1" t="s">
        <v>24</v>
      </c>
      <c r="O427" s="1" t="s">
        <v>25</v>
      </c>
      <c r="P427" s="1" t="s">
        <v>145</v>
      </c>
      <c r="Q427" s="1" t="s">
        <v>140</v>
      </c>
    </row>
    <row r="428" spans="1:17" ht="15.75" customHeight="1" x14ac:dyDescent="0.3">
      <c r="A428" s="1">
        <v>733977</v>
      </c>
      <c r="B428" s="1" t="s">
        <v>17</v>
      </c>
      <c r="C428" s="2">
        <v>41763</v>
      </c>
      <c r="D428" s="1" t="s">
        <v>121</v>
      </c>
      <c r="E428" s="1" t="s">
        <v>19</v>
      </c>
      <c r="F428" s="1">
        <v>0</v>
      </c>
      <c r="G428" s="1" t="s">
        <v>20</v>
      </c>
      <c r="H428" s="1" t="s">
        <v>259</v>
      </c>
      <c r="I428" s="1" t="s">
        <v>20</v>
      </c>
      <c r="J428" s="1" t="s">
        <v>22</v>
      </c>
      <c r="K428" s="1" t="s">
        <v>20</v>
      </c>
      <c r="L428" s="1" t="s">
        <v>41</v>
      </c>
      <c r="M428" s="1">
        <v>4</v>
      </c>
      <c r="N428" s="1" t="s">
        <v>24</v>
      </c>
      <c r="O428" s="1" t="s">
        <v>25</v>
      </c>
      <c r="P428" s="1" t="s">
        <v>127</v>
      </c>
      <c r="Q428" s="1" t="s">
        <v>237</v>
      </c>
    </row>
    <row r="429" spans="1:17" ht="15.75" customHeight="1" x14ac:dyDescent="0.3">
      <c r="A429" s="1">
        <v>733979</v>
      </c>
      <c r="B429" s="1" t="s">
        <v>167</v>
      </c>
      <c r="C429" s="2">
        <v>41764</v>
      </c>
      <c r="D429" s="1" t="s">
        <v>292</v>
      </c>
      <c r="E429" s="1" t="s">
        <v>168</v>
      </c>
      <c r="F429" s="1">
        <v>0</v>
      </c>
      <c r="G429" s="1" t="s">
        <v>40</v>
      </c>
      <c r="H429" s="1" t="s">
        <v>21</v>
      </c>
      <c r="I429" s="1" t="s">
        <v>21</v>
      </c>
      <c r="J429" s="1" t="s">
        <v>22</v>
      </c>
      <c r="K429" s="1" t="s">
        <v>40</v>
      </c>
      <c r="L429" s="1" t="s">
        <v>23</v>
      </c>
      <c r="M429" s="1">
        <v>10</v>
      </c>
      <c r="N429" s="1" t="s">
        <v>24</v>
      </c>
      <c r="O429" s="1" t="s">
        <v>25</v>
      </c>
      <c r="P429" s="1" t="s">
        <v>274</v>
      </c>
      <c r="Q429" s="1" t="s">
        <v>267</v>
      </c>
    </row>
    <row r="430" spans="1:17" ht="15.75" customHeight="1" x14ac:dyDescent="0.3">
      <c r="A430" s="1">
        <v>733981</v>
      </c>
      <c r="B430" s="1" t="s">
        <v>36</v>
      </c>
      <c r="C430" s="2">
        <v>41764</v>
      </c>
      <c r="D430" s="1" t="s">
        <v>152</v>
      </c>
      <c r="E430" s="1" t="s">
        <v>38</v>
      </c>
      <c r="F430" s="1">
        <v>0</v>
      </c>
      <c r="G430" s="1" t="s">
        <v>39</v>
      </c>
      <c r="H430" s="1" t="s">
        <v>32</v>
      </c>
      <c r="I430" s="1" t="s">
        <v>32</v>
      </c>
      <c r="J430" s="1" t="s">
        <v>22</v>
      </c>
      <c r="K430" s="1" t="s">
        <v>32</v>
      </c>
      <c r="L430" s="1" t="s">
        <v>41</v>
      </c>
      <c r="M430" s="1">
        <v>8</v>
      </c>
      <c r="N430" s="1" t="s">
        <v>24</v>
      </c>
      <c r="O430" s="1" t="s">
        <v>25</v>
      </c>
      <c r="P430" s="1" t="s">
        <v>297</v>
      </c>
      <c r="Q430" s="1" t="s">
        <v>242</v>
      </c>
    </row>
    <row r="431" spans="1:17" ht="15.75" customHeight="1" x14ac:dyDescent="0.3">
      <c r="A431" s="1">
        <v>733983</v>
      </c>
      <c r="B431" s="1" t="s">
        <v>44</v>
      </c>
      <c r="C431" s="2">
        <v>41765</v>
      </c>
      <c r="D431" s="1" t="s">
        <v>147</v>
      </c>
      <c r="E431" s="1" t="s">
        <v>46</v>
      </c>
      <c r="F431" s="1">
        <v>0</v>
      </c>
      <c r="G431" s="1" t="s">
        <v>47</v>
      </c>
      <c r="H431" s="1" t="s">
        <v>20</v>
      </c>
      <c r="I431" s="1" t="s">
        <v>20</v>
      </c>
      <c r="J431" s="1" t="s">
        <v>22</v>
      </c>
      <c r="K431" s="1" t="s">
        <v>47</v>
      </c>
      <c r="L431" s="1" t="s">
        <v>23</v>
      </c>
      <c r="M431" s="1">
        <v>19</v>
      </c>
      <c r="N431" s="1" t="s">
        <v>24</v>
      </c>
      <c r="O431" s="1" t="s">
        <v>25</v>
      </c>
      <c r="P431" s="1" t="s">
        <v>140</v>
      </c>
      <c r="Q431" s="1" t="s">
        <v>263</v>
      </c>
    </row>
    <row r="432" spans="1:17" ht="15.75" customHeight="1" x14ac:dyDescent="0.3">
      <c r="A432" s="1">
        <v>733985</v>
      </c>
      <c r="B432" s="1" t="s">
        <v>36</v>
      </c>
      <c r="C432" s="2">
        <v>41766</v>
      </c>
      <c r="D432" s="1" t="s">
        <v>146</v>
      </c>
      <c r="E432" s="1" t="s">
        <v>38</v>
      </c>
      <c r="F432" s="1">
        <v>0</v>
      </c>
      <c r="G432" s="1" t="s">
        <v>39</v>
      </c>
      <c r="H432" s="1" t="s">
        <v>21</v>
      </c>
      <c r="I432" s="1" t="s">
        <v>39</v>
      </c>
      <c r="J432" s="1" t="s">
        <v>33</v>
      </c>
      <c r="K432" s="1" t="s">
        <v>21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242</v>
      </c>
      <c r="Q432" s="1" t="s">
        <v>252</v>
      </c>
    </row>
    <row r="433" spans="1:17" ht="15.75" customHeight="1" x14ac:dyDescent="0.3">
      <c r="A433" s="1">
        <v>733987</v>
      </c>
      <c r="B433" s="1" t="s">
        <v>170</v>
      </c>
      <c r="C433" s="2">
        <v>41766</v>
      </c>
      <c r="D433" s="1" t="s">
        <v>287</v>
      </c>
      <c r="E433" s="1" t="s">
        <v>172</v>
      </c>
      <c r="F433" s="1">
        <v>0</v>
      </c>
      <c r="G433" s="1" t="s">
        <v>31</v>
      </c>
      <c r="H433" s="1" t="s">
        <v>32</v>
      </c>
      <c r="I433" s="1" t="s">
        <v>32</v>
      </c>
      <c r="J433" s="1" t="s">
        <v>22</v>
      </c>
      <c r="K433" s="1" t="s">
        <v>31</v>
      </c>
      <c r="L433" s="1" t="s">
        <v>23</v>
      </c>
      <c r="M433" s="1">
        <v>44</v>
      </c>
      <c r="N433" s="1" t="s">
        <v>24</v>
      </c>
      <c r="O433" s="1" t="s">
        <v>25</v>
      </c>
      <c r="P433" s="1" t="s">
        <v>127</v>
      </c>
      <c r="Q433" s="1" t="s">
        <v>298</v>
      </c>
    </row>
    <row r="434" spans="1:17" ht="15.75" customHeight="1" x14ac:dyDescent="0.3">
      <c r="A434" s="1">
        <v>733989</v>
      </c>
      <c r="B434" s="1" t="s">
        <v>167</v>
      </c>
      <c r="C434" s="2">
        <v>41767</v>
      </c>
      <c r="D434" s="1" t="s">
        <v>294</v>
      </c>
      <c r="E434" s="1" t="s">
        <v>168</v>
      </c>
      <c r="F434" s="1">
        <v>0</v>
      </c>
      <c r="G434" s="1" t="s">
        <v>40</v>
      </c>
      <c r="H434" s="1" t="s">
        <v>259</v>
      </c>
      <c r="I434" s="1" t="s">
        <v>40</v>
      </c>
      <c r="J434" s="1" t="s">
        <v>22</v>
      </c>
      <c r="K434" s="1" t="s">
        <v>259</v>
      </c>
      <c r="L434" s="1" t="s">
        <v>23</v>
      </c>
      <c r="M434" s="1">
        <v>32</v>
      </c>
      <c r="N434" s="1" t="s">
        <v>24</v>
      </c>
      <c r="O434" s="1" t="s">
        <v>25</v>
      </c>
      <c r="P434" s="1" t="s">
        <v>232</v>
      </c>
      <c r="Q434" s="1" t="s">
        <v>274</v>
      </c>
    </row>
    <row r="435" spans="1:17" ht="15.75" customHeight="1" x14ac:dyDescent="0.3">
      <c r="A435" s="1">
        <v>733991</v>
      </c>
      <c r="B435" s="1" t="s">
        <v>17</v>
      </c>
      <c r="C435" s="2">
        <v>41768</v>
      </c>
      <c r="D435" s="1" t="s">
        <v>293</v>
      </c>
      <c r="E435" s="1" t="s">
        <v>19</v>
      </c>
      <c r="F435" s="1">
        <v>0</v>
      </c>
      <c r="G435" s="1" t="s">
        <v>20</v>
      </c>
      <c r="H435" s="1" t="s">
        <v>31</v>
      </c>
      <c r="I435" s="1" t="s">
        <v>20</v>
      </c>
      <c r="J435" s="1" t="s">
        <v>22</v>
      </c>
      <c r="K435" s="1" t="s">
        <v>31</v>
      </c>
      <c r="L435" s="1" t="s">
        <v>23</v>
      </c>
      <c r="M435" s="1">
        <v>32</v>
      </c>
      <c r="N435" s="1" t="s">
        <v>24</v>
      </c>
      <c r="O435" s="1" t="s">
        <v>25</v>
      </c>
      <c r="P435" s="1" t="s">
        <v>140</v>
      </c>
      <c r="Q435" s="1" t="s">
        <v>263</v>
      </c>
    </row>
    <row r="436" spans="1:17" ht="15.75" customHeight="1" x14ac:dyDescent="0.3">
      <c r="A436" s="1">
        <v>733993</v>
      </c>
      <c r="B436" s="1" t="s">
        <v>36</v>
      </c>
      <c r="C436" s="2">
        <v>41769</v>
      </c>
      <c r="D436" s="1" t="s">
        <v>211</v>
      </c>
      <c r="E436" s="1" t="s">
        <v>38</v>
      </c>
      <c r="F436" s="1">
        <v>0</v>
      </c>
      <c r="G436" s="1" t="s">
        <v>39</v>
      </c>
      <c r="H436" s="1" t="s">
        <v>259</v>
      </c>
      <c r="I436" s="1" t="s">
        <v>259</v>
      </c>
      <c r="J436" s="1" t="s">
        <v>22</v>
      </c>
      <c r="K436" s="1" t="s">
        <v>259</v>
      </c>
      <c r="L436" s="1" t="s">
        <v>41</v>
      </c>
      <c r="M436" s="1">
        <v>8</v>
      </c>
      <c r="N436" s="1" t="s">
        <v>24</v>
      </c>
      <c r="O436" s="1" t="s">
        <v>95</v>
      </c>
      <c r="P436" s="1" t="s">
        <v>297</v>
      </c>
      <c r="Q436" s="1" t="s">
        <v>242</v>
      </c>
    </row>
    <row r="437" spans="1:17" ht="15.75" customHeight="1" x14ac:dyDescent="0.3">
      <c r="A437" s="1">
        <v>733995</v>
      </c>
      <c r="B437" s="1" t="s">
        <v>44</v>
      </c>
      <c r="C437" s="2">
        <v>41769</v>
      </c>
      <c r="D437" s="1" t="s">
        <v>152</v>
      </c>
      <c r="E437" s="1" t="s">
        <v>46</v>
      </c>
      <c r="F437" s="1">
        <v>0</v>
      </c>
      <c r="G437" s="1" t="s">
        <v>47</v>
      </c>
      <c r="H437" s="1" t="s">
        <v>32</v>
      </c>
      <c r="I437" s="1" t="s">
        <v>32</v>
      </c>
      <c r="J437" s="1" t="s">
        <v>22</v>
      </c>
      <c r="K437" s="1" t="s">
        <v>32</v>
      </c>
      <c r="L437" s="1" t="s">
        <v>41</v>
      </c>
      <c r="M437" s="1">
        <v>4</v>
      </c>
      <c r="N437" s="1" t="s">
        <v>24</v>
      </c>
      <c r="O437" s="1" t="s">
        <v>25</v>
      </c>
      <c r="P437" s="1" t="s">
        <v>127</v>
      </c>
      <c r="Q437" s="1" t="s">
        <v>237</v>
      </c>
    </row>
    <row r="438" spans="1:17" ht="15.75" customHeight="1" x14ac:dyDescent="0.3">
      <c r="A438" s="1">
        <v>733997</v>
      </c>
      <c r="B438" s="1" t="s">
        <v>170</v>
      </c>
      <c r="C438" s="2">
        <v>41770</v>
      </c>
      <c r="D438" s="1" t="s">
        <v>146</v>
      </c>
      <c r="E438" s="1" t="s">
        <v>172</v>
      </c>
      <c r="F438" s="1">
        <v>0</v>
      </c>
      <c r="G438" s="1" t="s">
        <v>31</v>
      </c>
      <c r="H438" s="1" t="s">
        <v>21</v>
      </c>
      <c r="I438" s="1" t="s">
        <v>21</v>
      </c>
      <c r="J438" s="1" t="s">
        <v>22</v>
      </c>
      <c r="K438" s="1" t="s">
        <v>21</v>
      </c>
      <c r="L438" s="1" t="s">
        <v>41</v>
      </c>
      <c r="M438" s="1">
        <v>9</v>
      </c>
      <c r="N438" s="1" t="s">
        <v>24</v>
      </c>
      <c r="O438" s="1" t="s">
        <v>25</v>
      </c>
      <c r="P438" s="1" t="s">
        <v>274</v>
      </c>
      <c r="Q438" s="1" t="s">
        <v>267</v>
      </c>
    </row>
    <row r="439" spans="1:17" ht="15.75" customHeight="1" x14ac:dyDescent="0.3">
      <c r="A439" s="1">
        <v>733999</v>
      </c>
      <c r="B439" s="1" t="s">
        <v>17</v>
      </c>
      <c r="C439" s="2">
        <v>41770</v>
      </c>
      <c r="D439" s="1" t="s">
        <v>265</v>
      </c>
      <c r="E439" s="1" t="s">
        <v>19</v>
      </c>
      <c r="F439" s="1">
        <v>0</v>
      </c>
      <c r="G439" s="1" t="s">
        <v>20</v>
      </c>
      <c r="H439" s="1" t="s">
        <v>40</v>
      </c>
      <c r="I439" s="1" t="s">
        <v>20</v>
      </c>
      <c r="J439" s="1" t="s">
        <v>33</v>
      </c>
      <c r="K439" s="1" t="s">
        <v>40</v>
      </c>
      <c r="L439" s="1" t="s">
        <v>41</v>
      </c>
      <c r="M439" s="1">
        <v>5</v>
      </c>
      <c r="N439" s="1" t="s">
        <v>24</v>
      </c>
      <c r="O439" s="1" t="s">
        <v>25</v>
      </c>
      <c r="P439" s="1" t="s">
        <v>140</v>
      </c>
      <c r="Q439" s="1" t="s">
        <v>213</v>
      </c>
    </row>
    <row r="440" spans="1:17" ht="15.75" customHeight="1" x14ac:dyDescent="0.3">
      <c r="A440" s="1">
        <v>734001</v>
      </c>
      <c r="B440" s="1" t="s">
        <v>60</v>
      </c>
      <c r="C440" s="2">
        <v>41771</v>
      </c>
      <c r="D440" s="1" t="s">
        <v>183</v>
      </c>
      <c r="E440" s="1" t="s">
        <v>62</v>
      </c>
      <c r="F440" s="1">
        <v>0</v>
      </c>
      <c r="G440" s="1" t="s">
        <v>259</v>
      </c>
      <c r="H440" s="1" t="s">
        <v>47</v>
      </c>
      <c r="I440" s="1" t="s">
        <v>259</v>
      </c>
      <c r="J440" s="1" t="s">
        <v>33</v>
      </c>
      <c r="K440" s="1" t="s">
        <v>47</v>
      </c>
      <c r="L440" s="1" t="s">
        <v>41</v>
      </c>
      <c r="M440" s="1">
        <v>7</v>
      </c>
      <c r="N440" s="1" t="s">
        <v>24</v>
      </c>
      <c r="O440" s="1" t="s">
        <v>25</v>
      </c>
      <c r="P440" s="1" t="s">
        <v>127</v>
      </c>
      <c r="Q440" s="1" t="s">
        <v>237</v>
      </c>
    </row>
    <row r="441" spans="1:17" ht="15.75" customHeight="1" x14ac:dyDescent="0.3">
      <c r="A441" s="1">
        <v>734003</v>
      </c>
      <c r="B441" s="1" t="s">
        <v>277</v>
      </c>
      <c r="C441" s="2">
        <v>41772</v>
      </c>
      <c r="D441" s="1" t="s">
        <v>235</v>
      </c>
      <c r="E441" s="1" t="s">
        <v>278</v>
      </c>
      <c r="F441" s="1">
        <v>0</v>
      </c>
      <c r="G441" s="1" t="s">
        <v>32</v>
      </c>
      <c r="H441" s="1" t="s">
        <v>40</v>
      </c>
      <c r="I441" s="1" t="s">
        <v>40</v>
      </c>
      <c r="J441" s="1" t="s">
        <v>33</v>
      </c>
      <c r="K441" s="1" t="s">
        <v>32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242</v>
      </c>
      <c r="Q441" s="1" t="s">
        <v>252</v>
      </c>
    </row>
    <row r="442" spans="1:17" ht="15.75" customHeight="1" x14ac:dyDescent="0.3">
      <c r="A442" s="1">
        <v>734005</v>
      </c>
      <c r="B442" s="1" t="s">
        <v>17</v>
      </c>
      <c r="C442" s="2">
        <v>41772</v>
      </c>
      <c r="D442" s="1" t="s">
        <v>139</v>
      </c>
      <c r="E442" s="1" t="s">
        <v>19</v>
      </c>
      <c r="F442" s="1">
        <v>0</v>
      </c>
      <c r="G442" s="1" t="s">
        <v>20</v>
      </c>
      <c r="H442" s="1" t="s">
        <v>39</v>
      </c>
      <c r="I442" s="1" t="s">
        <v>39</v>
      </c>
      <c r="J442" s="1" t="s">
        <v>22</v>
      </c>
      <c r="K442" s="1" t="s">
        <v>20</v>
      </c>
      <c r="L442" s="1" t="s">
        <v>23</v>
      </c>
      <c r="M442" s="1">
        <v>16</v>
      </c>
      <c r="N442" s="1" t="s">
        <v>24</v>
      </c>
      <c r="O442" s="1" t="s">
        <v>25</v>
      </c>
      <c r="P442" s="1" t="s">
        <v>263</v>
      </c>
      <c r="Q442" s="1" t="s">
        <v>213</v>
      </c>
    </row>
    <row r="443" spans="1:17" ht="15.75" customHeight="1" x14ac:dyDescent="0.3">
      <c r="A443" s="1">
        <v>734007</v>
      </c>
      <c r="B443" s="1" t="s">
        <v>60</v>
      </c>
      <c r="C443" s="2">
        <v>41773</v>
      </c>
      <c r="D443" s="1" t="s">
        <v>226</v>
      </c>
      <c r="E443" s="1" t="s">
        <v>62</v>
      </c>
      <c r="F443" s="1">
        <v>0</v>
      </c>
      <c r="G443" s="1" t="s">
        <v>259</v>
      </c>
      <c r="H443" s="1" t="s">
        <v>31</v>
      </c>
      <c r="I443" s="1" t="s">
        <v>31</v>
      </c>
      <c r="J443" s="1" t="s">
        <v>22</v>
      </c>
      <c r="K443" s="1" t="s">
        <v>31</v>
      </c>
      <c r="L443" s="1" t="s">
        <v>41</v>
      </c>
      <c r="M443" s="1">
        <v>6</v>
      </c>
      <c r="N443" s="1" t="s">
        <v>24</v>
      </c>
      <c r="O443" s="1" t="s">
        <v>25</v>
      </c>
      <c r="P443" s="1" t="s">
        <v>237</v>
      </c>
      <c r="Q443" s="1" t="s">
        <v>298</v>
      </c>
    </row>
    <row r="444" spans="1:17" ht="15.75" customHeight="1" x14ac:dyDescent="0.3">
      <c r="A444" s="1">
        <v>734009</v>
      </c>
      <c r="B444" s="1" t="s">
        <v>170</v>
      </c>
      <c r="C444" s="2">
        <v>41773</v>
      </c>
      <c r="D444" s="1" t="s">
        <v>175</v>
      </c>
      <c r="E444" s="1" t="s">
        <v>172</v>
      </c>
      <c r="F444" s="1">
        <v>0</v>
      </c>
      <c r="G444" s="1" t="s">
        <v>21</v>
      </c>
      <c r="H444" s="1" t="s">
        <v>47</v>
      </c>
      <c r="I444" s="1" t="s">
        <v>21</v>
      </c>
      <c r="J444" s="1" t="s">
        <v>22</v>
      </c>
      <c r="K444" s="1" t="s">
        <v>21</v>
      </c>
      <c r="L444" s="1" t="s">
        <v>41</v>
      </c>
      <c r="M444" s="1">
        <v>6</v>
      </c>
      <c r="N444" s="1" t="s">
        <v>24</v>
      </c>
      <c r="O444" s="1" t="s">
        <v>25</v>
      </c>
      <c r="P444" s="1" t="s">
        <v>232</v>
      </c>
      <c r="Q444" s="1" t="s">
        <v>274</v>
      </c>
    </row>
    <row r="445" spans="1:17" ht="15.75" customHeight="1" x14ac:dyDescent="0.3">
      <c r="A445" s="1">
        <v>734011</v>
      </c>
      <c r="B445" s="1" t="s">
        <v>167</v>
      </c>
      <c r="C445" s="2">
        <v>41774</v>
      </c>
      <c r="D445" s="1" t="s">
        <v>233</v>
      </c>
      <c r="E445" s="1" t="s">
        <v>168</v>
      </c>
      <c r="F445" s="1">
        <v>0</v>
      </c>
      <c r="G445" s="1" t="s">
        <v>40</v>
      </c>
      <c r="H445" s="1" t="s">
        <v>39</v>
      </c>
      <c r="I445" s="1" t="s">
        <v>39</v>
      </c>
      <c r="J445" s="1" t="s">
        <v>22</v>
      </c>
      <c r="K445" s="1" t="s">
        <v>40</v>
      </c>
      <c r="L445" s="1" t="s">
        <v>23</v>
      </c>
      <c r="M445" s="1">
        <v>62</v>
      </c>
      <c r="N445" s="1" t="s">
        <v>24</v>
      </c>
      <c r="O445" s="1" t="s">
        <v>25</v>
      </c>
      <c r="P445" s="1" t="s">
        <v>140</v>
      </c>
      <c r="Q445" s="1" t="s">
        <v>213</v>
      </c>
    </row>
    <row r="446" spans="1:17" ht="15.75" customHeight="1" x14ac:dyDescent="0.3">
      <c r="A446" s="1">
        <v>734013</v>
      </c>
      <c r="B446" s="1" t="s">
        <v>277</v>
      </c>
      <c r="C446" s="2">
        <v>41777</v>
      </c>
      <c r="D446" s="1" t="s">
        <v>121</v>
      </c>
      <c r="E446" s="1" t="s">
        <v>278</v>
      </c>
      <c r="F446" s="1">
        <v>0</v>
      </c>
      <c r="G446" s="1" t="s">
        <v>32</v>
      </c>
      <c r="H446" s="1" t="s">
        <v>20</v>
      </c>
      <c r="I446" s="1" t="s">
        <v>32</v>
      </c>
      <c r="J446" s="1" t="s">
        <v>33</v>
      </c>
      <c r="K446" s="1" t="s">
        <v>20</v>
      </c>
      <c r="L446" s="1" t="s">
        <v>41</v>
      </c>
      <c r="M446" s="1">
        <v>5</v>
      </c>
      <c r="N446" s="1" t="s">
        <v>24</v>
      </c>
      <c r="O446" s="1" t="s">
        <v>25</v>
      </c>
      <c r="P446" s="1" t="s">
        <v>242</v>
      </c>
      <c r="Q446" s="1" t="s">
        <v>252</v>
      </c>
    </row>
    <row r="447" spans="1:17" ht="15.75" customHeight="1" x14ac:dyDescent="0.3">
      <c r="A447" s="1">
        <v>734015</v>
      </c>
      <c r="B447" s="1" t="s">
        <v>60</v>
      </c>
      <c r="C447" s="2">
        <v>41777</v>
      </c>
      <c r="D447" s="1" t="s">
        <v>257</v>
      </c>
      <c r="E447" s="1" t="s">
        <v>62</v>
      </c>
      <c r="F447" s="1">
        <v>0</v>
      </c>
      <c r="G447" s="1" t="s">
        <v>259</v>
      </c>
      <c r="H447" s="1" t="s">
        <v>21</v>
      </c>
      <c r="I447" s="1" t="s">
        <v>259</v>
      </c>
      <c r="J447" s="1" t="s">
        <v>33</v>
      </c>
      <c r="K447" s="1" t="s">
        <v>21</v>
      </c>
      <c r="L447" s="1" t="s">
        <v>41</v>
      </c>
      <c r="M447" s="1">
        <v>7</v>
      </c>
      <c r="N447" s="1" t="s">
        <v>24</v>
      </c>
      <c r="O447" s="1" t="s">
        <v>25</v>
      </c>
      <c r="P447" s="1" t="s">
        <v>274</v>
      </c>
      <c r="Q447" s="1" t="s">
        <v>267</v>
      </c>
    </row>
    <row r="448" spans="1:17" ht="15.75" customHeight="1" x14ac:dyDescent="0.3">
      <c r="A448" s="1">
        <v>734017</v>
      </c>
      <c r="B448" s="1" t="s">
        <v>167</v>
      </c>
      <c r="C448" s="2">
        <v>41778</v>
      </c>
      <c r="D448" s="1" t="s">
        <v>29</v>
      </c>
      <c r="E448" s="1" t="s">
        <v>168</v>
      </c>
      <c r="F448" s="1">
        <v>0</v>
      </c>
      <c r="G448" s="1" t="s">
        <v>40</v>
      </c>
      <c r="H448" s="1" t="s">
        <v>47</v>
      </c>
      <c r="I448" s="1" t="s">
        <v>47</v>
      </c>
      <c r="J448" s="1" t="s">
        <v>33</v>
      </c>
      <c r="K448" s="1" t="s">
        <v>47</v>
      </c>
      <c r="L448" s="1" t="s">
        <v>23</v>
      </c>
      <c r="M448" s="1">
        <v>25</v>
      </c>
      <c r="N448" s="1" t="s">
        <v>24</v>
      </c>
      <c r="O448" s="1" t="s">
        <v>25</v>
      </c>
      <c r="P448" s="1" t="s">
        <v>140</v>
      </c>
      <c r="Q448" s="1" t="s">
        <v>213</v>
      </c>
    </row>
    <row r="449" spans="1:17" ht="15.75" customHeight="1" x14ac:dyDescent="0.3">
      <c r="A449" s="1">
        <v>734019</v>
      </c>
      <c r="B449" s="1" t="s">
        <v>36</v>
      </c>
      <c r="C449" s="2">
        <v>41778</v>
      </c>
      <c r="D449" s="1" t="s">
        <v>299</v>
      </c>
      <c r="E449" s="1" t="s">
        <v>38</v>
      </c>
      <c r="F449" s="1">
        <v>0</v>
      </c>
      <c r="G449" s="1" t="s">
        <v>39</v>
      </c>
      <c r="H449" s="1" t="s">
        <v>31</v>
      </c>
      <c r="I449" s="1" t="s">
        <v>31</v>
      </c>
      <c r="J449" s="1" t="s">
        <v>22</v>
      </c>
      <c r="K449" s="1" t="s">
        <v>31</v>
      </c>
      <c r="L449" s="1" t="s">
        <v>41</v>
      </c>
      <c r="M449" s="1">
        <v>4</v>
      </c>
      <c r="N449" s="1" t="s">
        <v>24</v>
      </c>
      <c r="O449" s="1" t="s">
        <v>25</v>
      </c>
      <c r="P449" s="1" t="s">
        <v>127</v>
      </c>
      <c r="Q449" s="1" t="s">
        <v>298</v>
      </c>
    </row>
    <row r="450" spans="1:17" ht="15.75" customHeight="1" x14ac:dyDescent="0.3">
      <c r="A450" s="1">
        <v>734021</v>
      </c>
      <c r="B450" s="1" t="s">
        <v>60</v>
      </c>
      <c r="C450" s="2">
        <v>41779</v>
      </c>
      <c r="D450" s="1" t="s">
        <v>179</v>
      </c>
      <c r="E450" s="1" t="s">
        <v>62</v>
      </c>
      <c r="F450" s="1">
        <v>0</v>
      </c>
      <c r="G450" s="1" t="s">
        <v>259</v>
      </c>
      <c r="H450" s="1" t="s">
        <v>20</v>
      </c>
      <c r="I450" s="1" t="s">
        <v>20</v>
      </c>
      <c r="J450" s="1" t="s">
        <v>33</v>
      </c>
      <c r="K450" s="1" t="s">
        <v>259</v>
      </c>
      <c r="L450" s="1" t="s">
        <v>41</v>
      </c>
      <c r="M450" s="1">
        <v>7</v>
      </c>
      <c r="N450" s="1" t="s">
        <v>24</v>
      </c>
      <c r="O450" s="1" t="s">
        <v>25</v>
      </c>
      <c r="P450" s="1" t="s">
        <v>232</v>
      </c>
      <c r="Q450" s="1" t="s">
        <v>274</v>
      </c>
    </row>
    <row r="451" spans="1:17" ht="15.75" customHeight="1" x14ac:dyDescent="0.3">
      <c r="A451" s="1">
        <v>734023</v>
      </c>
      <c r="B451" s="1" t="s">
        <v>50</v>
      </c>
      <c r="C451" s="2">
        <v>41779</v>
      </c>
      <c r="D451" s="1" t="s">
        <v>175</v>
      </c>
      <c r="E451" s="1" t="s">
        <v>52</v>
      </c>
      <c r="F451" s="1">
        <v>0</v>
      </c>
      <c r="G451" s="1" t="s">
        <v>21</v>
      </c>
      <c r="H451" s="1" t="s">
        <v>32</v>
      </c>
      <c r="I451" s="1" t="s">
        <v>21</v>
      </c>
      <c r="J451" s="1" t="s">
        <v>22</v>
      </c>
      <c r="K451" s="1" t="s">
        <v>21</v>
      </c>
      <c r="L451" s="1" t="s">
        <v>41</v>
      </c>
      <c r="M451" s="1">
        <v>8</v>
      </c>
      <c r="N451" s="1" t="s">
        <v>24</v>
      </c>
      <c r="O451" s="1" t="s">
        <v>25</v>
      </c>
      <c r="P451" s="1" t="s">
        <v>297</v>
      </c>
      <c r="Q451" s="1" t="s">
        <v>252</v>
      </c>
    </row>
    <row r="452" spans="1:17" ht="15.75" customHeight="1" x14ac:dyDescent="0.3">
      <c r="A452" s="1">
        <v>734025</v>
      </c>
      <c r="B452" s="1" t="s">
        <v>28</v>
      </c>
      <c r="C452" s="2">
        <v>41780</v>
      </c>
      <c r="D452" s="1" t="s">
        <v>300</v>
      </c>
      <c r="E452" s="1" t="s">
        <v>30</v>
      </c>
      <c r="F452" s="1">
        <v>0</v>
      </c>
      <c r="G452" s="1" t="s">
        <v>31</v>
      </c>
      <c r="H452" s="1" t="s">
        <v>47</v>
      </c>
      <c r="I452" s="1" t="s">
        <v>47</v>
      </c>
      <c r="J452" s="1" t="s">
        <v>22</v>
      </c>
      <c r="K452" s="1" t="s">
        <v>47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127</v>
      </c>
      <c r="Q452" s="1" t="s">
        <v>237</v>
      </c>
    </row>
    <row r="453" spans="1:17" ht="15.75" customHeight="1" x14ac:dyDescent="0.3">
      <c r="A453" s="1">
        <v>734027</v>
      </c>
      <c r="B453" s="1" t="s">
        <v>50</v>
      </c>
      <c r="C453" s="2">
        <v>41781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20</v>
      </c>
      <c r="I453" s="1" t="s">
        <v>20</v>
      </c>
      <c r="J453" s="1" t="s">
        <v>22</v>
      </c>
      <c r="K453" s="1" t="s">
        <v>21</v>
      </c>
      <c r="L453" s="1" t="s">
        <v>23</v>
      </c>
      <c r="M453" s="1">
        <v>30</v>
      </c>
      <c r="N453" s="1" t="s">
        <v>24</v>
      </c>
      <c r="O453" s="1" t="s">
        <v>25</v>
      </c>
      <c r="P453" s="1" t="s">
        <v>232</v>
      </c>
      <c r="Q453" s="1" t="s">
        <v>267</v>
      </c>
    </row>
    <row r="454" spans="1:17" ht="15.75" customHeight="1" x14ac:dyDescent="0.3">
      <c r="A454" s="1">
        <v>734029</v>
      </c>
      <c r="B454" s="1" t="s">
        <v>277</v>
      </c>
      <c r="C454" s="2">
        <v>41781</v>
      </c>
      <c r="D454" s="1" t="s">
        <v>179</v>
      </c>
      <c r="E454" s="1" t="s">
        <v>278</v>
      </c>
      <c r="F454" s="1">
        <v>0</v>
      </c>
      <c r="G454" s="1" t="s">
        <v>32</v>
      </c>
      <c r="H454" s="1" t="s">
        <v>259</v>
      </c>
      <c r="I454" s="1" t="s">
        <v>259</v>
      </c>
      <c r="J454" s="1" t="s">
        <v>22</v>
      </c>
      <c r="K454" s="1" t="s">
        <v>259</v>
      </c>
      <c r="L454" s="1" t="s">
        <v>41</v>
      </c>
      <c r="M454" s="1">
        <v>6</v>
      </c>
      <c r="N454" s="1" t="s">
        <v>24</v>
      </c>
      <c r="O454" s="1" t="s">
        <v>25</v>
      </c>
      <c r="P454" s="1" t="s">
        <v>242</v>
      </c>
      <c r="Q454" s="1" t="s">
        <v>252</v>
      </c>
    </row>
    <row r="455" spans="1:17" ht="15.75" customHeight="1" x14ac:dyDescent="0.3">
      <c r="A455" s="1">
        <v>734031</v>
      </c>
      <c r="B455" s="1" t="s">
        <v>44</v>
      </c>
      <c r="C455" s="2">
        <v>41782</v>
      </c>
      <c r="D455" s="1" t="s">
        <v>29</v>
      </c>
      <c r="E455" s="1" t="s">
        <v>46</v>
      </c>
      <c r="F455" s="1">
        <v>0</v>
      </c>
      <c r="G455" s="1" t="s">
        <v>47</v>
      </c>
      <c r="H455" s="1" t="s">
        <v>39</v>
      </c>
      <c r="I455" s="1" t="s">
        <v>39</v>
      </c>
      <c r="J455" s="1" t="s">
        <v>22</v>
      </c>
      <c r="K455" s="1" t="s">
        <v>47</v>
      </c>
      <c r="L455" s="1" t="s">
        <v>23</v>
      </c>
      <c r="M455" s="1">
        <v>15</v>
      </c>
      <c r="N455" s="1" t="s">
        <v>24</v>
      </c>
      <c r="O455" s="1" t="s">
        <v>25</v>
      </c>
      <c r="P455" s="1" t="s">
        <v>140</v>
      </c>
      <c r="Q455" s="1" t="s">
        <v>213</v>
      </c>
    </row>
    <row r="456" spans="1:17" ht="15.75" customHeight="1" x14ac:dyDescent="0.3">
      <c r="A456" s="1">
        <v>734033</v>
      </c>
      <c r="B456" s="1" t="s">
        <v>28</v>
      </c>
      <c r="C456" s="2">
        <v>41782</v>
      </c>
      <c r="D456" s="1" t="s">
        <v>80</v>
      </c>
      <c r="E456" s="1" t="s">
        <v>30</v>
      </c>
      <c r="F456" s="1">
        <v>0</v>
      </c>
      <c r="G456" s="1" t="s">
        <v>31</v>
      </c>
      <c r="H456" s="1" t="s">
        <v>40</v>
      </c>
      <c r="I456" s="1" t="s">
        <v>40</v>
      </c>
      <c r="J456" s="1" t="s">
        <v>22</v>
      </c>
      <c r="K456" s="1" t="s">
        <v>31</v>
      </c>
      <c r="L456" s="1" t="s">
        <v>23</v>
      </c>
      <c r="M456" s="1">
        <v>16</v>
      </c>
      <c r="N456" s="1" t="s">
        <v>24</v>
      </c>
      <c r="O456" s="1" t="s">
        <v>25</v>
      </c>
      <c r="P456" s="1" t="s">
        <v>127</v>
      </c>
      <c r="Q456" s="1" t="s">
        <v>298</v>
      </c>
    </row>
    <row r="457" spans="1:17" ht="15.75" customHeight="1" x14ac:dyDescent="0.3">
      <c r="A457" s="1">
        <v>734035</v>
      </c>
      <c r="B457" s="1" t="s">
        <v>17</v>
      </c>
      <c r="C457" s="2">
        <v>41783</v>
      </c>
      <c r="D457" s="1" t="s">
        <v>76</v>
      </c>
      <c r="E457" s="1" t="s">
        <v>19</v>
      </c>
      <c r="F457" s="1">
        <v>0</v>
      </c>
      <c r="G457" s="1" t="s">
        <v>20</v>
      </c>
      <c r="H457" s="1" t="s">
        <v>32</v>
      </c>
      <c r="I457" s="1" t="s">
        <v>32</v>
      </c>
      <c r="J457" s="1" t="s">
        <v>22</v>
      </c>
      <c r="K457" s="1" t="s">
        <v>32</v>
      </c>
      <c r="L457" s="1" t="s">
        <v>41</v>
      </c>
      <c r="M457" s="1">
        <v>8</v>
      </c>
      <c r="N457" s="1" t="s">
        <v>24</v>
      </c>
      <c r="O457" s="1" t="s">
        <v>25</v>
      </c>
      <c r="P457" s="1" t="s">
        <v>232</v>
      </c>
      <c r="Q457" s="1" t="s">
        <v>274</v>
      </c>
    </row>
    <row r="458" spans="1:17" ht="15.75" customHeight="1" x14ac:dyDescent="0.3">
      <c r="A458" s="1">
        <v>734037</v>
      </c>
      <c r="B458" s="1" t="s">
        <v>50</v>
      </c>
      <c r="C458" s="2">
        <v>41783</v>
      </c>
      <c r="D458" s="1" t="s">
        <v>68</v>
      </c>
      <c r="E458" s="1" t="s">
        <v>52</v>
      </c>
      <c r="F458" s="1">
        <v>0</v>
      </c>
      <c r="G458" s="1" t="s">
        <v>21</v>
      </c>
      <c r="H458" s="1" t="s">
        <v>259</v>
      </c>
      <c r="I458" s="1" t="s">
        <v>21</v>
      </c>
      <c r="J458" s="1" t="s">
        <v>22</v>
      </c>
      <c r="K458" s="1" t="s">
        <v>21</v>
      </c>
      <c r="L458" s="1" t="s">
        <v>41</v>
      </c>
      <c r="M458" s="1">
        <v>4</v>
      </c>
      <c r="N458" s="1" t="s">
        <v>24</v>
      </c>
      <c r="O458" s="1" t="s">
        <v>25</v>
      </c>
      <c r="P458" s="1" t="s">
        <v>297</v>
      </c>
      <c r="Q458" s="1" t="s">
        <v>242</v>
      </c>
    </row>
    <row r="459" spans="1:17" ht="15.75" customHeight="1" x14ac:dyDescent="0.3">
      <c r="A459" s="1">
        <v>734039</v>
      </c>
      <c r="B459" s="1" t="s">
        <v>28</v>
      </c>
      <c r="C459" s="2">
        <v>41784</v>
      </c>
      <c r="D459" s="1" t="s">
        <v>260</v>
      </c>
      <c r="E459" s="1" t="s">
        <v>30</v>
      </c>
      <c r="F459" s="1">
        <v>0</v>
      </c>
      <c r="G459" s="1" t="s">
        <v>31</v>
      </c>
      <c r="H459" s="1" t="s">
        <v>39</v>
      </c>
      <c r="I459" s="1" t="s">
        <v>31</v>
      </c>
      <c r="J459" s="1" t="s">
        <v>22</v>
      </c>
      <c r="K459" s="1" t="s">
        <v>31</v>
      </c>
      <c r="L459" s="1" t="s">
        <v>41</v>
      </c>
      <c r="M459" s="1">
        <v>7</v>
      </c>
      <c r="N459" s="1" t="s">
        <v>24</v>
      </c>
      <c r="O459" s="1" t="s">
        <v>25</v>
      </c>
      <c r="P459" s="1" t="s">
        <v>127</v>
      </c>
      <c r="Q459" s="1" t="s">
        <v>237</v>
      </c>
    </row>
    <row r="460" spans="1:17" ht="15.75" customHeight="1" x14ac:dyDescent="0.3">
      <c r="A460" s="1">
        <v>734041</v>
      </c>
      <c r="B460" s="1" t="s">
        <v>44</v>
      </c>
      <c r="C460" s="2">
        <v>41784</v>
      </c>
      <c r="D460" s="1" t="s">
        <v>295</v>
      </c>
      <c r="E460" s="1" t="s">
        <v>46</v>
      </c>
      <c r="F460" s="1">
        <v>0</v>
      </c>
      <c r="G460" s="1" t="s">
        <v>47</v>
      </c>
      <c r="H460" s="1" t="s">
        <v>40</v>
      </c>
      <c r="I460" s="1" t="s">
        <v>47</v>
      </c>
      <c r="J460" s="1" t="s">
        <v>22</v>
      </c>
      <c r="K460" s="1" t="s">
        <v>47</v>
      </c>
      <c r="L460" s="1" t="s">
        <v>41</v>
      </c>
      <c r="M460" s="1">
        <v>5</v>
      </c>
      <c r="N460" s="1" t="s">
        <v>24</v>
      </c>
      <c r="O460" s="1" t="s">
        <v>25</v>
      </c>
      <c r="P460" s="1" t="s">
        <v>263</v>
      </c>
      <c r="Q460" s="1" t="s">
        <v>213</v>
      </c>
    </row>
    <row r="461" spans="1:17" ht="15.75" customHeight="1" x14ac:dyDescent="0.3">
      <c r="A461" s="1">
        <v>734043</v>
      </c>
      <c r="B461" s="1" t="s">
        <v>50</v>
      </c>
      <c r="C461" s="2">
        <v>41786</v>
      </c>
      <c r="D461" s="1" t="s">
        <v>257</v>
      </c>
      <c r="E461" s="1" t="s">
        <v>52</v>
      </c>
      <c r="F461" s="1">
        <v>0</v>
      </c>
      <c r="G461" s="1" t="s">
        <v>31</v>
      </c>
      <c r="H461" s="1" t="s">
        <v>21</v>
      </c>
      <c r="I461" s="1" t="s">
        <v>31</v>
      </c>
      <c r="J461" s="1" t="s">
        <v>22</v>
      </c>
      <c r="K461" s="1" t="s">
        <v>21</v>
      </c>
      <c r="L461" s="1" t="s">
        <v>23</v>
      </c>
      <c r="M461" s="1">
        <v>28</v>
      </c>
      <c r="N461" s="1" t="s">
        <v>24</v>
      </c>
      <c r="O461" s="1" t="s">
        <v>25</v>
      </c>
      <c r="P461" s="1" t="s">
        <v>274</v>
      </c>
      <c r="Q461" s="1" t="s">
        <v>140</v>
      </c>
    </row>
    <row r="462" spans="1:17" ht="15.75" customHeight="1" x14ac:dyDescent="0.3">
      <c r="A462" s="1">
        <v>734045</v>
      </c>
      <c r="B462" s="1" t="s">
        <v>44</v>
      </c>
      <c r="C462" s="2">
        <v>41787</v>
      </c>
      <c r="D462" s="1" t="s">
        <v>105</v>
      </c>
      <c r="E462" s="1" t="s">
        <v>164</v>
      </c>
      <c r="F462" s="1">
        <v>0</v>
      </c>
      <c r="G462" s="1" t="s">
        <v>32</v>
      </c>
      <c r="H462" s="1" t="s">
        <v>47</v>
      </c>
      <c r="I462" s="1" t="s">
        <v>32</v>
      </c>
      <c r="J462" s="1" t="s">
        <v>22</v>
      </c>
      <c r="K462" s="1" t="s">
        <v>32</v>
      </c>
      <c r="L462" s="1" t="s">
        <v>41</v>
      </c>
      <c r="M462" s="1">
        <v>7</v>
      </c>
      <c r="N462" s="1" t="s">
        <v>24</v>
      </c>
      <c r="O462" s="1" t="s">
        <v>25</v>
      </c>
      <c r="P462" s="1" t="s">
        <v>237</v>
      </c>
      <c r="Q462" s="1" t="s">
        <v>242</v>
      </c>
    </row>
    <row r="463" spans="1:17" ht="15.75" customHeight="1" x14ac:dyDescent="0.3">
      <c r="A463" s="1">
        <v>734047</v>
      </c>
      <c r="B463" s="1" t="s">
        <v>44</v>
      </c>
      <c r="C463" s="2">
        <v>41789</v>
      </c>
      <c r="D463" s="1" t="s">
        <v>61</v>
      </c>
      <c r="E463" s="1" t="s">
        <v>46</v>
      </c>
      <c r="F463" s="1">
        <v>0</v>
      </c>
      <c r="G463" s="1" t="s">
        <v>32</v>
      </c>
      <c r="H463" s="1" t="s">
        <v>31</v>
      </c>
      <c r="I463" s="1" t="s">
        <v>32</v>
      </c>
      <c r="J463" s="1" t="s">
        <v>22</v>
      </c>
      <c r="K463" s="1" t="s">
        <v>31</v>
      </c>
      <c r="L463" s="1" t="s">
        <v>23</v>
      </c>
      <c r="M463" s="1">
        <v>24</v>
      </c>
      <c r="N463" s="1" t="s">
        <v>24</v>
      </c>
      <c r="O463" s="1" t="s">
        <v>25</v>
      </c>
      <c r="P463" s="1" t="s">
        <v>127</v>
      </c>
      <c r="Q463" s="1" t="s">
        <v>213</v>
      </c>
    </row>
    <row r="464" spans="1:17" ht="15.75" customHeight="1" x14ac:dyDescent="0.3">
      <c r="A464" s="1">
        <v>734049</v>
      </c>
      <c r="B464" s="1" t="s">
        <v>17</v>
      </c>
      <c r="C464" s="2">
        <v>41791</v>
      </c>
      <c r="D464" s="1" t="s">
        <v>162</v>
      </c>
      <c r="E464" s="1" t="s">
        <v>19</v>
      </c>
      <c r="F464" s="1">
        <v>0</v>
      </c>
      <c r="G464" s="1" t="s">
        <v>21</v>
      </c>
      <c r="H464" s="1" t="s">
        <v>31</v>
      </c>
      <c r="I464" s="1" t="s">
        <v>21</v>
      </c>
      <c r="J464" s="1" t="s">
        <v>22</v>
      </c>
      <c r="K464" s="1" t="s">
        <v>21</v>
      </c>
      <c r="L464" s="1" t="s">
        <v>41</v>
      </c>
      <c r="M464" s="1">
        <v>3</v>
      </c>
      <c r="N464" s="1" t="s">
        <v>24</v>
      </c>
      <c r="O464" s="1" t="s">
        <v>25</v>
      </c>
      <c r="P464" s="1" t="s">
        <v>127</v>
      </c>
      <c r="Q464" s="1" t="s">
        <v>242</v>
      </c>
    </row>
    <row r="465" spans="1:17" ht="15.75" customHeight="1" x14ac:dyDescent="0.3">
      <c r="A465" s="1">
        <v>829705</v>
      </c>
      <c r="B465" s="1" t="s">
        <v>50</v>
      </c>
      <c r="C465" s="2">
        <v>42102</v>
      </c>
      <c r="D465" s="1" t="s">
        <v>241</v>
      </c>
      <c r="E465" s="1" t="s">
        <v>52</v>
      </c>
      <c r="F465" s="1">
        <v>0</v>
      </c>
      <c r="G465" s="1" t="s">
        <v>21</v>
      </c>
      <c r="H465" s="1" t="s">
        <v>47</v>
      </c>
      <c r="I465" s="1" t="s">
        <v>21</v>
      </c>
      <c r="J465" s="1" t="s">
        <v>22</v>
      </c>
      <c r="K465" s="1" t="s">
        <v>21</v>
      </c>
      <c r="L465" s="1" t="s">
        <v>41</v>
      </c>
      <c r="M465" s="1">
        <v>7</v>
      </c>
      <c r="N465" s="1" t="s">
        <v>24</v>
      </c>
      <c r="O465" s="1" t="s">
        <v>25</v>
      </c>
      <c r="P465" s="1" t="s">
        <v>140</v>
      </c>
      <c r="Q465" s="1" t="s">
        <v>252</v>
      </c>
    </row>
    <row r="466" spans="1:17" ht="15.75" customHeight="1" x14ac:dyDescent="0.3">
      <c r="A466" s="1">
        <v>829707</v>
      </c>
      <c r="B466" s="1" t="s">
        <v>65</v>
      </c>
      <c r="C466" s="2">
        <v>42103</v>
      </c>
      <c r="D466" s="1" t="s">
        <v>87</v>
      </c>
      <c r="E466" s="1" t="s">
        <v>67</v>
      </c>
      <c r="F466" s="1">
        <v>0</v>
      </c>
      <c r="G466" s="1" t="s">
        <v>32</v>
      </c>
      <c r="H466" s="1" t="s">
        <v>39</v>
      </c>
      <c r="I466" s="1" t="s">
        <v>39</v>
      </c>
      <c r="J466" s="1" t="s">
        <v>22</v>
      </c>
      <c r="K466" s="1" t="s">
        <v>32</v>
      </c>
      <c r="L466" s="1" t="s">
        <v>23</v>
      </c>
      <c r="M466" s="1">
        <v>1</v>
      </c>
      <c r="N466" s="1" t="s">
        <v>24</v>
      </c>
      <c r="O466" s="1" t="s">
        <v>25</v>
      </c>
      <c r="P466" s="1" t="s">
        <v>283</v>
      </c>
      <c r="Q466" s="1" t="s">
        <v>237</v>
      </c>
    </row>
    <row r="467" spans="1:17" ht="15.75" customHeight="1" x14ac:dyDescent="0.3">
      <c r="A467" s="1">
        <v>829709</v>
      </c>
      <c r="B467" s="1" t="s">
        <v>238</v>
      </c>
      <c r="C467" s="2">
        <v>42104</v>
      </c>
      <c r="D467" s="1" t="s">
        <v>265</v>
      </c>
      <c r="E467" s="1" t="s">
        <v>301</v>
      </c>
      <c r="F467" s="1">
        <v>0</v>
      </c>
      <c r="G467" s="1" t="s">
        <v>31</v>
      </c>
      <c r="H467" s="1" t="s">
        <v>40</v>
      </c>
      <c r="I467" s="1" t="s">
        <v>31</v>
      </c>
      <c r="J467" s="1" t="s">
        <v>22</v>
      </c>
      <c r="K467" s="1" t="s">
        <v>40</v>
      </c>
      <c r="L467" s="1" t="s">
        <v>23</v>
      </c>
      <c r="M467" s="1">
        <v>26</v>
      </c>
      <c r="N467" s="1" t="s">
        <v>24</v>
      </c>
      <c r="O467" s="1" t="s">
        <v>25</v>
      </c>
      <c r="P467" s="1" t="s">
        <v>302</v>
      </c>
      <c r="Q467" s="1" t="s">
        <v>303</v>
      </c>
    </row>
    <row r="468" spans="1:17" ht="15.75" customHeight="1" x14ac:dyDescent="0.3">
      <c r="A468" s="1">
        <v>829711</v>
      </c>
      <c r="B468" s="1" t="s">
        <v>65</v>
      </c>
      <c r="C468" s="2">
        <v>42105</v>
      </c>
      <c r="D468" s="1" t="s">
        <v>18</v>
      </c>
      <c r="E468" s="1" t="s">
        <v>67</v>
      </c>
      <c r="F468" s="1">
        <v>0</v>
      </c>
      <c r="G468" s="1" t="s">
        <v>32</v>
      </c>
      <c r="H468" s="1" t="s">
        <v>259</v>
      </c>
      <c r="I468" s="1" t="s">
        <v>32</v>
      </c>
      <c r="J468" s="1" t="s">
        <v>33</v>
      </c>
      <c r="K468" s="1" t="s">
        <v>32</v>
      </c>
      <c r="L468" s="1" t="s">
        <v>23</v>
      </c>
      <c r="M468" s="1">
        <v>45</v>
      </c>
      <c r="N468" s="1" t="s">
        <v>24</v>
      </c>
      <c r="O468" s="1" t="s">
        <v>25</v>
      </c>
      <c r="P468" s="1" t="s">
        <v>283</v>
      </c>
      <c r="Q468" s="1" t="s">
        <v>237</v>
      </c>
    </row>
    <row r="469" spans="1:17" ht="15.75" customHeight="1" x14ac:dyDescent="0.3">
      <c r="A469" s="1">
        <v>829713</v>
      </c>
      <c r="B469" s="1" t="s">
        <v>50</v>
      </c>
      <c r="C469" s="2">
        <v>42105</v>
      </c>
      <c r="D469" s="1" t="s">
        <v>118</v>
      </c>
      <c r="E469" s="1" t="s">
        <v>52</v>
      </c>
      <c r="F469" s="1">
        <v>0</v>
      </c>
      <c r="G469" s="1" t="s">
        <v>21</v>
      </c>
      <c r="H469" s="1" t="s">
        <v>20</v>
      </c>
      <c r="I469" s="1" t="s">
        <v>20</v>
      </c>
      <c r="J469" s="1" t="s">
        <v>22</v>
      </c>
      <c r="K469" s="1" t="s">
        <v>20</v>
      </c>
      <c r="L469" s="1" t="s">
        <v>41</v>
      </c>
      <c r="M469" s="1">
        <v>3</v>
      </c>
      <c r="N469" s="1" t="s">
        <v>24</v>
      </c>
      <c r="O469" s="1" t="s">
        <v>25</v>
      </c>
      <c r="P469" s="1" t="s">
        <v>140</v>
      </c>
      <c r="Q469" s="1" t="s">
        <v>252</v>
      </c>
    </row>
    <row r="470" spans="1:17" ht="15.75" customHeight="1" x14ac:dyDescent="0.3">
      <c r="A470" s="1">
        <v>829715</v>
      </c>
      <c r="B470" s="1" t="s">
        <v>36</v>
      </c>
      <c r="C470" s="2">
        <v>42106</v>
      </c>
      <c r="D470" s="1" t="s">
        <v>304</v>
      </c>
      <c r="E470" s="1" t="s">
        <v>38</v>
      </c>
      <c r="F470" s="1">
        <v>0</v>
      </c>
      <c r="G470" s="1" t="s">
        <v>39</v>
      </c>
      <c r="H470" s="1" t="s">
        <v>40</v>
      </c>
      <c r="I470" s="1" t="s">
        <v>40</v>
      </c>
      <c r="J470" s="1" t="s">
        <v>22</v>
      </c>
      <c r="K470" s="1" t="s">
        <v>40</v>
      </c>
      <c r="L470" s="1" t="s">
        <v>41</v>
      </c>
      <c r="M470" s="1">
        <v>3</v>
      </c>
      <c r="N470" s="1" t="s">
        <v>24</v>
      </c>
      <c r="O470" s="1" t="s">
        <v>25</v>
      </c>
      <c r="P470" s="1" t="s">
        <v>302</v>
      </c>
      <c r="Q470" s="1" t="s">
        <v>303</v>
      </c>
    </row>
    <row r="471" spans="1:17" ht="15.75" customHeight="1" x14ac:dyDescent="0.3">
      <c r="A471" s="1">
        <v>829717</v>
      </c>
      <c r="B471" s="1" t="s">
        <v>44</v>
      </c>
      <c r="C471" s="2">
        <v>42106</v>
      </c>
      <c r="D471" s="1" t="s">
        <v>305</v>
      </c>
      <c r="E471" s="1" t="s">
        <v>46</v>
      </c>
      <c r="F471" s="1">
        <v>0</v>
      </c>
      <c r="G471" s="1" t="s">
        <v>47</v>
      </c>
      <c r="H471" s="1" t="s">
        <v>31</v>
      </c>
      <c r="I471" s="1" t="s">
        <v>47</v>
      </c>
      <c r="J471" s="1" t="s">
        <v>22</v>
      </c>
      <c r="K471" s="1" t="s">
        <v>31</v>
      </c>
      <c r="L471" s="1" t="s">
        <v>23</v>
      </c>
      <c r="M471" s="1">
        <v>18</v>
      </c>
      <c r="N471" s="1" t="s">
        <v>24</v>
      </c>
      <c r="O471" s="1" t="s">
        <v>25</v>
      </c>
      <c r="P471" s="1" t="s">
        <v>232</v>
      </c>
      <c r="Q471" s="1" t="s">
        <v>306</v>
      </c>
    </row>
    <row r="472" spans="1:17" ht="15.75" customHeight="1" x14ac:dyDescent="0.3">
      <c r="A472" s="1">
        <v>829719</v>
      </c>
      <c r="B472" s="1" t="s">
        <v>17</v>
      </c>
      <c r="C472" s="2">
        <v>42107</v>
      </c>
      <c r="D472" s="1" t="s">
        <v>179</v>
      </c>
      <c r="E472" s="1" t="s">
        <v>19</v>
      </c>
      <c r="F472" s="1">
        <v>0</v>
      </c>
      <c r="G472" s="1" t="s">
        <v>20</v>
      </c>
      <c r="H472" s="1" t="s">
        <v>259</v>
      </c>
      <c r="I472" s="1" t="s">
        <v>259</v>
      </c>
      <c r="J472" s="1" t="s">
        <v>22</v>
      </c>
      <c r="K472" s="1" t="s">
        <v>259</v>
      </c>
      <c r="L472" s="1" t="s">
        <v>41</v>
      </c>
      <c r="M472" s="1">
        <v>8</v>
      </c>
      <c r="N472" s="1" t="s">
        <v>24</v>
      </c>
      <c r="O472" s="1" t="s">
        <v>25</v>
      </c>
      <c r="P472" s="1" t="s">
        <v>297</v>
      </c>
      <c r="Q472" s="1" t="s">
        <v>283</v>
      </c>
    </row>
    <row r="473" spans="1:17" ht="15.75" customHeight="1" x14ac:dyDescent="0.3">
      <c r="A473" s="1">
        <v>829721</v>
      </c>
      <c r="B473" s="1" t="s">
        <v>167</v>
      </c>
      <c r="C473" s="2">
        <v>42108</v>
      </c>
      <c r="D473" s="1" t="s">
        <v>231</v>
      </c>
      <c r="E473" s="1" t="s">
        <v>168</v>
      </c>
      <c r="F473" s="1">
        <v>0</v>
      </c>
      <c r="G473" s="1" t="s">
        <v>40</v>
      </c>
      <c r="H473" s="1" t="s">
        <v>47</v>
      </c>
      <c r="I473" s="1" t="s">
        <v>47</v>
      </c>
      <c r="J473" s="1" t="s">
        <v>33</v>
      </c>
      <c r="K473" s="1" t="s">
        <v>40</v>
      </c>
      <c r="L473" s="1" t="s">
        <v>41</v>
      </c>
      <c r="M473" s="1">
        <v>7</v>
      </c>
      <c r="N473" s="1" t="s">
        <v>24</v>
      </c>
      <c r="O473" s="1" t="s">
        <v>25</v>
      </c>
      <c r="P473" s="1" t="s">
        <v>232</v>
      </c>
      <c r="Q473" s="1" t="s">
        <v>302</v>
      </c>
    </row>
    <row r="474" spans="1:17" ht="15.75" customHeight="1" x14ac:dyDescent="0.3">
      <c r="A474" s="1">
        <v>829723</v>
      </c>
      <c r="B474" s="1" t="s">
        <v>50</v>
      </c>
      <c r="C474" s="2">
        <v>42124</v>
      </c>
      <c r="D474" s="1" t="s">
        <v>307</v>
      </c>
      <c r="E474" s="1" t="s">
        <v>52</v>
      </c>
      <c r="F474" s="1">
        <v>0</v>
      </c>
      <c r="G474" s="1" t="s">
        <v>21</v>
      </c>
      <c r="H474" s="1" t="s">
        <v>32</v>
      </c>
      <c r="I474" s="1" t="s">
        <v>21</v>
      </c>
      <c r="J474" s="1" t="s">
        <v>22</v>
      </c>
      <c r="K474" s="1" t="s">
        <v>21</v>
      </c>
      <c r="L474" s="1" t="s">
        <v>41</v>
      </c>
      <c r="M474" s="1">
        <v>7</v>
      </c>
      <c r="N474" s="1" t="s">
        <v>24</v>
      </c>
      <c r="O474" s="1" t="s">
        <v>25</v>
      </c>
      <c r="P474" s="1" t="s">
        <v>232</v>
      </c>
      <c r="Q474" s="1" t="s">
        <v>120</v>
      </c>
    </row>
    <row r="475" spans="1:17" ht="15.75" customHeight="1" x14ac:dyDescent="0.3">
      <c r="A475" s="1">
        <v>829725</v>
      </c>
      <c r="B475" s="1" t="s">
        <v>238</v>
      </c>
      <c r="C475" s="2">
        <v>42109</v>
      </c>
      <c r="D475" s="1" t="s">
        <v>308</v>
      </c>
      <c r="E475" s="1" t="s">
        <v>301</v>
      </c>
      <c r="F475" s="1">
        <v>0</v>
      </c>
      <c r="G475" s="1" t="s">
        <v>31</v>
      </c>
      <c r="H475" s="1" t="s">
        <v>39</v>
      </c>
      <c r="I475" s="1" t="s">
        <v>31</v>
      </c>
      <c r="J475" s="1" t="s">
        <v>33</v>
      </c>
      <c r="K475" s="1" t="s">
        <v>39</v>
      </c>
      <c r="L475" s="1" t="s">
        <v>41</v>
      </c>
      <c r="M475" s="1">
        <v>5</v>
      </c>
      <c r="N475" s="1" t="s">
        <v>24</v>
      </c>
      <c r="O475" s="1" t="s">
        <v>25</v>
      </c>
      <c r="P475" s="1" t="s">
        <v>303</v>
      </c>
      <c r="Q475" s="1" t="s">
        <v>263</v>
      </c>
    </row>
    <row r="476" spans="1:17" ht="15.75" customHeight="1" x14ac:dyDescent="0.3">
      <c r="A476" s="1">
        <v>829727</v>
      </c>
      <c r="B476" s="1" t="s">
        <v>234</v>
      </c>
      <c r="C476" s="2">
        <v>42110</v>
      </c>
      <c r="D476" s="1" t="s">
        <v>233</v>
      </c>
      <c r="E476" s="1" t="s">
        <v>236</v>
      </c>
      <c r="F476" s="1">
        <v>0</v>
      </c>
      <c r="G476" s="1" t="s">
        <v>259</v>
      </c>
      <c r="H476" s="1" t="s">
        <v>40</v>
      </c>
      <c r="I476" s="1" t="s">
        <v>40</v>
      </c>
      <c r="J476" s="1" t="s">
        <v>22</v>
      </c>
      <c r="K476" s="1" t="s">
        <v>40</v>
      </c>
      <c r="L476" s="1" t="s">
        <v>41</v>
      </c>
      <c r="M476" s="1">
        <v>6</v>
      </c>
      <c r="N476" s="1" t="s">
        <v>24</v>
      </c>
      <c r="O476" s="1" t="s">
        <v>25</v>
      </c>
      <c r="P476" s="1" t="s">
        <v>298</v>
      </c>
      <c r="Q476" s="1" t="s">
        <v>140</v>
      </c>
    </row>
    <row r="477" spans="1:17" ht="15.75" customHeight="1" x14ac:dyDescent="0.3">
      <c r="A477" s="1">
        <v>829729</v>
      </c>
      <c r="B477" s="1" t="s">
        <v>44</v>
      </c>
      <c r="C477" s="2">
        <v>42111</v>
      </c>
      <c r="D477" s="1" t="s">
        <v>87</v>
      </c>
      <c r="E477" s="1" t="s">
        <v>46</v>
      </c>
      <c r="F477" s="1">
        <v>0</v>
      </c>
      <c r="G477" s="1" t="s">
        <v>47</v>
      </c>
      <c r="H477" s="1" t="s">
        <v>32</v>
      </c>
      <c r="I477" s="1" t="s">
        <v>47</v>
      </c>
      <c r="J477" s="1" t="s">
        <v>33</v>
      </c>
      <c r="K477" s="1" t="s">
        <v>32</v>
      </c>
      <c r="L477" s="1" t="s">
        <v>41</v>
      </c>
      <c r="M477" s="1">
        <v>6</v>
      </c>
      <c r="N477" s="1" t="s">
        <v>24</v>
      </c>
      <c r="O477" s="1" t="s">
        <v>25</v>
      </c>
      <c r="P477" s="1" t="s">
        <v>232</v>
      </c>
      <c r="Q477" s="1" t="s">
        <v>120</v>
      </c>
    </row>
    <row r="478" spans="1:17" ht="15.75" customHeight="1" x14ac:dyDescent="0.3">
      <c r="A478" s="1">
        <v>829731</v>
      </c>
      <c r="B478" s="1" t="s">
        <v>234</v>
      </c>
      <c r="C478" s="2">
        <v>42112</v>
      </c>
      <c r="D478" s="1" t="s">
        <v>136</v>
      </c>
      <c r="E478" s="1" t="s">
        <v>236</v>
      </c>
      <c r="F478" s="1">
        <v>0</v>
      </c>
      <c r="G478" s="1" t="s">
        <v>259</v>
      </c>
      <c r="H478" s="1" t="s">
        <v>39</v>
      </c>
      <c r="I478" s="1" t="s">
        <v>39</v>
      </c>
      <c r="J478" s="1" t="s">
        <v>33</v>
      </c>
      <c r="K478" s="1" t="s">
        <v>39</v>
      </c>
      <c r="L478" s="1" t="s">
        <v>23</v>
      </c>
      <c r="M478" s="1">
        <v>4</v>
      </c>
      <c r="N478" s="1" t="s">
        <v>24</v>
      </c>
      <c r="O478" s="1" t="s">
        <v>25</v>
      </c>
      <c r="P478" s="1" t="s">
        <v>298</v>
      </c>
      <c r="Q478" s="1" t="s">
        <v>140</v>
      </c>
    </row>
    <row r="479" spans="1:17" ht="15.75" customHeight="1" x14ac:dyDescent="0.3">
      <c r="A479" s="1">
        <v>829733</v>
      </c>
      <c r="B479" s="1" t="s">
        <v>238</v>
      </c>
      <c r="C479" s="2">
        <v>42112</v>
      </c>
      <c r="D479" s="1" t="s">
        <v>307</v>
      </c>
      <c r="E479" s="1" t="s">
        <v>301</v>
      </c>
      <c r="F479" s="1">
        <v>0</v>
      </c>
      <c r="G479" s="1" t="s">
        <v>31</v>
      </c>
      <c r="H479" s="1" t="s">
        <v>21</v>
      </c>
      <c r="I479" s="1" t="s">
        <v>21</v>
      </c>
      <c r="J479" s="1" t="s">
        <v>22</v>
      </c>
      <c r="K479" s="1" t="s">
        <v>21</v>
      </c>
      <c r="L479" s="1" t="s">
        <v>41</v>
      </c>
      <c r="M479" s="1">
        <v>4</v>
      </c>
      <c r="N479" s="1" t="s">
        <v>24</v>
      </c>
      <c r="O479" s="1" t="s">
        <v>25</v>
      </c>
      <c r="P479" s="1" t="s">
        <v>302</v>
      </c>
      <c r="Q479" s="1" t="s">
        <v>267</v>
      </c>
    </row>
    <row r="480" spans="1:17" ht="15.75" customHeight="1" x14ac:dyDescent="0.3">
      <c r="A480" s="1">
        <v>829735</v>
      </c>
      <c r="B480" s="1" t="s">
        <v>167</v>
      </c>
      <c r="C480" s="2">
        <v>42113</v>
      </c>
      <c r="D480" s="1" t="s">
        <v>233</v>
      </c>
      <c r="E480" s="1" t="s">
        <v>168</v>
      </c>
      <c r="F480" s="1">
        <v>0</v>
      </c>
      <c r="G480" s="1" t="s">
        <v>40</v>
      </c>
      <c r="H480" s="1" t="s">
        <v>32</v>
      </c>
      <c r="I480" s="1" t="s">
        <v>32</v>
      </c>
      <c r="J480" s="1" t="s">
        <v>33</v>
      </c>
      <c r="K480" s="1" t="s">
        <v>40</v>
      </c>
      <c r="L480" s="1" t="s">
        <v>41</v>
      </c>
      <c r="M480" s="1">
        <v>8</v>
      </c>
      <c r="N480" s="1" t="s">
        <v>24</v>
      </c>
      <c r="O480" s="1" t="s">
        <v>25</v>
      </c>
      <c r="P480" s="1" t="s">
        <v>232</v>
      </c>
      <c r="Q480" s="1" t="s">
        <v>120</v>
      </c>
    </row>
    <row r="481" spans="1:17" ht="15.75" customHeight="1" x14ac:dyDescent="0.3">
      <c r="A481" s="1">
        <v>829737</v>
      </c>
      <c r="B481" s="1" t="s">
        <v>17</v>
      </c>
      <c r="C481" s="2">
        <v>42113</v>
      </c>
      <c r="D481" s="1" t="s">
        <v>154</v>
      </c>
      <c r="E481" s="1" t="s">
        <v>19</v>
      </c>
      <c r="F481" s="1">
        <v>0</v>
      </c>
      <c r="G481" s="1" t="s">
        <v>20</v>
      </c>
      <c r="H481" s="1" t="s">
        <v>47</v>
      </c>
      <c r="I481" s="1" t="s">
        <v>20</v>
      </c>
      <c r="J481" s="1" t="s">
        <v>22</v>
      </c>
      <c r="K481" s="1" t="s">
        <v>47</v>
      </c>
      <c r="L481" s="1" t="s">
        <v>23</v>
      </c>
      <c r="M481" s="1">
        <v>18</v>
      </c>
      <c r="N481" s="1" t="s">
        <v>24</v>
      </c>
      <c r="O481" s="1" t="s">
        <v>25</v>
      </c>
      <c r="P481" s="1" t="s">
        <v>283</v>
      </c>
      <c r="Q481" s="1" t="s">
        <v>237</v>
      </c>
    </row>
    <row r="482" spans="1:17" ht="15.75" customHeight="1" x14ac:dyDescent="0.3">
      <c r="A482" s="1">
        <v>829739</v>
      </c>
      <c r="B482" s="1" t="s">
        <v>36</v>
      </c>
      <c r="C482" s="2">
        <v>42114</v>
      </c>
      <c r="D482" s="1" t="s">
        <v>257</v>
      </c>
      <c r="E482" s="1" t="s">
        <v>38</v>
      </c>
      <c r="F482" s="1">
        <v>0</v>
      </c>
      <c r="G482" s="1" t="s">
        <v>39</v>
      </c>
      <c r="H482" s="1" t="s">
        <v>21</v>
      </c>
      <c r="I482" s="1" t="s">
        <v>21</v>
      </c>
      <c r="J482" s="1" t="s">
        <v>22</v>
      </c>
      <c r="K482" s="1" t="s">
        <v>21</v>
      </c>
      <c r="L482" s="1" t="s">
        <v>41</v>
      </c>
      <c r="M482" s="1">
        <v>6</v>
      </c>
      <c r="N482" s="1" t="s">
        <v>24</v>
      </c>
      <c r="O482" s="1" t="s">
        <v>25</v>
      </c>
      <c r="P482" s="1" t="s">
        <v>302</v>
      </c>
      <c r="Q482" s="1" t="s">
        <v>303</v>
      </c>
    </row>
    <row r="483" spans="1:17" ht="15.75" customHeight="1" x14ac:dyDescent="0.3">
      <c r="A483" s="1">
        <v>829741</v>
      </c>
      <c r="B483" s="1" t="s">
        <v>167</v>
      </c>
      <c r="C483" s="2">
        <v>42115</v>
      </c>
      <c r="D483" s="1" t="s">
        <v>80</v>
      </c>
      <c r="E483" s="1" t="s">
        <v>168</v>
      </c>
      <c r="F483" s="1">
        <v>0</v>
      </c>
      <c r="G483" s="1" t="s">
        <v>40</v>
      </c>
      <c r="H483" s="1" t="s">
        <v>31</v>
      </c>
      <c r="I483" s="1" t="s">
        <v>31</v>
      </c>
      <c r="J483" s="1" t="s">
        <v>22</v>
      </c>
      <c r="K483" s="1" t="s">
        <v>31</v>
      </c>
      <c r="L483" s="1" t="s">
        <v>122</v>
      </c>
      <c r="M483" s="1" t="s">
        <v>25</v>
      </c>
      <c r="N483" s="1" t="s">
        <v>123</v>
      </c>
      <c r="O483" s="1" t="s">
        <v>25</v>
      </c>
      <c r="P483" s="1" t="s">
        <v>120</v>
      </c>
      <c r="Q483" s="1" t="s">
        <v>140</v>
      </c>
    </row>
    <row r="484" spans="1:17" ht="15.75" customHeight="1" x14ac:dyDescent="0.3">
      <c r="A484" s="1">
        <v>829743</v>
      </c>
      <c r="B484" s="1" t="s">
        <v>234</v>
      </c>
      <c r="C484" s="2">
        <v>42116</v>
      </c>
      <c r="D484" s="1" t="s">
        <v>179</v>
      </c>
      <c r="E484" s="1" t="s">
        <v>236</v>
      </c>
      <c r="F484" s="1">
        <v>0</v>
      </c>
      <c r="G484" s="1" t="s">
        <v>259</v>
      </c>
      <c r="H484" s="1" t="s">
        <v>21</v>
      </c>
      <c r="I484" s="1" t="s">
        <v>21</v>
      </c>
      <c r="J484" s="1" t="s">
        <v>22</v>
      </c>
      <c r="K484" s="1" t="s">
        <v>259</v>
      </c>
      <c r="L484" s="1" t="s">
        <v>23</v>
      </c>
      <c r="M484" s="1">
        <v>16</v>
      </c>
      <c r="N484" s="1" t="s">
        <v>24</v>
      </c>
      <c r="O484" s="1" t="s">
        <v>95</v>
      </c>
      <c r="P484" s="1" t="s">
        <v>283</v>
      </c>
      <c r="Q484" s="1" t="s">
        <v>237</v>
      </c>
    </row>
    <row r="485" spans="1:17" ht="15.75" customHeight="1" x14ac:dyDescent="0.3">
      <c r="A485" s="1">
        <v>829745</v>
      </c>
      <c r="B485" s="1" t="s">
        <v>17</v>
      </c>
      <c r="C485" s="2">
        <v>42116</v>
      </c>
      <c r="D485" s="1" t="s">
        <v>105</v>
      </c>
      <c r="E485" s="1" t="s">
        <v>19</v>
      </c>
      <c r="F485" s="1">
        <v>0</v>
      </c>
      <c r="G485" s="1" t="s">
        <v>20</v>
      </c>
      <c r="H485" s="1" t="s">
        <v>32</v>
      </c>
      <c r="I485" s="1" t="s">
        <v>20</v>
      </c>
      <c r="J485" s="1" t="s">
        <v>22</v>
      </c>
      <c r="K485" s="1" t="s">
        <v>32</v>
      </c>
      <c r="L485" s="1" t="s">
        <v>23</v>
      </c>
      <c r="M485" s="1">
        <v>27</v>
      </c>
      <c r="N485" s="1" t="s">
        <v>24</v>
      </c>
      <c r="O485" s="1" t="s">
        <v>25</v>
      </c>
      <c r="P485" s="1" t="s">
        <v>230</v>
      </c>
      <c r="Q485" s="1" t="s">
        <v>252</v>
      </c>
    </row>
    <row r="486" spans="1:17" ht="15.75" customHeight="1" x14ac:dyDescent="0.3">
      <c r="A486" s="1">
        <v>829747</v>
      </c>
      <c r="B486" s="1" t="s">
        <v>36</v>
      </c>
      <c r="C486" s="2">
        <v>42117</v>
      </c>
      <c r="D486" s="1" t="s">
        <v>309</v>
      </c>
      <c r="E486" s="1" t="s">
        <v>38</v>
      </c>
      <c r="F486" s="1">
        <v>0</v>
      </c>
      <c r="G486" s="1" t="s">
        <v>39</v>
      </c>
      <c r="H486" s="1" t="s">
        <v>47</v>
      </c>
      <c r="I486" s="1" t="s">
        <v>47</v>
      </c>
      <c r="J486" s="1" t="s">
        <v>22</v>
      </c>
      <c r="K486" s="1" t="s">
        <v>39</v>
      </c>
      <c r="L486" s="1" t="s">
        <v>23</v>
      </c>
      <c r="M486" s="1">
        <v>37</v>
      </c>
      <c r="N486" s="1" t="s">
        <v>24</v>
      </c>
      <c r="O486" s="1" t="s">
        <v>25</v>
      </c>
      <c r="P486" s="1" t="s">
        <v>302</v>
      </c>
      <c r="Q486" s="1" t="s">
        <v>267</v>
      </c>
    </row>
    <row r="487" spans="1:17" ht="15.75" customHeight="1" x14ac:dyDescent="0.3">
      <c r="A487" s="1">
        <v>829749</v>
      </c>
      <c r="B487" s="1" t="s">
        <v>167</v>
      </c>
      <c r="C487" s="2">
        <v>42118</v>
      </c>
      <c r="D487" s="1" t="s">
        <v>310</v>
      </c>
      <c r="E487" s="1" t="s">
        <v>168</v>
      </c>
      <c r="F487" s="1">
        <v>0</v>
      </c>
      <c r="G487" s="1" t="s">
        <v>40</v>
      </c>
      <c r="H487" s="1" t="s">
        <v>20</v>
      </c>
      <c r="I487" s="1" t="s">
        <v>20</v>
      </c>
      <c r="J487" s="1" t="s">
        <v>22</v>
      </c>
      <c r="K487" s="1" t="s">
        <v>20</v>
      </c>
      <c r="L487" s="1" t="s">
        <v>41</v>
      </c>
      <c r="M487" s="1">
        <v>9</v>
      </c>
      <c r="N487" s="1" t="s">
        <v>24</v>
      </c>
      <c r="O487" s="1" t="s">
        <v>25</v>
      </c>
      <c r="P487" s="1" t="s">
        <v>120</v>
      </c>
      <c r="Q487" s="1" t="s">
        <v>140</v>
      </c>
    </row>
    <row r="488" spans="1:17" ht="15.75" customHeight="1" x14ac:dyDescent="0.3">
      <c r="A488" s="1">
        <v>829751</v>
      </c>
      <c r="B488" s="1" t="s">
        <v>44</v>
      </c>
      <c r="C488" s="2">
        <v>42119</v>
      </c>
      <c r="D488" s="1" t="s">
        <v>180</v>
      </c>
      <c r="E488" s="1" t="s">
        <v>46</v>
      </c>
      <c r="F488" s="1">
        <v>0</v>
      </c>
      <c r="G488" s="1" t="s">
        <v>47</v>
      </c>
      <c r="H488" s="1" t="s">
        <v>259</v>
      </c>
      <c r="I488" s="1" t="s">
        <v>47</v>
      </c>
      <c r="J488" s="1" t="s">
        <v>33</v>
      </c>
      <c r="K488" s="1" t="s">
        <v>47</v>
      </c>
      <c r="L488" s="1" t="s">
        <v>23</v>
      </c>
      <c r="M488" s="1">
        <v>20</v>
      </c>
      <c r="N488" s="1" t="s">
        <v>24</v>
      </c>
      <c r="O488" s="1" t="s">
        <v>25</v>
      </c>
      <c r="P488" s="1" t="s">
        <v>127</v>
      </c>
      <c r="Q488" s="1" t="s">
        <v>303</v>
      </c>
    </row>
    <row r="489" spans="1:17" ht="15.75" customHeight="1" x14ac:dyDescent="0.3">
      <c r="A489" s="1">
        <v>829753</v>
      </c>
      <c r="B489" s="1" t="s">
        <v>65</v>
      </c>
      <c r="C489" s="2">
        <v>42119</v>
      </c>
      <c r="D489" s="1" t="s">
        <v>18</v>
      </c>
      <c r="E489" s="1" t="s">
        <v>67</v>
      </c>
      <c r="F489" s="1">
        <v>0</v>
      </c>
      <c r="G489" s="1" t="s">
        <v>32</v>
      </c>
      <c r="H489" s="1" t="s">
        <v>31</v>
      </c>
      <c r="I489" s="1" t="s">
        <v>32</v>
      </c>
      <c r="J489" s="1" t="s">
        <v>33</v>
      </c>
      <c r="K489" s="1" t="s">
        <v>32</v>
      </c>
      <c r="L489" s="1" t="s">
        <v>23</v>
      </c>
      <c r="M489" s="1">
        <v>97</v>
      </c>
      <c r="N489" s="1" t="s">
        <v>24</v>
      </c>
      <c r="O489" s="1" t="s">
        <v>25</v>
      </c>
      <c r="P489" s="1" t="s">
        <v>230</v>
      </c>
      <c r="Q489" s="1" t="s">
        <v>252</v>
      </c>
    </row>
    <row r="490" spans="1:17" ht="15.75" customHeight="1" x14ac:dyDescent="0.3">
      <c r="A490" s="1">
        <v>829757</v>
      </c>
      <c r="B490" s="1" t="s">
        <v>36</v>
      </c>
      <c r="C490" s="2">
        <v>42120</v>
      </c>
      <c r="D490" s="1" t="s">
        <v>311</v>
      </c>
      <c r="E490" s="1" t="s">
        <v>38</v>
      </c>
      <c r="F490" s="1">
        <v>0</v>
      </c>
      <c r="G490" s="1" t="s">
        <v>39</v>
      </c>
      <c r="H490" s="1" t="s">
        <v>20</v>
      </c>
      <c r="I490" s="1" t="s">
        <v>20</v>
      </c>
      <c r="J490" s="1" t="s">
        <v>22</v>
      </c>
      <c r="K490" s="1" t="s">
        <v>20</v>
      </c>
      <c r="L490" s="1" t="s">
        <v>41</v>
      </c>
      <c r="M490" s="1">
        <v>10</v>
      </c>
      <c r="N490" s="1" t="s">
        <v>24</v>
      </c>
      <c r="O490" s="1" t="s">
        <v>25</v>
      </c>
      <c r="P490" s="1" t="s">
        <v>120</v>
      </c>
      <c r="Q490" s="1" t="s">
        <v>140</v>
      </c>
    </row>
    <row r="491" spans="1:17" ht="15.75" customHeight="1" x14ac:dyDescent="0.3">
      <c r="A491" s="1">
        <v>829759</v>
      </c>
      <c r="B491" s="1" t="s">
        <v>28</v>
      </c>
      <c r="C491" s="2">
        <v>42121</v>
      </c>
      <c r="D491" s="1" t="s">
        <v>312</v>
      </c>
      <c r="E491" s="1" t="s">
        <v>30</v>
      </c>
      <c r="F491" s="1">
        <v>0</v>
      </c>
      <c r="G491" s="1" t="s">
        <v>31</v>
      </c>
      <c r="H491" s="1" t="s">
        <v>259</v>
      </c>
      <c r="I491" s="1" t="s">
        <v>31</v>
      </c>
      <c r="J491" s="1" t="s">
        <v>22</v>
      </c>
      <c r="K491" s="1" t="s">
        <v>259</v>
      </c>
      <c r="L491" s="1" t="s">
        <v>23</v>
      </c>
      <c r="M491" s="1">
        <v>20</v>
      </c>
      <c r="N491" s="1" t="s">
        <v>24</v>
      </c>
      <c r="O491" s="1" t="s">
        <v>25</v>
      </c>
      <c r="P491" s="1" t="s">
        <v>127</v>
      </c>
      <c r="Q491" s="1" t="s">
        <v>303</v>
      </c>
    </row>
    <row r="492" spans="1:17" ht="15.75" customHeight="1" x14ac:dyDescent="0.3">
      <c r="A492" s="1">
        <v>829761</v>
      </c>
      <c r="B492" s="1" t="s">
        <v>50</v>
      </c>
      <c r="C492" s="2">
        <v>42131</v>
      </c>
      <c r="D492" s="1" t="s">
        <v>190</v>
      </c>
      <c r="E492" s="1" t="s">
        <v>52</v>
      </c>
      <c r="F492" s="1">
        <v>0</v>
      </c>
      <c r="G492" s="1" t="s">
        <v>21</v>
      </c>
      <c r="H492" s="1" t="s">
        <v>39</v>
      </c>
      <c r="I492" s="1" t="s">
        <v>21</v>
      </c>
      <c r="J492" s="1" t="s">
        <v>33</v>
      </c>
      <c r="K492" s="1" t="s">
        <v>21</v>
      </c>
      <c r="L492" s="1" t="s">
        <v>23</v>
      </c>
      <c r="M492" s="1">
        <v>13</v>
      </c>
      <c r="N492" s="1" t="s">
        <v>24</v>
      </c>
      <c r="O492" s="1" t="s">
        <v>25</v>
      </c>
      <c r="P492" s="1" t="s">
        <v>232</v>
      </c>
      <c r="Q492" s="1" t="s">
        <v>120</v>
      </c>
    </row>
    <row r="493" spans="1:17" ht="15.75" customHeight="1" x14ac:dyDescent="0.3">
      <c r="A493" s="1">
        <v>829763</v>
      </c>
      <c r="B493" s="1" t="s">
        <v>17</v>
      </c>
      <c r="C493" s="2">
        <v>42123</v>
      </c>
      <c r="D493" s="1" t="s">
        <v>25</v>
      </c>
      <c r="E493" s="1" t="s">
        <v>19</v>
      </c>
      <c r="F493" s="1">
        <v>0</v>
      </c>
      <c r="G493" s="1" t="s">
        <v>20</v>
      </c>
      <c r="H493" s="1" t="s">
        <v>40</v>
      </c>
      <c r="I493" s="1" t="s">
        <v>40</v>
      </c>
      <c r="J493" s="1" t="s">
        <v>22</v>
      </c>
      <c r="K493" s="1" t="s">
        <v>25</v>
      </c>
      <c r="L493" s="1" t="s">
        <v>25</v>
      </c>
      <c r="M493" s="1" t="s">
        <v>25</v>
      </c>
      <c r="N493" s="1" t="s">
        <v>25</v>
      </c>
      <c r="O493" s="1" t="s">
        <v>25</v>
      </c>
      <c r="P493" s="1" t="s">
        <v>230</v>
      </c>
      <c r="Q493" s="1" t="s">
        <v>298</v>
      </c>
    </row>
    <row r="494" spans="1:17" ht="15.75" customHeight="1" x14ac:dyDescent="0.3">
      <c r="A494" s="1">
        <v>829765</v>
      </c>
      <c r="B494" s="1" t="s">
        <v>65</v>
      </c>
      <c r="C494" s="2">
        <v>42122</v>
      </c>
      <c r="D494" s="1" t="s">
        <v>97</v>
      </c>
      <c r="E494" s="1" t="s">
        <v>67</v>
      </c>
      <c r="F494" s="1">
        <v>0</v>
      </c>
      <c r="G494" s="1" t="s">
        <v>32</v>
      </c>
      <c r="H494" s="1" t="s">
        <v>21</v>
      </c>
      <c r="I494" s="1" t="s">
        <v>21</v>
      </c>
      <c r="J494" s="1" t="s">
        <v>22</v>
      </c>
      <c r="K494" s="1" t="s">
        <v>32</v>
      </c>
      <c r="L494" s="1" t="s">
        <v>23</v>
      </c>
      <c r="M494" s="1">
        <v>2</v>
      </c>
      <c r="N494" s="1" t="s">
        <v>24</v>
      </c>
      <c r="O494" s="1" t="s">
        <v>25</v>
      </c>
      <c r="P494" s="1" t="s">
        <v>297</v>
      </c>
      <c r="Q494" s="1" t="s">
        <v>237</v>
      </c>
    </row>
    <row r="495" spans="1:17" ht="15.75" customHeight="1" x14ac:dyDescent="0.3">
      <c r="A495" s="1">
        <v>829767</v>
      </c>
      <c r="B495" s="1" t="s">
        <v>36</v>
      </c>
      <c r="C495" s="2">
        <v>42125</v>
      </c>
      <c r="D495" s="1" t="s">
        <v>313</v>
      </c>
      <c r="E495" s="1" t="s">
        <v>38</v>
      </c>
      <c r="F495" s="1">
        <v>0</v>
      </c>
      <c r="G495" s="1" t="s">
        <v>39</v>
      </c>
      <c r="H495" s="1" t="s">
        <v>31</v>
      </c>
      <c r="I495" s="1" t="s">
        <v>39</v>
      </c>
      <c r="J495" s="1" t="s">
        <v>22</v>
      </c>
      <c r="K495" s="1" t="s">
        <v>39</v>
      </c>
      <c r="L495" s="1" t="s">
        <v>41</v>
      </c>
      <c r="M495" s="1">
        <v>9</v>
      </c>
      <c r="N495" s="1" t="s">
        <v>24</v>
      </c>
      <c r="O495" s="1" t="s">
        <v>25</v>
      </c>
      <c r="P495" s="1" t="s">
        <v>283</v>
      </c>
      <c r="Q495" s="1" t="s">
        <v>140</v>
      </c>
    </row>
    <row r="496" spans="1:17" ht="15.75" customHeight="1" x14ac:dyDescent="0.3">
      <c r="A496" s="1">
        <v>829769</v>
      </c>
      <c r="B496" s="1" t="s">
        <v>44</v>
      </c>
      <c r="C496" s="2">
        <v>42125</v>
      </c>
      <c r="D496" s="1" t="s">
        <v>183</v>
      </c>
      <c r="E496" s="1" t="s">
        <v>46</v>
      </c>
      <c r="F496" s="1">
        <v>0</v>
      </c>
      <c r="G496" s="1" t="s">
        <v>47</v>
      </c>
      <c r="H496" s="1" t="s">
        <v>40</v>
      </c>
      <c r="I496" s="1" t="s">
        <v>40</v>
      </c>
      <c r="J496" s="1" t="s">
        <v>22</v>
      </c>
      <c r="K496" s="1" t="s">
        <v>47</v>
      </c>
      <c r="L496" s="1" t="s">
        <v>23</v>
      </c>
      <c r="M496" s="1">
        <v>8</v>
      </c>
      <c r="N496" s="1" t="s">
        <v>24</v>
      </c>
      <c r="O496" s="1" t="s">
        <v>25</v>
      </c>
      <c r="P496" s="1" t="s">
        <v>127</v>
      </c>
      <c r="Q496" s="1" t="s">
        <v>267</v>
      </c>
    </row>
    <row r="497" spans="1:17" ht="15.75" customHeight="1" x14ac:dyDescent="0.3">
      <c r="A497" s="1">
        <v>829771</v>
      </c>
      <c r="B497" s="1" t="s">
        <v>17</v>
      </c>
      <c r="C497" s="2">
        <v>42126</v>
      </c>
      <c r="D497" s="1" t="s">
        <v>251</v>
      </c>
      <c r="E497" s="1" t="s">
        <v>19</v>
      </c>
      <c r="F497" s="1">
        <v>0</v>
      </c>
      <c r="G497" s="1" t="s">
        <v>20</v>
      </c>
      <c r="H497" s="1" t="s">
        <v>21</v>
      </c>
      <c r="I497" s="1" t="s">
        <v>20</v>
      </c>
      <c r="J497" s="1" t="s">
        <v>22</v>
      </c>
      <c r="K497" s="1" t="s">
        <v>20</v>
      </c>
      <c r="L497" s="1" t="s">
        <v>41</v>
      </c>
      <c r="M497" s="1">
        <v>7</v>
      </c>
      <c r="N497" s="1" t="s">
        <v>24</v>
      </c>
      <c r="O497" s="1" t="s">
        <v>25</v>
      </c>
      <c r="P497" s="1" t="s">
        <v>230</v>
      </c>
      <c r="Q497" s="1" t="s">
        <v>298</v>
      </c>
    </row>
    <row r="498" spans="1:17" ht="15.75" customHeight="1" x14ac:dyDescent="0.3">
      <c r="A498" s="1">
        <v>829773</v>
      </c>
      <c r="B498" s="1" t="s">
        <v>60</v>
      </c>
      <c r="C498" s="2">
        <v>42126</v>
      </c>
      <c r="D498" s="1" t="s">
        <v>179</v>
      </c>
      <c r="E498" s="1" t="s">
        <v>62</v>
      </c>
      <c r="F498" s="1">
        <v>0</v>
      </c>
      <c r="G498" s="1" t="s">
        <v>259</v>
      </c>
      <c r="H498" s="1" t="s">
        <v>32</v>
      </c>
      <c r="I498" s="1" t="s">
        <v>32</v>
      </c>
      <c r="J498" s="1" t="s">
        <v>22</v>
      </c>
      <c r="K498" s="1" t="s">
        <v>259</v>
      </c>
      <c r="L498" s="1" t="s">
        <v>23</v>
      </c>
      <c r="M498" s="1">
        <v>22</v>
      </c>
      <c r="N498" s="1" t="s">
        <v>24</v>
      </c>
      <c r="O498" s="1" t="s">
        <v>25</v>
      </c>
      <c r="P498" s="1" t="s">
        <v>232</v>
      </c>
      <c r="Q498" s="1" t="s">
        <v>306</v>
      </c>
    </row>
    <row r="499" spans="1:17" ht="15.75" customHeight="1" x14ac:dyDescent="0.3">
      <c r="A499" s="1">
        <v>829775</v>
      </c>
      <c r="B499" s="1" t="s">
        <v>28</v>
      </c>
      <c r="C499" s="2">
        <v>42127</v>
      </c>
      <c r="D499" s="1" t="s">
        <v>300</v>
      </c>
      <c r="E499" s="1" t="s">
        <v>30</v>
      </c>
      <c r="F499" s="1">
        <v>0</v>
      </c>
      <c r="G499" s="1" t="s">
        <v>31</v>
      </c>
      <c r="H499" s="1" t="s">
        <v>47</v>
      </c>
      <c r="I499" s="1" t="s">
        <v>47</v>
      </c>
      <c r="J499" s="1" t="s">
        <v>33</v>
      </c>
      <c r="K499" s="1" t="s">
        <v>47</v>
      </c>
      <c r="L499" s="1" t="s">
        <v>23</v>
      </c>
      <c r="M499" s="1">
        <v>23</v>
      </c>
      <c r="N499" s="1" t="s">
        <v>24</v>
      </c>
      <c r="O499" s="1" t="s">
        <v>25</v>
      </c>
      <c r="P499" s="1" t="s">
        <v>283</v>
      </c>
      <c r="Q499" s="1" t="s">
        <v>237</v>
      </c>
    </row>
    <row r="500" spans="1:17" ht="15.75" customHeight="1" x14ac:dyDescent="0.3">
      <c r="A500" s="1">
        <v>829777</v>
      </c>
      <c r="B500" s="1" t="s">
        <v>44</v>
      </c>
      <c r="C500" s="2">
        <v>42127</v>
      </c>
      <c r="D500" s="1" t="s">
        <v>233</v>
      </c>
      <c r="E500" s="1" t="s">
        <v>164</v>
      </c>
      <c r="F500" s="1">
        <v>0</v>
      </c>
      <c r="G500" s="1" t="s">
        <v>40</v>
      </c>
      <c r="H500" s="1" t="s">
        <v>39</v>
      </c>
      <c r="I500" s="1" t="s">
        <v>39</v>
      </c>
      <c r="J500" s="1" t="s">
        <v>22</v>
      </c>
      <c r="K500" s="1" t="s">
        <v>40</v>
      </c>
      <c r="L500" s="1" t="s">
        <v>23</v>
      </c>
      <c r="M500" s="1">
        <v>14</v>
      </c>
      <c r="N500" s="1" t="s">
        <v>24</v>
      </c>
      <c r="O500" s="1" t="s">
        <v>25</v>
      </c>
      <c r="P500" s="1" t="s">
        <v>127</v>
      </c>
      <c r="Q500" s="1" t="s">
        <v>303</v>
      </c>
    </row>
    <row r="501" spans="1:17" ht="15.75" customHeight="1" x14ac:dyDescent="0.3">
      <c r="A501" s="1">
        <v>829779</v>
      </c>
      <c r="B501" s="1" t="s">
        <v>65</v>
      </c>
      <c r="C501" s="2">
        <v>42128</v>
      </c>
      <c r="D501" s="1" t="s">
        <v>105</v>
      </c>
      <c r="E501" s="1" t="s">
        <v>67</v>
      </c>
      <c r="F501" s="1">
        <v>0</v>
      </c>
      <c r="G501" s="1" t="s">
        <v>32</v>
      </c>
      <c r="H501" s="1" t="s">
        <v>20</v>
      </c>
      <c r="I501" s="1" t="s">
        <v>32</v>
      </c>
      <c r="J501" s="1" t="s">
        <v>33</v>
      </c>
      <c r="K501" s="1" t="s">
        <v>32</v>
      </c>
      <c r="L501" s="1" t="s">
        <v>23</v>
      </c>
      <c r="M501" s="1">
        <v>24</v>
      </c>
      <c r="N501" s="1" t="s">
        <v>24</v>
      </c>
      <c r="O501" s="1" t="s">
        <v>25</v>
      </c>
      <c r="P501" s="1" t="s">
        <v>252</v>
      </c>
      <c r="Q501" s="1" t="s">
        <v>263</v>
      </c>
    </row>
    <row r="502" spans="1:17" ht="15.75" customHeight="1" x14ac:dyDescent="0.3">
      <c r="A502" s="1">
        <v>829781</v>
      </c>
      <c r="B502" s="1" t="s">
        <v>50</v>
      </c>
      <c r="C502" s="2">
        <v>42128</v>
      </c>
      <c r="D502" s="1" t="s">
        <v>257</v>
      </c>
      <c r="E502" s="1" t="s">
        <v>52</v>
      </c>
      <c r="F502" s="1">
        <v>0</v>
      </c>
      <c r="G502" s="1" t="s">
        <v>21</v>
      </c>
      <c r="H502" s="1" t="s">
        <v>259</v>
      </c>
      <c r="I502" s="1" t="s">
        <v>259</v>
      </c>
      <c r="J502" s="1" t="s">
        <v>22</v>
      </c>
      <c r="K502" s="1" t="s">
        <v>21</v>
      </c>
      <c r="L502" s="1" t="s">
        <v>23</v>
      </c>
      <c r="M502" s="1">
        <v>35</v>
      </c>
      <c r="N502" s="1" t="s">
        <v>24</v>
      </c>
      <c r="O502" s="1" t="s">
        <v>25</v>
      </c>
      <c r="P502" s="1" t="s">
        <v>232</v>
      </c>
      <c r="Q502" s="1" t="s">
        <v>120</v>
      </c>
    </row>
    <row r="503" spans="1:17" ht="15.75" customHeight="1" x14ac:dyDescent="0.3">
      <c r="A503" s="1">
        <v>829783</v>
      </c>
      <c r="B503" s="1" t="s">
        <v>44</v>
      </c>
      <c r="C503" s="2">
        <v>42129</v>
      </c>
      <c r="D503" s="1" t="s">
        <v>154</v>
      </c>
      <c r="E503" s="1" t="s">
        <v>46</v>
      </c>
      <c r="F503" s="1">
        <v>0</v>
      </c>
      <c r="G503" s="1" t="s">
        <v>47</v>
      </c>
      <c r="H503" s="1" t="s">
        <v>39</v>
      </c>
      <c r="I503" s="1" t="s">
        <v>39</v>
      </c>
      <c r="J503" s="1" t="s">
        <v>33</v>
      </c>
      <c r="K503" s="1" t="s">
        <v>47</v>
      </c>
      <c r="L503" s="1" t="s">
        <v>41</v>
      </c>
      <c r="M503" s="1">
        <v>5</v>
      </c>
      <c r="N503" s="1" t="s">
        <v>24</v>
      </c>
      <c r="O503" s="1" t="s">
        <v>25</v>
      </c>
      <c r="P503" s="1" t="s">
        <v>127</v>
      </c>
      <c r="Q503" s="1" t="s">
        <v>303</v>
      </c>
    </row>
    <row r="504" spans="1:17" ht="15.75" customHeight="1" x14ac:dyDescent="0.3">
      <c r="A504" s="1">
        <v>829785</v>
      </c>
      <c r="B504" s="1" t="s">
        <v>17</v>
      </c>
      <c r="C504" s="2">
        <v>42130</v>
      </c>
      <c r="D504" s="1" t="s">
        <v>118</v>
      </c>
      <c r="E504" s="1" t="s">
        <v>19</v>
      </c>
      <c r="F504" s="1">
        <v>0</v>
      </c>
      <c r="G504" s="1" t="s">
        <v>20</v>
      </c>
      <c r="H504" s="1" t="s">
        <v>31</v>
      </c>
      <c r="I504" s="1" t="s">
        <v>31</v>
      </c>
      <c r="J504" s="1" t="s">
        <v>22</v>
      </c>
      <c r="K504" s="1" t="s">
        <v>20</v>
      </c>
      <c r="L504" s="1" t="s">
        <v>23</v>
      </c>
      <c r="M504" s="1">
        <v>138</v>
      </c>
      <c r="N504" s="1" t="s">
        <v>24</v>
      </c>
      <c r="O504" s="1" t="s">
        <v>25</v>
      </c>
      <c r="P504" s="1" t="s">
        <v>283</v>
      </c>
      <c r="Q504" s="1" t="s">
        <v>237</v>
      </c>
    </row>
    <row r="505" spans="1:17" ht="15.75" customHeight="1" x14ac:dyDescent="0.3">
      <c r="A505" s="1">
        <v>829787</v>
      </c>
      <c r="B505" s="1" t="s">
        <v>44</v>
      </c>
      <c r="C505" s="2">
        <v>42131</v>
      </c>
      <c r="D505" s="1" t="s">
        <v>314</v>
      </c>
      <c r="E505" s="1" t="s">
        <v>164</v>
      </c>
      <c r="F505" s="1">
        <v>0</v>
      </c>
      <c r="G505" s="1" t="s">
        <v>40</v>
      </c>
      <c r="H505" s="1" t="s">
        <v>259</v>
      </c>
      <c r="I505" s="1" t="s">
        <v>40</v>
      </c>
      <c r="J505" s="1" t="s">
        <v>22</v>
      </c>
      <c r="K505" s="1" t="s">
        <v>259</v>
      </c>
      <c r="L505" s="1" t="s">
        <v>23</v>
      </c>
      <c r="M505" s="1">
        <v>7</v>
      </c>
      <c r="N505" s="1" t="s">
        <v>24</v>
      </c>
      <c r="O505" s="1" t="s">
        <v>25</v>
      </c>
      <c r="P505" s="1" t="s">
        <v>230</v>
      </c>
      <c r="Q505" s="1" t="s">
        <v>252</v>
      </c>
    </row>
    <row r="506" spans="1:17" ht="15.75" customHeight="1" x14ac:dyDescent="0.3">
      <c r="A506" s="1">
        <v>829789</v>
      </c>
      <c r="B506" s="1" t="s">
        <v>65</v>
      </c>
      <c r="C506" s="2">
        <v>42132</v>
      </c>
      <c r="D506" s="1" t="s">
        <v>315</v>
      </c>
      <c r="E506" s="1" t="s">
        <v>67</v>
      </c>
      <c r="F506" s="1">
        <v>0</v>
      </c>
      <c r="G506" s="1" t="s">
        <v>32</v>
      </c>
      <c r="H506" s="1" t="s">
        <v>47</v>
      </c>
      <c r="I506" s="1" t="s">
        <v>32</v>
      </c>
      <c r="J506" s="1" t="s">
        <v>33</v>
      </c>
      <c r="K506" s="1" t="s">
        <v>47</v>
      </c>
      <c r="L506" s="1" t="s">
        <v>41</v>
      </c>
      <c r="M506" s="1">
        <v>6</v>
      </c>
      <c r="N506" s="1" t="s">
        <v>24</v>
      </c>
      <c r="O506" s="1" t="s">
        <v>25</v>
      </c>
      <c r="P506" s="1" t="s">
        <v>303</v>
      </c>
      <c r="Q506" s="1" t="s">
        <v>267</v>
      </c>
    </row>
    <row r="507" spans="1:17" ht="15.75" customHeight="1" x14ac:dyDescent="0.3">
      <c r="A507" s="1">
        <v>829791</v>
      </c>
      <c r="B507" s="1" t="s">
        <v>50</v>
      </c>
      <c r="C507" s="2">
        <v>42133</v>
      </c>
      <c r="D507" s="1" t="s">
        <v>307</v>
      </c>
      <c r="E507" s="1" t="s">
        <v>52</v>
      </c>
      <c r="F507" s="1">
        <v>0</v>
      </c>
      <c r="G507" s="1" t="s">
        <v>21</v>
      </c>
      <c r="H507" s="1" t="s">
        <v>31</v>
      </c>
      <c r="I507" s="1" t="s">
        <v>31</v>
      </c>
      <c r="J507" s="1" t="s">
        <v>33</v>
      </c>
      <c r="K507" s="1" t="s">
        <v>21</v>
      </c>
      <c r="L507" s="1" t="s">
        <v>41</v>
      </c>
      <c r="M507" s="1">
        <v>1</v>
      </c>
      <c r="N507" s="1" t="s">
        <v>24</v>
      </c>
      <c r="O507" s="1" t="s">
        <v>25</v>
      </c>
      <c r="P507" s="1" t="s">
        <v>232</v>
      </c>
      <c r="Q507" s="1" t="s">
        <v>127</v>
      </c>
    </row>
    <row r="508" spans="1:17" ht="15.75" customHeight="1" x14ac:dyDescent="0.3">
      <c r="A508" s="1">
        <v>829793</v>
      </c>
      <c r="B508" s="1" t="s">
        <v>269</v>
      </c>
      <c r="C508" s="2">
        <v>42133</v>
      </c>
      <c r="D508" s="1" t="s">
        <v>316</v>
      </c>
      <c r="E508" s="1" t="s">
        <v>270</v>
      </c>
      <c r="F508" s="1">
        <v>0</v>
      </c>
      <c r="G508" s="1" t="s">
        <v>39</v>
      </c>
      <c r="H508" s="1" t="s">
        <v>259</v>
      </c>
      <c r="I508" s="1" t="s">
        <v>259</v>
      </c>
      <c r="J508" s="1" t="s">
        <v>33</v>
      </c>
      <c r="K508" s="1" t="s">
        <v>259</v>
      </c>
      <c r="L508" s="1" t="s">
        <v>23</v>
      </c>
      <c r="M508" s="1">
        <v>6</v>
      </c>
      <c r="N508" s="1" t="s">
        <v>24</v>
      </c>
      <c r="O508" s="1" t="s">
        <v>25</v>
      </c>
      <c r="P508" s="1" t="s">
        <v>237</v>
      </c>
      <c r="Q508" s="1" t="s">
        <v>140</v>
      </c>
    </row>
    <row r="509" spans="1:17" ht="15.75" customHeight="1" x14ac:dyDescent="0.3">
      <c r="A509" s="1">
        <v>829795</v>
      </c>
      <c r="B509" s="1" t="s">
        <v>44</v>
      </c>
      <c r="C509" s="2">
        <v>42134</v>
      </c>
      <c r="D509" s="1" t="s">
        <v>121</v>
      </c>
      <c r="E509" s="1" t="s">
        <v>46</v>
      </c>
      <c r="F509" s="1">
        <v>0</v>
      </c>
      <c r="G509" s="1" t="s">
        <v>47</v>
      </c>
      <c r="H509" s="1" t="s">
        <v>20</v>
      </c>
      <c r="I509" s="1" t="s">
        <v>20</v>
      </c>
      <c r="J509" s="1" t="s">
        <v>33</v>
      </c>
      <c r="K509" s="1" t="s">
        <v>20</v>
      </c>
      <c r="L509" s="1" t="s">
        <v>23</v>
      </c>
      <c r="M509" s="1">
        <v>39</v>
      </c>
      <c r="N509" s="1" t="s">
        <v>24</v>
      </c>
      <c r="O509" s="1" t="s">
        <v>25</v>
      </c>
      <c r="P509" s="1" t="s">
        <v>230</v>
      </c>
      <c r="Q509" s="1" t="s">
        <v>252</v>
      </c>
    </row>
    <row r="510" spans="1:17" ht="15.75" customHeight="1" x14ac:dyDescent="0.3">
      <c r="A510" s="1">
        <v>829797</v>
      </c>
      <c r="B510" s="1" t="s">
        <v>65</v>
      </c>
      <c r="C510" s="2">
        <v>42134</v>
      </c>
      <c r="D510" s="1" t="s">
        <v>235</v>
      </c>
      <c r="E510" s="1" t="s">
        <v>67</v>
      </c>
      <c r="F510" s="1">
        <v>0</v>
      </c>
      <c r="G510" s="1" t="s">
        <v>32</v>
      </c>
      <c r="H510" s="1" t="s">
        <v>40</v>
      </c>
      <c r="I510" s="1" t="s">
        <v>32</v>
      </c>
      <c r="J510" s="1" t="s">
        <v>33</v>
      </c>
      <c r="K510" s="1" t="s">
        <v>32</v>
      </c>
      <c r="L510" s="1" t="s">
        <v>23</v>
      </c>
      <c r="M510" s="1">
        <v>12</v>
      </c>
      <c r="N510" s="1" t="s">
        <v>24</v>
      </c>
      <c r="O510" s="1" t="s">
        <v>25</v>
      </c>
      <c r="P510" s="1" t="s">
        <v>120</v>
      </c>
      <c r="Q510" s="1" t="s">
        <v>267</v>
      </c>
    </row>
    <row r="511" spans="1:17" ht="15.75" customHeight="1" x14ac:dyDescent="0.3">
      <c r="A511" s="1">
        <v>829799</v>
      </c>
      <c r="B511" s="1" t="s">
        <v>60</v>
      </c>
      <c r="C511" s="2">
        <v>42135</v>
      </c>
      <c r="D511" s="1" t="s">
        <v>179</v>
      </c>
      <c r="E511" s="1" t="s">
        <v>62</v>
      </c>
      <c r="F511" s="1">
        <v>0</v>
      </c>
      <c r="G511" s="1" t="s">
        <v>259</v>
      </c>
      <c r="H511" s="1" t="s">
        <v>31</v>
      </c>
      <c r="I511" s="1" t="s">
        <v>259</v>
      </c>
      <c r="J511" s="1" t="s">
        <v>33</v>
      </c>
      <c r="K511" s="1" t="s">
        <v>259</v>
      </c>
      <c r="L511" s="1" t="s">
        <v>23</v>
      </c>
      <c r="M511" s="1">
        <v>5</v>
      </c>
      <c r="N511" s="1" t="s">
        <v>24</v>
      </c>
      <c r="O511" s="1" t="s">
        <v>25</v>
      </c>
      <c r="P511" s="1" t="s">
        <v>232</v>
      </c>
      <c r="Q511" s="1" t="s">
        <v>127</v>
      </c>
    </row>
    <row r="512" spans="1:17" ht="15.75" customHeight="1" x14ac:dyDescent="0.3">
      <c r="A512" s="1">
        <v>829801</v>
      </c>
      <c r="B512" s="1" t="s">
        <v>269</v>
      </c>
      <c r="C512" s="2">
        <v>42136</v>
      </c>
      <c r="D512" s="1" t="s">
        <v>317</v>
      </c>
      <c r="E512" s="1" t="s">
        <v>270</v>
      </c>
      <c r="F512" s="1">
        <v>0</v>
      </c>
      <c r="G512" s="1" t="s">
        <v>39</v>
      </c>
      <c r="H512" s="1" t="s">
        <v>32</v>
      </c>
      <c r="I512" s="1" t="s">
        <v>32</v>
      </c>
      <c r="J512" s="1" t="s">
        <v>33</v>
      </c>
      <c r="K512" s="1" t="s">
        <v>39</v>
      </c>
      <c r="L512" s="1" t="s">
        <v>41</v>
      </c>
      <c r="M512" s="1">
        <v>6</v>
      </c>
      <c r="N512" s="1" t="s">
        <v>24</v>
      </c>
      <c r="O512" s="1" t="s">
        <v>25</v>
      </c>
      <c r="P512" s="1" t="s">
        <v>283</v>
      </c>
      <c r="Q512" s="1" t="s">
        <v>237</v>
      </c>
    </row>
    <row r="513" spans="1:17" ht="15.75" customHeight="1" x14ac:dyDescent="0.3">
      <c r="A513" s="1">
        <v>829803</v>
      </c>
      <c r="B513" s="1" t="s">
        <v>28</v>
      </c>
      <c r="C513" s="2">
        <v>42137</v>
      </c>
      <c r="D513" s="1" t="s">
        <v>299</v>
      </c>
      <c r="E513" s="1" t="s">
        <v>30</v>
      </c>
      <c r="F513" s="1">
        <v>0</v>
      </c>
      <c r="G513" s="1" t="s">
        <v>31</v>
      </c>
      <c r="H513" s="1" t="s">
        <v>20</v>
      </c>
      <c r="I513" s="1" t="s">
        <v>20</v>
      </c>
      <c r="J513" s="1" t="s">
        <v>22</v>
      </c>
      <c r="K513" s="1" t="s">
        <v>31</v>
      </c>
      <c r="L513" s="1" t="s">
        <v>23</v>
      </c>
      <c r="M513" s="1">
        <v>22</v>
      </c>
      <c r="N513" s="1" t="s">
        <v>24</v>
      </c>
      <c r="O513" s="1" t="s">
        <v>25</v>
      </c>
      <c r="P513" s="1" t="s">
        <v>230</v>
      </c>
      <c r="Q513" s="1" t="s">
        <v>252</v>
      </c>
    </row>
    <row r="514" spans="1:17" ht="15.75" customHeight="1" x14ac:dyDescent="0.3">
      <c r="A514" s="1">
        <v>829805</v>
      </c>
      <c r="B514" s="1" t="s">
        <v>44</v>
      </c>
      <c r="C514" s="2">
        <v>42138</v>
      </c>
      <c r="D514" s="1" t="s">
        <v>315</v>
      </c>
      <c r="E514" s="1" t="s">
        <v>46</v>
      </c>
      <c r="F514" s="1">
        <v>0</v>
      </c>
      <c r="G514" s="1" t="s">
        <v>47</v>
      </c>
      <c r="H514" s="1" t="s">
        <v>21</v>
      </c>
      <c r="I514" s="1" t="s">
        <v>21</v>
      </c>
      <c r="J514" s="1" t="s">
        <v>22</v>
      </c>
      <c r="K514" s="1" t="s">
        <v>47</v>
      </c>
      <c r="L514" s="1" t="s">
        <v>23</v>
      </c>
      <c r="M514" s="1">
        <v>5</v>
      </c>
      <c r="N514" s="1" t="s">
        <v>24</v>
      </c>
      <c r="O514" s="1" t="s">
        <v>25</v>
      </c>
      <c r="P514" s="1" t="s">
        <v>283</v>
      </c>
      <c r="Q514" s="1" t="s">
        <v>237</v>
      </c>
    </row>
    <row r="515" spans="1:17" ht="15.75" customHeight="1" x14ac:dyDescent="0.3">
      <c r="A515" s="1">
        <v>829807</v>
      </c>
      <c r="B515" s="1" t="s">
        <v>60</v>
      </c>
      <c r="C515" s="2">
        <v>42139</v>
      </c>
      <c r="D515" s="1" t="s">
        <v>215</v>
      </c>
      <c r="E515" s="1" t="s">
        <v>62</v>
      </c>
      <c r="F515" s="1">
        <v>0</v>
      </c>
      <c r="G515" s="1" t="s">
        <v>259</v>
      </c>
      <c r="H515" s="1" t="s">
        <v>20</v>
      </c>
      <c r="I515" s="1" t="s">
        <v>259</v>
      </c>
      <c r="J515" s="1" t="s">
        <v>33</v>
      </c>
      <c r="K515" s="1" t="s">
        <v>20</v>
      </c>
      <c r="L515" s="1" t="s">
        <v>41</v>
      </c>
      <c r="M515" s="1">
        <v>6</v>
      </c>
      <c r="N515" s="1" t="s">
        <v>24</v>
      </c>
      <c r="O515" s="1" t="s">
        <v>95</v>
      </c>
      <c r="P515" s="1" t="s">
        <v>232</v>
      </c>
      <c r="Q515" s="1" t="s">
        <v>127</v>
      </c>
    </row>
    <row r="516" spans="1:17" ht="15.75" customHeight="1" x14ac:dyDescent="0.3">
      <c r="A516" s="1">
        <v>829809</v>
      </c>
      <c r="B516" s="1" t="s">
        <v>28</v>
      </c>
      <c r="C516" s="2">
        <v>42140</v>
      </c>
      <c r="D516" s="1" t="s">
        <v>253</v>
      </c>
      <c r="E516" s="1" t="s">
        <v>30</v>
      </c>
      <c r="F516" s="1">
        <v>0</v>
      </c>
      <c r="G516" s="1" t="s">
        <v>31</v>
      </c>
      <c r="H516" s="1" t="s">
        <v>32</v>
      </c>
      <c r="I516" s="1" t="s">
        <v>31</v>
      </c>
      <c r="J516" s="1" t="s">
        <v>33</v>
      </c>
      <c r="K516" s="1" t="s">
        <v>32</v>
      </c>
      <c r="L516" s="1" t="s">
        <v>41</v>
      </c>
      <c r="M516" s="1">
        <v>7</v>
      </c>
      <c r="N516" s="1" t="s">
        <v>24</v>
      </c>
      <c r="O516" s="1" t="s">
        <v>25</v>
      </c>
      <c r="P516" s="1" t="s">
        <v>267</v>
      </c>
      <c r="Q516" s="1" t="s">
        <v>252</v>
      </c>
    </row>
    <row r="517" spans="1:17" ht="15.75" customHeight="1" x14ac:dyDescent="0.3">
      <c r="A517" s="1">
        <v>829811</v>
      </c>
      <c r="B517" s="1" t="s">
        <v>44</v>
      </c>
      <c r="C517" s="2">
        <v>42140</v>
      </c>
      <c r="D517" s="1" t="s">
        <v>57</v>
      </c>
      <c r="E517" s="1" t="s">
        <v>164</v>
      </c>
      <c r="F517" s="1">
        <v>0</v>
      </c>
      <c r="G517" s="1" t="s">
        <v>40</v>
      </c>
      <c r="H517" s="1" t="s">
        <v>21</v>
      </c>
      <c r="I517" s="1" t="s">
        <v>40</v>
      </c>
      <c r="J517" s="1" t="s">
        <v>33</v>
      </c>
      <c r="K517" s="1" t="s">
        <v>40</v>
      </c>
      <c r="L517" s="1" t="s">
        <v>23</v>
      </c>
      <c r="M517" s="1">
        <v>9</v>
      </c>
      <c r="N517" s="1" t="s">
        <v>24</v>
      </c>
      <c r="O517" s="1" t="s">
        <v>25</v>
      </c>
      <c r="P517" s="1" t="s">
        <v>297</v>
      </c>
      <c r="Q517" s="1" t="s">
        <v>283</v>
      </c>
    </row>
    <row r="518" spans="1:17" ht="15.75" customHeight="1" x14ac:dyDescent="0.3">
      <c r="A518" s="1">
        <v>829813</v>
      </c>
      <c r="B518" s="1" t="s">
        <v>17</v>
      </c>
      <c r="C518" s="2">
        <v>42141</v>
      </c>
      <c r="D518" s="1" t="s">
        <v>25</v>
      </c>
      <c r="E518" s="1" t="s">
        <v>19</v>
      </c>
      <c r="F518" s="1">
        <v>0</v>
      </c>
      <c r="G518" s="1" t="s">
        <v>20</v>
      </c>
      <c r="H518" s="1" t="s">
        <v>39</v>
      </c>
      <c r="I518" s="1" t="s">
        <v>20</v>
      </c>
      <c r="J518" s="1" t="s">
        <v>22</v>
      </c>
      <c r="K518" s="1" t="s">
        <v>25</v>
      </c>
      <c r="L518" s="1" t="s">
        <v>25</v>
      </c>
      <c r="M518" s="1" t="s">
        <v>25</v>
      </c>
      <c r="N518" s="1" t="s">
        <v>25</v>
      </c>
      <c r="O518" s="1" t="s">
        <v>25</v>
      </c>
      <c r="P518" s="1" t="s">
        <v>127</v>
      </c>
      <c r="Q518" s="1" t="s">
        <v>306</v>
      </c>
    </row>
    <row r="519" spans="1:17" ht="15.75" customHeight="1" x14ac:dyDescent="0.3">
      <c r="A519" s="1">
        <v>829815</v>
      </c>
      <c r="B519" s="1" t="s">
        <v>60</v>
      </c>
      <c r="C519" s="2">
        <v>42141</v>
      </c>
      <c r="D519" s="1" t="s">
        <v>318</v>
      </c>
      <c r="E519" s="1" t="s">
        <v>62</v>
      </c>
      <c r="F519" s="1">
        <v>0</v>
      </c>
      <c r="G519" s="1" t="s">
        <v>259</v>
      </c>
      <c r="H519" s="1" t="s">
        <v>47</v>
      </c>
      <c r="I519" s="1" t="s">
        <v>259</v>
      </c>
      <c r="J519" s="1" t="s">
        <v>33</v>
      </c>
      <c r="K519" s="1" t="s">
        <v>47</v>
      </c>
      <c r="L519" s="1" t="s">
        <v>41</v>
      </c>
      <c r="M519" s="1">
        <v>9</v>
      </c>
      <c r="N519" s="1" t="s">
        <v>24</v>
      </c>
      <c r="O519" s="1" t="s">
        <v>25</v>
      </c>
      <c r="P519" s="1" t="s">
        <v>303</v>
      </c>
      <c r="Q519" s="1" t="s">
        <v>263</v>
      </c>
    </row>
    <row r="520" spans="1:17" ht="15.75" customHeight="1" x14ac:dyDescent="0.3">
      <c r="A520" s="1">
        <v>829817</v>
      </c>
      <c r="B520" s="1" t="s">
        <v>44</v>
      </c>
      <c r="C520" s="2">
        <v>42143</v>
      </c>
      <c r="D520" s="1" t="s">
        <v>192</v>
      </c>
      <c r="E520" s="1" t="s">
        <v>46</v>
      </c>
      <c r="F520" s="1">
        <v>0</v>
      </c>
      <c r="G520" s="1" t="s">
        <v>32</v>
      </c>
      <c r="H520" s="1" t="s">
        <v>47</v>
      </c>
      <c r="I520" s="1" t="s">
        <v>47</v>
      </c>
      <c r="J520" s="1" t="s">
        <v>33</v>
      </c>
      <c r="K520" s="1" t="s">
        <v>47</v>
      </c>
      <c r="L520" s="1" t="s">
        <v>23</v>
      </c>
      <c r="M520" s="1">
        <v>25</v>
      </c>
      <c r="N520" s="1" t="s">
        <v>24</v>
      </c>
      <c r="O520" s="1" t="s">
        <v>25</v>
      </c>
      <c r="P520" s="1" t="s">
        <v>127</v>
      </c>
      <c r="Q520" s="1" t="s">
        <v>283</v>
      </c>
    </row>
    <row r="521" spans="1:17" ht="15.75" customHeight="1" x14ac:dyDescent="0.3">
      <c r="A521" s="1">
        <v>829819</v>
      </c>
      <c r="B521" s="1" t="s">
        <v>238</v>
      </c>
      <c r="C521" s="2">
        <v>42144</v>
      </c>
      <c r="D521" s="1" t="s">
        <v>121</v>
      </c>
      <c r="E521" s="1" t="s">
        <v>301</v>
      </c>
      <c r="F521" s="1">
        <v>0</v>
      </c>
      <c r="G521" s="1" t="s">
        <v>20</v>
      </c>
      <c r="H521" s="1" t="s">
        <v>40</v>
      </c>
      <c r="I521" s="1" t="s">
        <v>20</v>
      </c>
      <c r="J521" s="1" t="s">
        <v>33</v>
      </c>
      <c r="K521" s="1" t="s">
        <v>20</v>
      </c>
      <c r="L521" s="1" t="s">
        <v>23</v>
      </c>
      <c r="M521" s="1">
        <v>71</v>
      </c>
      <c r="N521" s="1" t="s">
        <v>24</v>
      </c>
      <c r="O521" s="1" t="s">
        <v>25</v>
      </c>
      <c r="P521" s="1" t="s">
        <v>232</v>
      </c>
      <c r="Q521" s="1" t="s">
        <v>252</v>
      </c>
    </row>
    <row r="522" spans="1:17" ht="15.75" customHeight="1" x14ac:dyDescent="0.3">
      <c r="A522" s="1">
        <v>829821</v>
      </c>
      <c r="B522" s="1" t="s">
        <v>277</v>
      </c>
      <c r="C522" s="2">
        <v>42146</v>
      </c>
      <c r="D522" s="1" t="s">
        <v>87</v>
      </c>
      <c r="E522" s="1" t="s">
        <v>278</v>
      </c>
      <c r="F522" s="1">
        <v>0</v>
      </c>
      <c r="G522" s="1" t="s">
        <v>32</v>
      </c>
      <c r="H522" s="1" t="s">
        <v>20</v>
      </c>
      <c r="I522" s="1" t="s">
        <v>32</v>
      </c>
      <c r="J522" s="1" t="s">
        <v>22</v>
      </c>
      <c r="K522" s="1" t="s">
        <v>32</v>
      </c>
      <c r="L522" s="1" t="s">
        <v>41</v>
      </c>
      <c r="M522" s="1">
        <v>3</v>
      </c>
      <c r="N522" s="1" t="s">
        <v>24</v>
      </c>
      <c r="O522" s="1" t="s">
        <v>25</v>
      </c>
      <c r="P522" s="1" t="s">
        <v>232</v>
      </c>
      <c r="Q522" s="1" t="s">
        <v>303</v>
      </c>
    </row>
    <row r="523" spans="1:17" ht="15.75" customHeight="1" x14ac:dyDescent="0.3">
      <c r="A523" s="1">
        <v>829823</v>
      </c>
      <c r="B523" s="1" t="s">
        <v>50</v>
      </c>
      <c r="C523" s="2">
        <v>42148</v>
      </c>
      <c r="D523" s="1" t="s">
        <v>147</v>
      </c>
      <c r="E523" s="1" t="s">
        <v>52</v>
      </c>
      <c r="F523" s="1">
        <v>0</v>
      </c>
      <c r="G523" s="1" t="s">
        <v>47</v>
      </c>
      <c r="H523" s="1" t="s">
        <v>32</v>
      </c>
      <c r="I523" s="1" t="s">
        <v>32</v>
      </c>
      <c r="J523" s="1" t="s">
        <v>22</v>
      </c>
      <c r="K523" s="1" t="s">
        <v>47</v>
      </c>
      <c r="L523" s="1" t="s">
        <v>23</v>
      </c>
      <c r="M523" s="1">
        <v>41</v>
      </c>
      <c r="N523" s="1" t="s">
        <v>24</v>
      </c>
      <c r="O523" s="1" t="s">
        <v>25</v>
      </c>
      <c r="P523" s="1" t="s">
        <v>127</v>
      </c>
      <c r="Q523" s="1" t="s">
        <v>283</v>
      </c>
    </row>
    <row r="524" spans="1:17" ht="15.75" customHeight="1" x14ac:dyDescent="0.3">
      <c r="A524" s="1">
        <v>980901</v>
      </c>
      <c r="B524" s="1" t="s">
        <v>44</v>
      </c>
      <c r="C524" s="2">
        <v>42469</v>
      </c>
      <c r="D524" s="1" t="s">
        <v>233</v>
      </c>
      <c r="E524" s="1" t="s">
        <v>46</v>
      </c>
      <c r="F524" s="1">
        <v>0</v>
      </c>
      <c r="G524" s="1" t="s">
        <v>47</v>
      </c>
      <c r="H524" s="1" t="s">
        <v>319</v>
      </c>
      <c r="I524" s="1" t="s">
        <v>47</v>
      </c>
      <c r="J524" s="1" t="s">
        <v>33</v>
      </c>
      <c r="K524" s="1" t="s">
        <v>319</v>
      </c>
      <c r="L524" s="1" t="s">
        <v>41</v>
      </c>
      <c r="M524" s="1">
        <v>9</v>
      </c>
      <c r="N524" s="1" t="s">
        <v>24</v>
      </c>
      <c r="O524" s="1" t="s">
        <v>25</v>
      </c>
      <c r="P524" s="1" t="s">
        <v>127</v>
      </c>
      <c r="Q524" s="1" t="s">
        <v>267</v>
      </c>
    </row>
    <row r="525" spans="1:17" ht="15.75" customHeight="1" x14ac:dyDescent="0.3">
      <c r="A525" s="1">
        <v>980903</v>
      </c>
      <c r="B525" s="1" t="s">
        <v>50</v>
      </c>
      <c r="C525" s="2">
        <v>42470</v>
      </c>
      <c r="D525" s="1" t="s">
        <v>307</v>
      </c>
      <c r="E525" s="1" t="s">
        <v>52</v>
      </c>
      <c r="F525" s="1">
        <v>0</v>
      </c>
      <c r="G525" s="1" t="s">
        <v>21</v>
      </c>
      <c r="H525" s="1" t="s">
        <v>39</v>
      </c>
      <c r="I525" s="1" t="s">
        <v>21</v>
      </c>
      <c r="J525" s="1" t="s">
        <v>22</v>
      </c>
      <c r="K525" s="1" t="s">
        <v>21</v>
      </c>
      <c r="L525" s="1" t="s">
        <v>41</v>
      </c>
      <c r="M525" s="1">
        <v>9</v>
      </c>
      <c r="N525" s="1" t="s">
        <v>24</v>
      </c>
      <c r="O525" s="1" t="s">
        <v>25</v>
      </c>
      <c r="P525" s="1" t="s">
        <v>140</v>
      </c>
      <c r="Q525" s="1" t="s">
        <v>252</v>
      </c>
    </row>
    <row r="526" spans="1:17" ht="15.75" customHeight="1" x14ac:dyDescent="0.3">
      <c r="A526" s="1">
        <v>980905</v>
      </c>
      <c r="B526" s="1" t="s">
        <v>28</v>
      </c>
      <c r="C526" s="2">
        <v>42471</v>
      </c>
      <c r="D526" s="1" t="s">
        <v>262</v>
      </c>
      <c r="E526" s="1" t="s">
        <v>320</v>
      </c>
      <c r="F526" s="1">
        <v>0</v>
      </c>
      <c r="G526" s="1" t="s">
        <v>31</v>
      </c>
      <c r="H526" s="1" t="s">
        <v>321</v>
      </c>
      <c r="I526" s="1" t="s">
        <v>321</v>
      </c>
      <c r="J526" s="1" t="s">
        <v>22</v>
      </c>
      <c r="K526" s="1" t="s">
        <v>321</v>
      </c>
      <c r="L526" s="1" t="s">
        <v>41</v>
      </c>
      <c r="M526" s="1">
        <v>5</v>
      </c>
      <c r="N526" s="1" t="s">
        <v>24</v>
      </c>
      <c r="O526" s="1" t="s">
        <v>25</v>
      </c>
      <c r="P526" s="1" t="s">
        <v>232</v>
      </c>
      <c r="Q526" s="1" t="s">
        <v>237</v>
      </c>
    </row>
    <row r="527" spans="1:17" ht="15.75" customHeight="1" x14ac:dyDescent="0.3">
      <c r="A527" s="1">
        <v>980907</v>
      </c>
      <c r="B527" s="1" t="s">
        <v>17</v>
      </c>
      <c r="C527" s="2">
        <v>42472</v>
      </c>
      <c r="D527" s="1" t="s">
        <v>121</v>
      </c>
      <c r="E527" s="1" t="s">
        <v>19</v>
      </c>
      <c r="F527" s="1">
        <v>0</v>
      </c>
      <c r="G527" s="1" t="s">
        <v>20</v>
      </c>
      <c r="H527" s="1" t="s">
        <v>259</v>
      </c>
      <c r="I527" s="1" t="s">
        <v>259</v>
      </c>
      <c r="J527" s="1" t="s">
        <v>22</v>
      </c>
      <c r="K527" s="1" t="s">
        <v>20</v>
      </c>
      <c r="L527" s="1" t="s">
        <v>23</v>
      </c>
      <c r="M527" s="1">
        <v>45</v>
      </c>
      <c r="N527" s="1" t="s">
        <v>24</v>
      </c>
      <c r="O527" s="1" t="s">
        <v>25</v>
      </c>
      <c r="P527" s="1" t="s">
        <v>127</v>
      </c>
      <c r="Q527" s="1" t="s">
        <v>322</v>
      </c>
    </row>
    <row r="528" spans="1:17" ht="15.75" customHeight="1" x14ac:dyDescent="0.3">
      <c r="A528" s="1">
        <v>980909</v>
      </c>
      <c r="B528" s="1" t="s">
        <v>50</v>
      </c>
      <c r="C528" s="2">
        <v>42473</v>
      </c>
      <c r="D528" s="1" t="s">
        <v>147</v>
      </c>
      <c r="E528" s="1" t="s">
        <v>52</v>
      </c>
      <c r="F528" s="1">
        <v>0</v>
      </c>
      <c r="G528" s="1" t="s">
        <v>21</v>
      </c>
      <c r="H528" s="1" t="s">
        <v>47</v>
      </c>
      <c r="I528" s="1" t="s">
        <v>47</v>
      </c>
      <c r="J528" s="1" t="s">
        <v>22</v>
      </c>
      <c r="K528" s="1" t="s">
        <v>47</v>
      </c>
      <c r="L528" s="1" t="s">
        <v>41</v>
      </c>
      <c r="M528" s="1">
        <v>6</v>
      </c>
      <c r="N528" s="1" t="s">
        <v>24</v>
      </c>
      <c r="O528" s="1" t="s">
        <v>25</v>
      </c>
      <c r="P528" s="1" t="s">
        <v>323</v>
      </c>
      <c r="Q528" s="1" t="s">
        <v>140</v>
      </c>
    </row>
    <row r="529" spans="1:17" ht="15.75" customHeight="1" x14ac:dyDescent="0.3">
      <c r="A529" s="1">
        <v>980911</v>
      </c>
      <c r="B529" s="1" t="s">
        <v>324</v>
      </c>
      <c r="C529" s="2">
        <v>42474</v>
      </c>
      <c r="D529" s="1" t="s">
        <v>262</v>
      </c>
      <c r="E529" s="1" t="s">
        <v>325</v>
      </c>
      <c r="F529" s="1">
        <v>0</v>
      </c>
      <c r="G529" s="1" t="s">
        <v>321</v>
      </c>
      <c r="H529" s="1" t="s">
        <v>319</v>
      </c>
      <c r="I529" s="1" t="s">
        <v>319</v>
      </c>
      <c r="J529" s="1" t="s">
        <v>33</v>
      </c>
      <c r="K529" s="1" t="s">
        <v>321</v>
      </c>
      <c r="L529" s="1" t="s">
        <v>41</v>
      </c>
      <c r="M529" s="1">
        <v>7</v>
      </c>
      <c r="N529" s="1" t="s">
        <v>24</v>
      </c>
      <c r="O529" s="1" t="s">
        <v>25</v>
      </c>
      <c r="P529" s="1" t="s">
        <v>237</v>
      </c>
      <c r="Q529" s="1" t="s">
        <v>267</v>
      </c>
    </row>
    <row r="530" spans="1:17" ht="15.75" customHeight="1" x14ac:dyDescent="0.3">
      <c r="A530" s="1">
        <v>980913</v>
      </c>
      <c r="B530" s="1" t="s">
        <v>36</v>
      </c>
      <c r="C530" s="2">
        <v>42475</v>
      </c>
      <c r="D530" s="1" t="s">
        <v>93</v>
      </c>
      <c r="E530" s="1" t="s">
        <v>38</v>
      </c>
      <c r="F530" s="1">
        <v>0</v>
      </c>
      <c r="G530" s="1" t="s">
        <v>39</v>
      </c>
      <c r="H530" s="1" t="s">
        <v>31</v>
      </c>
      <c r="I530" s="1" t="s">
        <v>39</v>
      </c>
      <c r="J530" s="1" t="s">
        <v>22</v>
      </c>
      <c r="K530" s="1" t="s">
        <v>39</v>
      </c>
      <c r="L530" s="1" t="s">
        <v>41</v>
      </c>
      <c r="M530" s="1">
        <v>8</v>
      </c>
      <c r="N530" s="1" t="s">
        <v>24</v>
      </c>
      <c r="O530" s="1" t="s">
        <v>25</v>
      </c>
      <c r="P530" s="1" t="s">
        <v>140</v>
      </c>
      <c r="Q530" s="1" t="s">
        <v>252</v>
      </c>
    </row>
    <row r="531" spans="1:17" ht="15.75" customHeight="1" x14ac:dyDescent="0.3">
      <c r="A531" s="1">
        <v>980915</v>
      </c>
      <c r="B531" s="1" t="s">
        <v>60</v>
      </c>
      <c r="C531" s="2">
        <v>42476</v>
      </c>
      <c r="D531" s="1" t="s">
        <v>146</v>
      </c>
      <c r="E531" s="1" t="s">
        <v>62</v>
      </c>
      <c r="F531" s="1">
        <v>0</v>
      </c>
      <c r="G531" s="1" t="s">
        <v>259</v>
      </c>
      <c r="H531" s="1" t="s">
        <v>21</v>
      </c>
      <c r="I531" s="1" t="s">
        <v>259</v>
      </c>
      <c r="J531" s="1" t="s">
        <v>33</v>
      </c>
      <c r="K531" s="1" t="s">
        <v>21</v>
      </c>
      <c r="L531" s="1" t="s">
        <v>41</v>
      </c>
      <c r="M531" s="1">
        <v>8</v>
      </c>
      <c r="N531" s="1" t="s">
        <v>24</v>
      </c>
      <c r="O531" s="1" t="s">
        <v>25</v>
      </c>
      <c r="P531" s="1" t="s">
        <v>232</v>
      </c>
      <c r="Q531" s="1" t="s">
        <v>267</v>
      </c>
    </row>
    <row r="532" spans="1:17" ht="15.75" customHeight="1" x14ac:dyDescent="0.3">
      <c r="A532" s="1">
        <v>980917</v>
      </c>
      <c r="B532" s="1" t="s">
        <v>44</v>
      </c>
      <c r="C532" s="2">
        <v>42476</v>
      </c>
      <c r="D532" s="1" t="s">
        <v>262</v>
      </c>
      <c r="E532" s="1" t="s">
        <v>46</v>
      </c>
      <c r="F532" s="1">
        <v>0</v>
      </c>
      <c r="G532" s="1" t="s">
        <v>47</v>
      </c>
      <c r="H532" s="1" t="s">
        <v>321</v>
      </c>
      <c r="I532" s="1" t="s">
        <v>321</v>
      </c>
      <c r="J532" s="1" t="s">
        <v>22</v>
      </c>
      <c r="K532" s="1" t="s">
        <v>321</v>
      </c>
      <c r="L532" s="1" t="s">
        <v>41</v>
      </c>
      <c r="M532" s="1">
        <v>3</v>
      </c>
      <c r="N532" s="1" t="s">
        <v>24</v>
      </c>
      <c r="O532" s="1" t="s">
        <v>25</v>
      </c>
      <c r="P532" s="1" t="s">
        <v>127</v>
      </c>
      <c r="Q532" s="1" t="s">
        <v>322</v>
      </c>
    </row>
    <row r="533" spans="1:17" ht="15.75" customHeight="1" x14ac:dyDescent="0.3">
      <c r="A533" s="1">
        <v>980919</v>
      </c>
      <c r="B533" s="1" t="s">
        <v>28</v>
      </c>
      <c r="C533" s="2">
        <v>42477</v>
      </c>
      <c r="D533" s="1" t="s">
        <v>260</v>
      </c>
      <c r="E533" s="1" t="s">
        <v>320</v>
      </c>
      <c r="F533" s="1">
        <v>0</v>
      </c>
      <c r="G533" s="1" t="s">
        <v>31</v>
      </c>
      <c r="H533" s="1" t="s">
        <v>319</v>
      </c>
      <c r="I533" s="1" t="s">
        <v>319</v>
      </c>
      <c r="J533" s="1" t="s">
        <v>33</v>
      </c>
      <c r="K533" s="1" t="s">
        <v>31</v>
      </c>
      <c r="L533" s="1" t="s">
        <v>41</v>
      </c>
      <c r="M533" s="1">
        <v>6</v>
      </c>
      <c r="N533" s="1" t="s">
        <v>24</v>
      </c>
      <c r="O533" s="1" t="s">
        <v>25</v>
      </c>
      <c r="P533" s="1" t="s">
        <v>140</v>
      </c>
      <c r="Q533" s="1" t="s">
        <v>252</v>
      </c>
    </row>
    <row r="534" spans="1:17" ht="15.75" customHeight="1" x14ac:dyDescent="0.3">
      <c r="A534" s="1">
        <v>980921</v>
      </c>
      <c r="B534" s="1" t="s">
        <v>17</v>
      </c>
      <c r="C534" s="2">
        <v>42477</v>
      </c>
      <c r="D534" s="1" t="s">
        <v>326</v>
      </c>
      <c r="E534" s="1" t="s">
        <v>19</v>
      </c>
      <c r="F534" s="1">
        <v>0</v>
      </c>
      <c r="G534" s="1" t="s">
        <v>20</v>
      </c>
      <c r="H534" s="1" t="s">
        <v>39</v>
      </c>
      <c r="I534" s="1" t="s">
        <v>39</v>
      </c>
      <c r="J534" s="1" t="s">
        <v>22</v>
      </c>
      <c r="K534" s="1" t="s">
        <v>39</v>
      </c>
      <c r="L534" s="1" t="s">
        <v>41</v>
      </c>
      <c r="M534" s="1">
        <v>7</v>
      </c>
      <c r="N534" s="1" t="s">
        <v>24</v>
      </c>
      <c r="O534" s="1" t="s">
        <v>25</v>
      </c>
      <c r="P534" s="1" t="s">
        <v>237</v>
      </c>
      <c r="Q534" s="1" t="s">
        <v>327</v>
      </c>
    </row>
    <row r="535" spans="1:17" ht="15.75" customHeight="1" x14ac:dyDescent="0.3">
      <c r="A535" s="1">
        <v>980923</v>
      </c>
      <c r="B535" s="1" t="s">
        <v>60</v>
      </c>
      <c r="C535" s="2">
        <v>42478</v>
      </c>
      <c r="D535" s="1" t="s">
        <v>179</v>
      </c>
      <c r="E535" s="1" t="s">
        <v>62</v>
      </c>
      <c r="F535" s="1">
        <v>0</v>
      </c>
      <c r="G535" s="1" t="s">
        <v>259</v>
      </c>
      <c r="H535" s="1" t="s">
        <v>47</v>
      </c>
      <c r="I535" s="1" t="s">
        <v>259</v>
      </c>
      <c r="J535" s="1" t="s">
        <v>22</v>
      </c>
      <c r="K535" s="1" t="s">
        <v>259</v>
      </c>
      <c r="L535" s="1" t="s">
        <v>41</v>
      </c>
      <c r="M535" s="1">
        <v>7</v>
      </c>
      <c r="N535" s="1" t="s">
        <v>24</v>
      </c>
      <c r="O535" s="1" t="s">
        <v>25</v>
      </c>
      <c r="P535" s="1" t="s">
        <v>127</v>
      </c>
      <c r="Q535" s="1" t="s">
        <v>322</v>
      </c>
    </row>
    <row r="536" spans="1:17" ht="15.75" customHeight="1" x14ac:dyDescent="0.3">
      <c r="A536" s="1">
        <v>980925</v>
      </c>
      <c r="B536" s="1" t="s">
        <v>28</v>
      </c>
      <c r="C536" s="2">
        <v>42479</v>
      </c>
      <c r="D536" s="1" t="s">
        <v>175</v>
      </c>
      <c r="E536" s="1" t="s">
        <v>320</v>
      </c>
      <c r="F536" s="1">
        <v>0</v>
      </c>
      <c r="G536" s="1" t="s">
        <v>31</v>
      </c>
      <c r="H536" s="1" t="s">
        <v>21</v>
      </c>
      <c r="I536" s="1" t="s">
        <v>21</v>
      </c>
      <c r="J536" s="1" t="s">
        <v>22</v>
      </c>
      <c r="K536" s="1" t="s">
        <v>21</v>
      </c>
      <c r="L536" s="1" t="s">
        <v>41</v>
      </c>
      <c r="M536" s="1">
        <v>6</v>
      </c>
      <c r="N536" s="1" t="s">
        <v>24</v>
      </c>
      <c r="O536" s="1" t="s">
        <v>25</v>
      </c>
      <c r="P536" s="1" t="s">
        <v>140</v>
      </c>
      <c r="Q536" s="1" t="s">
        <v>252</v>
      </c>
    </row>
    <row r="537" spans="1:17" ht="15.75" customHeight="1" x14ac:dyDescent="0.3">
      <c r="A537" s="1">
        <v>980927</v>
      </c>
      <c r="B537" s="1" t="s">
        <v>44</v>
      </c>
      <c r="C537" s="2">
        <v>42480</v>
      </c>
      <c r="D537" s="1" t="s">
        <v>147</v>
      </c>
      <c r="E537" s="1" t="s">
        <v>46</v>
      </c>
      <c r="F537" s="1">
        <v>0</v>
      </c>
      <c r="G537" s="1" t="s">
        <v>47</v>
      </c>
      <c r="H537" s="1" t="s">
        <v>20</v>
      </c>
      <c r="I537" s="1" t="s">
        <v>47</v>
      </c>
      <c r="J537" s="1" t="s">
        <v>22</v>
      </c>
      <c r="K537" s="1" t="s">
        <v>47</v>
      </c>
      <c r="L537" s="1" t="s">
        <v>41</v>
      </c>
      <c r="M537" s="1">
        <v>6</v>
      </c>
      <c r="N537" s="1" t="s">
        <v>24</v>
      </c>
      <c r="O537" s="1" t="s">
        <v>25</v>
      </c>
      <c r="P537" s="1" t="s">
        <v>232</v>
      </c>
      <c r="Q537" s="1" t="s">
        <v>267</v>
      </c>
    </row>
    <row r="538" spans="1:17" ht="15.75" customHeight="1" x14ac:dyDescent="0.3">
      <c r="A538" s="1">
        <v>980929</v>
      </c>
      <c r="B538" s="1" t="s">
        <v>324</v>
      </c>
      <c r="C538" s="2">
        <v>42481</v>
      </c>
      <c r="D538" s="1" t="s">
        <v>294</v>
      </c>
      <c r="E538" s="1" t="s">
        <v>325</v>
      </c>
      <c r="F538" s="1">
        <v>0</v>
      </c>
      <c r="G538" s="1" t="s">
        <v>321</v>
      </c>
      <c r="H538" s="1" t="s">
        <v>259</v>
      </c>
      <c r="I538" s="1" t="s">
        <v>259</v>
      </c>
      <c r="J538" s="1" t="s">
        <v>22</v>
      </c>
      <c r="K538" s="1" t="s">
        <v>259</v>
      </c>
      <c r="L538" s="1" t="s">
        <v>41</v>
      </c>
      <c r="M538" s="1">
        <v>10</v>
      </c>
      <c r="N538" s="1" t="s">
        <v>24</v>
      </c>
      <c r="O538" s="1" t="s">
        <v>25</v>
      </c>
      <c r="P538" s="1" t="s">
        <v>328</v>
      </c>
      <c r="Q538" s="1" t="s">
        <v>127</v>
      </c>
    </row>
    <row r="539" spans="1:17" ht="15.75" customHeight="1" x14ac:dyDescent="0.3">
      <c r="A539" s="1">
        <v>980931</v>
      </c>
      <c r="B539" s="1" t="s">
        <v>238</v>
      </c>
      <c r="C539" s="2">
        <v>42482</v>
      </c>
      <c r="D539" s="1" t="s">
        <v>121</v>
      </c>
      <c r="E539" s="1" t="s">
        <v>301</v>
      </c>
      <c r="F539" s="1">
        <v>0</v>
      </c>
      <c r="G539" s="1" t="s">
        <v>319</v>
      </c>
      <c r="H539" s="1" t="s">
        <v>20</v>
      </c>
      <c r="I539" s="1" t="s">
        <v>319</v>
      </c>
      <c r="J539" s="1" t="s">
        <v>22</v>
      </c>
      <c r="K539" s="1" t="s">
        <v>20</v>
      </c>
      <c r="L539" s="1" t="s">
        <v>23</v>
      </c>
      <c r="M539" s="1">
        <v>13</v>
      </c>
      <c r="N539" s="1" t="s">
        <v>24</v>
      </c>
      <c r="O539" s="1" t="s">
        <v>25</v>
      </c>
      <c r="P539" s="1" t="s">
        <v>303</v>
      </c>
      <c r="Q539" s="1" t="s">
        <v>322</v>
      </c>
    </row>
    <row r="540" spans="1:17" ht="15.75" customHeight="1" x14ac:dyDescent="0.3">
      <c r="A540" s="1">
        <v>980933</v>
      </c>
      <c r="B540" s="1" t="s">
        <v>36</v>
      </c>
      <c r="C540" s="2">
        <v>42483</v>
      </c>
      <c r="D540" s="1" t="s">
        <v>271</v>
      </c>
      <c r="E540" s="1" t="s">
        <v>38</v>
      </c>
      <c r="F540" s="1">
        <v>0</v>
      </c>
      <c r="G540" s="1" t="s">
        <v>39</v>
      </c>
      <c r="H540" s="1" t="s">
        <v>47</v>
      </c>
      <c r="I540" s="1" t="s">
        <v>47</v>
      </c>
      <c r="J540" s="1" t="s">
        <v>22</v>
      </c>
      <c r="K540" s="1" t="s">
        <v>39</v>
      </c>
      <c r="L540" s="1" t="s">
        <v>23</v>
      </c>
      <c r="M540" s="1">
        <v>10</v>
      </c>
      <c r="N540" s="1" t="s">
        <v>24</v>
      </c>
      <c r="O540" s="1" t="s">
        <v>25</v>
      </c>
      <c r="P540" s="1" t="s">
        <v>140</v>
      </c>
      <c r="Q540" s="1" t="s">
        <v>252</v>
      </c>
    </row>
    <row r="541" spans="1:17" ht="15.75" customHeight="1" x14ac:dyDescent="0.3">
      <c r="A541" s="1">
        <v>980935</v>
      </c>
      <c r="B541" s="1" t="s">
        <v>60</v>
      </c>
      <c r="C541" s="2">
        <v>42483</v>
      </c>
      <c r="D541" s="1" t="s">
        <v>329</v>
      </c>
      <c r="E541" s="1" t="s">
        <v>62</v>
      </c>
      <c r="F541" s="1">
        <v>0</v>
      </c>
      <c r="G541" s="1" t="s">
        <v>259</v>
      </c>
      <c r="H541" s="1" t="s">
        <v>31</v>
      </c>
      <c r="I541" s="1" t="s">
        <v>259</v>
      </c>
      <c r="J541" s="1" t="s">
        <v>22</v>
      </c>
      <c r="K541" s="1" t="s">
        <v>259</v>
      </c>
      <c r="L541" s="1" t="s">
        <v>41</v>
      </c>
      <c r="M541" s="1">
        <v>5</v>
      </c>
      <c r="N541" s="1" t="s">
        <v>24</v>
      </c>
      <c r="O541" s="1" t="s">
        <v>25</v>
      </c>
      <c r="P541" s="1" t="s">
        <v>232</v>
      </c>
      <c r="Q541" s="1" t="s">
        <v>267</v>
      </c>
    </row>
    <row r="542" spans="1:17" ht="15.75" customHeight="1" x14ac:dyDescent="0.3">
      <c r="A542" s="1">
        <v>980937</v>
      </c>
      <c r="B542" s="1" t="s">
        <v>324</v>
      </c>
      <c r="C542" s="2">
        <v>42484</v>
      </c>
      <c r="D542" s="1" t="s">
        <v>215</v>
      </c>
      <c r="E542" s="1" t="s">
        <v>325</v>
      </c>
      <c r="F542" s="1">
        <v>0</v>
      </c>
      <c r="G542" s="1" t="s">
        <v>321</v>
      </c>
      <c r="H542" s="1" t="s">
        <v>20</v>
      </c>
      <c r="I542" s="1" t="s">
        <v>20</v>
      </c>
      <c r="J542" s="1" t="s">
        <v>33</v>
      </c>
      <c r="K542" s="1" t="s">
        <v>321</v>
      </c>
      <c r="L542" s="1" t="s">
        <v>41</v>
      </c>
      <c r="M542" s="1">
        <v>6</v>
      </c>
      <c r="N542" s="1" t="s">
        <v>24</v>
      </c>
      <c r="O542" s="1" t="s">
        <v>25</v>
      </c>
      <c r="P542" s="1" t="s">
        <v>328</v>
      </c>
      <c r="Q542" s="1" t="s">
        <v>242</v>
      </c>
    </row>
    <row r="543" spans="1:17" ht="15.75" customHeight="1" x14ac:dyDescent="0.3">
      <c r="A543" s="1">
        <v>980939</v>
      </c>
      <c r="B543" s="1" t="s">
        <v>238</v>
      </c>
      <c r="C543" s="2">
        <v>42484</v>
      </c>
      <c r="D543" s="1" t="s">
        <v>330</v>
      </c>
      <c r="E543" s="1" t="s">
        <v>301</v>
      </c>
      <c r="F543" s="1">
        <v>0</v>
      </c>
      <c r="G543" s="1" t="s">
        <v>319</v>
      </c>
      <c r="H543" s="1" t="s">
        <v>21</v>
      </c>
      <c r="I543" s="1" t="s">
        <v>21</v>
      </c>
      <c r="J543" s="1" t="s">
        <v>22</v>
      </c>
      <c r="K543" s="1" t="s">
        <v>21</v>
      </c>
      <c r="L543" s="1" t="s">
        <v>41</v>
      </c>
      <c r="M543" s="1">
        <v>2</v>
      </c>
      <c r="N543" s="1" t="s">
        <v>24</v>
      </c>
      <c r="O543" s="1" t="s">
        <v>25</v>
      </c>
      <c r="P543" s="1" t="s">
        <v>303</v>
      </c>
      <c r="Q543" s="1" t="s">
        <v>327</v>
      </c>
    </row>
    <row r="544" spans="1:17" ht="15.75" customHeight="1" x14ac:dyDescent="0.3">
      <c r="A544" s="1">
        <v>980941</v>
      </c>
      <c r="B544" s="1" t="s">
        <v>28</v>
      </c>
      <c r="C544" s="2">
        <v>42485</v>
      </c>
      <c r="D544" s="1" t="s">
        <v>276</v>
      </c>
      <c r="E544" s="1" t="s">
        <v>320</v>
      </c>
      <c r="F544" s="1">
        <v>0</v>
      </c>
      <c r="G544" s="1" t="s">
        <v>31</v>
      </c>
      <c r="H544" s="1" t="s">
        <v>47</v>
      </c>
      <c r="I544" s="1" t="s">
        <v>31</v>
      </c>
      <c r="J544" s="1" t="s">
        <v>22</v>
      </c>
      <c r="K544" s="1" t="s">
        <v>47</v>
      </c>
      <c r="L544" s="1" t="s">
        <v>23</v>
      </c>
      <c r="M544" s="1">
        <v>25</v>
      </c>
      <c r="N544" s="1" t="s">
        <v>24</v>
      </c>
      <c r="O544" s="1" t="s">
        <v>25</v>
      </c>
      <c r="P544" s="1" t="s">
        <v>323</v>
      </c>
      <c r="Q544" s="1" t="s">
        <v>213</v>
      </c>
    </row>
    <row r="545" spans="1:17" ht="15.75" customHeight="1" x14ac:dyDescent="0.3">
      <c r="A545" s="1">
        <v>980943</v>
      </c>
      <c r="B545" s="1" t="s">
        <v>60</v>
      </c>
      <c r="C545" s="2">
        <v>42486</v>
      </c>
      <c r="D545" s="1" t="s">
        <v>331</v>
      </c>
      <c r="E545" s="1" t="s">
        <v>62</v>
      </c>
      <c r="F545" s="1">
        <v>0</v>
      </c>
      <c r="G545" s="1" t="s">
        <v>259</v>
      </c>
      <c r="H545" s="1" t="s">
        <v>319</v>
      </c>
      <c r="I545" s="1" t="s">
        <v>319</v>
      </c>
      <c r="J545" s="1" t="s">
        <v>22</v>
      </c>
      <c r="K545" s="1" t="s">
        <v>319</v>
      </c>
      <c r="L545" s="1" t="s">
        <v>23</v>
      </c>
      <c r="M545" s="1">
        <v>34</v>
      </c>
      <c r="N545" s="1" t="s">
        <v>24</v>
      </c>
      <c r="O545" s="1" t="s">
        <v>95</v>
      </c>
      <c r="P545" s="1" t="s">
        <v>332</v>
      </c>
      <c r="Q545" s="1" t="s">
        <v>267</v>
      </c>
    </row>
    <row r="546" spans="1:17" ht="15.75" customHeight="1" x14ac:dyDescent="0.3">
      <c r="A546" s="1">
        <v>980945</v>
      </c>
      <c r="B546" s="1" t="s">
        <v>36</v>
      </c>
      <c r="C546" s="2">
        <v>42487</v>
      </c>
      <c r="D546" s="1" t="s">
        <v>333</v>
      </c>
      <c r="E546" s="1" t="s">
        <v>38</v>
      </c>
      <c r="F546" s="1">
        <v>0</v>
      </c>
      <c r="G546" s="1" t="s">
        <v>39</v>
      </c>
      <c r="H546" s="1" t="s">
        <v>321</v>
      </c>
      <c r="I546" s="1" t="s">
        <v>39</v>
      </c>
      <c r="J546" s="1" t="s">
        <v>22</v>
      </c>
      <c r="K546" s="1" t="s">
        <v>321</v>
      </c>
      <c r="L546" s="1" t="s">
        <v>23</v>
      </c>
      <c r="M546" s="1">
        <v>1</v>
      </c>
      <c r="N546" s="1" t="s">
        <v>24</v>
      </c>
      <c r="O546" s="1" t="s">
        <v>25</v>
      </c>
      <c r="P546" s="1" t="s">
        <v>120</v>
      </c>
      <c r="Q546" s="1" t="s">
        <v>140</v>
      </c>
    </row>
    <row r="547" spans="1:17" ht="15.75" customHeight="1" x14ac:dyDescent="0.3">
      <c r="A547" s="1">
        <v>980947</v>
      </c>
      <c r="B547" s="1" t="s">
        <v>44</v>
      </c>
      <c r="C547" s="2">
        <v>42488</v>
      </c>
      <c r="D547" s="1" t="s">
        <v>147</v>
      </c>
      <c r="E547" s="1" t="s">
        <v>46</v>
      </c>
      <c r="F547" s="1">
        <v>0</v>
      </c>
      <c r="G547" s="1" t="s">
        <v>47</v>
      </c>
      <c r="H547" s="1" t="s">
        <v>21</v>
      </c>
      <c r="I547" s="1" t="s">
        <v>47</v>
      </c>
      <c r="J547" s="1" t="s">
        <v>22</v>
      </c>
      <c r="K547" s="1" t="s">
        <v>47</v>
      </c>
      <c r="L547" s="1" t="s">
        <v>41</v>
      </c>
      <c r="M547" s="1">
        <v>6</v>
      </c>
      <c r="N547" s="1" t="s">
        <v>24</v>
      </c>
      <c r="O547" s="1" t="s">
        <v>25</v>
      </c>
      <c r="P547" s="1" t="s">
        <v>323</v>
      </c>
      <c r="Q547" s="1" t="s">
        <v>213</v>
      </c>
    </row>
    <row r="548" spans="1:17" ht="15.75" customHeight="1" x14ac:dyDescent="0.3">
      <c r="A548" s="1">
        <v>980949</v>
      </c>
      <c r="B548" s="1" t="s">
        <v>238</v>
      </c>
      <c r="C548" s="2">
        <v>42489</v>
      </c>
      <c r="D548" s="1" t="s">
        <v>152</v>
      </c>
      <c r="E548" s="1" t="s">
        <v>301</v>
      </c>
      <c r="F548" s="1">
        <v>0</v>
      </c>
      <c r="G548" s="1" t="s">
        <v>319</v>
      </c>
      <c r="H548" s="1" t="s">
        <v>321</v>
      </c>
      <c r="I548" s="1" t="s">
        <v>321</v>
      </c>
      <c r="J548" s="1" t="s">
        <v>22</v>
      </c>
      <c r="K548" s="1" t="s">
        <v>321</v>
      </c>
      <c r="L548" s="1" t="s">
        <v>41</v>
      </c>
      <c r="M548" s="1">
        <v>3</v>
      </c>
      <c r="N548" s="1" t="s">
        <v>24</v>
      </c>
      <c r="O548" s="1" t="s">
        <v>25</v>
      </c>
      <c r="P548" s="1" t="s">
        <v>303</v>
      </c>
      <c r="Q548" s="1" t="s">
        <v>242</v>
      </c>
    </row>
    <row r="549" spans="1:17" ht="15.75" customHeight="1" x14ac:dyDescent="0.3">
      <c r="A549" s="1">
        <v>980951</v>
      </c>
      <c r="B549" s="1" t="s">
        <v>36</v>
      </c>
      <c r="C549" s="2">
        <v>42490</v>
      </c>
      <c r="D549" s="1" t="s">
        <v>334</v>
      </c>
      <c r="E549" s="1" t="s">
        <v>38</v>
      </c>
      <c r="F549" s="1">
        <v>0</v>
      </c>
      <c r="G549" s="1" t="s">
        <v>39</v>
      </c>
      <c r="H549" s="1" t="s">
        <v>21</v>
      </c>
      <c r="I549" s="1" t="s">
        <v>21</v>
      </c>
      <c r="J549" s="1" t="s">
        <v>22</v>
      </c>
      <c r="K549" s="1" t="s">
        <v>39</v>
      </c>
      <c r="L549" s="1" t="s">
        <v>23</v>
      </c>
      <c r="M549" s="1">
        <v>27</v>
      </c>
      <c r="N549" s="1" t="s">
        <v>24</v>
      </c>
      <c r="O549" s="1" t="s">
        <v>25</v>
      </c>
      <c r="P549" s="1" t="s">
        <v>335</v>
      </c>
      <c r="Q549" s="1" t="s">
        <v>120</v>
      </c>
    </row>
    <row r="550" spans="1:17" ht="15.75" customHeight="1" x14ac:dyDescent="0.3">
      <c r="A550" s="1">
        <v>980953</v>
      </c>
      <c r="B550" s="1" t="s">
        <v>60</v>
      </c>
      <c r="C550" s="2">
        <v>42490</v>
      </c>
      <c r="D550" s="1" t="s">
        <v>179</v>
      </c>
      <c r="E550" s="1" t="s">
        <v>62</v>
      </c>
      <c r="F550" s="1">
        <v>0</v>
      </c>
      <c r="G550" s="1" t="s">
        <v>259</v>
      </c>
      <c r="H550" s="1" t="s">
        <v>20</v>
      </c>
      <c r="I550" s="1" t="s">
        <v>20</v>
      </c>
      <c r="J550" s="1" t="s">
        <v>22</v>
      </c>
      <c r="K550" s="1" t="s">
        <v>259</v>
      </c>
      <c r="L550" s="1" t="s">
        <v>23</v>
      </c>
      <c r="M550" s="1">
        <v>15</v>
      </c>
      <c r="N550" s="1" t="s">
        <v>24</v>
      </c>
      <c r="O550" s="1" t="s">
        <v>25</v>
      </c>
      <c r="P550" s="1" t="s">
        <v>232</v>
      </c>
      <c r="Q550" s="1" t="s">
        <v>127</v>
      </c>
    </row>
    <row r="551" spans="1:17" ht="15.75" customHeight="1" x14ac:dyDescent="0.3">
      <c r="A551" s="1">
        <v>980955</v>
      </c>
      <c r="B551" s="1" t="s">
        <v>324</v>
      </c>
      <c r="C551" s="2">
        <v>42491</v>
      </c>
      <c r="D551" s="1" t="s">
        <v>299</v>
      </c>
      <c r="E551" s="1" t="s">
        <v>325</v>
      </c>
      <c r="F551" s="1">
        <v>0</v>
      </c>
      <c r="G551" s="1" t="s">
        <v>321</v>
      </c>
      <c r="H551" s="1" t="s">
        <v>31</v>
      </c>
      <c r="I551" s="1" t="s">
        <v>321</v>
      </c>
      <c r="J551" s="1" t="s">
        <v>22</v>
      </c>
      <c r="K551" s="1" t="s">
        <v>31</v>
      </c>
      <c r="L551" s="1" t="s">
        <v>23</v>
      </c>
      <c r="M551" s="1">
        <v>23</v>
      </c>
      <c r="N551" s="1" t="s">
        <v>24</v>
      </c>
      <c r="O551" s="1" t="s">
        <v>25</v>
      </c>
      <c r="P551" s="1" t="s">
        <v>242</v>
      </c>
      <c r="Q551" s="1" t="s">
        <v>322</v>
      </c>
    </row>
    <row r="552" spans="1:17" ht="15.75" customHeight="1" x14ac:dyDescent="0.3">
      <c r="A552" s="1">
        <v>980957</v>
      </c>
      <c r="B552" s="1" t="s">
        <v>238</v>
      </c>
      <c r="C552" s="2">
        <v>42491</v>
      </c>
      <c r="D552" s="1" t="s">
        <v>147</v>
      </c>
      <c r="E552" s="1" t="s">
        <v>301</v>
      </c>
      <c r="F552" s="1">
        <v>0</v>
      </c>
      <c r="G552" s="1" t="s">
        <v>319</v>
      </c>
      <c r="H552" s="1" t="s">
        <v>47</v>
      </c>
      <c r="I552" s="1" t="s">
        <v>47</v>
      </c>
      <c r="J552" s="1" t="s">
        <v>22</v>
      </c>
      <c r="K552" s="1" t="s">
        <v>47</v>
      </c>
      <c r="L552" s="1" t="s">
        <v>41</v>
      </c>
      <c r="M552" s="1">
        <v>8</v>
      </c>
      <c r="N552" s="1" t="s">
        <v>24</v>
      </c>
      <c r="O552" s="1" t="s">
        <v>25</v>
      </c>
      <c r="P552" s="1" t="s">
        <v>332</v>
      </c>
      <c r="Q552" s="1" t="s">
        <v>213</v>
      </c>
    </row>
    <row r="553" spans="1:17" ht="15.75" customHeight="1" x14ac:dyDescent="0.3">
      <c r="A553" s="1">
        <v>980959</v>
      </c>
      <c r="B553" s="1" t="s">
        <v>17</v>
      </c>
      <c r="C553" s="2">
        <v>42492</v>
      </c>
      <c r="D553" s="1" t="s">
        <v>307</v>
      </c>
      <c r="E553" s="1" t="s">
        <v>19</v>
      </c>
      <c r="F553" s="1">
        <v>0</v>
      </c>
      <c r="G553" s="1" t="s">
        <v>20</v>
      </c>
      <c r="H553" s="1" t="s">
        <v>21</v>
      </c>
      <c r="I553" s="1" t="s">
        <v>21</v>
      </c>
      <c r="J553" s="1" t="s">
        <v>22</v>
      </c>
      <c r="K553" s="1" t="s">
        <v>21</v>
      </c>
      <c r="L553" s="1" t="s">
        <v>41</v>
      </c>
      <c r="M553" s="1">
        <v>5</v>
      </c>
      <c r="N553" s="1" t="s">
        <v>24</v>
      </c>
      <c r="O553" s="1" t="s">
        <v>25</v>
      </c>
      <c r="P553" s="1" t="s">
        <v>120</v>
      </c>
      <c r="Q553" s="1" t="s">
        <v>140</v>
      </c>
    </row>
    <row r="554" spans="1:17" ht="15.75" customHeight="1" x14ac:dyDescent="0.3">
      <c r="A554" s="1">
        <v>980961</v>
      </c>
      <c r="B554" s="1" t="s">
        <v>324</v>
      </c>
      <c r="C554" s="2">
        <v>42493</v>
      </c>
      <c r="D554" s="1" t="s">
        <v>336</v>
      </c>
      <c r="E554" s="1" t="s">
        <v>325</v>
      </c>
      <c r="F554" s="1">
        <v>0</v>
      </c>
      <c r="G554" s="1" t="s">
        <v>321</v>
      </c>
      <c r="H554" s="1" t="s">
        <v>39</v>
      </c>
      <c r="I554" s="1" t="s">
        <v>39</v>
      </c>
      <c r="J554" s="1" t="s">
        <v>22</v>
      </c>
      <c r="K554" s="1" t="s">
        <v>39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303</v>
      </c>
      <c r="Q554" s="1" t="s">
        <v>242</v>
      </c>
    </row>
    <row r="555" spans="1:17" ht="15.75" customHeight="1" x14ac:dyDescent="0.3">
      <c r="A555" s="1">
        <v>980963</v>
      </c>
      <c r="B555" s="1" t="s">
        <v>50</v>
      </c>
      <c r="C555" s="2">
        <v>42494</v>
      </c>
      <c r="D555" s="1" t="s">
        <v>307</v>
      </c>
      <c r="E555" s="1" t="s">
        <v>52</v>
      </c>
      <c r="F555" s="1">
        <v>0</v>
      </c>
      <c r="G555" s="1" t="s">
        <v>21</v>
      </c>
      <c r="H555" s="1" t="s">
        <v>31</v>
      </c>
      <c r="I555" s="1" t="s">
        <v>31</v>
      </c>
      <c r="J555" s="1" t="s">
        <v>22</v>
      </c>
      <c r="K555" s="1" t="s">
        <v>21</v>
      </c>
      <c r="L555" s="1" t="s">
        <v>23</v>
      </c>
      <c r="M555" s="1">
        <v>7</v>
      </c>
      <c r="N555" s="1" t="s">
        <v>24</v>
      </c>
      <c r="O555" s="1" t="s">
        <v>25</v>
      </c>
      <c r="P555" s="1" t="s">
        <v>232</v>
      </c>
      <c r="Q555" s="1" t="s">
        <v>127</v>
      </c>
    </row>
    <row r="556" spans="1:17" ht="15.75" customHeight="1" x14ac:dyDescent="0.3">
      <c r="A556" s="1">
        <v>980965</v>
      </c>
      <c r="B556" s="1" t="s">
        <v>36</v>
      </c>
      <c r="C556" s="2">
        <v>42495</v>
      </c>
      <c r="D556" s="1" t="s">
        <v>233</v>
      </c>
      <c r="E556" s="1" t="s">
        <v>38</v>
      </c>
      <c r="F556" s="1">
        <v>0</v>
      </c>
      <c r="G556" s="1" t="s">
        <v>39</v>
      </c>
      <c r="H556" s="1" t="s">
        <v>319</v>
      </c>
      <c r="I556" s="1" t="s">
        <v>319</v>
      </c>
      <c r="J556" s="1" t="s">
        <v>22</v>
      </c>
      <c r="K556" s="1" t="s">
        <v>319</v>
      </c>
      <c r="L556" s="1" t="s">
        <v>41</v>
      </c>
      <c r="M556" s="1">
        <v>7</v>
      </c>
      <c r="N556" s="1" t="s">
        <v>24</v>
      </c>
      <c r="O556" s="1" t="s">
        <v>25</v>
      </c>
      <c r="P556" s="1" t="s">
        <v>252</v>
      </c>
      <c r="Q556" s="1" t="s">
        <v>213</v>
      </c>
    </row>
    <row r="557" spans="1:17" ht="15.75" customHeight="1" x14ac:dyDescent="0.3">
      <c r="A557" s="1">
        <v>980967</v>
      </c>
      <c r="B557" s="1" t="s">
        <v>60</v>
      </c>
      <c r="C557" s="2">
        <v>42496</v>
      </c>
      <c r="D557" s="1" t="s">
        <v>294</v>
      </c>
      <c r="E557" s="1" t="s">
        <v>62</v>
      </c>
      <c r="F557" s="1">
        <v>0</v>
      </c>
      <c r="G557" s="1" t="s">
        <v>259</v>
      </c>
      <c r="H557" s="1" t="s">
        <v>321</v>
      </c>
      <c r="I557" s="1" t="s">
        <v>259</v>
      </c>
      <c r="J557" s="1" t="s">
        <v>22</v>
      </c>
      <c r="K557" s="1" t="s">
        <v>259</v>
      </c>
      <c r="L557" s="1" t="s">
        <v>41</v>
      </c>
      <c r="M557" s="1">
        <v>5</v>
      </c>
      <c r="N557" s="1" t="s">
        <v>24</v>
      </c>
      <c r="O557" s="1" t="s">
        <v>25</v>
      </c>
      <c r="P557" s="1" t="s">
        <v>120</v>
      </c>
      <c r="Q557" s="1" t="s">
        <v>140</v>
      </c>
    </row>
    <row r="558" spans="1:17" ht="15.75" customHeight="1" x14ac:dyDescent="0.3">
      <c r="A558" s="1">
        <v>980969</v>
      </c>
      <c r="B558" s="1" t="s">
        <v>17</v>
      </c>
      <c r="C558" s="2">
        <v>42497</v>
      </c>
      <c r="D558" s="1" t="s">
        <v>215</v>
      </c>
      <c r="E558" s="1" t="s">
        <v>19</v>
      </c>
      <c r="F558" s="1">
        <v>0</v>
      </c>
      <c r="G558" s="1" t="s">
        <v>20</v>
      </c>
      <c r="H558" s="1" t="s">
        <v>319</v>
      </c>
      <c r="I558" s="1" t="s">
        <v>20</v>
      </c>
      <c r="J558" s="1" t="s">
        <v>22</v>
      </c>
      <c r="K558" s="1" t="s">
        <v>20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303</v>
      </c>
      <c r="Q558" s="1" t="s">
        <v>242</v>
      </c>
    </row>
    <row r="559" spans="1:17" ht="15.75" customHeight="1" x14ac:dyDescent="0.3">
      <c r="A559" s="1">
        <v>980971</v>
      </c>
      <c r="B559" s="1" t="s">
        <v>28</v>
      </c>
      <c r="C559" s="2">
        <v>42497</v>
      </c>
      <c r="D559" s="1" t="s">
        <v>337</v>
      </c>
      <c r="E559" s="1" t="s">
        <v>320</v>
      </c>
      <c r="F559" s="1">
        <v>0</v>
      </c>
      <c r="G559" s="1" t="s">
        <v>31</v>
      </c>
      <c r="H559" s="1" t="s">
        <v>39</v>
      </c>
      <c r="I559" s="1" t="s">
        <v>39</v>
      </c>
      <c r="J559" s="1" t="s">
        <v>22</v>
      </c>
      <c r="K559" s="1" t="s">
        <v>31</v>
      </c>
      <c r="L559" s="1" t="s">
        <v>23</v>
      </c>
      <c r="M559" s="1">
        <v>9</v>
      </c>
      <c r="N559" s="1" t="s">
        <v>24</v>
      </c>
      <c r="O559" s="1" t="s">
        <v>25</v>
      </c>
      <c r="P559" s="1" t="s">
        <v>127</v>
      </c>
      <c r="Q559" s="1" t="s">
        <v>267</v>
      </c>
    </row>
    <row r="560" spans="1:17" ht="15.75" customHeight="1" x14ac:dyDescent="0.3">
      <c r="A560" s="1">
        <v>980973</v>
      </c>
      <c r="B560" s="1" t="s">
        <v>234</v>
      </c>
      <c r="C560" s="2">
        <v>42498</v>
      </c>
      <c r="D560" s="1" t="s">
        <v>87</v>
      </c>
      <c r="E560" s="1" t="s">
        <v>236</v>
      </c>
      <c r="F560" s="1">
        <v>0</v>
      </c>
      <c r="G560" s="1" t="s">
        <v>47</v>
      </c>
      <c r="H560" s="1" t="s">
        <v>259</v>
      </c>
      <c r="I560" s="1" t="s">
        <v>47</v>
      </c>
      <c r="J560" s="1" t="s">
        <v>22</v>
      </c>
      <c r="K560" s="1" t="s">
        <v>259</v>
      </c>
      <c r="L560" s="1" t="s">
        <v>23</v>
      </c>
      <c r="M560" s="1">
        <v>85</v>
      </c>
      <c r="N560" s="1" t="s">
        <v>24</v>
      </c>
      <c r="O560" s="1" t="s">
        <v>25</v>
      </c>
      <c r="P560" s="1" t="s">
        <v>140</v>
      </c>
      <c r="Q560" s="1" t="s">
        <v>252</v>
      </c>
    </row>
    <row r="561" spans="1:17" ht="15.75" customHeight="1" x14ac:dyDescent="0.3">
      <c r="A561" s="1">
        <v>980975</v>
      </c>
      <c r="B561" s="1" t="s">
        <v>50</v>
      </c>
      <c r="C561" s="2">
        <v>42498</v>
      </c>
      <c r="D561" s="1" t="s">
        <v>103</v>
      </c>
      <c r="E561" s="1" t="s">
        <v>52</v>
      </c>
      <c r="F561" s="1">
        <v>0</v>
      </c>
      <c r="G561" s="1" t="s">
        <v>21</v>
      </c>
      <c r="H561" s="1" t="s">
        <v>321</v>
      </c>
      <c r="I561" s="1" t="s">
        <v>321</v>
      </c>
      <c r="J561" s="1" t="s">
        <v>22</v>
      </c>
      <c r="K561" s="1" t="s">
        <v>321</v>
      </c>
      <c r="L561" s="1" t="s">
        <v>41</v>
      </c>
      <c r="M561" s="1">
        <v>5</v>
      </c>
      <c r="N561" s="1" t="s">
        <v>24</v>
      </c>
      <c r="O561" s="1" t="s">
        <v>25</v>
      </c>
      <c r="P561" s="1" t="s">
        <v>120</v>
      </c>
      <c r="Q561" s="1" t="s">
        <v>213</v>
      </c>
    </row>
    <row r="562" spans="1:17" ht="15.75" customHeight="1" x14ac:dyDescent="0.3">
      <c r="A562" s="1">
        <v>980977</v>
      </c>
      <c r="B562" s="1" t="s">
        <v>28</v>
      </c>
      <c r="C562" s="2">
        <v>42499</v>
      </c>
      <c r="D562" s="1" t="s">
        <v>57</v>
      </c>
      <c r="E562" s="1" t="s">
        <v>320</v>
      </c>
      <c r="F562" s="1">
        <v>0</v>
      </c>
      <c r="G562" s="1" t="s">
        <v>31</v>
      </c>
      <c r="H562" s="1" t="s">
        <v>20</v>
      </c>
      <c r="I562" s="1" t="s">
        <v>31</v>
      </c>
      <c r="J562" s="1" t="s">
        <v>22</v>
      </c>
      <c r="K562" s="1" t="s">
        <v>20</v>
      </c>
      <c r="L562" s="1" t="s">
        <v>23</v>
      </c>
      <c r="M562" s="1">
        <v>1</v>
      </c>
      <c r="N562" s="1" t="s">
        <v>24</v>
      </c>
      <c r="O562" s="1" t="s">
        <v>25</v>
      </c>
      <c r="P562" s="1" t="s">
        <v>232</v>
      </c>
      <c r="Q562" s="1" t="s">
        <v>127</v>
      </c>
    </row>
    <row r="563" spans="1:17" ht="15.75" customHeight="1" x14ac:dyDescent="0.3">
      <c r="A563" s="1">
        <v>980979</v>
      </c>
      <c r="B563" s="1" t="s">
        <v>234</v>
      </c>
      <c r="C563" s="2">
        <v>42500</v>
      </c>
      <c r="D563" s="1" t="s">
        <v>338</v>
      </c>
      <c r="E563" s="1" t="s">
        <v>236</v>
      </c>
      <c r="F563" s="1">
        <v>0</v>
      </c>
      <c r="G563" s="1" t="s">
        <v>319</v>
      </c>
      <c r="H563" s="1" t="s">
        <v>259</v>
      </c>
      <c r="I563" s="1" t="s">
        <v>259</v>
      </c>
      <c r="J563" s="1" t="s">
        <v>33</v>
      </c>
      <c r="K563" s="1" t="s">
        <v>259</v>
      </c>
      <c r="L563" s="1" t="s">
        <v>23</v>
      </c>
      <c r="M563" s="1">
        <v>4</v>
      </c>
      <c r="N563" s="1" t="s">
        <v>24</v>
      </c>
      <c r="O563" s="1" t="s">
        <v>25</v>
      </c>
      <c r="P563" s="1" t="s">
        <v>303</v>
      </c>
      <c r="Q563" s="1" t="s">
        <v>322</v>
      </c>
    </row>
    <row r="564" spans="1:17" ht="15.75" customHeight="1" x14ac:dyDescent="0.3">
      <c r="A564" s="1">
        <v>980981</v>
      </c>
      <c r="B564" s="1" t="s">
        <v>17</v>
      </c>
      <c r="C564" s="2">
        <v>42501</v>
      </c>
      <c r="D564" s="1" t="s">
        <v>339</v>
      </c>
      <c r="E564" s="1" t="s">
        <v>19</v>
      </c>
      <c r="F564" s="1">
        <v>0</v>
      </c>
      <c r="G564" s="1" t="s">
        <v>20</v>
      </c>
      <c r="H564" s="1" t="s">
        <v>47</v>
      </c>
      <c r="I564" s="1" t="s">
        <v>47</v>
      </c>
      <c r="J564" s="1" t="s">
        <v>22</v>
      </c>
      <c r="K564" s="1" t="s">
        <v>47</v>
      </c>
      <c r="L564" s="1" t="s">
        <v>41</v>
      </c>
      <c r="M564" s="1">
        <v>6</v>
      </c>
      <c r="N564" s="1" t="s">
        <v>24</v>
      </c>
      <c r="O564" s="1" t="s">
        <v>25</v>
      </c>
      <c r="P564" s="1" t="s">
        <v>332</v>
      </c>
      <c r="Q564" s="1" t="s">
        <v>252</v>
      </c>
    </row>
    <row r="565" spans="1:17" ht="15.75" customHeight="1" x14ac:dyDescent="0.3">
      <c r="A565" s="1">
        <v>980983</v>
      </c>
      <c r="B565" s="1" t="s">
        <v>60</v>
      </c>
      <c r="C565" s="2">
        <v>42502</v>
      </c>
      <c r="D565" s="1" t="s">
        <v>333</v>
      </c>
      <c r="E565" s="1" t="s">
        <v>62</v>
      </c>
      <c r="F565" s="1">
        <v>0</v>
      </c>
      <c r="G565" s="1" t="s">
        <v>259</v>
      </c>
      <c r="H565" s="1" t="s">
        <v>39</v>
      </c>
      <c r="I565" s="1" t="s">
        <v>39</v>
      </c>
      <c r="J565" s="1" t="s">
        <v>22</v>
      </c>
      <c r="K565" s="1" t="s">
        <v>39</v>
      </c>
      <c r="L565" s="1" t="s">
        <v>41</v>
      </c>
      <c r="M565" s="1">
        <v>7</v>
      </c>
      <c r="N565" s="1" t="s">
        <v>24</v>
      </c>
      <c r="O565" s="1" t="s">
        <v>25</v>
      </c>
      <c r="P565" s="1" t="s">
        <v>328</v>
      </c>
      <c r="Q565" s="1" t="s">
        <v>120</v>
      </c>
    </row>
    <row r="566" spans="1:17" ht="15.75" customHeight="1" x14ac:dyDescent="0.3">
      <c r="A566" s="1">
        <v>980985</v>
      </c>
      <c r="B566" s="1" t="s">
        <v>234</v>
      </c>
      <c r="C566" s="2">
        <v>42503</v>
      </c>
      <c r="D566" s="1" t="s">
        <v>337</v>
      </c>
      <c r="E566" s="1" t="s">
        <v>236</v>
      </c>
      <c r="F566" s="1">
        <v>0</v>
      </c>
      <c r="G566" s="1" t="s">
        <v>47</v>
      </c>
      <c r="H566" s="1" t="s">
        <v>31</v>
      </c>
      <c r="I566" s="1" t="s">
        <v>47</v>
      </c>
      <c r="J566" s="1" t="s">
        <v>33</v>
      </c>
      <c r="K566" s="1" t="s">
        <v>31</v>
      </c>
      <c r="L566" s="1" t="s">
        <v>41</v>
      </c>
      <c r="M566" s="1">
        <v>7</v>
      </c>
      <c r="N566" s="1" t="s">
        <v>24</v>
      </c>
      <c r="O566" s="1" t="s">
        <v>25</v>
      </c>
      <c r="P566" s="1" t="s">
        <v>127</v>
      </c>
      <c r="Q566" s="1" t="s">
        <v>267</v>
      </c>
    </row>
    <row r="567" spans="1:17" ht="15.75" customHeight="1" x14ac:dyDescent="0.3">
      <c r="A567" s="1">
        <v>980987</v>
      </c>
      <c r="B567" s="1" t="s">
        <v>17</v>
      </c>
      <c r="C567" s="2">
        <v>42504</v>
      </c>
      <c r="D567" s="1" t="s">
        <v>121</v>
      </c>
      <c r="E567" s="1" t="s">
        <v>19</v>
      </c>
      <c r="F567" s="1">
        <v>0</v>
      </c>
      <c r="G567" s="1" t="s">
        <v>20</v>
      </c>
      <c r="H567" s="1" t="s">
        <v>321</v>
      </c>
      <c r="I567" s="1" t="s">
        <v>321</v>
      </c>
      <c r="J567" s="1" t="s">
        <v>22</v>
      </c>
      <c r="K567" s="1" t="s">
        <v>20</v>
      </c>
      <c r="L567" s="1" t="s">
        <v>23</v>
      </c>
      <c r="M567" s="1">
        <v>144</v>
      </c>
      <c r="N567" s="1" t="s">
        <v>24</v>
      </c>
      <c r="O567" s="1" t="s">
        <v>25</v>
      </c>
      <c r="P567" s="1" t="s">
        <v>332</v>
      </c>
      <c r="Q567" s="1" t="s">
        <v>322</v>
      </c>
    </row>
    <row r="568" spans="1:17" ht="15.75" customHeight="1" x14ac:dyDescent="0.3">
      <c r="A568" s="1">
        <v>980989</v>
      </c>
      <c r="B568" s="1" t="s">
        <v>50</v>
      </c>
      <c r="C568" s="2">
        <v>42504</v>
      </c>
      <c r="D568" s="1" t="s">
        <v>68</v>
      </c>
      <c r="E568" s="1" t="s">
        <v>52</v>
      </c>
      <c r="F568" s="1">
        <v>0</v>
      </c>
      <c r="G568" s="1" t="s">
        <v>21</v>
      </c>
      <c r="H568" s="1" t="s">
        <v>319</v>
      </c>
      <c r="I568" s="1" t="s">
        <v>319</v>
      </c>
      <c r="J568" s="1" t="s">
        <v>33</v>
      </c>
      <c r="K568" s="1" t="s">
        <v>21</v>
      </c>
      <c r="L568" s="1" t="s">
        <v>41</v>
      </c>
      <c r="M568" s="1">
        <v>8</v>
      </c>
      <c r="N568" s="1" t="s">
        <v>24</v>
      </c>
      <c r="O568" s="1" t="s">
        <v>95</v>
      </c>
      <c r="P568" s="1" t="s">
        <v>327</v>
      </c>
      <c r="Q568" s="1" t="s">
        <v>242</v>
      </c>
    </row>
    <row r="569" spans="1:17" ht="15.75" customHeight="1" x14ac:dyDescent="0.3">
      <c r="A569" s="1">
        <v>980991</v>
      </c>
      <c r="B569" s="1" t="s">
        <v>28</v>
      </c>
      <c r="C569" s="2">
        <v>42505</v>
      </c>
      <c r="D569" s="1" t="s">
        <v>340</v>
      </c>
      <c r="E569" s="1" t="s">
        <v>320</v>
      </c>
      <c r="F569" s="1">
        <v>0</v>
      </c>
      <c r="G569" s="1" t="s">
        <v>31</v>
      </c>
      <c r="H569" s="1" t="s">
        <v>259</v>
      </c>
      <c r="I569" s="1" t="s">
        <v>31</v>
      </c>
      <c r="J569" s="1" t="s">
        <v>33</v>
      </c>
      <c r="K569" s="1" t="s">
        <v>259</v>
      </c>
      <c r="L569" s="1" t="s">
        <v>41</v>
      </c>
      <c r="M569" s="1">
        <v>7</v>
      </c>
      <c r="N569" s="1" t="s">
        <v>24</v>
      </c>
      <c r="O569" s="1" t="s">
        <v>25</v>
      </c>
      <c r="P569" s="1" t="s">
        <v>335</v>
      </c>
      <c r="Q569" s="1" t="s">
        <v>120</v>
      </c>
    </row>
    <row r="570" spans="1:17" ht="15.75" customHeight="1" x14ac:dyDescent="0.3">
      <c r="A570" s="1">
        <v>980993</v>
      </c>
      <c r="B570" s="1" t="s">
        <v>234</v>
      </c>
      <c r="C570" s="2">
        <v>42505</v>
      </c>
      <c r="D570" s="1" t="s">
        <v>339</v>
      </c>
      <c r="E570" s="1" t="s">
        <v>236</v>
      </c>
      <c r="F570" s="1">
        <v>0</v>
      </c>
      <c r="G570" s="1" t="s">
        <v>47</v>
      </c>
      <c r="H570" s="1" t="s">
        <v>39</v>
      </c>
      <c r="I570" s="1" t="s">
        <v>39</v>
      </c>
      <c r="J570" s="1" t="s">
        <v>22</v>
      </c>
      <c r="K570" s="1" t="s">
        <v>47</v>
      </c>
      <c r="L570" s="1" t="s">
        <v>23</v>
      </c>
      <c r="M570" s="1">
        <v>80</v>
      </c>
      <c r="N570" s="1" t="s">
        <v>24</v>
      </c>
      <c r="O570" s="1" t="s">
        <v>25</v>
      </c>
      <c r="P570" s="1" t="s">
        <v>323</v>
      </c>
      <c r="Q570" s="1" t="s">
        <v>267</v>
      </c>
    </row>
    <row r="571" spans="1:17" ht="15.75" customHeight="1" x14ac:dyDescent="0.3">
      <c r="A571" s="1">
        <v>980995</v>
      </c>
      <c r="B571" s="1" t="s">
        <v>50</v>
      </c>
      <c r="C571" s="2">
        <v>42506</v>
      </c>
      <c r="D571" s="1" t="s">
        <v>215</v>
      </c>
      <c r="E571" s="1" t="s">
        <v>52</v>
      </c>
      <c r="F571" s="1">
        <v>0</v>
      </c>
      <c r="G571" s="1" t="s">
        <v>21</v>
      </c>
      <c r="H571" s="1" t="s">
        <v>20</v>
      </c>
      <c r="I571" s="1" t="s">
        <v>20</v>
      </c>
      <c r="J571" s="1" t="s">
        <v>22</v>
      </c>
      <c r="K571" s="1" t="s">
        <v>20</v>
      </c>
      <c r="L571" s="1" t="s">
        <v>41</v>
      </c>
      <c r="M571" s="1">
        <v>9</v>
      </c>
      <c r="N571" s="1" t="s">
        <v>24</v>
      </c>
      <c r="O571" s="1" t="s">
        <v>25</v>
      </c>
      <c r="P571" s="1" t="s">
        <v>303</v>
      </c>
      <c r="Q571" s="1" t="s">
        <v>327</v>
      </c>
    </row>
    <row r="572" spans="1:17" ht="15.75" customHeight="1" x14ac:dyDescent="0.3">
      <c r="A572" s="1">
        <v>980997</v>
      </c>
      <c r="B572" s="1" t="s">
        <v>234</v>
      </c>
      <c r="C572" s="2">
        <v>42507</v>
      </c>
      <c r="D572" s="1" t="s">
        <v>331</v>
      </c>
      <c r="E572" s="1" t="s">
        <v>236</v>
      </c>
      <c r="F572" s="1">
        <v>0</v>
      </c>
      <c r="G572" s="1" t="s">
        <v>319</v>
      </c>
      <c r="H572" s="1" t="s">
        <v>39</v>
      </c>
      <c r="I572" s="1" t="s">
        <v>319</v>
      </c>
      <c r="J572" s="1" t="s">
        <v>22</v>
      </c>
      <c r="K572" s="1" t="s">
        <v>319</v>
      </c>
      <c r="L572" s="1" t="s">
        <v>23</v>
      </c>
      <c r="M572" s="1">
        <v>19</v>
      </c>
      <c r="N572" s="1" t="s">
        <v>24</v>
      </c>
      <c r="O572" s="1" t="s">
        <v>95</v>
      </c>
      <c r="P572" s="1" t="s">
        <v>323</v>
      </c>
      <c r="Q572" s="1" t="s">
        <v>252</v>
      </c>
    </row>
    <row r="573" spans="1:17" ht="15.75" customHeight="1" x14ac:dyDescent="0.3">
      <c r="A573" s="1">
        <v>980999</v>
      </c>
      <c r="B573" s="1" t="s">
        <v>17</v>
      </c>
      <c r="C573" s="2">
        <v>42508</v>
      </c>
      <c r="D573" s="1" t="s">
        <v>215</v>
      </c>
      <c r="E573" s="1" t="s">
        <v>19</v>
      </c>
      <c r="F573" s="1">
        <v>0</v>
      </c>
      <c r="G573" s="1" t="s">
        <v>20</v>
      </c>
      <c r="H573" s="1" t="s">
        <v>31</v>
      </c>
      <c r="I573" s="1" t="s">
        <v>31</v>
      </c>
      <c r="J573" s="1" t="s">
        <v>22</v>
      </c>
      <c r="K573" s="1" t="s">
        <v>20</v>
      </c>
      <c r="L573" s="1" t="s">
        <v>23</v>
      </c>
      <c r="M573" s="1">
        <v>82</v>
      </c>
      <c r="N573" s="1" t="s">
        <v>24</v>
      </c>
      <c r="O573" s="1" t="s">
        <v>95</v>
      </c>
      <c r="P573" s="1" t="s">
        <v>335</v>
      </c>
      <c r="Q573" s="1" t="s">
        <v>120</v>
      </c>
    </row>
    <row r="574" spans="1:17" ht="15.75" customHeight="1" x14ac:dyDescent="0.3">
      <c r="A574" s="1">
        <v>981001</v>
      </c>
      <c r="B574" s="1" t="s">
        <v>341</v>
      </c>
      <c r="C574" s="2">
        <v>42509</v>
      </c>
      <c r="D574" s="1" t="s">
        <v>152</v>
      </c>
      <c r="E574" s="1" t="s">
        <v>342</v>
      </c>
      <c r="F574" s="1">
        <v>0</v>
      </c>
      <c r="G574" s="1" t="s">
        <v>321</v>
      </c>
      <c r="H574" s="1" t="s">
        <v>21</v>
      </c>
      <c r="I574" s="1" t="s">
        <v>321</v>
      </c>
      <c r="J574" s="1" t="s">
        <v>22</v>
      </c>
      <c r="K574" s="1" t="s">
        <v>321</v>
      </c>
      <c r="L574" s="1" t="s">
        <v>41</v>
      </c>
      <c r="M574" s="1">
        <v>6</v>
      </c>
      <c r="N574" s="1" t="s">
        <v>24</v>
      </c>
      <c r="O574" s="1" t="s">
        <v>25</v>
      </c>
      <c r="P574" s="1" t="s">
        <v>232</v>
      </c>
      <c r="Q574" s="1" t="s">
        <v>267</v>
      </c>
    </row>
    <row r="575" spans="1:17" ht="15.75" customHeight="1" x14ac:dyDescent="0.3">
      <c r="A575" s="1">
        <v>981003</v>
      </c>
      <c r="B575" s="1" t="s">
        <v>269</v>
      </c>
      <c r="C575" s="2">
        <v>42510</v>
      </c>
      <c r="D575" s="1" t="s">
        <v>296</v>
      </c>
      <c r="E575" s="1" t="s">
        <v>270</v>
      </c>
      <c r="F575" s="1">
        <v>0</v>
      </c>
      <c r="G575" s="1" t="s">
        <v>39</v>
      </c>
      <c r="H575" s="1" t="s">
        <v>259</v>
      </c>
      <c r="I575" s="1" t="s">
        <v>39</v>
      </c>
      <c r="J575" s="1" t="s">
        <v>22</v>
      </c>
      <c r="K575" s="1" t="s">
        <v>39</v>
      </c>
      <c r="L575" s="1" t="s">
        <v>41</v>
      </c>
      <c r="M575" s="1">
        <v>6</v>
      </c>
      <c r="N575" s="1" t="s">
        <v>24</v>
      </c>
      <c r="O575" s="1" t="s">
        <v>25</v>
      </c>
      <c r="P575" s="1" t="s">
        <v>327</v>
      </c>
      <c r="Q575" s="1" t="s">
        <v>242</v>
      </c>
    </row>
    <row r="576" spans="1:17" ht="15.75" customHeight="1" x14ac:dyDescent="0.3">
      <c r="A576" s="1">
        <v>981005</v>
      </c>
      <c r="B576" s="1" t="s">
        <v>234</v>
      </c>
      <c r="C576" s="2">
        <v>42511</v>
      </c>
      <c r="D576" s="1" t="s">
        <v>76</v>
      </c>
      <c r="E576" s="1" t="s">
        <v>236</v>
      </c>
      <c r="F576" s="1">
        <v>0</v>
      </c>
      <c r="G576" s="1" t="s">
        <v>319</v>
      </c>
      <c r="H576" s="1" t="s">
        <v>31</v>
      </c>
      <c r="I576" s="1" t="s">
        <v>31</v>
      </c>
      <c r="J576" s="1" t="s">
        <v>33</v>
      </c>
      <c r="K576" s="1" t="s">
        <v>319</v>
      </c>
      <c r="L576" s="1" t="s">
        <v>41</v>
      </c>
      <c r="M576" s="1">
        <v>4</v>
      </c>
      <c r="N576" s="1" t="s">
        <v>24</v>
      </c>
      <c r="O576" s="1" t="s">
        <v>25</v>
      </c>
      <c r="P576" s="1" t="s">
        <v>127</v>
      </c>
      <c r="Q576" s="1" t="s">
        <v>323</v>
      </c>
    </row>
    <row r="577" spans="1:17" ht="15.75" customHeight="1" x14ac:dyDescent="0.3">
      <c r="A577" s="1">
        <v>981007</v>
      </c>
      <c r="B577" s="1" t="s">
        <v>341</v>
      </c>
      <c r="C577" s="2">
        <v>42511</v>
      </c>
      <c r="D577" s="1" t="s">
        <v>105</v>
      </c>
      <c r="E577" s="1" t="s">
        <v>342</v>
      </c>
      <c r="F577" s="1">
        <v>0</v>
      </c>
      <c r="G577" s="1" t="s">
        <v>321</v>
      </c>
      <c r="H577" s="1" t="s">
        <v>47</v>
      </c>
      <c r="I577" s="1" t="s">
        <v>321</v>
      </c>
      <c r="J577" s="1" t="s">
        <v>22</v>
      </c>
      <c r="K577" s="1" t="s">
        <v>321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232</v>
      </c>
      <c r="Q577" s="1" t="s">
        <v>267</v>
      </c>
    </row>
    <row r="578" spans="1:17" ht="15.75" customHeight="1" x14ac:dyDescent="0.3">
      <c r="A578" s="1">
        <v>981009</v>
      </c>
      <c r="B578" s="1" t="s">
        <v>50</v>
      </c>
      <c r="C578" s="2">
        <v>42512</v>
      </c>
      <c r="D578" s="1" t="s">
        <v>68</v>
      </c>
      <c r="E578" s="1" t="s">
        <v>52</v>
      </c>
      <c r="F578" s="1">
        <v>0</v>
      </c>
      <c r="G578" s="1" t="s">
        <v>21</v>
      </c>
      <c r="H578" s="1" t="s">
        <v>259</v>
      </c>
      <c r="I578" s="1" t="s">
        <v>259</v>
      </c>
      <c r="J578" s="1" t="s">
        <v>22</v>
      </c>
      <c r="K578" s="1" t="s">
        <v>21</v>
      </c>
      <c r="L578" s="1" t="s">
        <v>23</v>
      </c>
      <c r="M578" s="1">
        <v>22</v>
      </c>
      <c r="N578" s="1" t="s">
        <v>24</v>
      </c>
      <c r="O578" s="1" t="s">
        <v>25</v>
      </c>
      <c r="P578" s="1" t="s">
        <v>335</v>
      </c>
      <c r="Q578" s="1" t="s">
        <v>120</v>
      </c>
    </row>
    <row r="579" spans="1:17" ht="15.75" customHeight="1" x14ac:dyDescent="0.3">
      <c r="A579" s="1">
        <v>981011</v>
      </c>
      <c r="B579" s="1" t="s">
        <v>269</v>
      </c>
      <c r="C579" s="2">
        <v>42512</v>
      </c>
      <c r="D579" s="1" t="s">
        <v>215</v>
      </c>
      <c r="E579" s="1" t="s">
        <v>270</v>
      </c>
      <c r="F579" s="1">
        <v>0</v>
      </c>
      <c r="G579" s="1" t="s">
        <v>39</v>
      </c>
      <c r="H579" s="1" t="s">
        <v>20</v>
      </c>
      <c r="I579" s="1" t="s">
        <v>20</v>
      </c>
      <c r="J579" s="1" t="s">
        <v>22</v>
      </c>
      <c r="K579" s="1" t="s">
        <v>20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327</v>
      </c>
      <c r="Q579" s="1" t="s">
        <v>242</v>
      </c>
    </row>
    <row r="580" spans="1:17" ht="15.75" customHeight="1" x14ac:dyDescent="0.3">
      <c r="A580" s="1">
        <v>981013</v>
      </c>
      <c r="B580" s="1" t="s">
        <v>17</v>
      </c>
      <c r="C580" s="2">
        <v>42514</v>
      </c>
      <c r="D580" s="1" t="s">
        <v>121</v>
      </c>
      <c r="E580" s="1" t="s">
        <v>19</v>
      </c>
      <c r="F580" s="1">
        <v>0</v>
      </c>
      <c r="G580" s="1" t="s">
        <v>321</v>
      </c>
      <c r="H580" s="1" t="s">
        <v>20</v>
      </c>
      <c r="I580" s="1" t="s">
        <v>20</v>
      </c>
      <c r="J580" s="1" t="s">
        <v>22</v>
      </c>
      <c r="K580" s="1" t="s">
        <v>20</v>
      </c>
      <c r="L580" s="1" t="s">
        <v>41</v>
      </c>
      <c r="M580" s="1">
        <v>4</v>
      </c>
      <c r="N580" s="1" t="s">
        <v>24</v>
      </c>
      <c r="O580" s="1" t="s">
        <v>25</v>
      </c>
      <c r="P580" s="1" t="s">
        <v>232</v>
      </c>
      <c r="Q580" s="1" t="s">
        <v>127</v>
      </c>
    </row>
    <row r="581" spans="1:17" ht="15.75" customHeight="1" x14ac:dyDescent="0.3">
      <c r="A581" s="1">
        <v>981015</v>
      </c>
      <c r="B581" s="1" t="s">
        <v>36</v>
      </c>
      <c r="C581" s="2">
        <v>42515</v>
      </c>
      <c r="D581" s="1" t="s">
        <v>316</v>
      </c>
      <c r="E581" s="1" t="s">
        <v>38</v>
      </c>
      <c r="F581" s="1">
        <v>0</v>
      </c>
      <c r="G581" s="1" t="s">
        <v>259</v>
      </c>
      <c r="H581" s="1" t="s">
        <v>21</v>
      </c>
      <c r="I581" s="1" t="s">
        <v>21</v>
      </c>
      <c r="J581" s="1" t="s">
        <v>22</v>
      </c>
      <c r="K581" s="1" t="s">
        <v>259</v>
      </c>
      <c r="L581" s="1" t="s">
        <v>23</v>
      </c>
      <c r="M581" s="1">
        <v>22</v>
      </c>
      <c r="N581" s="1" t="s">
        <v>24</v>
      </c>
      <c r="O581" s="1" t="s">
        <v>25</v>
      </c>
      <c r="P581" s="1" t="s">
        <v>120</v>
      </c>
      <c r="Q581" s="1" t="s">
        <v>252</v>
      </c>
    </row>
    <row r="582" spans="1:17" ht="15.75" customHeight="1" x14ac:dyDescent="0.3">
      <c r="A582" s="1">
        <v>981017</v>
      </c>
      <c r="B582" s="1" t="s">
        <v>36</v>
      </c>
      <c r="C582" s="2">
        <v>42517</v>
      </c>
      <c r="D582" s="1" t="s">
        <v>179</v>
      </c>
      <c r="E582" s="1" t="s">
        <v>38</v>
      </c>
      <c r="F582" s="1">
        <v>0</v>
      </c>
      <c r="G582" s="1" t="s">
        <v>321</v>
      </c>
      <c r="H582" s="1" t="s">
        <v>259</v>
      </c>
      <c r="I582" s="1" t="s">
        <v>259</v>
      </c>
      <c r="J582" s="1" t="s">
        <v>22</v>
      </c>
      <c r="K582" s="1" t="s">
        <v>259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120</v>
      </c>
      <c r="Q582" s="1" t="s">
        <v>267</v>
      </c>
    </row>
    <row r="583" spans="1:17" ht="15.75" customHeight="1" x14ac:dyDescent="0.3">
      <c r="A583" s="1">
        <v>981019</v>
      </c>
      <c r="B583" s="1" t="s">
        <v>17</v>
      </c>
      <c r="C583" s="2">
        <v>42519</v>
      </c>
      <c r="D583" s="1" t="s">
        <v>343</v>
      </c>
      <c r="E583" s="1" t="s">
        <v>19</v>
      </c>
      <c r="F583" s="1">
        <v>0</v>
      </c>
      <c r="G583" s="1" t="s">
        <v>20</v>
      </c>
      <c r="H583" s="1" t="s">
        <v>259</v>
      </c>
      <c r="I583" s="1" t="s">
        <v>259</v>
      </c>
      <c r="J583" s="1" t="s">
        <v>33</v>
      </c>
      <c r="K583" s="1" t="s">
        <v>259</v>
      </c>
      <c r="L583" s="1" t="s">
        <v>23</v>
      </c>
      <c r="M583" s="1">
        <v>8</v>
      </c>
      <c r="N583" s="1" t="s">
        <v>24</v>
      </c>
      <c r="O583" s="1" t="s">
        <v>25</v>
      </c>
      <c r="P583" s="1" t="s">
        <v>127</v>
      </c>
      <c r="Q583" s="1" t="s">
        <v>242</v>
      </c>
    </row>
    <row r="584" spans="1:17" ht="15.75" customHeight="1" x14ac:dyDescent="0.3">
      <c r="A584" s="1">
        <v>1082591</v>
      </c>
      <c r="B584" s="1" t="s">
        <v>60</v>
      </c>
      <c r="C584" s="2">
        <v>42830</v>
      </c>
      <c r="D584" s="1" t="s">
        <v>139</v>
      </c>
      <c r="E584" s="1" t="s">
        <v>62</v>
      </c>
      <c r="F584" s="1">
        <v>0</v>
      </c>
      <c r="G584" s="1" t="s">
        <v>259</v>
      </c>
      <c r="H584" s="1" t="s">
        <v>20</v>
      </c>
      <c r="I584" s="1" t="s">
        <v>20</v>
      </c>
      <c r="J584" s="1" t="s">
        <v>22</v>
      </c>
      <c r="K584" s="1" t="s">
        <v>259</v>
      </c>
      <c r="L584" s="1" t="s">
        <v>23</v>
      </c>
      <c r="M584" s="1">
        <v>35</v>
      </c>
      <c r="N584" s="1" t="s">
        <v>24</v>
      </c>
      <c r="O584" s="1" t="s">
        <v>25</v>
      </c>
      <c r="P584" s="1" t="s">
        <v>332</v>
      </c>
      <c r="Q584" s="1" t="s">
        <v>274</v>
      </c>
    </row>
    <row r="585" spans="1:17" ht="15.75" customHeight="1" x14ac:dyDescent="0.3">
      <c r="A585" s="1">
        <v>1082592</v>
      </c>
      <c r="B585" s="1" t="s">
        <v>238</v>
      </c>
      <c r="C585" s="2">
        <v>42831</v>
      </c>
      <c r="D585" s="1" t="s">
        <v>231</v>
      </c>
      <c r="E585" s="1" t="s">
        <v>301</v>
      </c>
      <c r="F585" s="1">
        <v>0</v>
      </c>
      <c r="G585" s="1" t="s">
        <v>344</v>
      </c>
      <c r="H585" s="1" t="s">
        <v>47</v>
      </c>
      <c r="I585" s="1" t="s">
        <v>344</v>
      </c>
      <c r="J585" s="1" t="s">
        <v>22</v>
      </c>
      <c r="K585" s="1" t="s">
        <v>344</v>
      </c>
      <c r="L585" s="1" t="s">
        <v>41</v>
      </c>
      <c r="M585" s="1">
        <v>7</v>
      </c>
      <c r="N585" s="1" t="s">
        <v>24</v>
      </c>
      <c r="O585" s="1" t="s">
        <v>25</v>
      </c>
      <c r="P585" s="1" t="s">
        <v>327</v>
      </c>
      <c r="Q585" s="1" t="s">
        <v>140</v>
      </c>
    </row>
    <row r="586" spans="1:17" ht="15.75" customHeight="1" x14ac:dyDescent="0.3">
      <c r="A586" s="1">
        <v>1082593</v>
      </c>
      <c r="B586" s="1" t="s">
        <v>324</v>
      </c>
      <c r="C586" s="2">
        <v>42832</v>
      </c>
      <c r="D586" s="1" t="s">
        <v>290</v>
      </c>
      <c r="E586" s="1" t="s">
        <v>325</v>
      </c>
      <c r="F586" s="1">
        <v>0</v>
      </c>
      <c r="G586" s="1" t="s">
        <v>321</v>
      </c>
      <c r="H586" s="1" t="s">
        <v>21</v>
      </c>
      <c r="I586" s="1" t="s">
        <v>21</v>
      </c>
      <c r="J586" s="1" t="s">
        <v>22</v>
      </c>
      <c r="K586" s="1" t="s">
        <v>21</v>
      </c>
      <c r="L586" s="1" t="s">
        <v>41</v>
      </c>
      <c r="M586" s="1">
        <v>10</v>
      </c>
      <c r="N586" s="1" t="s">
        <v>24</v>
      </c>
      <c r="O586" s="1" t="s">
        <v>25</v>
      </c>
      <c r="P586" s="1" t="s">
        <v>323</v>
      </c>
      <c r="Q586" s="1" t="s">
        <v>267</v>
      </c>
    </row>
    <row r="587" spans="1:17" ht="15.75" customHeight="1" x14ac:dyDescent="0.3">
      <c r="A587" s="1">
        <v>1082594</v>
      </c>
      <c r="B587" s="1" t="s">
        <v>224</v>
      </c>
      <c r="C587" s="2">
        <v>42833</v>
      </c>
      <c r="D587" s="1" t="s">
        <v>287</v>
      </c>
      <c r="E587" s="1" t="s">
        <v>225</v>
      </c>
      <c r="F587" s="1">
        <v>0</v>
      </c>
      <c r="G587" s="1" t="s">
        <v>31</v>
      </c>
      <c r="H587" s="1" t="s">
        <v>344</v>
      </c>
      <c r="I587" s="1" t="s">
        <v>31</v>
      </c>
      <c r="J587" s="1" t="s">
        <v>22</v>
      </c>
      <c r="K587" s="1" t="s">
        <v>31</v>
      </c>
      <c r="L587" s="1" t="s">
        <v>41</v>
      </c>
      <c r="M587" s="1">
        <v>6</v>
      </c>
      <c r="N587" s="1" t="s">
        <v>24</v>
      </c>
      <c r="O587" s="1" t="s">
        <v>25</v>
      </c>
      <c r="P587" s="1" t="s">
        <v>232</v>
      </c>
      <c r="Q587" s="1" t="s">
        <v>252</v>
      </c>
    </row>
    <row r="588" spans="1:17" ht="15.75" customHeight="1" x14ac:dyDescent="0.3">
      <c r="A588" s="1">
        <v>1082595</v>
      </c>
      <c r="B588" s="1" t="s">
        <v>17</v>
      </c>
      <c r="C588" s="2">
        <v>42833</v>
      </c>
      <c r="D588" s="1" t="s">
        <v>177</v>
      </c>
      <c r="E588" s="1" t="s">
        <v>345</v>
      </c>
      <c r="F588" s="1">
        <v>0</v>
      </c>
      <c r="G588" s="1" t="s">
        <v>20</v>
      </c>
      <c r="H588" s="1" t="s">
        <v>39</v>
      </c>
      <c r="I588" s="1" t="s">
        <v>20</v>
      </c>
      <c r="J588" s="1" t="s">
        <v>33</v>
      </c>
      <c r="K588" s="1" t="s">
        <v>20</v>
      </c>
      <c r="L588" s="1" t="s">
        <v>23</v>
      </c>
      <c r="M588" s="1">
        <v>15</v>
      </c>
      <c r="N588" s="1" t="s">
        <v>24</v>
      </c>
      <c r="O588" s="1" t="s">
        <v>25</v>
      </c>
      <c r="P588" s="1" t="s">
        <v>140</v>
      </c>
      <c r="Q588" s="1" t="s">
        <v>322</v>
      </c>
    </row>
    <row r="589" spans="1:17" ht="15.75" customHeight="1" x14ac:dyDescent="0.3">
      <c r="A589" s="1">
        <v>1082596</v>
      </c>
      <c r="B589" s="1" t="s">
        <v>60</v>
      </c>
      <c r="C589" s="2">
        <v>42834</v>
      </c>
      <c r="D589" s="1" t="s">
        <v>346</v>
      </c>
      <c r="E589" s="1" t="s">
        <v>62</v>
      </c>
      <c r="F589" s="1">
        <v>0</v>
      </c>
      <c r="G589" s="1" t="s">
        <v>259</v>
      </c>
      <c r="H589" s="1" t="s">
        <v>321</v>
      </c>
      <c r="I589" s="1" t="s">
        <v>259</v>
      </c>
      <c r="J589" s="1" t="s">
        <v>22</v>
      </c>
      <c r="K589" s="1" t="s">
        <v>259</v>
      </c>
      <c r="L589" s="1" t="s">
        <v>41</v>
      </c>
      <c r="M589" s="1">
        <v>9</v>
      </c>
      <c r="N589" s="1" t="s">
        <v>24</v>
      </c>
      <c r="O589" s="1" t="s">
        <v>25</v>
      </c>
      <c r="P589" s="1" t="s">
        <v>347</v>
      </c>
      <c r="Q589" s="1" t="s">
        <v>274</v>
      </c>
    </row>
    <row r="590" spans="1:17" ht="15.75" customHeight="1" x14ac:dyDescent="0.3">
      <c r="A590" s="1">
        <v>1082597</v>
      </c>
      <c r="B590" s="1" t="s">
        <v>44</v>
      </c>
      <c r="C590" s="2">
        <v>42834</v>
      </c>
      <c r="D590" s="1" t="s">
        <v>348</v>
      </c>
      <c r="E590" s="1" t="s">
        <v>46</v>
      </c>
      <c r="F590" s="1">
        <v>0</v>
      </c>
      <c r="G590" s="1" t="s">
        <v>47</v>
      </c>
      <c r="H590" s="1" t="s">
        <v>21</v>
      </c>
      <c r="I590" s="1" t="s">
        <v>47</v>
      </c>
      <c r="J590" s="1" t="s">
        <v>22</v>
      </c>
      <c r="K590" s="1" t="s">
        <v>47</v>
      </c>
      <c r="L590" s="1" t="s">
        <v>41</v>
      </c>
      <c r="M590" s="1">
        <v>4</v>
      </c>
      <c r="N590" s="1" t="s">
        <v>24</v>
      </c>
      <c r="O590" s="1" t="s">
        <v>25</v>
      </c>
      <c r="P590" s="1" t="s">
        <v>323</v>
      </c>
      <c r="Q590" s="1" t="s">
        <v>267</v>
      </c>
    </row>
    <row r="591" spans="1:17" ht="15.75" customHeight="1" x14ac:dyDescent="0.3">
      <c r="A591" s="1">
        <v>1082598</v>
      </c>
      <c r="B591" s="1" t="s">
        <v>224</v>
      </c>
      <c r="C591" s="2">
        <v>42835</v>
      </c>
      <c r="D591" s="1" t="s">
        <v>299</v>
      </c>
      <c r="E591" s="1" t="s">
        <v>225</v>
      </c>
      <c r="F591" s="1">
        <v>0</v>
      </c>
      <c r="G591" s="1" t="s">
        <v>31</v>
      </c>
      <c r="H591" s="1" t="s">
        <v>20</v>
      </c>
      <c r="I591" s="1" t="s">
        <v>20</v>
      </c>
      <c r="J591" s="1" t="s">
        <v>33</v>
      </c>
      <c r="K591" s="1" t="s">
        <v>31</v>
      </c>
      <c r="L591" s="1" t="s">
        <v>41</v>
      </c>
      <c r="M591" s="1">
        <v>8</v>
      </c>
      <c r="N591" s="1" t="s">
        <v>24</v>
      </c>
      <c r="O591" s="1" t="s">
        <v>25</v>
      </c>
      <c r="P591" s="1" t="s">
        <v>232</v>
      </c>
      <c r="Q591" s="1" t="s">
        <v>252</v>
      </c>
    </row>
    <row r="592" spans="1:17" ht="15.75" customHeight="1" x14ac:dyDescent="0.3">
      <c r="A592" s="1">
        <v>1082599</v>
      </c>
      <c r="B592" s="1" t="s">
        <v>238</v>
      </c>
      <c r="C592" s="2">
        <v>42836</v>
      </c>
      <c r="D592" s="1" t="s">
        <v>271</v>
      </c>
      <c r="E592" s="1" t="s">
        <v>301</v>
      </c>
      <c r="F592" s="1">
        <v>0</v>
      </c>
      <c r="G592" s="1" t="s">
        <v>344</v>
      </c>
      <c r="H592" s="1" t="s">
        <v>39</v>
      </c>
      <c r="I592" s="1" t="s">
        <v>344</v>
      </c>
      <c r="J592" s="1" t="s">
        <v>22</v>
      </c>
      <c r="K592" s="1" t="s">
        <v>39</v>
      </c>
      <c r="L592" s="1" t="s">
        <v>23</v>
      </c>
      <c r="M592" s="1">
        <v>97</v>
      </c>
      <c r="N592" s="1" t="s">
        <v>24</v>
      </c>
      <c r="O592" s="1" t="s">
        <v>25</v>
      </c>
      <c r="P592" s="1" t="s">
        <v>332</v>
      </c>
      <c r="Q592" s="1" t="s">
        <v>140</v>
      </c>
    </row>
    <row r="593" spans="1:17" ht="15.75" customHeight="1" x14ac:dyDescent="0.3">
      <c r="A593" s="1">
        <v>1082600</v>
      </c>
      <c r="B593" s="1" t="s">
        <v>44</v>
      </c>
      <c r="C593" s="2">
        <v>42837</v>
      </c>
      <c r="D593" s="1" t="s">
        <v>349</v>
      </c>
      <c r="E593" s="1" t="s">
        <v>46</v>
      </c>
      <c r="F593" s="1">
        <v>0</v>
      </c>
      <c r="G593" s="1" t="s">
        <v>47</v>
      </c>
      <c r="H593" s="1" t="s">
        <v>259</v>
      </c>
      <c r="I593" s="1" t="s">
        <v>47</v>
      </c>
      <c r="J593" s="1" t="s">
        <v>22</v>
      </c>
      <c r="K593" s="1" t="s">
        <v>47</v>
      </c>
      <c r="L593" s="1" t="s">
        <v>41</v>
      </c>
      <c r="M593" s="1">
        <v>4</v>
      </c>
      <c r="N593" s="1" t="s">
        <v>24</v>
      </c>
      <c r="O593" s="1" t="s">
        <v>25</v>
      </c>
      <c r="P593" s="1" t="s">
        <v>323</v>
      </c>
      <c r="Q593" s="1" t="s">
        <v>267</v>
      </c>
    </row>
    <row r="594" spans="1:17" ht="15.75" customHeight="1" x14ac:dyDescent="0.3">
      <c r="A594" s="1">
        <v>1082601</v>
      </c>
      <c r="B594" s="1" t="s">
        <v>50</v>
      </c>
      <c r="C594" s="2">
        <v>42838</v>
      </c>
      <c r="D594" s="1" t="s">
        <v>247</v>
      </c>
      <c r="E594" s="1" t="s">
        <v>52</v>
      </c>
      <c r="F594" s="1">
        <v>0</v>
      </c>
      <c r="G594" s="1" t="s">
        <v>21</v>
      </c>
      <c r="H594" s="1" t="s">
        <v>31</v>
      </c>
      <c r="I594" s="1" t="s">
        <v>21</v>
      </c>
      <c r="J594" s="1" t="s">
        <v>22</v>
      </c>
      <c r="K594" s="1" t="s">
        <v>21</v>
      </c>
      <c r="L594" s="1" t="s">
        <v>41</v>
      </c>
      <c r="M594" s="1">
        <v>8</v>
      </c>
      <c r="N594" s="1" t="s">
        <v>24</v>
      </c>
      <c r="O594" s="1" t="s">
        <v>25</v>
      </c>
      <c r="P594" s="1" t="s">
        <v>347</v>
      </c>
      <c r="Q594" s="1" t="s">
        <v>274</v>
      </c>
    </row>
    <row r="595" spans="1:17" ht="15.75" customHeight="1" x14ac:dyDescent="0.3">
      <c r="A595" s="1">
        <v>1082602</v>
      </c>
      <c r="B595" s="1" t="s">
        <v>17</v>
      </c>
      <c r="C595" s="2">
        <v>42839</v>
      </c>
      <c r="D595" s="1" t="s">
        <v>192</v>
      </c>
      <c r="E595" s="1" t="s">
        <v>19</v>
      </c>
      <c r="F595" s="1">
        <v>0</v>
      </c>
      <c r="G595" s="1" t="s">
        <v>20</v>
      </c>
      <c r="H595" s="1" t="s">
        <v>47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335</v>
      </c>
      <c r="Q595" s="1" t="s">
        <v>232</v>
      </c>
    </row>
    <row r="596" spans="1:17" ht="15.75" customHeight="1" x14ac:dyDescent="0.3">
      <c r="A596" s="1">
        <v>1082603</v>
      </c>
      <c r="B596" s="1" t="s">
        <v>324</v>
      </c>
      <c r="C596" s="2">
        <v>42839</v>
      </c>
      <c r="D596" s="1" t="s">
        <v>350</v>
      </c>
      <c r="E596" s="1" t="s">
        <v>325</v>
      </c>
      <c r="F596" s="1">
        <v>0</v>
      </c>
      <c r="G596" s="1" t="s">
        <v>321</v>
      </c>
      <c r="H596" s="1" t="s">
        <v>344</v>
      </c>
      <c r="I596" s="1" t="s">
        <v>321</v>
      </c>
      <c r="J596" s="1" t="s">
        <v>22</v>
      </c>
      <c r="K596" s="1" t="s">
        <v>321</v>
      </c>
      <c r="L596" s="1" t="s">
        <v>41</v>
      </c>
      <c r="M596" s="1">
        <v>7</v>
      </c>
      <c r="N596" s="1" t="s">
        <v>24</v>
      </c>
      <c r="O596" s="1" t="s">
        <v>25</v>
      </c>
      <c r="P596" s="1" t="s">
        <v>327</v>
      </c>
      <c r="Q596" s="1" t="s">
        <v>140</v>
      </c>
    </row>
    <row r="597" spans="1:17" ht="15.75" customHeight="1" x14ac:dyDescent="0.3">
      <c r="A597" s="1">
        <v>1082604</v>
      </c>
      <c r="B597" s="1" t="s">
        <v>50</v>
      </c>
      <c r="C597" s="2">
        <v>42840</v>
      </c>
      <c r="D597" s="1" t="s">
        <v>175</v>
      </c>
      <c r="E597" s="1" t="s">
        <v>52</v>
      </c>
      <c r="F597" s="1">
        <v>0</v>
      </c>
      <c r="G597" s="1" t="s">
        <v>21</v>
      </c>
      <c r="H597" s="1" t="s">
        <v>259</v>
      </c>
      <c r="I597" s="1" t="s">
        <v>259</v>
      </c>
      <c r="J597" s="1" t="s">
        <v>22</v>
      </c>
      <c r="K597" s="1" t="s">
        <v>21</v>
      </c>
      <c r="L597" s="1" t="s">
        <v>23</v>
      </c>
      <c r="M597" s="1">
        <v>17</v>
      </c>
      <c r="N597" s="1" t="s">
        <v>24</v>
      </c>
      <c r="O597" s="1" t="s">
        <v>25</v>
      </c>
      <c r="P597" s="1" t="s">
        <v>332</v>
      </c>
      <c r="Q597" s="1" t="s">
        <v>274</v>
      </c>
    </row>
    <row r="598" spans="1:17" ht="15.75" customHeight="1" x14ac:dyDescent="0.3">
      <c r="A598" s="1">
        <v>1082605</v>
      </c>
      <c r="B598" s="1" t="s">
        <v>36</v>
      </c>
      <c r="C598" s="2">
        <v>42840</v>
      </c>
      <c r="D598" s="1" t="s">
        <v>295</v>
      </c>
      <c r="E598" s="1" t="s">
        <v>38</v>
      </c>
      <c r="F598" s="1">
        <v>0</v>
      </c>
      <c r="G598" s="1" t="s">
        <v>39</v>
      </c>
      <c r="H598" s="1" t="s">
        <v>31</v>
      </c>
      <c r="I598" s="1" t="s">
        <v>39</v>
      </c>
      <c r="J598" s="1" t="s">
        <v>33</v>
      </c>
      <c r="K598" s="1" t="s">
        <v>39</v>
      </c>
      <c r="L598" s="1" t="s">
        <v>23</v>
      </c>
      <c r="M598" s="1">
        <v>51</v>
      </c>
      <c r="N598" s="1" t="s">
        <v>24</v>
      </c>
      <c r="O598" s="1" t="s">
        <v>25</v>
      </c>
      <c r="P598" s="1" t="s">
        <v>351</v>
      </c>
      <c r="Q598" s="1" t="s">
        <v>323</v>
      </c>
    </row>
    <row r="599" spans="1:17" ht="15.75" customHeight="1" x14ac:dyDescent="0.3">
      <c r="A599" s="1">
        <v>1082606</v>
      </c>
      <c r="B599" s="1" t="s">
        <v>44</v>
      </c>
      <c r="C599" s="2">
        <v>42841</v>
      </c>
      <c r="D599" s="1" t="s">
        <v>348</v>
      </c>
      <c r="E599" s="1" t="s">
        <v>46</v>
      </c>
      <c r="F599" s="1">
        <v>0</v>
      </c>
      <c r="G599" s="1" t="s">
        <v>47</v>
      </c>
      <c r="H599" s="1" t="s">
        <v>321</v>
      </c>
      <c r="I599" s="1" t="s">
        <v>47</v>
      </c>
      <c r="J599" s="1" t="s">
        <v>22</v>
      </c>
      <c r="K599" s="1" t="s">
        <v>47</v>
      </c>
      <c r="L599" s="1" t="s">
        <v>41</v>
      </c>
      <c r="M599" s="1">
        <v>6</v>
      </c>
      <c r="N599" s="1" t="s">
        <v>24</v>
      </c>
      <c r="O599" s="1" t="s">
        <v>25</v>
      </c>
      <c r="P599" s="1" t="s">
        <v>327</v>
      </c>
      <c r="Q599" s="1" t="s">
        <v>140</v>
      </c>
    </row>
    <row r="600" spans="1:17" ht="15.75" customHeight="1" x14ac:dyDescent="0.3">
      <c r="A600" s="1">
        <v>1082607</v>
      </c>
      <c r="B600" s="1" t="s">
        <v>17</v>
      </c>
      <c r="C600" s="2">
        <v>42841</v>
      </c>
      <c r="D600" s="1" t="s">
        <v>352</v>
      </c>
      <c r="E600" s="1" t="s">
        <v>19</v>
      </c>
      <c r="F600" s="1">
        <v>0</v>
      </c>
      <c r="G600" s="1" t="s">
        <v>20</v>
      </c>
      <c r="H600" s="1" t="s">
        <v>344</v>
      </c>
      <c r="I600" s="1" t="s">
        <v>20</v>
      </c>
      <c r="J600" s="1" t="s">
        <v>22</v>
      </c>
      <c r="K600" s="1" t="s">
        <v>344</v>
      </c>
      <c r="L600" s="1" t="s">
        <v>23</v>
      </c>
      <c r="M600" s="1">
        <v>27</v>
      </c>
      <c r="N600" s="1" t="s">
        <v>24</v>
      </c>
      <c r="O600" s="1" t="s">
        <v>25</v>
      </c>
      <c r="P600" s="1" t="s">
        <v>335</v>
      </c>
      <c r="Q600" s="1" t="s">
        <v>252</v>
      </c>
    </row>
    <row r="601" spans="1:17" ht="15.75" customHeight="1" x14ac:dyDescent="0.3">
      <c r="A601" s="1">
        <v>1082608</v>
      </c>
      <c r="B601" s="1" t="s">
        <v>36</v>
      </c>
      <c r="C601" s="2">
        <v>42842</v>
      </c>
      <c r="D601" s="1" t="s">
        <v>313</v>
      </c>
      <c r="E601" s="1" t="s">
        <v>38</v>
      </c>
      <c r="F601" s="1">
        <v>0</v>
      </c>
      <c r="G601" s="1" t="s">
        <v>39</v>
      </c>
      <c r="H601" s="1" t="s">
        <v>21</v>
      </c>
      <c r="I601" s="1" t="s">
        <v>39</v>
      </c>
      <c r="J601" s="1" t="s">
        <v>33</v>
      </c>
      <c r="K601" s="1" t="s">
        <v>21</v>
      </c>
      <c r="L601" s="1" t="s">
        <v>41</v>
      </c>
      <c r="M601" s="1">
        <v>4</v>
      </c>
      <c r="N601" s="1" t="s">
        <v>24</v>
      </c>
      <c r="O601" s="1" t="s">
        <v>25</v>
      </c>
      <c r="P601" s="1" t="s">
        <v>323</v>
      </c>
      <c r="Q601" s="1" t="s">
        <v>267</v>
      </c>
    </row>
    <row r="602" spans="1:17" ht="15.75" customHeight="1" x14ac:dyDescent="0.3">
      <c r="A602" s="1">
        <v>1082609</v>
      </c>
      <c r="B602" s="1" t="s">
        <v>60</v>
      </c>
      <c r="C602" s="2">
        <v>42842</v>
      </c>
      <c r="D602" s="1" t="s">
        <v>294</v>
      </c>
      <c r="E602" s="1" t="s">
        <v>62</v>
      </c>
      <c r="F602" s="1">
        <v>0</v>
      </c>
      <c r="G602" s="1" t="s">
        <v>259</v>
      </c>
      <c r="H602" s="1" t="s">
        <v>31</v>
      </c>
      <c r="I602" s="1" t="s">
        <v>31</v>
      </c>
      <c r="J602" s="1" t="s">
        <v>22</v>
      </c>
      <c r="K602" s="1" t="s">
        <v>259</v>
      </c>
      <c r="L602" s="1" t="s">
        <v>23</v>
      </c>
      <c r="M602" s="1">
        <v>5</v>
      </c>
      <c r="N602" s="1" t="s">
        <v>24</v>
      </c>
      <c r="O602" s="1" t="s">
        <v>25</v>
      </c>
      <c r="P602" s="1" t="s">
        <v>332</v>
      </c>
      <c r="Q602" s="1" t="s">
        <v>347</v>
      </c>
    </row>
    <row r="603" spans="1:17" ht="15.75" customHeight="1" x14ac:dyDescent="0.3">
      <c r="A603" s="1">
        <v>1082610</v>
      </c>
      <c r="B603" s="1" t="s">
        <v>324</v>
      </c>
      <c r="C603" s="2">
        <v>42843</v>
      </c>
      <c r="D603" s="1" t="s">
        <v>118</v>
      </c>
      <c r="E603" s="1" t="s">
        <v>325</v>
      </c>
      <c r="F603" s="1">
        <v>0</v>
      </c>
      <c r="G603" s="1" t="s">
        <v>321</v>
      </c>
      <c r="H603" s="1" t="s">
        <v>20</v>
      </c>
      <c r="I603" s="1" t="s">
        <v>321</v>
      </c>
      <c r="J603" s="1" t="s">
        <v>22</v>
      </c>
      <c r="K603" s="1" t="s">
        <v>20</v>
      </c>
      <c r="L603" s="1" t="s">
        <v>23</v>
      </c>
      <c r="M603" s="1">
        <v>21</v>
      </c>
      <c r="N603" s="1" t="s">
        <v>24</v>
      </c>
      <c r="O603" s="1" t="s">
        <v>25</v>
      </c>
      <c r="P603" s="1" t="s">
        <v>140</v>
      </c>
      <c r="Q603" s="1" t="s">
        <v>322</v>
      </c>
    </row>
    <row r="604" spans="1:17" ht="15.75" customHeight="1" x14ac:dyDescent="0.3">
      <c r="A604" s="1">
        <v>1082611</v>
      </c>
      <c r="B604" s="1" t="s">
        <v>60</v>
      </c>
      <c r="C604" s="2">
        <v>42844</v>
      </c>
      <c r="D604" s="1" t="s">
        <v>353</v>
      </c>
      <c r="E604" s="1" t="s">
        <v>62</v>
      </c>
      <c r="F604" s="1">
        <v>0</v>
      </c>
      <c r="G604" s="1" t="s">
        <v>259</v>
      </c>
      <c r="H604" s="1" t="s">
        <v>39</v>
      </c>
      <c r="I604" s="1" t="s">
        <v>259</v>
      </c>
      <c r="J604" s="1" t="s">
        <v>33</v>
      </c>
      <c r="K604" s="1" t="s">
        <v>259</v>
      </c>
      <c r="L604" s="1" t="s">
        <v>23</v>
      </c>
      <c r="M604" s="1">
        <v>15</v>
      </c>
      <c r="N604" s="1" t="s">
        <v>24</v>
      </c>
      <c r="O604" s="1" t="s">
        <v>25</v>
      </c>
      <c r="P604" s="1" t="s">
        <v>303</v>
      </c>
      <c r="Q604" s="1" t="s">
        <v>274</v>
      </c>
    </row>
    <row r="605" spans="1:17" ht="15.75" customHeight="1" x14ac:dyDescent="0.3">
      <c r="A605" s="1">
        <v>1082612</v>
      </c>
      <c r="B605" s="1" t="s">
        <v>224</v>
      </c>
      <c r="C605" s="2">
        <v>42845</v>
      </c>
      <c r="D605" s="1" t="s">
        <v>354</v>
      </c>
      <c r="E605" s="1" t="s">
        <v>225</v>
      </c>
      <c r="F605" s="1">
        <v>0</v>
      </c>
      <c r="G605" s="1" t="s">
        <v>31</v>
      </c>
      <c r="H605" s="1" t="s">
        <v>47</v>
      </c>
      <c r="I605" s="1" t="s">
        <v>47</v>
      </c>
      <c r="J605" s="1" t="s">
        <v>22</v>
      </c>
      <c r="K605" s="1" t="s">
        <v>47</v>
      </c>
      <c r="L605" s="1" t="s">
        <v>41</v>
      </c>
      <c r="M605" s="1">
        <v>8</v>
      </c>
      <c r="N605" s="1" t="s">
        <v>24</v>
      </c>
      <c r="O605" s="1" t="s">
        <v>25</v>
      </c>
      <c r="P605" s="1" t="s">
        <v>120</v>
      </c>
      <c r="Q605" s="1" t="s">
        <v>252</v>
      </c>
    </row>
    <row r="606" spans="1:17" ht="15.75" customHeight="1" x14ac:dyDescent="0.3">
      <c r="A606" s="1">
        <v>1082613</v>
      </c>
      <c r="B606" s="1" t="s">
        <v>50</v>
      </c>
      <c r="C606" s="2">
        <v>42846</v>
      </c>
      <c r="D606" s="1" t="s">
        <v>105</v>
      </c>
      <c r="E606" s="1" t="s">
        <v>52</v>
      </c>
      <c r="F606" s="1">
        <v>0</v>
      </c>
      <c r="G606" s="1" t="s">
        <v>21</v>
      </c>
      <c r="H606" s="1" t="s">
        <v>321</v>
      </c>
      <c r="I606" s="1" t="s">
        <v>321</v>
      </c>
      <c r="J606" s="1" t="s">
        <v>22</v>
      </c>
      <c r="K606" s="1" t="s">
        <v>321</v>
      </c>
      <c r="L606" s="1" t="s">
        <v>41</v>
      </c>
      <c r="M606" s="1">
        <v>4</v>
      </c>
      <c r="N606" s="1" t="s">
        <v>24</v>
      </c>
      <c r="O606" s="1" t="s">
        <v>25</v>
      </c>
      <c r="P606" s="1" t="s">
        <v>303</v>
      </c>
      <c r="Q606" s="1" t="s">
        <v>323</v>
      </c>
    </row>
    <row r="607" spans="1:17" ht="15.75" customHeight="1" x14ac:dyDescent="0.3">
      <c r="A607" s="1">
        <v>1082614</v>
      </c>
      <c r="B607" s="1" t="s">
        <v>44</v>
      </c>
      <c r="C607" s="2">
        <v>42847</v>
      </c>
      <c r="D607" s="1" t="s">
        <v>318</v>
      </c>
      <c r="E607" s="1" t="s">
        <v>46</v>
      </c>
      <c r="F607" s="1">
        <v>0</v>
      </c>
      <c r="G607" s="1" t="s">
        <v>47</v>
      </c>
      <c r="H607" s="1" t="s">
        <v>39</v>
      </c>
      <c r="I607" s="1" t="s">
        <v>39</v>
      </c>
      <c r="J607" s="1" t="s">
        <v>22</v>
      </c>
      <c r="K607" s="1" t="s">
        <v>47</v>
      </c>
      <c r="L607" s="1" t="s">
        <v>23</v>
      </c>
      <c r="M607" s="1">
        <v>14</v>
      </c>
      <c r="N607" s="1" t="s">
        <v>24</v>
      </c>
      <c r="O607" s="1" t="s">
        <v>25</v>
      </c>
      <c r="P607" s="1" t="s">
        <v>327</v>
      </c>
      <c r="Q607" s="1" t="s">
        <v>140</v>
      </c>
    </row>
    <row r="608" spans="1:17" ht="15.75" customHeight="1" x14ac:dyDescent="0.3">
      <c r="A608" s="1">
        <v>1082615</v>
      </c>
      <c r="B608" s="1" t="s">
        <v>238</v>
      </c>
      <c r="C608" s="2">
        <v>42847</v>
      </c>
      <c r="D608" s="1" t="s">
        <v>76</v>
      </c>
      <c r="E608" s="1" t="s">
        <v>301</v>
      </c>
      <c r="F608" s="1">
        <v>0</v>
      </c>
      <c r="G608" s="1" t="s">
        <v>344</v>
      </c>
      <c r="H608" s="1" t="s">
        <v>259</v>
      </c>
      <c r="I608" s="1" t="s">
        <v>344</v>
      </c>
      <c r="J608" s="1" t="s">
        <v>22</v>
      </c>
      <c r="K608" s="1" t="s">
        <v>344</v>
      </c>
      <c r="L608" s="1" t="s">
        <v>41</v>
      </c>
      <c r="M608" s="1">
        <v>6</v>
      </c>
      <c r="N608" s="1" t="s">
        <v>24</v>
      </c>
      <c r="O608" s="1" t="s">
        <v>25</v>
      </c>
      <c r="P608" s="1" t="s">
        <v>332</v>
      </c>
      <c r="Q608" s="1" t="s">
        <v>347</v>
      </c>
    </row>
    <row r="609" spans="1:17" ht="15.75" customHeight="1" x14ac:dyDescent="0.3">
      <c r="A609" s="1">
        <v>1082616</v>
      </c>
      <c r="B609" s="1" t="s">
        <v>324</v>
      </c>
      <c r="C609" s="2">
        <v>42848</v>
      </c>
      <c r="D609" s="1" t="s">
        <v>340</v>
      </c>
      <c r="E609" s="1" t="s">
        <v>325</v>
      </c>
      <c r="F609" s="1">
        <v>0</v>
      </c>
      <c r="G609" s="1" t="s">
        <v>321</v>
      </c>
      <c r="H609" s="1" t="s">
        <v>31</v>
      </c>
      <c r="I609" s="1" t="s">
        <v>321</v>
      </c>
      <c r="J609" s="1" t="s">
        <v>22</v>
      </c>
      <c r="K609" s="1" t="s">
        <v>31</v>
      </c>
      <c r="L609" s="1" t="s">
        <v>23</v>
      </c>
      <c r="M609" s="1">
        <v>26</v>
      </c>
      <c r="N609" s="1" t="s">
        <v>24</v>
      </c>
      <c r="O609" s="1" t="s">
        <v>25</v>
      </c>
      <c r="P609" s="1" t="s">
        <v>232</v>
      </c>
      <c r="Q609" s="1" t="s">
        <v>120</v>
      </c>
    </row>
    <row r="610" spans="1:17" ht="15.75" customHeight="1" x14ac:dyDescent="0.3">
      <c r="A610" s="1">
        <v>1082617</v>
      </c>
      <c r="B610" s="1" t="s">
        <v>50</v>
      </c>
      <c r="C610" s="2">
        <v>42848</v>
      </c>
      <c r="D610" s="1" t="s">
        <v>313</v>
      </c>
      <c r="E610" s="1" t="s">
        <v>52</v>
      </c>
      <c r="F610" s="1">
        <v>0</v>
      </c>
      <c r="G610" s="1" t="s">
        <v>21</v>
      </c>
      <c r="H610" s="1" t="s">
        <v>20</v>
      </c>
      <c r="I610" s="1" t="s">
        <v>20</v>
      </c>
      <c r="J610" s="1" t="s">
        <v>22</v>
      </c>
      <c r="K610" s="1" t="s">
        <v>21</v>
      </c>
      <c r="L610" s="1" t="s">
        <v>23</v>
      </c>
      <c r="M610" s="1">
        <v>82</v>
      </c>
      <c r="N610" s="1" t="s">
        <v>24</v>
      </c>
      <c r="O610" s="1" t="s">
        <v>25</v>
      </c>
      <c r="P610" s="1" t="s">
        <v>303</v>
      </c>
      <c r="Q610" s="1" t="s">
        <v>267</v>
      </c>
    </row>
    <row r="611" spans="1:17" ht="15.75" customHeight="1" x14ac:dyDescent="0.3">
      <c r="A611" s="1">
        <v>1082618</v>
      </c>
      <c r="B611" s="1" t="s">
        <v>44</v>
      </c>
      <c r="C611" s="2">
        <v>42849</v>
      </c>
      <c r="D611" s="1" t="s">
        <v>352</v>
      </c>
      <c r="E611" s="1" t="s">
        <v>46</v>
      </c>
      <c r="F611" s="1">
        <v>0</v>
      </c>
      <c r="G611" s="1" t="s">
        <v>47</v>
      </c>
      <c r="H611" s="1" t="s">
        <v>344</v>
      </c>
      <c r="I611" s="1" t="s">
        <v>47</v>
      </c>
      <c r="J611" s="1" t="s">
        <v>22</v>
      </c>
      <c r="K611" s="1" t="s">
        <v>344</v>
      </c>
      <c r="L611" s="1" t="s">
        <v>23</v>
      </c>
      <c r="M611" s="1">
        <v>3</v>
      </c>
      <c r="N611" s="1" t="s">
        <v>24</v>
      </c>
      <c r="O611" s="1" t="s">
        <v>25</v>
      </c>
      <c r="P611" s="1" t="s">
        <v>327</v>
      </c>
      <c r="Q611" s="1" t="s">
        <v>140</v>
      </c>
    </row>
    <row r="612" spans="1:17" ht="15.75" customHeight="1" x14ac:dyDescent="0.3">
      <c r="A612" s="1">
        <v>1082620</v>
      </c>
      <c r="B612" s="1" t="s">
        <v>238</v>
      </c>
      <c r="C612" s="2">
        <v>42851</v>
      </c>
      <c r="D612" s="1" t="s">
        <v>175</v>
      </c>
      <c r="E612" s="1" t="s">
        <v>301</v>
      </c>
      <c r="F612" s="1">
        <v>0</v>
      </c>
      <c r="G612" s="1" t="s">
        <v>344</v>
      </c>
      <c r="H612" s="1" t="s">
        <v>21</v>
      </c>
      <c r="I612" s="1" t="s">
        <v>21</v>
      </c>
      <c r="J612" s="1" t="s">
        <v>22</v>
      </c>
      <c r="K612" s="1" t="s">
        <v>21</v>
      </c>
      <c r="L612" s="1" t="s">
        <v>41</v>
      </c>
      <c r="M612" s="1">
        <v>7</v>
      </c>
      <c r="N612" s="1" t="s">
        <v>24</v>
      </c>
      <c r="O612" s="1" t="s">
        <v>25</v>
      </c>
      <c r="P612" s="1" t="s">
        <v>332</v>
      </c>
      <c r="Q612" s="1" t="s">
        <v>274</v>
      </c>
    </row>
    <row r="613" spans="1:17" ht="15.75" customHeight="1" x14ac:dyDescent="0.3">
      <c r="A613" s="1">
        <v>1082621</v>
      </c>
      <c r="B613" s="1" t="s">
        <v>17</v>
      </c>
      <c r="C613" s="2">
        <v>42852</v>
      </c>
      <c r="D613" s="1" t="s">
        <v>350</v>
      </c>
      <c r="E613" s="1" t="s">
        <v>19</v>
      </c>
      <c r="F613" s="1">
        <v>0</v>
      </c>
      <c r="G613" s="1" t="s">
        <v>20</v>
      </c>
      <c r="H613" s="1" t="s">
        <v>321</v>
      </c>
      <c r="I613" s="1" t="s">
        <v>321</v>
      </c>
      <c r="J613" s="1" t="s">
        <v>22</v>
      </c>
      <c r="K613" s="1" t="s">
        <v>321</v>
      </c>
      <c r="L613" s="1" t="s">
        <v>41</v>
      </c>
      <c r="M613" s="1">
        <v>7</v>
      </c>
      <c r="N613" s="1" t="s">
        <v>24</v>
      </c>
      <c r="O613" s="1" t="s">
        <v>25</v>
      </c>
      <c r="P613" s="1" t="s">
        <v>232</v>
      </c>
      <c r="Q613" s="1" t="s">
        <v>252</v>
      </c>
    </row>
    <row r="614" spans="1:17" ht="15.75" customHeight="1" x14ac:dyDescent="0.3">
      <c r="A614" s="1">
        <v>1082622</v>
      </c>
      <c r="B614" s="1" t="s">
        <v>50</v>
      </c>
      <c r="C614" s="2">
        <v>42853</v>
      </c>
      <c r="D614" s="1" t="s">
        <v>146</v>
      </c>
      <c r="E614" s="1" t="s">
        <v>52</v>
      </c>
      <c r="F614" s="1">
        <v>0</v>
      </c>
      <c r="G614" s="1" t="s">
        <v>21</v>
      </c>
      <c r="H614" s="1" t="s">
        <v>39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274</v>
      </c>
      <c r="Q614" s="1" t="s">
        <v>140</v>
      </c>
    </row>
    <row r="615" spans="1:17" ht="15.75" customHeight="1" x14ac:dyDescent="0.3">
      <c r="A615" s="1">
        <v>1082623</v>
      </c>
      <c r="B615" s="1" t="s">
        <v>28</v>
      </c>
      <c r="C615" s="2">
        <v>42853</v>
      </c>
      <c r="D615" s="1" t="s">
        <v>346</v>
      </c>
      <c r="E615" s="1" t="s">
        <v>320</v>
      </c>
      <c r="F615" s="1">
        <v>0</v>
      </c>
      <c r="G615" s="1" t="s">
        <v>31</v>
      </c>
      <c r="H615" s="1" t="s">
        <v>259</v>
      </c>
      <c r="I615" s="1" t="s">
        <v>31</v>
      </c>
      <c r="J615" s="1" t="s">
        <v>22</v>
      </c>
      <c r="K615" s="1" t="s">
        <v>259</v>
      </c>
      <c r="L615" s="1" t="s">
        <v>23</v>
      </c>
      <c r="M615" s="1">
        <v>26</v>
      </c>
      <c r="N615" s="1" t="s">
        <v>24</v>
      </c>
      <c r="O615" s="1" t="s">
        <v>25</v>
      </c>
      <c r="P615" s="1" t="s">
        <v>323</v>
      </c>
      <c r="Q615" s="1" t="s">
        <v>267</v>
      </c>
    </row>
    <row r="616" spans="1:17" ht="15.75" customHeight="1" x14ac:dyDescent="0.3">
      <c r="A616" s="1">
        <v>1082624</v>
      </c>
      <c r="B616" s="1" t="s">
        <v>238</v>
      </c>
      <c r="C616" s="2">
        <v>42854</v>
      </c>
      <c r="D616" s="1" t="s">
        <v>355</v>
      </c>
      <c r="E616" s="1" t="s">
        <v>301</v>
      </c>
      <c r="F616" s="1">
        <v>0</v>
      </c>
      <c r="G616" s="1" t="s">
        <v>344</v>
      </c>
      <c r="H616" s="1" t="s">
        <v>20</v>
      </c>
      <c r="I616" s="1" t="s">
        <v>20</v>
      </c>
      <c r="J616" s="1" t="s">
        <v>22</v>
      </c>
      <c r="K616" s="1" t="s">
        <v>344</v>
      </c>
      <c r="L616" s="1" t="s">
        <v>23</v>
      </c>
      <c r="M616" s="1">
        <v>61</v>
      </c>
      <c r="N616" s="1" t="s">
        <v>24</v>
      </c>
      <c r="O616" s="1" t="s">
        <v>25</v>
      </c>
      <c r="P616" s="1" t="s">
        <v>335</v>
      </c>
      <c r="Q616" s="1" t="s">
        <v>120</v>
      </c>
    </row>
    <row r="617" spans="1:17" ht="15.75" customHeight="1" x14ac:dyDescent="0.3">
      <c r="A617" s="1">
        <v>1082625</v>
      </c>
      <c r="B617" s="1" t="s">
        <v>324</v>
      </c>
      <c r="C617" s="2">
        <v>42854</v>
      </c>
      <c r="D617" s="1" t="s">
        <v>339</v>
      </c>
      <c r="E617" s="1" t="s">
        <v>325</v>
      </c>
      <c r="F617" s="1">
        <v>0</v>
      </c>
      <c r="G617" s="1" t="s">
        <v>321</v>
      </c>
      <c r="H617" s="1" t="s">
        <v>47</v>
      </c>
      <c r="I617" s="1" t="s">
        <v>321</v>
      </c>
      <c r="J617" s="1" t="s">
        <v>33</v>
      </c>
      <c r="K617" s="1" t="s">
        <v>47</v>
      </c>
      <c r="L617" s="1" t="s">
        <v>122</v>
      </c>
      <c r="M617" s="1" t="s">
        <v>25</v>
      </c>
      <c r="N617" s="1" t="s">
        <v>123</v>
      </c>
      <c r="O617" s="1" t="s">
        <v>25</v>
      </c>
      <c r="P617" s="1" t="s">
        <v>232</v>
      </c>
      <c r="Q617" s="1" t="s">
        <v>303</v>
      </c>
    </row>
    <row r="618" spans="1:17" ht="15.75" customHeight="1" x14ac:dyDescent="0.3">
      <c r="A618" s="1">
        <v>1082626</v>
      </c>
      <c r="B618" s="1" t="s">
        <v>28</v>
      </c>
      <c r="C618" s="2">
        <v>42855</v>
      </c>
      <c r="D618" s="1" t="s">
        <v>293</v>
      </c>
      <c r="E618" s="1" t="s">
        <v>320</v>
      </c>
      <c r="F618" s="1">
        <v>0</v>
      </c>
      <c r="G618" s="1" t="s">
        <v>31</v>
      </c>
      <c r="H618" s="1" t="s">
        <v>39</v>
      </c>
      <c r="I618" s="1" t="s">
        <v>31</v>
      </c>
      <c r="J618" s="1" t="s">
        <v>22</v>
      </c>
      <c r="K618" s="1" t="s">
        <v>31</v>
      </c>
      <c r="L618" s="1" t="s">
        <v>41</v>
      </c>
      <c r="M618" s="1">
        <v>10</v>
      </c>
      <c r="N618" s="1" t="s">
        <v>24</v>
      </c>
      <c r="O618" s="1" t="s">
        <v>25</v>
      </c>
      <c r="P618" s="1" t="s">
        <v>351</v>
      </c>
      <c r="Q618" s="1" t="s">
        <v>267</v>
      </c>
    </row>
    <row r="619" spans="1:17" ht="15.75" customHeight="1" x14ac:dyDescent="0.3">
      <c r="A619" s="1">
        <v>1082627</v>
      </c>
      <c r="B619" s="1" t="s">
        <v>60</v>
      </c>
      <c r="C619" s="2">
        <v>42855</v>
      </c>
      <c r="D619" s="1" t="s">
        <v>179</v>
      </c>
      <c r="E619" s="1" t="s">
        <v>62</v>
      </c>
      <c r="F619" s="1">
        <v>0</v>
      </c>
      <c r="G619" s="1" t="s">
        <v>259</v>
      </c>
      <c r="H619" s="1" t="s">
        <v>21</v>
      </c>
      <c r="I619" s="1" t="s">
        <v>21</v>
      </c>
      <c r="J619" s="1" t="s">
        <v>22</v>
      </c>
      <c r="K619" s="1" t="s">
        <v>259</v>
      </c>
      <c r="L619" s="1" t="s">
        <v>23</v>
      </c>
      <c r="M619" s="1">
        <v>48</v>
      </c>
      <c r="N619" s="1" t="s">
        <v>24</v>
      </c>
      <c r="O619" s="1" t="s">
        <v>25</v>
      </c>
      <c r="P619" s="1" t="s">
        <v>332</v>
      </c>
      <c r="Q619" s="1" t="s">
        <v>140</v>
      </c>
    </row>
    <row r="620" spans="1:17" ht="15.75" customHeight="1" x14ac:dyDescent="0.3">
      <c r="A620" s="1">
        <v>1082628</v>
      </c>
      <c r="B620" s="1" t="s">
        <v>44</v>
      </c>
      <c r="C620" s="2">
        <v>42856</v>
      </c>
      <c r="D620" s="1" t="s">
        <v>147</v>
      </c>
      <c r="E620" s="1" t="s">
        <v>46</v>
      </c>
      <c r="F620" s="1">
        <v>0</v>
      </c>
      <c r="G620" s="1" t="s">
        <v>47</v>
      </c>
      <c r="H620" s="1" t="s">
        <v>20</v>
      </c>
      <c r="I620" s="1" t="s">
        <v>20</v>
      </c>
      <c r="J620" s="1" t="s">
        <v>33</v>
      </c>
      <c r="K620" s="1" t="s">
        <v>47</v>
      </c>
      <c r="L620" s="1" t="s">
        <v>41</v>
      </c>
      <c r="M620" s="1">
        <v>5</v>
      </c>
      <c r="N620" s="1" t="s">
        <v>24</v>
      </c>
      <c r="O620" s="1" t="s">
        <v>25</v>
      </c>
      <c r="P620" s="1" t="s">
        <v>232</v>
      </c>
      <c r="Q620" s="1" t="s">
        <v>303</v>
      </c>
    </row>
    <row r="621" spans="1:17" ht="15.75" customHeight="1" x14ac:dyDescent="0.3">
      <c r="A621" s="1">
        <v>1082629</v>
      </c>
      <c r="B621" s="1" t="s">
        <v>238</v>
      </c>
      <c r="C621" s="2">
        <v>42856</v>
      </c>
      <c r="D621" s="1" t="s">
        <v>352</v>
      </c>
      <c r="E621" s="1" t="s">
        <v>301</v>
      </c>
      <c r="F621" s="1">
        <v>0</v>
      </c>
      <c r="G621" s="1" t="s">
        <v>344</v>
      </c>
      <c r="H621" s="1" t="s">
        <v>321</v>
      </c>
      <c r="I621" s="1" t="s">
        <v>344</v>
      </c>
      <c r="J621" s="1" t="s">
        <v>22</v>
      </c>
      <c r="K621" s="1" t="s">
        <v>344</v>
      </c>
      <c r="L621" s="1" t="s">
        <v>41</v>
      </c>
      <c r="M621" s="1">
        <v>5</v>
      </c>
      <c r="N621" s="1" t="s">
        <v>24</v>
      </c>
      <c r="O621" s="1" t="s">
        <v>25</v>
      </c>
      <c r="P621" s="1" t="s">
        <v>120</v>
      </c>
      <c r="Q621" s="1" t="s">
        <v>252</v>
      </c>
    </row>
    <row r="622" spans="1:17" ht="15.75" customHeight="1" x14ac:dyDescent="0.3">
      <c r="A622" s="1">
        <v>1082630</v>
      </c>
      <c r="B622" s="1" t="s">
        <v>36</v>
      </c>
      <c r="C622" s="2">
        <v>42857</v>
      </c>
      <c r="D622" s="1" t="s">
        <v>356</v>
      </c>
      <c r="E622" s="1" t="s">
        <v>38</v>
      </c>
      <c r="F622" s="1">
        <v>0</v>
      </c>
      <c r="G622" s="1" t="s">
        <v>39</v>
      </c>
      <c r="H622" s="1" t="s">
        <v>259</v>
      </c>
      <c r="I622" s="1" t="s">
        <v>39</v>
      </c>
      <c r="J622" s="1" t="s">
        <v>22</v>
      </c>
      <c r="K622" s="1" t="s">
        <v>39</v>
      </c>
      <c r="L622" s="1" t="s">
        <v>41</v>
      </c>
      <c r="M622" s="1">
        <v>6</v>
      </c>
      <c r="N622" s="1" t="s">
        <v>24</v>
      </c>
      <c r="O622" s="1" t="s">
        <v>25</v>
      </c>
      <c r="P622" s="1" t="s">
        <v>351</v>
      </c>
      <c r="Q622" s="1" t="s">
        <v>323</v>
      </c>
    </row>
    <row r="623" spans="1:17" ht="15.75" customHeight="1" x14ac:dyDescent="0.3">
      <c r="A623" s="1">
        <v>1082631</v>
      </c>
      <c r="B623" s="1" t="s">
        <v>50</v>
      </c>
      <c r="C623" s="2">
        <v>42858</v>
      </c>
      <c r="D623" s="1" t="s">
        <v>357</v>
      </c>
      <c r="E623" s="1" t="s">
        <v>52</v>
      </c>
      <c r="F623" s="1">
        <v>0</v>
      </c>
      <c r="G623" s="1" t="s">
        <v>21</v>
      </c>
      <c r="H623" s="1" t="s">
        <v>344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4</v>
      </c>
      <c r="N623" s="1" t="s">
        <v>24</v>
      </c>
      <c r="O623" s="1" t="s">
        <v>25</v>
      </c>
      <c r="P623" s="1" t="s">
        <v>335</v>
      </c>
      <c r="Q623" s="1" t="s">
        <v>327</v>
      </c>
    </row>
    <row r="624" spans="1:17" ht="15.75" customHeight="1" x14ac:dyDescent="0.3">
      <c r="A624" s="1">
        <v>1082632</v>
      </c>
      <c r="B624" s="1" t="s">
        <v>36</v>
      </c>
      <c r="C624" s="2">
        <v>42859</v>
      </c>
      <c r="D624" s="1" t="s">
        <v>336</v>
      </c>
      <c r="E624" s="1" t="s">
        <v>38</v>
      </c>
      <c r="F624" s="1">
        <v>0</v>
      </c>
      <c r="G624" s="1" t="s">
        <v>39</v>
      </c>
      <c r="H624" s="1" t="s">
        <v>321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7</v>
      </c>
      <c r="N624" s="1" t="s">
        <v>24</v>
      </c>
      <c r="O624" s="1" t="s">
        <v>25</v>
      </c>
      <c r="P624" s="1" t="s">
        <v>120</v>
      </c>
      <c r="Q624" s="1" t="s">
        <v>323</v>
      </c>
    </row>
    <row r="625" spans="1:17" ht="15.75" customHeight="1" x14ac:dyDescent="0.3">
      <c r="A625" s="1">
        <v>1082633</v>
      </c>
      <c r="B625" s="1" t="s">
        <v>17</v>
      </c>
      <c r="C625" s="2">
        <v>42860</v>
      </c>
      <c r="D625" s="1" t="s">
        <v>293</v>
      </c>
      <c r="E625" s="1" t="s">
        <v>19</v>
      </c>
      <c r="F625" s="1">
        <v>0</v>
      </c>
      <c r="G625" s="1" t="s">
        <v>20</v>
      </c>
      <c r="H625" s="1" t="s">
        <v>31</v>
      </c>
      <c r="I625" s="1" t="s">
        <v>20</v>
      </c>
      <c r="J625" s="1" t="s">
        <v>22</v>
      </c>
      <c r="K625" s="1" t="s">
        <v>31</v>
      </c>
      <c r="L625" s="1" t="s">
        <v>23</v>
      </c>
      <c r="M625" s="1">
        <v>19</v>
      </c>
      <c r="N625" s="1" t="s">
        <v>24</v>
      </c>
      <c r="O625" s="1" t="s">
        <v>25</v>
      </c>
      <c r="P625" s="1" t="s">
        <v>303</v>
      </c>
      <c r="Q625" s="1" t="s">
        <v>252</v>
      </c>
    </row>
    <row r="626" spans="1:17" ht="15.75" customHeight="1" x14ac:dyDescent="0.3">
      <c r="A626" s="1">
        <v>1082634</v>
      </c>
      <c r="B626" s="1" t="s">
        <v>60</v>
      </c>
      <c r="C626" s="2">
        <v>42861</v>
      </c>
      <c r="D626" s="1" t="s">
        <v>197</v>
      </c>
      <c r="E626" s="1" t="s">
        <v>62</v>
      </c>
      <c r="F626" s="1">
        <v>0</v>
      </c>
      <c r="G626" s="1" t="s">
        <v>259</v>
      </c>
      <c r="H626" s="1" t="s">
        <v>344</v>
      </c>
      <c r="I626" s="1" t="s">
        <v>259</v>
      </c>
      <c r="J626" s="1" t="s">
        <v>22</v>
      </c>
      <c r="K626" s="1" t="s">
        <v>344</v>
      </c>
      <c r="L626" s="1" t="s">
        <v>23</v>
      </c>
      <c r="M626" s="1">
        <v>12</v>
      </c>
      <c r="N626" s="1" t="s">
        <v>24</v>
      </c>
      <c r="O626" s="1" t="s">
        <v>25</v>
      </c>
      <c r="P626" s="1" t="s">
        <v>335</v>
      </c>
      <c r="Q626" s="1" t="s">
        <v>232</v>
      </c>
    </row>
    <row r="627" spans="1:17" ht="15.75" customHeight="1" x14ac:dyDescent="0.3">
      <c r="A627" s="1">
        <v>1082635</v>
      </c>
      <c r="B627" s="1" t="s">
        <v>36</v>
      </c>
      <c r="C627" s="2">
        <v>42861</v>
      </c>
      <c r="D627" s="1" t="s">
        <v>300</v>
      </c>
      <c r="E627" s="1" t="s">
        <v>38</v>
      </c>
      <c r="F627" s="1">
        <v>0</v>
      </c>
      <c r="G627" s="1" t="s">
        <v>39</v>
      </c>
      <c r="H627" s="1" t="s">
        <v>47</v>
      </c>
      <c r="I627" s="1" t="s">
        <v>39</v>
      </c>
      <c r="J627" s="1" t="s">
        <v>22</v>
      </c>
      <c r="K627" s="1" t="s">
        <v>47</v>
      </c>
      <c r="L627" s="1" t="s">
        <v>23</v>
      </c>
      <c r="M627" s="1">
        <v>146</v>
      </c>
      <c r="N627" s="1" t="s">
        <v>24</v>
      </c>
      <c r="O627" s="1" t="s">
        <v>25</v>
      </c>
      <c r="P627" s="1" t="s">
        <v>323</v>
      </c>
      <c r="Q627" s="1" t="s">
        <v>267</v>
      </c>
    </row>
    <row r="628" spans="1:17" ht="15.75" customHeight="1" x14ac:dyDescent="0.3">
      <c r="A628" s="1">
        <v>1082636</v>
      </c>
      <c r="B628" s="1" t="s">
        <v>17</v>
      </c>
      <c r="C628" s="2">
        <v>42862</v>
      </c>
      <c r="D628" s="1" t="s">
        <v>247</v>
      </c>
      <c r="E628" s="1" t="s">
        <v>19</v>
      </c>
      <c r="F628" s="1">
        <v>0</v>
      </c>
      <c r="G628" s="1" t="s">
        <v>20</v>
      </c>
      <c r="H628" s="1" t="s">
        <v>21</v>
      </c>
      <c r="I628" s="1" t="s">
        <v>21</v>
      </c>
      <c r="J628" s="1" t="s">
        <v>22</v>
      </c>
      <c r="K628" s="1" t="s">
        <v>21</v>
      </c>
      <c r="L628" s="1" t="s">
        <v>41</v>
      </c>
      <c r="M628" s="1">
        <v>6</v>
      </c>
      <c r="N628" s="1" t="s">
        <v>24</v>
      </c>
      <c r="O628" s="1" t="s">
        <v>25</v>
      </c>
      <c r="P628" s="1" t="s">
        <v>332</v>
      </c>
      <c r="Q628" s="1" t="s">
        <v>252</v>
      </c>
    </row>
    <row r="629" spans="1:17" ht="15.75" customHeight="1" x14ac:dyDescent="0.3">
      <c r="A629" s="1">
        <v>1082637</v>
      </c>
      <c r="B629" s="1" t="s">
        <v>28</v>
      </c>
      <c r="C629" s="2">
        <v>42862</v>
      </c>
      <c r="D629" s="1" t="s">
        <v>152</v>
      </c>
      <c r="E629" s="1" t="s">
        <v>320</v>
      </c>
      <c r="F629" s="1">
        <v>0</v>
      </c>
      <c r="G629" s="1" t="s">
        <v>31</v>
      </c>
      <c r="H629" s="1" t="s">
        <v>321</v>
      </c>
      <c r="I629" s="1" t="s">
        <v>321</v>
      </c>
      <c r="J629" s="1" t="s">
        <v>22</v>
      </c>
      <c r="K629" s="1" t="s">
        <v>321</v>
      </c>
      <c r="L629" s="1" t="s">
        <v>41</v>
      </c>
      <c r="M629" s="1">
        <v>6</v>
      </c>
      <c r="N629" s="1" t="s">
        <v>24</v>
      </c>
      <c r="O629" s="1" t="s">
        <v>25</v>
      </c>
      <c r="P629" s="1" t="s">
        <v>327</v>
      </c>
      <c r="Q629" s="1" t="s">
        <v>322</v>
      </c>
    </row>
    <row r="630" spans="1:17" ht="15.75" customHeight="1" x14ac:dyDescent="0.3">
      <c r="A630" s="1">
        <v>1082638</v>
      </c>
      <c r="B630" s="1" t="s">
        <v>60</v>
      </c>
      <c r="C630" s="2">
        <v>42863</v>
      </c>
      <c r="D630" s="1" t="s">
        <v>227</v>
      </c>
      <c r="E630" s="1" t="s">
        <v>62</v>
      </c>
      <c r="F630" s="1">
        <v>0</v>
      </c>
      <c r="G630" s="1" t="s">
        <v>259</v>
      </c>
      <c r="H630" s="1" t="s">
        <v>47</v>
      </c>
      <c r="I630" s="1" t="s">
        <v>47</v>
      </c>
      <c r="J630" s="1" t="s">
        <v>33</v>
      </c>
      <c r="K630" s="1" t="s">
        <v>259</v>
      </c>
      <c r="L630" s="1" t="s">
        <v>41</v>
      </c>
      <c r="M630" s="1">
        <v>7</v>
      </c>
      <c r="N630" s="1" t="s">
        <v>24</v>
      </c>
      <c r="O630" s="1" t="s">
        <v>25</v>
      </c>
      <c r="P630" s="1" t="s">
        <v>335</v>
      </c>
      <c r="Q630" s="1" t="s">
        <v>120</v>
      </c>
    </row>
    <row r="631" spans="1:17" ht="15.75" customHeight="1" x14ac:dyDescent="0.3">
      <c r="A631" s="1">
        <v>1082639</v>
      </c>
      <c r="B631" s="1" t="s">
        <v>28</v>
      </c>
      <c r="C631" s="2">
        <v>42864</v>
      </c>
      <c r="D631" s="1" t="s">
        <v>291</v>
      </c>
      <c r="E631" s="1" t="s">
        <v>320</v>
      </c>
      <c r="F631" s="1">
        <v>0</v>
      </c>
      <c r="G631" s="1" t="s">
        <v>31</v>
      </c>
      <c r="H631" s="1" t="s">
        <v>21</v>
      </c>
      <c r="I631" s="1" t="s">
        <v>21</v>
      </c>
      <c r="J631" s="1" t="s">
        <v>22</v>
      </c>
      <c r="K631" s="1" t="s">
        <v>31</v>
      </c>
      <c r="L631" s="1" t="s">
        <v>23</v>
      </c>
      <c r="M631" s="1">
        <v>14</v>
      </c>
      <c r="N631" s="1" t="s">
        <v>24</v>
      </c>
      <c r="O631" s="1" t="s">
        <v>25</v>
      </c>
      <c r="P631" s="1" t="s">
        <v>327</v>
      </c>
      <c r="Q631" s="1" t="s">
        <v>140</v>
      </c>
    </row>
    <row r="632" spans="1:17" ht="15.75" customHeight="1" x14ac:dyDescent="0.3">
      <c r="A632" s="1">
        <v>1082640</v>
      </c>
      <c r="B632" s="1" t="s">
        <v>341</v>
      </c>
      <c r="C632" s="2">
        <v>42865</v>
      </c>
      <c r="D632" s="1" t="s">
        <v>309</v>
      </c>
      <c r="E632" s="1" t="s">
        <v>342</v>
      </c>
      <c r="F632" s="1">
        <v>0</v>
      </c>
      <c r="G632" s="1" t="s">
        <v>321</v>
      </c>
      <c r="H632" s="1" t="s">
        <v>39</v>
      </c>
      <c r="I632" s="1" t="s">
        <v>39</v>
      </c>
      <c r="J632" s="1" t="s">
        <v>22</v>
      </c>
      <c r="K632" s="1" t="s">
        <v>39</v>
      </c>
      <c r="L632" s="1" t="s">
        <v>41</v>
      </c>
      <c r="M632" s="1">
        <v>2</v>
      </c>
      <c r="N632" s="1" t="s">
        <v>24</v>
      </c>
      <c r="O632" s="1" t="s">
        <v>25</v>
      </c>
      <c r="P632" s="1" t="s">
        <v>351</v>
      </c>
      <c r="Q632" s="1" t="s">
        <v>232</v>
      </c>
    </row>
    <row r="633" spans="1:17" ht="15.75" customHeight="1" x14ac:dyDescent="0.3">
      <c r="A633" s="1">
        <v>1082641</v>
      </c>
      <c r="B633" s="1" t="s">
        <v>44</v>
      </c>
      <c r="C633" s="2">
        <v>42866</v>
      </c>
      <c r="D633" s="1" t="s">
        <v>226</v>
      </c>
      <c r="E633" s="1" t="s">
        <v>46</v>
      </c>
      <c r="F633" s="1">
        <v>0</v>
      </c>
      <c r="G633" s="1" t="s">
        <v>47</v>
      </c>
      <c r="H633" s="1" t="s">
        <v>31</v>
      </c>
      <c r="I633" s="1" t="s">
        <v>47</v>
      </c>
      <c r="J633" s="1" t="s">
        <v>22</v>
      </c>
      <c r="K633" s="1" t="s">
        <v>31</v>
      </c>
      <c r="L633" s="1" t="s">
        <v>23</v>
      </c>
      <c r="M633" s="1">
        <v>7</v>
      </c>
      <c r="N633" s="1" t="s">
        <v>24</v>
      </c>
      <c r="O633" s="1" t="s">
        <v>25</v>
      </c>
      <c r="P633" s="1" t="s">
        <v>347</v>
      </c>
      <c r="Q633" s="1" t="s">
        <v>327</v>
      </c>
    </row>
    <row r="634" spans="1:17" ht="15.75" customHeight="1" x14ac:dyDescent="0.3">
      <c r="A634" s="1">
        <v>1082642</v>
      </c>
      <c r="B634" s="1" t="s">
        <v>36</v>
      </c>
      <c r="C634" s="2">
        <v>42867</v>
      </c>
      <c r="D634" s="1" t="s">
        <v>296</v>
      </c>
      <c r="E634" s="1" t="s">
        <v>38</v>
      </c>
      <c r="F634" s="1">
        <v>0</v>
      </c>
      <c r="G634" s="1" t="s">
        <v>39</v>
      </c>
      <c r="H634" s="1" t="s">
        <v>344</v>
      </c>
      <c r="I634" s="1" t="s">
        <v>39</v>
      </c>
      <c r="J634" s="1" t="s">
        <v>33</v>
      </c>
      <c r="K634" s="1" t="s">
        <v>39</v>
      </c>
      <c r="L634" s="1" t="s">
        <v>23</v>
      </c>
      <c r="M634" s="1">
        <v>7</v>
      </c>
      <c r="N634" s="1" t="s">
        <v>24</v>
      </c>
      <c r="O634" s="1" t="s">
        <v>25</v>
      </c>
      <c r="P634" s="1" t="s">
        <v>335</v>
      </c>
      <c r="Q634" s="1" t="s">
        <v>267</v>
      </c>
    </row>
    <row r="635" spans="1:17" ht="15.75" customHeight="1" x14ac:dyDescent="0.3">
      <c r="A635" s="1">
        <v>1082643</v>
      </c>
      <c r="B635" s="1" t="s">
        <v>341</v>
      </c>
      <c r="C635" s="2">
        <v>42868</v>
      </c>
      <c r="D635" s="1" t="s">
        <v>358</v>
      </c>
      <c r="E635" s="1" t="s">
        <v>342</v>
      </c>
      <c r="F635" s="1">
        <v>0</v>
      </c>
      <c r="G635" s="1" t="s">
        <v>321</v>
      </c>
      <c r="H635" s="1" t="s">
        <v>259</v>
      </c>
      <c r="I635" s="1" t="s">
        <v>259</v>
      </c>
      <c r="J635" s="1" t="s">
        <v>22</v>
      </c>
      <c r="K635" s="1" t="s">
        <v>259</v>
      </c>
      <c r="L635" s="1" t="s">
        <v>41</v>
      </c>
      <c r="M635" s="1">
        <v>8</v>
      </c>
      <c r="N635" s="1" t="s">
        <v>24</v>
      </c>
      <c r="O635" s="1" t="s">
        <v>25</v>
      </c>
      <c r="P635" s="1" t="s">
        <v>232</v>
      </c>
      <c r="Q635" s="1" t="s">
        <v>323</v>
      </c>
    </row>
    <row r="636" spans="1:17" ht="15.75" customHeight="1" x14ac:dyDescent="0.3">
      <c r="A636" s="1">
        <v>1082644</v>
      </c>
      <c r="B636" s="1" t="s">
        <v>50</v>
      </c>
      <c r="C636" s="2">
        <v>42868</v>
      </c>
      <c r="D636" s="1" t="s">
        <v>183</v>
      </c>
      <c r="E636" s="1" t="s">
        <v>52</v>
      </c>
      <c r="F636" s="1">
        <v>0</v>
      </c>
      <c r="G636" s="1" t="s">
        <v>21</v>
      </c>
      <c r="H636" s="1" t="s">
        <v>47</v>
      </c>
      <c r="I636" s="1" t="s">
        <v>21</v>
      </c>
      <c r="J636" s="1" t="s">
        <v>22</v>
      </c>
      <c r="K636" s="1" t="s">
        <v>47</v>
      </c>
      <c r="L636" s="1" t="s">
        <v>23</v>
      </c>
      <c r="M636" s="1">
        <v>9</v>
      </c>
      <c r="N636" s="1" t="s">
        <v>24</v>
      </c>
      <c r="O636" s="1" t="s">
        <v>25</v>
      </c>
      <c r="P636" s="1" t="s">
        <v>327</v>
      </c>
      <c r="Q636" s="1" t="s">
        <v>140</v>
      </c>
    </row>
    <row r="637" spans="1:17" ht="15.75" customHeight="1" x14ac:dyDescent="0.3">
      <c r="A637" s="1">
        <v>1082645</v>
      </c>
      <c r="B637" s="1" t="s">
        <v>238</v>
      </c>
      <c r="C637" s="2">
        <v>42869</v>
      </c>
      <c r="D637" s="1" t="s">
        <v>197</v>
      </c>
      <c r="E637" s="1" t="s">
        <v>301</v>
      </c>
      <c r="F637" s="1">
        <v>0</v>
      </c>
      <c r="G637" s="1" t="s">
        <v>344</v>
      </c>
      <c r="H637" s="1" t="s">
        <v>31</v>
      </c>
      <c r="I637" s="1" t="s">
        <v>344</v>
      </c>
      <c r="J637" s="1" t="s">
        <v>22</v>
      </c>
      <c r="K637" s="1" t="s">
        <v>344</v>
      </c>
      <c r="L637" s="1" t="s">
        <v>41</v>
      </c>
      <c r="M637" s="1">
        <v>9</v>
      </c>
      <c r="N637" s="1" t="s">
        <v>24</v>
      </c>
      <c r="O637" s="1" t="s">
        <v>25</v>
      </c>
      <c r="P637" s="1" t="s">
        <v>332</v>
      </c>
      <c r="Q637" s="1" t="s">
        <v>347</v>
      </c>
    </row>
    <row r="638" spans="1:17" ht="15.75" customHeight="1" x14ac:dyDescent="0.3">
      <c r="A638" s="1">
        <v>1082646</v>
      </c>
      <c r="B638" s="1" t="s">
        <v>36</v>
      </c>
      <c r="C638" s="2">
        <v>42869</v>
      </c>
      <c r="D638" s="1" t="s">
        <v>359</v>
      </c>
      <c r="E638" s="1" t="s">
        <v>38</v>
      </c>
      <c r="F638" s="1">
        <v>0</v>
      </c>
      <c r="G638" s="1" t="s">
        <v>39</v>
      </c>
      <c r="H638" s="1" t="s">
        <v>20</v>
      </c>
      <c r="I638" s="1" t="s">
        <v>20</v>
      </c>
      <c r="J638" s="1" t="s">
        <v>33</v>
      </c>
      <c r="K638" s="1" t="s">
        <v>20</v>
      </c>
      <c r="L638" s="1" t="s">
        <v>23</v>
      </c>
      <c r="M638" s="1">
        <v>10</v>
      </c>
      <c r="N638" s="1" t="s">
        <v>24</v>
      </c>
      <c r="O638" s="1" t="s">
        <v>25</v>
      </c>
      <c r="P638" s="1" t="s">
        <v>267</v>
      </c>
      <c r="Q638" s="1" t="s">
        <v>252</v>
      </c>
    </row>
    <row r="639" spans="1:17" ht="15.75" customHeight="1" x14ac:dyDescent="0.3">
      <c r="A639" s="1">
        <v>1082647</v>
      </c>
      <c r="B639" s="1" t="s">
        <v>44</v>
      </c>
      <c r="C639" s="2">
        <v>42871</v>
      </c>
      <c r="D639" s="1" t="s">
        <v>360</v>
      </c>
      <c r="E639" s="1" t="s">
        <v>46</v>
      </c>
      <c r="F639" s="1">
        <v>0</v>
      </c>
      <c r="G639" s="1" t="s">
        <v>47</v>
      </c>
      <c r="H639" s="1" t="s">
        <v>344</v>
      </c>
      <c r="I639" s="1" t="s">
        <v>47</v>
      </c>
      <c r="J639" s="1" t="s">
        <v>22</v>
      </c>
      <c r="K639" s="1" t="s">
        <v>344</v>
      </c>
      <c r="L639" s="1" t="s">
        <v>23</v>
      </c>
      <c r="M639" s="1">
        <v>20</v>
      </c>
      <c r="N639" s="1" t="s">
        <v>24</v>
      </c>
      <c r="O639" s="1" t="s">
        <v>25</v>
      </c>
      <c r="P639" s="1" t="s">
        <v>140</v>
      </c>
      <c r="Q639" s="1" t="s">
        <v>252</v>
      </c>
    </row>
    <row r="640" spans="1:17" ht="15.75" customHeight="1" x14ac:dyDescent="0.3">
      <c r="A640" s="1">
        <v>1082648</v>
      </c>
      <c r="B640" s="1" t="s">
        <v>17</v>
      </c>
      <c r="C640" s="2">
        <v>42872</v>
      </c>
      <c r="D640" s="1" t="s">
        <v>313</v>
      </c>
      <c r="E640" s="1" t="s">
        <v>19</v>
      </c>
      <c r="F640" s="1">
        <v>0</v>
      </c>
      <c r="G640" s="1" t="s">
        <v>259</v>
      </c>
      <c r="H640" s="1" t="s">
        <v>21</v>
      </c>
      <c r="I640" s="1" t="s">
        <v>21</v>
      </c>
      <c r="J640" s="1" t="s">
        <v>22</v>
      </c>
      <c r="K640" s="1" t="s">
        <v>21</v>
      </c>
      <c r="L640" s="1" t="s">
        <v>41</v>
      </c>
      <c r="M640" s="1">
        <v>7</v>
      </c>
      <c r="N640" s="1" t="s">
        <v>24</v>
      </c>
      <c r="O640" s="1" t="s">
        <v>95</v>
      </c>
      <c r="P640" s="1" t="s">
        <v>232</v>
      </c>
      <c r="Q640" s="1" t="s">
        <v>323</v>
      </c>
    </row>
    <row r="641" spans="1:17" ht="15.75" customHeight="1" x14ac:dyDescent="0.3">
      <c r="A641" s="1">
        <v>1082649</v>
      </c>
      <c r="B641" s="1" t="s">
        <v>17</v>
      </c>
      <c r="C641" s="2">
        <v>42874</v>
      </c>
      <c r="D641" s="1" t="s">
        <v>361</v>
      </c>
      <c r="E641" s="1" t="s">
        <v>19</v>
      </c>
      <c r="F641" s="1">
        <v>0</v>
      </c>
      <c r="G641" s="1" t="s">
        <v>47</v>
      </c>
      <c r="H641" s="1" t="s">
        <v>21</v>
      </c>
      <c r="I641" s="1" t="s">
        <v>47</v>
      </c>
      <c r="J641" s="1" t="s">
        <v>22</v>
      </c>
      <c r="K641" s="1" t="s">
        <v>47</v>
      </c>
      <c r="L641" s="1" t="s">
        <v>41</v>
      </c>
      <c r="M641" s="1">
        <v>6</v>
      </c>
      <c r="N641" s="1" t="s">
        <v>24</v>
      </c>
      <c r="O641" s="1" t="s">
        <v>25</v>
      </c>
      <c r="P641" s="1" t="s">
        <v>274</v>
      </c>
      <c r="Q641" s="1" t="s">
        <v>323</v>
      </c>
    </row>
    <row r="642" spans="1:17" ht="15.75" customHeight="1" x14ac:dyDescent="0.3">
      <c r="A642" s="1">
        <v>1082650</v>
      </c>
      <c r="B642" s="1" t="s">
        <v>60</v>
      </c>
      <c r="C642" s="2">
        <v>42876</v>
      </c>
      <c r="D642" s="1" t="s">
        <v>339</v>
      </c>
      <c r="E642" s="1" t="s">
        <v>62</v>
      </c>
      <c r="F642" s="1">
        <v>0</v>
      </c>
      <c r="G642" s="1" t="s">
        <v>47</v>
      </c>
      <c r="H642" s="1" t="s">
        <v>344</v>
      </c>
      <c r="I642" s="1" t="s">
        <v>47</v>
      </c>
      <c r="J642" s="1" t="s">
        <v>33</v>
      </c>
      <c r="K642" s="1" t="s">
        <v>47</v>
      </c>
      <c r="L642" s="1" t="s">
        <v>23</v>
      </c>
      <c r="M642" s="1">
        <v>1</v>
      </c>
      <c r="N642" s="1" t="s">
        <v>24</v>
      </c>
      <c r="O642" s="1" t="s">
        <v>25</v>
      </c>
      <c r="P642" s="1" t="s">
        <v>274</v>
      </c>
      <c r="Q642" s="1" t="s">
        <v>140</v>
      </c>
    </row>
    <row r="643" spans="1:17" ht="15.75" customHeight="1" x14ac:dyDescent="0.3">
      <c r="A643" s="1">
        <v>1136561</v>
      </c>
      <c r="B643" s="1" t="s">
        <v>44</v>
      </c>
      <c r="C643" s="2">
        <v>43197</v>
      </c>
      <c r="D643" s="1" t="s">
        <v>97</v>
      </c>
      <c r="E643" s="1" t="s">
        <v>46</v>
      </c>
      <c r="F643" s="1">
        <v>0</v>
      </c>
      <c r="G643" s="1" t="s">
        <v>47</v>
      </c>
      <c r="H643" s="1" t="s">
        <v>32</v>
      </c>
      <c r="I643" s="1" t="s">
        <v>32</v>
      </c>
      <c r="J643" s="1" t="s">
        <v>22</v>
      </c>
      <c r="K643" s="1" t="s">
        <v>32</v>
      </c>
      <c r="L643" s="1" t="s">
        <v>41</v>
      </c>
      <c r="M643" s="1">
        <v>1</v>
      </c>
      <c r="N643" s="1" t="s">
        <v>24</v>
      </c>
      <c r="O643" s="1" t="s">
        <v>25</v>
      </c>
      <c r="P643" s="1" t="s">
        <v>303</v>
      </c>
      <c r="Q643" s="1" t="s">
        <v>327</v>
      </c>
    </row>
    <row r="644" spans="1:17" ht="15.75" customHeight="1" x14ac:dyDescent="0.3">
      <c r="A644" s="1">
        <v>1136562</v>
      </c>
      <c r="B644" s="1" t="s">
        <v>28</v>
      </c>
      <c r="C644" s="2">
        <v>43198</v>
      </c>
      <c r="D644" s="1" t="s">
        <v>362</v>
      </c>
      <c r="E644" s="1" t="s">
        <v>320</v>
      </c>
      <c r="F644" s="1">
        <v>0</v>
      </c>
      <c r="G644" s="1" t="s">
        <v>31</v>
      </c>
      <c r="H644" s="1" t="s">
        <v>39</v>
      </c>
      <c r="I644" s="1" t="s">
        <v>31</v>
      </c>
      <c r="J644" s="1" t="s">
        <v>22</v>
      </c>
      <c r="K644" s="1" t="s">
        <v>31</v>
      </c>
      <c r="L644" s="1" t="s">
        <v>41</v>
      </c>
      <c r="M644" s="1">
        <v>6</v>
      </c>
      <c r="N644" s="1" t="s">
        <v>24</v>
      </c>
      <c r="O644" s="1" t="s">
        <v>25</v>
      </c>
      <c r="P644" s="1" t="s">
        <v>335</v>
      </c>
      <c r="Q644" s="1" t="s">
        <v>213</v>
      </c>
    </row>
    <row r="645" spans="1:17" ht="15.75" customHeight="1" x14ac:dyDescent="0.3">
      <c r="A645" s="1">
        <v>1136563</v>
      </c>
      <c r="B645" s="1" t="s">
        <v>50</v>
      </c>
      <c r="C645" s="2">
        <v>43198</v>
      </c>
      <c r="D645" s="1" t="s">
        <v>247</v>
      </c>
      <c r="E645" s="1" t="s">
        <v>52</v>
      </c>
      <c r="F645" s="1">
        <v>0</v>
      </c>
      <c r="G645" s="1" t="s">
        <v>21</v>
      </c>
      <c r="H645" s="1" t="s">
        <v>20</v>
      </c>
      <c r="I645" s="1" t="s">
        <v>21</v>
      </c>
      <c r="J645" s="1" t="s">
        <v>22</v>
      </c>
      <c r="K645" s="1" t="s">
        <v>21</v>
      </c>
      <c r="L645" s="1" t="s">
        <v>41</v>
      </c>
      <c r="M645" s="1">
        <v>4</v>
      </c>
      <c r="N645" s="1" t="s">
        <v>24</v>
      </c>
      <c r="O645" s="1" t="s">
        <v>25</v>
      </c>
      <c r="P645" s="1" t="s">
        <v>252</v>
      </c>
      <c r="Q645" s="1" t="s">
        <v>347</v>
      </c>
    </row>
    <row r="646" spans="1:17" ht="15.75" customHeight="1" x14ac:dyDescent="0.3">
      <c r="A646" s="1">
        <v>1136564</v>
      </c>
      <c r="B646" s="1" t="s">
        <v>60</v>
      </c>
      <c r="C646" s="2">
        <v>43199</v>
      </c>
      <c r="D646" s="1" t="s">
        <v>227</v>
      </c>
      <c r="E646" s="1" t="s">
        <v>62</v>
      </c>
      <c r="F646" s="1">
        <v>0</v>
      </c>
      <c r="G646" s="1" t="s">
        <v>259</v>
      </c>
      <c r="H646" s="1" t="s">
        <v>40</v>
      </c>
      <c r="I646" s="1" t="s">
        <v>259</v>
      </c>
      <c r="J646" s="1" t="s">
        <v>22</v>
      </c>
      <c r="K646" s="1" t="s">
        <v>259</v>
      </c>
      <c r="L646" s="1" t="s">
        <v>41</v>
      </c>
      <c r="M646" s="1">
        <v>9</v>
      </c>
      <c r="N646" s="1" t="s">
        <v>24</v>
      </c>
      <c r="O646" s="1" t="s">
        <v>25</v>
      </c>
      <c r="P646" s="1" t="s">
        <v>237</v>
      </c>
      <c r="Q646" s="1" t="s">
        <v>274</v>
      </c>
    </row>
    <row r="647" spans="1:17" ht="15.75" customHeight="1" x14ac:dyDescent="0.3">
      <c r="A647" s="1">
        <v>1136565</v>
      </c>
      <c r="B647" s="1" t="s">
        <v>65</v>
      </c>
      <c r="C647" s="2">
        <v>43200</v>
      </c>
      <c r="D647" s="1" t="s">
        <v>363</v>
      </c>
      <c r="E647" s="1" t="s">
        <v>67</v>
      </c>
      <c r="F647" s="1">
        <v>0</v>
      </c>
      <c r="G647" s="1" t="s">
        <v>32</v>
      </c>
      <c r="H647" s="1" t="s">
        <v>21</v>
      </c>
      <c r="I647" s="1" t="s">
        <v>32</v>
      </c>
      <c r="J647" s="1" t="s">
        <v>22</v>
      </c>
      <c r="K647" s="1" t="s">
        <v>32</v>
      </c>
      <c r="L647" s="1" t="s">
        <v>41</v>
      </c>
      <c r="M647" s="1">
        <v>5</v>
      </c>
      <c r="N647" s="1" t="s">
        <v>24</v>
      </c>
      <c r="O647" s="1" t="s">
        <v>25</v>
      </c>
      <c r="P647" s="1" t="s">
        <v>303</v>
      </c>
      <c r="Q647" s="1" t="s">
        <v>232</v>
      </c>
    </row>
    <row r="648" spans="1:17" ht="15.75" customHeight="1" x14ac:dyDescent="0.3">
      <c r="A648" s="1">
        <v>1136566</v>
      </c>
      <c r="B648" s="1" t="s">
        <v>56</v>
      </c>
      <c r="C648" s="2">
        <v>43201</v>
      </c>
      <c r="D648" s="1" t="s">
        <v>271</v>
      </c>
      <c r="E648" s="1" t="s">
        <v>58</v>
      </c>
      <c r="F648" s="1">
        <v>0</v>
      </c>
      <c r="G648" s="1" t="s">
        <v>40</v>
      </c>
      <c r="H648" s="1" t="s">
        <v>39</v>
      </c>
      <c r="I648" s="1" t="s">
        <v>39</v>
      </c>
      <c r="J648" s="1" t="s">
        <v>22</v>
      </c>
      <c r="K648" s="1" t="s">
        <v>40</v>
      </c>
      <c r="L648" s="1" t="s">
        <v>23</v>
      </c>
      <c r="M648" s="1">
        <v>10</v>
      </c>
      <c r="N648" s="1" t="s">
        <v>24</v>
      </c>
      <c r="O648" s="1" t="s">
        <v>95</v>
      </c>
      <c r="P648" s="1" t="s">
        <v>335</v>
      </c>
      <c r="Q648" s="1" t="s">
        <v>323</v>
      </c>
    </row>
    <row r="649" spans="1:17" ht="15.75" customHeight="1" x14ac:dyDescent="0.3">
      <c r="A649" s="1">
        <v>1136567</v>
      </c>
      <c r="B649" s="1" t="s">
        <v>60</v>
      </c>
      <c r="C649" s="2">
        <v>43202</v>
      </c>
      <c r="D649" s="1" t="s">
        <v>346</v>
      </c>
      <c r="E649" s="1" t="s">
        <v>62</v>
      </c>
      <c r="F649" s="1">
        <v>0</v>
      </c>
      <c r="G649" s="1" t="s">
        <v>259</v>
      </c>
      <c r="H649" s="1" t="s">
        <v>47</v>
      </c>
      <c r="I649" s="1" t="s">
        <v>259</v>
      </c>
      <c r="J649" s="1" t="s">
        <v>22</v>
      </c>
      <c r="K649" s="1" t="s">
        <v>259</v>
      </c>
      <c r="L649" s="1" t="s">
        <v>41</v>
      </c>
      <c r="M649" s="1">
        <v>1</v>
      </c>
      <c r="N649" s="1" t="s">
        <v>24</v>
      </c>
      <c r="O649" s="1" t="s">
        <v>25</v>
      </c>
      <c r="P649" s="1" t="s">
        <v>274</v>
      </c>
      <c r="Q649" s="1" t="s">
        <v>267</v>
      </c>
    </row>
    <row r="650" spans="1:17" ht="15.75" customHeight="1" x14ac:dyDescent="0.3">
      <c r="A650" s="1">
        <v>1136568</v>
      </c>
      <c r="B650" s="1" t="s">
        <v>17</v>
      </c>
      <c r="C650" s="2">
        <v>43203</v>
      </c>
      <c r="D650" s="1" t="s">
        <v>257</v>
      </c>
      <c r="E650" s="1" t="s">
        <v>345</v>
      </c>
      <c r="F650" s="1">
        <v>0</v>
      </c>
      <c r="G650" s="1" t="s">
        <v>20</v>
      </c>
      <c r="H650" s="1" t="s">
        <v>31</v>
      </c>
      <c r="I650" s="1" t="s">
        <v>20</v>
      </c>
      <c r="J650" s="1" t="s">
        <v>22</v>
      </c>
      <c r="K650" s="1" t="s">
        <v>20</v>
      </c>
      <c r="L650" s="1" t="s">
        <v>41</v>
      </c>
      <c r="M650" s="1">
        <v>4</v>
      </c>
      <c r="N650" s="1" t="s">
        <v>24</v>
      </c>
      <c r="O650" s="1" t="s">
        <v>25</v>
      </c>
      <c r="P650" s="1" t="s">
        <v>347</v>
      </c>
      <c r="Q650" s="1" t="s">
        <v>140</v>
      </c>
    </row>
    <row r="651" spans="1:17" ht="15.75" customHeight="1" x14ac:dyDescent="0.3">
      <c r="A651" s="1">
        <v>1136569</v>
      </c>
      <c r="B651" s="1" t="s">
        <v>44</v>
      </c>
      <c r="C651" s="2">
        <v>43204</v>
      </c>
      <c r="D651" s="1" t="s">
        <v>364</v>
      </c>
      <c r="E651" s="1" t="s">
        <v>46</v>
      </c>
      <c r="F651" s="1">
        <v>0</v>
      </c>
      <c r="G651" s="1" t="s">
        <v>47</v>
      </c>
      <c r="H651" s="1" t="s">
        <v>39</v>
      </c>
      <c r="I651" s="1" t="s">
        <v>39</v>
      </c>
      <c r="J651" s="1" t="s">
        <v>22</v>
      </c>
      <c r="K651" s="1" t="s">
        <v>39</v>
      </c>
      <c r="L651" s="1" t="s">
        <v>41</v>
      </c>
      <c r="M651" s="1">
        <v>7</v>
      </c>
      <c r="N651" s="1" t="s">
        <v>24</v>
      </c>
      <c r="O651" s="1" t="s">
        <v>25</v>
      </c>
      <c r="P651" s="1" t="s">
        <v>335</v>
      </c>
      <c r="Q651" s="1" t="s">
        <v>323</v>
      </c>
    </row>
    <row r="652" spans="1:17" ht="15.75" customHeight="1" x14ac:dyDescent="0.3">
      <c r="A652" s="1">
        <v>1136570</v>
      </c>
      <c r="B652" s="1" t="s">
        <v>50</v>
      </c>
      <c r="C652" s="2">
        <v>43204</v>
      </c>
      <c r="D652" s="1" t="s">
        <v>365</v>
      </c>
      <c r="E652" s="1" t="s">
        <v>52</v>
      </c>
      <c r="F652" s="1">
        <v>0</v>
      </c>
      <c r="G652" s="1" t="s">
        <v>21</v>
      </c>
      <c r="H652" s="1" t="s">
        <v>259</v>
      </c>
      <c r="I652" s="1" t="s">
        <v>259</v>
      </c>
      <c r="J652" s="1" t="s">
        <v>22</v>
      </c>
      <c r="K652" s="1" t="s">
        <v>259</v>
      </c>
      <c r="L652" s="1" t="s">
        <v>41</v>
      </c>
      <c r="M652" s="1">
        <v>5</v>
      </c>
      <c r="N652" s="1" t="s">
        <v>24</v>
      </c>
      <c r="O652" s="1" t="s">
        <v>25</v>
      </c>
      <c r="P652" s="1" t="s">
        <v>232</v>
      </c>
      <c r="Q652" s="1" t="s">
        <v>327</v>
      </c>
    </row>
    <row r="653" spans="1:17" ht="15.75" customHeight="1" x14ac:dyDescent="0.3">
      <c r="A653" s="1">
        <v>1136571</v>
      </c>
      <c r="B653" s="1" t="s">
        <v>17</v>
      </c>
      <c r="C653" s="2">
        <v>43205</v>
      </c>
      <c r="D653" s="1" t="s">
        <v>271</v>
      </c>
      <c r="E653" s="1" t="s">
        <v>345</v>
      </c>
      <c r="F653" s="1">
        <v>0</v>
      </c>
      <c r="G653" s="1" t="s">
        <v>20</v>
      </c>
      <c r="H653" s="1" t="s">
        <v>40</v>
      </c>
      <c r="I653" s="1" t="s">
        <v>20</v>
      </c>
      <c r="J653" s="1" t="s">
        <v>22</v>
      </c>
      <c r="K653" s="1" t="s">
        <v>40</v>
      </c>
      <c r="L653" s="1" t="s">
        <v>23</v>
      </c>
      <c r="M653" s="1">
        <v>19</v>
      </c>
      <c r="N653" s="1" t="s">
        <v>24</v>
      </c>
      <c r="O653" s="1" t="s">
        <v>25</v>
      </c>
      <c r="P653" s="1" t="s">
        <v>252</v>
      </c>
      <c r="Q653" s="1" t="s">
        <v>140</v>
      </c>
    </row>
    <row r="654" spans="1:17" ht="15.75" customHeight="1" x14ac:dyDescent="0.3">
      <c r="A654" s="1">
        <v>1136572</v>
      </c>
      <c r="B654" s="1" t="s">
        <v>28</v>
      </c>
      <c r="C654" s="2">
        <v>43205</v>
      </c>
      <c r="D654" s="1" t="s">
        <v>118</v>
      </c>
      <c r="E654" s="1" t="s">
        <v>320</v>
      </c>
      <c r="F654" s="1">
        <v>0</v>
      </c>
      <c r="G654" s="1" t="s">
        <v>31</v>
      </c>
      <c r="H654" s="1" t="s">
        <v>32</v>
      </c>
      <c r="I654" s="1" t="s">
        <v>32</v>
      </c>
      <c r="J654" s="1" t="s">
        <v>22</v>
      </c>
      <c r="K654" s="1" t="s">
        <v>31</v>
      </c>
      <c r="L654" s="1" t="s">
        <v>23</v>
      </c>
      <c r="M654" s="1">
        <v>4</v>
      </c>
      <c r="N654" s="1" t="s">
        <v>24</v>
      </c>
      <c r="O654" s="1" t="s">
        <v>25</v>
      </c>
      <c r="P654" s="1" t="s">
        <v>237</v>
      </c>
      <c r="Q654" s="1" t="s">
        <v>267</v>
      </c>
    </row>
    <row r="655" spans="1:17" ht="15.75" customHeight="1" x14ac:dyDescent="0.3">
      <c r="A655" s="1">
        <v>1136573</v>
      </c>
      <c r="B655" s="1" t="s">
        <v>50</v>
      </c>
      <c r="C655" s="2">
        <v>43206</v>
      </c>
      <c r="D655" s="1" t="s">
        <v>348</v>
      </c>
      <c r="E655" s="1" t="s">
        <v>52</v>
      </c>
      <c r="F655" s="1">
        <v>0</v>
      </c>
      <c r="G655" s="1" t="s">
        <v>21</v>
      </c>
      <c r="H655" s="1" t="s">
        <v>39</v>
      </c>
      <c r="I655" s="1" t="s">
        <v>39</v>
      </c>
      <c r="J655" s="1" t="s">
        <v>22</v>
      </c>
      <c r="K655" s="1" t="s">
        <v>21</v>
      </c>
      <c r="L655" s="1" t="s">
        <v>23</v>
      </c>
      <c r="M655" s="1">
        <v>71</v>
      </c>
      <c r="N655" s="1" t="s">
        <v>24</v>
      </c>
      <c r="O655" s="1" t="s">
        <v>25</v>
      </c>
      <c r="P655" s="1" t="s">
        <v>232</v>
      </c>
      <c r="Q655" s="1" t="s">
        <v>327</v>
      </c>
    </row>
    <row r="656" spans="1:17" ht="15.75" customHeight="1" x14ac:dyDescent="0.3">
      <c r="A656" s="1">
        <v>1136574</v>
      </c>
      <c r="B656" s="1" t="s">
        <v>44</v>
      </c>
      <c r="C656" s="2">
        <v>43207</v>
      </c>
      <c r="D656" s="1" t="s">
        <v>147</v>
      </c>
      <c r="E656" s="1" t="s">
        <v>46</v>
      </c>
      <c r="F656" s="1">
        <v>0</v>
      </c>
      <c r="G656" s="1" t="s">
        <v>47</v>
      </c>
      <c r="H656" s="1" t="s">
        <v>20</v>
      </c>
      <c r="I656" s="1" t="s">
        <v>20</v>
      </c>
      <c r="J656" s="1" t="s">
        <v>22</v>
      </c>
      <c r="K656" s="1" t="s">
        <v>47</v>
      </c>
      <c r="L656" s="1" t="s">
        <v>23</v>
      </c>
      <c r="M656" s="1">
        <v>46</v>
      </c>
      <c r="N656" s="1" t="s">
        <v>24</v>
      </c>
      <c r="O656" s="1" t="s">
        <v>25</v>
      </c>
      <c r="P656" s="1" t="s">
        <v>213</v>
      </c>
      <c r="Q656" s="1" t="s">
        <v>323</v>
      </c>
    </row>
    <row r="657" spans="1:17" ht="15.75" customHeight="1" x14ac:dyDescent="0.3">
      <c r="A657" s="1">
        <v>1136575</v>
      </c>
      <c r="B657" s="1" t="s">
        <v>56</v>
      </c>
      <c r="C657" s="2">
        <v>43208</v>
      </c>
      <c r="D657" s="1" t="s">
        <v>348</v>
      </c>
      <c r="E657" s="1" t="s">
        <v>58</v>
      </c>
      <c r="F657" s="1">
        <v>0</v>
      </c>
      <c r="G657" s="1" t="s">
        <v>40</v>
      </c>
      <c r="H657" s="1" t="s">
        <v>21</v>
      </c>
      <c r="I657" s="1" t="s">
        <v>21</v>
      </c>
      <c r="J657" s="1" t="s">
        <v>22</v>
      </c>
      <c r="K657" s="1" t="s">
        <v>21</v>
      </c>
      <c r="L657" s="1" t="s">
        <v>41</v>
      </c>
      <c r="M657" s="1">
        <v>7</v>
      </c>
      <c r="N657" s="1" t="s">
        <v>24</v>
      </c>
      <c r="O657" s="1" t="s">
        <v>25</v>
      </c>
      <c r="P657" s="1" t="s">
        <v>347</v>
      </c>
      <c r="Q657" s="1" t="s">
        <v>140</v>
      </c>
    </row>
    <row r="658" spans="1:17" ht="15.75" customHeight="1" x14ac:dyDescent="0.3">
      <c r="A658" s="1">
        <v>1136576</v>
      </c>
      <c r="B658" s="1" t="s">
        <v>28</v>
      </c>
      <c r="C658" s="2">
        <v>43209</v>
      </c>
      <c r="D658" s="1" t="s">
        <v>118</v>
      </c>
      <c r="E658" s="1" t="s">
        <v>320</v>
      </c>
      <c r="F658" s="1">
        <v>0</v>
      </c>
      <c r="G658" s="1" t="s">
        <v>31</v>
      </c>
      <c r="H658" s="1" t="s">
        <v>259</v>
      </c>
      <c r="I658" s="1" t="s">
        <v>31</v>
      </c>
      <c r="J658" s="1" t="s">
        <v>33</v>
      </c>
      <c r="K658" s="1" t="s">
        <v>31</v>
      </c>
      <c r="L658" s="1" t="s">
        <v>23</v>
      </c>
      <c r="M658" s="1">
        <v>15</v>
      </c>
      <c r="N658" s="1" t="s">
        <v>24</v>
      </c>
      <c r="O658" s="1" t="s">
        <v>25</v>
      </c>
      <c r="P658" s="1" t="s">
        <v>274</v>
      </c>
      <c r="Q658" s="1" t="s">
        <v>232</v>
      </c>
    </row>
    <row r="659" spans="1:17" ht="15.75" customHeight="1" x14ac:dyDescent="0.3">
      <c r="A659" s="1">
        <v>1136577</v>
      </c>
      <c r="B659" s="1" t="s">
        <v>238</v>
      </c>
      <c r="C659" s="2">
        <v>43210</v>
      </c>
      <c r="D659" s="1" t="s">
        <v>57</v>
      </c>
      <c r="E659" s="1" t="s">
        <v>301</v>
      </c>
      <c r="F659" s="1">
        <v>0</v>
      </c>
      <c r="G659" s="1" t="s">
        <v>32</v>
      </c>
      <c r="H659" s="1" t="s">
        <v>40</v>
      </c>
      <c r="I659" s="1" t="s">
        <v>40</v>
      </c>
      <c r="J659" s="1" t="s">
        <v>22</v>
      </c>
      <c r="K659" s="1" t="s">
        <v>32</v>
      </c>
      <c r="L659" s="1" t="s">
        <v>23</v>
      </c>
      <c r="M659" s="1">
        <v>64</v>
      </c>
      <c r="N659" s="1" t="s">
        <v>24</v>
      </c>
      <c r="O659" s="1" t="s">
        <v>25</v>
      </c>
      <c r="P659" s="1" t="s">
        <v>335</v>
      </c>
      <c r="Q659" s="1" t="s">
        <v>323</v>
      </c>
    </row>
    <row r="660" spans="1:17" ht="15.75" customHeight="1" x14ac:dyDescent="0.3">
      <c r="A660" s="1">
        <v>1136578</v>
      </c>
      <c r="B660" s="1" t="s">
        <v>50</v>
      </c>
      <c r="C660" s="2">
        <v>43211</v>
      </c>
      <c r="D660" s="1" t="s">
        <v>362</v>
      </c>
      <c r="E660" s="1" t="s">
        <v>52</v>
      </c>
      <c r="F660" s="1">
        <v>0</v>
      </c>
      <c r="G660" s="1" t="s">
        <v>21</v>
      </c>
      <c r="H660" s="1" t="s">
        <v>31</v>
      </c>
      <c r="I660" s="1" t="s">
        <v>31</v>
      </c>
      <c r="J660" s="1" t="s">
        <v>22</v>
      </c>
      <c r="K660" s="1" t="s">
        <v>31</v>
      </c>
      <c r="L660" s="1" t="s">
        <v>41</v>
      </c>
      <c r="M660" s="1">
        <v>9</v>
      </c>
      <c r="N660" s="1" t="s">
        <v>24</v>
      </c>
      <c r="O660" s="1" t="s">
        <v>95</v>
      </c>
      <c r="P660" s="1" t="s">
        <v>252</v>
      </c>
      <c r="Q660" s="1" t="s">
        <v>347</v>
      </c>
    </row>
    <row r="661" spans="1:17" ht="15.75" customHeight="1" x14ac:dyDescent="0.3">
      <c r="A661" s="1">
        <v>1136579</v>
      </c>
      <c r="B661" s="1" t="s">
        <v>17</v>
      </c>
      <c r="C661" s="2">
        <v>43211</v>
      </c>
      <c r="D661" s="1" t="s">
        <v>121</v>
      </c>
      <c r="E661" s="1" t="s">
        <v>345</v>
      </c>
      <c r="F661" s="1">
        <v>0</v>
      </c>
      <c r="G661" s="1" t="s">
        <v>20</v>
      </c>
      <c r="H661" s="1" t="s">
        <v>39</v>
      </c>
      <c r="I661" s="1" t="s">
        <v>20</v>
      </c>
      <c r="J661" s="1" t="s">
        <v>22</v>
      </c>
      <c r="K661" s="1" t="s">
        <v>20</v>
      </c>
      <c r="L661" s="1" t="s">
        <v>41</v>
      </c>
      <c r="M661" s="1">
        <v>6</v>
      </c>
      <c r="N661" s="1" t="s">
        <v>24</v>
      </c>
      <c r="O661" s="1" t="s">
        <v>25</v>
      </c>
      <c r="P661" s="1" t="s">
        <v>303</v>
      </c>
      <c r="Q661" s="1" t="s">
        <v>267</v>
      </c>
    </row>
    <row r="662" spans="1:17" ht="15.75" customHeight="1" x14ac:dyDescent="0.3">
      <c r="A662" s="1">
        <v>1136580</v>
      </c>
      <c r="B662" s="1" t="s">
        <v>60</v>
      </c>
      <c r="C662" s="2">
        <v>43212</v>
      </c>
      <c r="D662" s="1" t="s">
        <v>183</v>
      </c>
      <c r="E662" s="1" t="s">
        <v>62</v>
      </c>
      <c r="F662" s="1">
        <v>0</v>
      </c>
      <c r="G662" s="1" t="s">
        <v>259</v>
      </c>
      <c r="H662" s="1" t="s">
        <v>32</v>
      </c>
      <c r="I662" s="1" t="s">
        <v>259</v>
      </c>
      <c r="J662" s="1" t="s">
        <v>22</v>
      </c>
      <c r="K662" s="1" t="s">
        <v>32</v>
      </c>
      <c r="L662" s="1" t="s">
        <v>23</v>
      </c>
      <c r="M662" s="1">
        <v>4</v>
      </c>
      <c r="N662" s="1" t="s">
        <v>24</v>
      </c>
      <c r="O662" s="1" t="s">
        <v>25</v>
      </c>
      <c r="P662" s="1" t="s">
        <v>237</v>
      </c>
      <c r="Q662" s="1" t="s">
        <v>232</v>
      </c>
    </row>
    <row r="663" spans="1:17" ht="15.75" customHeight="1" x14ac:dyDescent="0.3">
      <c r="A663" s="1">
        <v>1136581</v>
      </c>
      <c r="B663" s="1" t="s">
        <v>56</v>
      </c>
      <c r="C663" s="2">
        <v>43212</v>
      </c>
      <c r="D663" s="1" t="s">
        <v>366</v>
      </c>
      <c r="E663" s="1" t="s">
        <v>58</v>
      </c>
      <c r="F663" s="1">
        <v>0</v>
      </c>
      <c r="G663" s="1" t="s">
        <v>40</v>
      </c>
      <c r="H663" s="1" t="s">
        <v>47</v>
      </c>
      <c r="I663" s="1" t="s">
        <v>47</v>
      </c>
      <c r="J663" s="1" t="s">
        <v>33</v>
      </c>
      <c r="K663" s="1" t="s">
        <v>40</v>
      </c>
      <c r="L663" s="1" t="s">
        <v>41</v>
      </c>
      <c r="M663" s="1">
        <v>3</v>
      </c>
      <c r="N663" s="1" t="s">
        <v>24</v>
      </c>
      <c r="O663" s="1" t="s">
        <v>25</v>
      </c>
      <c r="P663" s="1" t="s">
        <v>335</v>
      </c>
      <c r="Q663" s="1" t="s">
        <v>213</v>
      </c>
    </row>
    <row r="664" spans="1:17" ht="15.75" customHeight="1" x14ac:dyDescent="0.3">
      <c r="A664" s="1">
        <v>1136582</v>
      </c>
      <c r="B664" s="1" t="s">
        <v>36</v>
      </c>
      <c r="C664" s="2">
        <v>43213</v>
      </c>
      <c r="D664" s="1" t="s">
        <v>367</v>
      </c>
      <c r="E664" s="1" t="s">
        <v>38</v>
      </c>
      <c r="F664" s="1">
        <v>0</v>
      </c>
      <c r="G664" s="1" t="s">
        <v>39</v>
      </c>
      <c r="H664" s="1" t="s">
        <v>31</v>
      </c>
      <c r="I664" s="1" t="s">
        <v>39</v>
      </c>
      <c r="J664" s="1" t="s">
        <v>22</v>
      </c>
      <c r="K664" s="1" t="s">
        <v>31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327</v>
      </c>
      <c r="Q664" s="1" t="s">
        <v>267</v>
      </c>
    </row>
    <row r="665" spans="1:17" ht="15.75" customHeight="1" x14ac:dyDescent="0.3">
      <c r="A665" s="1">
        <v>1136583</v>
      </c>
      <c r="B665" s="1" t="s">
        <v>44</v>
      </c>
      <c r="C665" s="2">
        <v>43214</v>
      </c>
      <c r="D665" s="1" t="s">
        <v>346</v>
      </c>
      <c r="E665" s="1" t="s">
        <v>46</v>
      </c>
      <c r="F665" s="1">
        <v>0</v>
      </c>
      <c r="G665" s="1" t="s">
        <v>47</v>
      </c>
      <c r="H665" s="1" t="s">
        <v>259</v>
      </c>
      <c r="I665" s="1" t="s">
        <v>47</v>
      </c>
      <c r="J665" s="1" t="s">
        <v>22</v>
      </c>
      <c r="K665" s="1" t="s">
        <v>259</v>
      </c>
      <c r="L665" s="1" t="s">
        <v>23</v>
      </c>
      <c r="M665" s="1">
        <v>31</v>
      </c>
      <c r="N665" s="1" t="s">
        <v>24</v>
      </c>
      <c r="O665" s="1" t="s">
        <v>25</v>
      </c>
      <c r="P665" s="1" t="s">
        <v>252</v>
      </c>
      <c r="Q665" s="1" t="s">
        <v>140</v>
      </c>
    </row>
    <row r="666" spans="1:17" ht="15.75" customHeight="1" x14ac:dyDescent="0.3">
      <c r="A666" s="1">
        <v>1136584</v>
      </c>
      <c r="B666" s="1" t="s">
        <v>17</v>
      </c>
      <c r="C666" s="2">
        <v>43215</v>
      </c>
      <c r="D666" s="1" t="s">
        <v>76</v>
      </c>
      <c r="E666" s="1" t="s">
        <v>345</v>
      </c>
      <c r="F666" s="1">
        <v>0</v>
      </c>
      <c r="G666" s="1" t="s">
        <v>20</v>
      </c>
      <c r="H666" s="1" t="s">
        <v>32</v>
      </c>
      <c r="I666" s="1" t="s">
        <v>32</v>
      </c>
      <c r="J666" s="1" t="s">
        <v>22</v>
      </c>
      <c r="K666" s="1" t="s">
        <v>32</v>
      </c>
      <c r="L666" s="1" t="s">
        <v>41</v>
      </c>
      <c r="M666" s="1">
        <v>5</v>
      </c>
      <c r="N666" s="1" t="s">
        <v>24</v>
      </c>
      <c r="O666" s="1" t="s">
        <v>25</v>
      </c>
      <c r="P666" s="1" t="s">
        <v>274</v>
      </c>
      <c r="Q666" s="1" t="s">
        <v>322</v>
      </c>
    </row>
    <row r="667" spans="1:17" ht="15.75" customHeight="1" x14ac:dyDescent="0.3">
      <c r="A667" s="1">
        <v>1136585</v>
      </c>
      <c r="B667" s="1" t="s">
        <v>60</v>
      </c>
      <c r="C667" s="2">
        <v>43216</v>
      </c>
      <c r="D667" s="1" t="s">
        <v>367</v>
      </c>
      <c r="E667" s="1" t="s">
        <v>62</v>
      </c>
      <c r="F667" s="1">
        <v>0</v>
      </c>
      <c r="G667" s="1" t="s">
        <v>259</v>
      </c>
      <c r="H667" s="1" t="s">
        <v>31</v>
      </c>
      <c r="I667" s="1" t="s">
        <v>31</v>
      </c>
      <c r="J667" s="1" t="s">
        <v>22</v>
      </c>
      <c r="K667" s="1" t="s">
        <v>259</v>
      </c>
      <c r="L667" s="1" t="s">
        <v>23</v>
      </c>
      <c r="M667" s="1">
        <v>13</v>
      </c>
      <c r="N667" s="1" t="s">
        <v>24</v>
      </c>
      <c r="O667" s="1" t="s">
        <v>25</v>
      </c>
      <c r="P667" s="1" t="s">
        <v>351</v>
      </c>
      <c r="Q667" s="1" t="s">
        <v>267</v>
      </c>
    </row>
    <row r="668" spans="1:17" ht="15.75" customHeight="1" x14ac:dyDescent="0.3">
      <c r="A668" s="1">
        <v>1136586</v>
      </c>
      <c r="B668" s="1" t="s">
        <v>36</v>
      </c>
      <c r="C668" s="2">
        <v>43217</v>
      </c>
      <c r="D668" s="1" t="s">
        <v>309</v>
      </c>
      <c r="E668" s="1" t="s">
        <v>38</v>
      </c>
      <c r="F668" s="1">
        <v>0</v>
      </c>
      <c r="G668" s="1" t="s">
        <v>39</v>
      </c>
      <c r="H668" s="1" t="s">
        <v>21</v>
      </c>
      <c r="I668" s="1" t="s">
        <v>21</v>
      </c>
      <c r="J668" s="1" t="s">
        <v>22</v>
      </c>
      <c r="K668" s="1" t="s">
        <v>39</v>
      </c>
      <c r="L668" s="1" t="s">
        <v>23</v>
      </c>
      <c r="M668" s="1">
        <v>55</v>
      </c>
      <c r="N668" s="1" t="s">
        <v>24</v>
      </c>
      <c r="O668" s="1" t="s">
        <v>25</v>
      </c>
      <c r="P668" s="1" t="s">
        <v>252</v>
      </c>
      <c r="Q668" s="1" t="s">
        <v>140</v>
      </c>
    </row>
    <row r="669" spans="1:17" ht="15.75" customHeight="1" x14ac:dyDescent="0.3">
      <c r="A669" s="1">
        <v>1136587</v>
      </c>
      <c r="B669" s="1" t="s">
        <v>238</v>
      </c>
      <c r="C669" s="2">
        <v>43218</v>
      </c>
      <c r="D669" s="1" t="s">
        <v>147</v>
      </c>
      <c r="E669" s="1" t="s">
        <v>301</v>
      </c>
      <c r="F669" s="1">
        <v>0</v>
      </c>
      <c r="G669" s="1" t="s">
        <v>32</v>
      </c>
      <c r="H669" s="1" t="s">
        <v>47</v>
      </c>
      <c r="I669" s="1" t="s">
        <v>47</v>
      </c>
      <c r="J669" s="1" t="s">
        <v>22</v>
      </c>
      <c r="K669" s="1" t="s">
        <v>47</v>
      </c>
      <c r="L669" s="1" t="s">
        <v>41</v>
      </c>
      <c r="M669" s="1">
        <v>8</v>
      </c>
      <c r="N669" s="1" t="s">
        <v>24</v>
      </c>
      <c r="O669" s="1" t="s">
        <v>25</v>
      </c>
      <c r="P669" s="1" t="s">
        <v>303</v>
      </c>
      <c r="Q669" s="1" t="s">
        <v>323</v>
      </c>
    </row>
    <row r="670" spans="1:17" ht="15.75" customHeight="1" x14ac:dyDescent="0.3">
      <c r="A670" s="1">
        <v>1136588</v>
      </c>
      <c r="B670" s="1" t="s">
        <v>56</v>
      </c>
      <c r="C670" s="2">
        <v>43219</v>
      </c>
      <c r="D670" s="1" t="s">
        <v>353</v>
      </c>
      <c r="E670" s="1" t="s">
        <v>58</v>
      </c>
      <c r="F670" s="1">
        <v>0</v>
      </c>
      <c r="G670" s="1" t="s">
        <v>40</v>
      </c>
      <c r="H670" s="1" t="s">
        <v>259</v>
      </c>
      <c r="I670" s="1" t="s">
        <v>259</v>
      </c>
      <c r="J670" s="1" t="s">
        <v>33</v>
      </c>
      <c r="K670" s="1" t="s">
        <v>259</v>
      </c>
      <c r="L670" s="1" t="s">
        <v>23</v>
      </c>
      <c r="M670" s="1">
        <v>11</v>
      </c>
      <c r="N670" s="1" t="s">
        <v>24</v>
      </c>
      <c r="O670" s="1" t="s">
        <v>25</v>
      </c>
      <c r="P670" s="1" t="s">
        <v>242</v>
      </c>
      <c r="Q670" s="1" t="s">
        <v>327</v>
      </c>
    </row>
    <row r="671" spans="1:17" ht="15.75" customHeight="1" x14ac:dyDescent="0.3">
      <c r="A671" s="1">
        <v>1136589</v>
      </c>
      <c r="B671" s="1" t="s">
        <v>17</v>
      </c>
      <c r="C671" s="2">
        <v>43219</v>
      </c>
      <c r="D671" s="1" t="s">
        <v>290</v>
      </c>
      <c r="E671" s="1" t="s">
        <v>345</v>
      </c>
      <c r="F671" s="1">
        <v>0</v>
      </c>
      <c r="G671" s="1" t="s">
        <v>20</v>
      </c>
      <c r="H671" s="1" t="s">
        <v>21</v>
      </c>
      <c r="I671" s="1" t="s">
        <v>21</v>
      </c>
      <c r="J671" s="1" t="s">
        <v>22</v>
      </c>
      <c r="K671" s="1" t="s">
        <v>21</v>
      </c>
      <c r="L671" s="1" t="s">
        <v>41</v>
      </c>
      <c r="M671" s="1">
        <v>6</v>
      </c>
      <c r="N671" s="1" t="s">
        <v>24</v>
      </c>
      <c r="O671" s="1" t="s">
        <v>25</v>
      </c>
      <c r="P671" s="1" t="s">
        <v>274</v>
      </c>
      <c r="Q671" s="1" t="s">
        <v>232</v>
      </c>
    </row>
    <row r="672" spans="1:17" ht="15.75" customHeight="1" x14ac:dyDescent="0.3">
      <c r="A672" s="1">
        <v>1136590</v>
      </c>
      <c r="B672" s="1" t="s">
        <v>238</v>
      </c>
      <c r="C672" s="2">
        <v>43220</v>
      </c>
      <c r="D672" s="1" t="s">
        <v>57</v>
      </c>
      <c r="E672" s="1" t="s">
        <v>301</v>
      </c>
      <c r="F672" s="1">
        <v>0</v>
      </c>
      <c r="G672" s="1" t="s">
        <v>32</v>
      </c>
      <c r="H672" s="1" t="s">
        <v>39</v>
      </c>
      <c r="I672" s="1" t="s">
        <v>39</v>
      </c>
      <c r="J672" s="1" t="s">
        <v>22</v>
      </c>
      <c r="K672" s="1" t="s">
        <v>32</v>
      </c>
      <c r="L672" s="1" t="s">
        <v>23</v>
      </c>
      <c r="M672" s="1">
        <v>13</v>
      </c>
      <c r="N672" s="1" t="s">
        <v>24</v>
      </c>
      <c r="O672" s="1" t="s">
        <v>25</v>
      </c>
      <c r="P672" s="1" t="s">
        <v>332</v>
      </c>
      <c r="Q672" s="1" t="s">
        <v>252</v>
      </c>
    </row>
    <row r="673" spans="1:17" ht="15.75" customHeight="1" x14ac:dyDescent="0.3">
      <c r="A673" s="1">
        <v>1136591</v>
      </c>
      <c r="B673" s="1" t="s">
        <v>17</v>
      </c>
      <c r="C673" s="2">
        <v>43221</v>
      </c>
      <c r="D673" s="1" t="s">
        <v>368</v>
      </c>
      <c r="E673" s="1" t="s">
        <v>345</v>
      </c>
      <c r="F673" s="1">
        <v>0</v>
      </c>
      <c r="G673" s="1" t="s">
        <v>20</v>
      </c>
      <c r="H673" s="1" t="s">
        <v>47</v>
      </c>
      <c r="I673" s="1" t="s">
        <v>47</v>
      </c>
      <c r="J673" s="1" t="s">
        <v>22</v>
      </c>
      <c r="K673" s="1" t="s">
        <v>20</v>
      </c>
      <c r="L673" s="1" t="s">
        <v>23</v>
      </c>
      <c r="M673" s="1">
        <v>14</v>
      </c>
      <c r="N673" s="1" t="s">
        <v>24</v>
      </c>
      <c r="O673" s="1" t="s">
        <v>25</v>
      </c>
      <c r="P673" s="1" t="s">
        <v>120</v>
      </c>
      <c r="Q673" s="1" t="s">
        <v>323</v>
      </c>
    </row>
    <row r="674" spans="1:17" ht="15.75" customHeight="1" x14ac:dyDescent="0.3">
      <c r="A674" s="1">
        <v>1136592</v>
      </c>
      <c r="B674" s="1" t="s">
        <v>36</v>
      </c>
      <c r="C674" s="2">
        <v>43222</v>
      </c>
      <c r="D674" s="1" t="s">
        <v>336</v>
      </c>
      <c r="E674" s="1" t="s">
        <v>38</v>
      </c>
      <c r="F674" s="1">
        <v>0</v>
      </c>
      <c r="G674" s="1" t="s">
        <v>39</v>
      </c>
      <c r="H674" s="1" t="s">
        <v>40</v>
      </c>
      <c r="I674" s="1" t="s">
        <v>40</v>
      </c>
      <c r="J674" s="1" t="s">
        <v>22</v>
      </c>
      <c r="K674" s="1" t="s">
        <v>39</v>
      </c>
      <c r="L674" s="1" t="s">
        <v>23</v>
      </c>
      <c r="M674" s="1">
        <v>4</v>
      </c>
      <c r="N674" s="1" t="s">
        <v>24</v>
      </c>
      <c r="O674" s="1" t="s">
        <v>95</v>
      </c>
      <c r="P674" s="1" t="s">
        <v>322</v>
      </c>
      <c r="Q674" s="1" t="s">
        <v>267</v>
      </c>
    </row>
    <row r="675" spans="1:17" ht="15.75" customHeight="1" x14ac:dyDescent="0.3">
      <c r="A675" s="1">
        <v>1136593</v>
      </c>
      <c r="B675" s="1" t="s">
        <v>50</v>
      </c>
      <c r="C675" s="2">
        <v>43223</v>
      </c>
      <c r="D675" s="1" t="s">
        <v>247</v>
      </c>
      <c r="E675" s="1" t="s">
        <v>52</v>
      </c>
      <c r="F675" s="1">
        <v>0</v>
      </c>
      <c r="G675" s="1" t="s">
        <v>21</v>
      </c>
      <c r="H675" s="1" t="s">
        <v>32</v>
      </c>
      <c r="I675" s="1" t="s">
        <v>21</v>
      </c>
      <c r="J675" s="1" t="s">
        <v>22</v>
      </c>
      <c r="K675" s="1" t="s">
        <v>21</v>
      </c>
      <c r="L675" s="1" t="s">
        <v>41</v>
      </c>
      <c r="M675" s="1">
        <v>6</v>
      </c>
      <c r="N675" s="1" t="s">
        <v>24</v>
      </c>
      <c r="O675" s="1" t="s">
        <v>25</v>
      </c>
      <c r="P675" s="1" t="s">
        <v>127</v>
      </c>
      <c r="Q675" s="1" t="s">
        <v>347</v>
      </c>
    </row>
    <row r="676" spans="1:17" ht="15.75" customHeight="1" x14ac:dyDescent="0.3">
      <c r="A676" s="1">
        <v>1136594</v>
      </c>
      <c r="B676" s="1" t="s">
        <v>224</v>
      </c>
      <c r="C676" s="2">
        <v>43224</v>
      </c>
      <c r="D676" s="1" t="s">
        <v>330</v>
      </c>
      <c r="E676" s="1" t="s">
        <v>225</v>
      </c>
      <c r="F676" s="1">
        <v>0</v>
      </c>
      <c r="G676" s="1" t="s">
        <v>31</v>
      </c>
      <c r="H676" s="1" t="s">
        <v>47</v>
      </c>
      <c r="I676" s="1" t="s">
        <v>47</v>
      </c>
      <c r="J676" s="1" t="s">
        <v>22</v>
      </c>
      <c r="K676" s="1" t="s">
        <v>47</v>
      </c>
      <c r="L676" s="1" t="s">
        <v>41</v>
      </c>
      <c r="M676" s="1">
        <v>6</v>
      </c>
      <c r="N676" s="1" t="s">
        <v>24</v>
      </c>
      <c r="O676" s="1" t="s">
        <v>25</v>
      </c>
      <c r="P676" s="1" t="s">
        <v>332</v>
      </c>
      <c r="Q676" s="1" t="s">
        <v>140</v>
      </c>
    </row>
    <row r="677" spans="1:17" ht="15.75" customHeight="1" x14ac:dyDescent="0.3">
      <c r="A677" s="1">
        <v>1136595</v>
      </c>
      <c r="B677" s="1" t="s">
        <v>238</v>
      </c>
      <c r="C677" s="2">
        <v>43225</v>
      </c>
      <c r="D677" s="1" t="s">
        <v>235</v>
      </c>
      <c r="E677" s="1" t="s">
        <v>301</v>
      </c>
      <c r="F677" s="1">
        <v>0</v>
      </c>
      <c r="G677" s="1" t="s">
        <v>32</v>
      </c>
      <c r="H677" s="1" t="s">
        <v>20</v>
      </c>
      <c r="I677" s="1" t="s">
        <v>32</v>
      </c>
      <c r="J677" s="1" t="s">
        <v>22</v>
      </c>
      <c r="K677" s="1" t="s">
        <v>32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323</v>
      </c>
      <c r="Q677" s="1" t="s">
        <v>351</v>
      </c>
    </row>
    <row r="678" spans="1:17" ht="15.75" customHeight="1" x14ac:dyDescent="0.3">
      <c r="A678" s="1">
        <v>1136596</v>
      </c>
      <c r="B678" s="1" t="s">
        <v>60</v>
      </c>
      <c r="C678" s="2">
        <v>43225</v>
      </c>
      <c r="D678" s="1" t="s">
        <v>346</v>
      </c>
      <c r="E678" s="1" t="s">
        <v>62</v>
      </c>
      <c r="F678" s="1">
        <v>0</v>
      </c>
      <c r="G678" s="1" t="s">
        <v>259</v>
      </c>
      <c r="H678" s="1" t="s">
        <v>39</v>
      </c>
      <c r="I678" s="1" t="s">
        <v>39</v>
      </c>
      <c r="J678" s="1" t="s">
        <v>33</v>
      </c>
      <c r="K678" s="1" t="s">
        <v>259</v>
      </c>
      <c r="L678" s="1" t="s">
        <v>41</v>
      </c>
      <c r="M678" s="1">
        <v>7</v>
      </c>
      <c r="N678" s="1" t="s">
        <v>24</v>
      </c>
      <c r="O678" s="1" t="s">
        <v>25</v>
      </c>
      <c r="P678" s="1" t="s">
        <v>242</v>
      </c>
      <c r="Q678" s="1" t="s">
        <v>267</v>
      </c>
    </row>
    <row r="679" spans="1:17" ht="15.75" customHeight="1" x14ac:dyDescent="0.3">
      <c r="A679" s="1">
        <v>1136597</v>
      </c>
      <c r="B679" s="1" t="s">
        <v>44</v>
      </c>
      <c r="C679" s="2">
        <v>43226</v>
      </c>
      <c r="D679" s="1" t="s">
        <v>315</v>
      </c>
      <c r="E679" s="1" t="s">
        <v>46</v>
      </c>
      <c r="F679" s="1">
        <v>0</v>
      </c>
      <c r="G679" s="1" t="s">
        <v>47</v>
      </c>
      <c r="H679" s="1" t="s">
        <v>21</v>
      </c>
      <c r="I679" s="1" t="s">
        <v>21</v>
      </c>
      <c r="J679" s="1" t="s">
        <v>22</v>
      </c>
      <c r="K679" s="1" t="s">
        <v>47</v>
      </c>
      <c r="L679" s="1" t="s">
        <v>23</v>
      </c>
      <c r="M679" s="1">
        <v>13</v>
      </c>
      <c r="N679" s="1" t="s">
        <v>24</v>
      </c>
      <c r="O679" s="1" t="s">
        <v>25</v>
      </c>
      <c r="P679" s="1" t="s">
        <v>127</v>
      </c>
      <c r="Q679" s="1" t="s">
        <v>347</v>
      </c>
    </row>
    <row r="680" spans="1:17" ht="15.75" customHeight="1" x14ac:dyDescent="0.3">
      <c r="A680" s="1">
        <v>1136598</v>
      </c>
      <c r="B680" s="1" t="s">
        <v>224</v>
      </c>
      <c r="C680" s="2">
        <v>43226</v>
      </c>
      <c r="D680" s="1" t="s">
        <v>369</v>
      </c>
      <c r="E680" s="1" t="s">
        <v>225</v>
      </c>
      <c r="F680" s="1">
        <v>0</v>
      </c>
      <c r="G680" s="1" t="s">
        <v>31</v>
      </c>
      <c r="H680" s="1" t="s">
        <v>40</v>
      </c>
      <c r="I680" s="1" t="s">
        <v>31</v>
      </c>
      <c r="J680" s="1" t="s">
        <v>22</v>
      </c>
      <c r="K680" s="1" t="s">
        <v>31</v>
      </c>
      <c r="L680" s="1" t="s">
        <v>41</v>
      </c>
      <c r="M680" s="1">
        <v>6</v>
      </c>
      <c r="N680" s="1" t="s">
        <v>24</v>
      </c>
      <c r="O680" s="1" t="s">
        <v>25</v>
      </c>
      <c r="P680" s="1" t="s">
        <v>252</v>
      </c>
      <c r="Q680" s="1" t="s">
        <v>140</v>
      </c>
    </row>
    <row r="681" spans="1:17" ht="15.75" customHeight="1" x14ac:dyDescent="0.3">
      <c r="A681" s="1">
        <v>1136599</v>
      </c>
      <c r="B681" s="1" t="s">
        <v>60</v>
      </c>
      <c r="C681" s="2">
        <v>43227</v>
      </c>
      <c r="D681" s="1" t="s">
        <v>353</v>
      </c>
      <c r="E681" s="1" t="s">
        <v>62</v>
      </c>
      <c r="F681" s="1">
        <v>0</v>
      </c>
      <c r="G681" s="1" t="s">
        <v>259</v>
      </c>
      <c r="H681" s="1" t="s">
        <v>20</v>
      </c>
      <c r="I681" s="1" t="s">
        <v>20</v>
      </c>
      <c r="J681" s="1" t="s">
        <v>22</v>
      </c>
      <c r="K681" s="1" t="s">
        <v>259</v>
      </c>
      <c r="L681" s="1" t="s">
        <v>23</v>
      </c>
      <c r="M681" s="1">
        <v>5</v>
      </c>
      <c r="N681" s="1" t="s">
        <v>24</v>
      </c>
      <c r="O681" s="1" t="s">
        <v>25</v>
      </c>
      <c r="P681" s="1" t="s">
        <v>242</v>
      </c>
      <c r="Q681" s="1" t="s">
        <v>322</v>
      </c>
    </row>
    <row r="682" spans="1:17" ht="15.75" customHeight="1" x14ac:dyDescent="0.3">
      <c r="A682" s="1">
        <v>1136600</v>
      </c>
      <c r="B682" s="1" t="s">
        <v>56</v>
      </c>
      <c r="C682" s="2">
        <v>43228</v>
      </c>
      <c r="D682" s="1" t="s">
        <v>354</v>
      </c>
      <c r="E682" s="1" t="s">
        <v>58</v>
      </c>
      <c r="F682" s="1">
        <v>0</v>
      </c>
      <c r="G682" s="1" t="s">
        <v>40</v>
      </c>
      <c r="H682" s="1" t="s">
        <v>31</v>
      </c>
      <c r="I682" s="1" t="s">
        <v>40</v>
      </c>
      <c r="J682" s="1" t="s">
        <v>33</v>
      </c>
      <c r="K682" s="1" t="s">
        <v>40</v>
      </c>
      <c r="L682" s="1" t="s">
        <v>23</v>
      </c>
      <c r="M682" s="1">
        <v>15</v>
      </c>
      <c r="N682" s="1" t="s">
        <v>24</v>
      </c>
      <c r="O682" s="1" t="s">
        <v>25</v>
      </c>
      <c r="P682" s="1" t="s">
        <v>120</v>
      </c>
      <c r="Q682" s="1" t="s">
        <v>323</v>
      </c>
    </row>
    <row r="683" spans="1:17" ht="15.75" customHeight="1" x14ac:dyDescent="0.3">
      <c r="A683" s="1">
        <v>1136601</v>
      </c>
      <c r="B683" s="1" t="s">
        <v>50</v>
      </c>
      <c r="C683" s="2">
        <v>43229</v>
      </c>
      <c r="D683" s="1" t="s">
        <v>370</v>
      </c>
      <c r="E683" s="1" t="s">
        <v>52</v>
      </c>
      <c r="F683" s="1">
        <v>0</v>
      </c>
      <c r="G683" s="1" t="s">
        <v>21</v>
      </c>
      <c r="H683" s="1" t="s">
        <v>47</v>
      </c>
      <c r="I683" s="1" t="s">
        <v>21</v>
      </c>
      <c r="J683" s="1" t="s">
        <v>22</v>
      </c>
      <c r="K683" s="1" t="s">
        <v>47</v>
      </c>
      <c r="L683" s="1" t="s">
        <v>23</v>
      </c>
      <c r="M683" s="1">
        <v>102</v>
      </c>
      <c r="N683" s="1" t="s">
        <v>24</v>
      </c>
      <c r="O683" s="1" t="s">
        <v>25</v>
      </c>
      <c r="P683" s="1" t="s">
        <v>335</v>
      </c>
      <c r="Q683" s="1" t="s">
        <v>232</v>
      </c>
    </row>
    <row r="684" spans="1:17" ht="15.75" customHeight="1" x14ac:dyDescent="0.3">
      <c r="A684" s="1">
        <v>1136602</v>
      </c>
      <c r="B684" s="1" t="s">
        <v>36</v>
      </c>
      <c r="C684" s="2">
        <v>43230</v>
      </c>
      <c r="D684" s="1" t="s">
        <v>227</v>
      </c>
      <c r="E684" s="1" t="s">
        <v>38</v>
      </c>
      <c r="F684" s="1">
        <v>0</v>
      </c>
      <c r="G684" s="1" t="s">
        <v>39</v>
      </c>
      <c r="H684" s="1" t="s">
        <v>259</v>
      </c>
      <c r="I684" s="1" t="s">
        <v>39</v>
      </c>
      <c r="J684" s="1" t="s">
        <v>33</v>
      </c>
      <c r="K684" s="1" t="s">
        <v>259</v>
      </c>
      <c r="L684" s="1" t="s">
        <v>41</v>
      </c>
      <c r="M684" s="1">
        <v>9</v>
      </c>
      <c r="N684" s="1" t="s">
        <v>24</v>
      </c>
      <c r="O684" s="1" t="s">
        <v>25</v>
      </c>
      <c r="P684" s="1" t="s">
        <v>332</v>
      </c>
      <c r="Q684" s="1" t="s">
        <v>252</v>
      </c>
    </row>
    <row r="685" spans="1:17" ht="15.75" customHeight="1" x14ac:dyDescent="0.3">
      <c r="A685" s="1">
        <v>1136603</v>
      </c>
      <c r="B685" s="1" t="s">
        <v>56</v>
      </c>
      <c r="C685" s="2">
        <v>43231</v>
      </c>
      <c r="D685" s="1" t="s">
        <v>354</v>
      </c>
      <c r="E685" s="1" t="s">
        <v>58</v>
      </c>
      <c r="F685" s="1">
        <v>0</v>
      </c>
      <c r="G685" s="1" t="s">
        <v>40</v>
      </c>
      <c r="H685" s="1" t="s">
        <v>32</v>
      </c>
      <c r="I685" s="1" t="s">
        <v>32</v>
      </c>
      <c r="J685" s="1" t="s">
        <v>33</v>
      </c>
      <c r="K685" s="1" t="s">
        <v>40</v>
      </c>
      <c r="L685" s="1" t="s">
        <v>41</v>
      </c>
      <c r="M685" s="1">
        <v>4</v>
      </c>
      <c r="N685" s="1" t="s">
        <v>24</v>
      </c>
      <c r="O685" s="1" t="s">
        <v>25</v>
      </c>
      <c r="P685" s="1" t="s">
        <v>120</v>
      </c>
      <c r="Q685" s="1" t="s">
        <v>351</v>
      </c>
    </row>
    <row r="686" spans="1:17" ht="15.75" customHeight="1" x14ac:dyDescent="0.3">
      <c r="A686" s="1">
        <v>1136604</v>
      </c>
      <c r="B686" s="1" t="s">
        <v>224</v>
      </c>
      <c r="C686" s="2">
        <v>43232</v>
      </c>
      <c r="D686" s="1" t="s">
        <v>247</v>
      </c>
      <c r="E686" s="1" t="s">
        <v>225</v>
      </c>
      <c r="F686" s="1">
        <v>0</v>
      </c>
      <c r="G686" s="1" t="s">
        <v>31</v>
      </c>
      <c r="H686" s="1" t="s">
        <v>21</v>
      </c>
      <c r="I686" s="1" t="s">
        <v>31</v>
      </c>
      <c r="J686" s="1" t="s">
        <v>22</v>
      </c>
      <c r="K686" s="1" t="s">
        <v>21</v>
      </c>
      <c r="L686" s="1" t="s">
        <v>23</v>
      </c>
      <c r="M686" s="1">
        <v>31</v>
      </c>
      <c r="N686" s="1" t="s">
        <v>24</v>
      </c>
      <c r="O686" s="1" t="s">
        <v>25</v>
      </c>
      <c r="P686" s="1" t="s">
        <v>322</v>
      </c>
      <c r="Q686" s="1" t="s">
        <v>267</v>
      </c>
    </row>
    <row r="687" spans="1:17" ht="15.75" customHeight="1" x14ac:dyDescent="0.3">
      <c r="A687" s="1">
        <v>1136605</v>
      </c>
      <c r="B687" s="1" t="s">
        <v>36</v>
      </c>
      <c r="C687" s="2">
        <v>43232</v>
      </c>
      <c r="D687" s="1" t="s">
        <v>121</v>
      </c>
      <c r="E687" s="1" t="s">
        <v>38</v>
      </c>
      <c r="F687" s="1">
        <v>0</v>
      </c>
      <c r="G687" s="1" t="s">
        <v>39</v>
      </c>
      <c r="H687" s="1" t="s">
        <v>20</v>
      </c>
      <c r="I687" s="1" t="s">
        <v>20</v>
      </c>
      <c r="J687" s="1" t="s">
        <v>22</v>
      </c>
      <c r="K687" s="1" t="s">
        <v>20</v>
      </c>
      <c r="L687" s="1" t="s">
        <v>41</v>
      </c>
      <c r="M687" s="1">
        <v>5</v>
      </c>
      <c r="N687" s="1" t="s">
        <v>24</v>
      </c>
      <c r="O687" s="1" t="s">
        <v>25</v>
      </c>
      <c r="P687" s="1" t="s">
        <v>335</v>
      </c>
      <c r="Q687" s="1" t="s">
        <v>127</v>
      </c>
    </row>
    <row r="688" spans="1:17" ht="15.75" customHeight="1" x14ac:dyDescent="0.3">
      <c r="A688" s="1">
        <v>1136606</v>
      </c>
      <c r="B688" s="1" t="s">
        <v>238</v>
      </c>
      <c r="C688" s="2">
        <v>43233</v>
      </c>
      <c r="D688" s="1" t="s">
        <v>183</v>
      </c>
      <c r="E688" s="1" t="s">
        <v>301</v>
      </c>
      <c r="F688" s="1">
        <v>0</v>
      </c>
      <c r="G688" s="1" t="s">
        <v>32</v>
      </c>
      <c r="H688" s="1" t="s">
        <v>259</v>
      </c>
      <c r="I688" s="1" t="s">
        <v>32</v>
      </c>
      <c r="J688" s="1" t="s">
        <v>22</v>
      </c>
      <c r="K688" s="1" t="s">
        <v>32</v>
      </c>
      <c r="L688" s="1" t="s">
        <v>41</v>
      </c>
      <c r="M688" s="1">
        <v>8</v>
      </c>
      <c r="N688" s="1" t="s">
        <v>24</v>
      </c>
      <c r="O688" s="1" t="s">
        <v>25</v>
      </c>
      <c r="P688" s="1" t="s">
        <v>120</v>
      </c>
      <c r="Q688" s="1" t="s">
        <v>351</v>
      </c>
    </row>
    <row r="689" spans="1:17" ht="15.75" customHeight="1" x14ac:dyDescent="0.3">
      <c r="A689" s="1">
        <v>1136607</v>
      </c>
      <c r="B689" s="1" t="s">
        <v>44</v>
      </c>
      <c r="C689" s="2">
        <v>43233</v>
      </c>
      <c r="D689" s="1" t="s">
        <v>354</v>
      </c>
      <c r="E689" s="1" t="s">
        <v>46</v>
      </c>
      <c r="F689" s="1">
        <v>0</v>
      </c>
      <c r="G689" s="1" t="s">
        <v>47</v>
      </c>
      <c r="H689" s="1" t="s">
        <v>40</v>
      </c>
      <c r="I689" s="1" t="s">
        <v>40</v>
      </c>
      <c r="J689" s="1" t="s">
        <v>22</v>
      </c>
      <c r="K689" s="1" t="s">
        <v>40</v>
      </c>
      <c r="L689" s="1" t="s">
        <v>41</v>
      </c>
      <c r="M689" s="1">
        <v>7</v>
      </c>
      <c r="N689" s="1" t="s">
        <v>24</v>
      </c>
      <c r="O689" s="1" t="s">
        <v>25</v>
      </c>
      <c r="P689" s="1" t="s">
        <v>323</v>
      </c>
      <c r="Q689" s="1" t="s">
        <v>140</v>
      </c>
    </row>
    <row r="690" spans="1:17" ht="15.75" customHeight="1" x14ac:dyDescent="0.3">
      <c r="A690" s="1">
        <v>1136608</v>
      </c>
      <c r="B690" s="1" t="s">
        <v>224</v>
      </c>
      <c r="C690" s="2">
        <v>43234</v>
      </c>
      <c r="D690" s="1" t="s">
        <v>257</v>
      </c>
      <c r="E690" s="1" t="s">
        <v>225</v>
      </c>
      <c r="F690" s="1">
        <v>0</v>
      </c>
      <c r="G690" s="1" t="s">
        <v>31</v>
      </c>
      <c r="H690" s="1" t="s">
        <v>20</v>
      </c>
      <c r="I690" s="1" t="s">
        <v>20</v>
      </c>
      <c r="J690" s="1" t="s">
        <v>22</v>
      </c>
      <c r="K690" s="1" t="s">
        <v>20</v>
      </c>
      <c r="L690" s="1" t="s">
        <v>41</v>
      </c>
      <c r="M690" s="1">
        <v>10</v>
      </c>
      <c r="N690" s="1" t="s">
        <v>24</v>
      </c>
      <c r="O690" s="1" t="s">
        <v>25</v>
      </c>
      <c r="P690" s="1" t="s">
        <v>242</v>
      </c>
      <c r="Q690" s="1" t="s">
        <v>322</v>
      </c>
    </row>
    <row r="691" spans="1:17" ht="15.75" customHeight="1" x14ac:dyDescent="0.3">
      <c r="A691" s="1">
        <v>1136609</v>
      </c>
      <c r="B691" s="1" t="s">
        <v>50</v>
      </c>
      <c r="C691" s="2">
        <v>43235</v>
      </c>
      <c r="D691" s="1" t="s">
        <v>371</v>
      </c>
      <c r="E691" s="1" t="s">
        <v>52</v>
      </c>
      <c r="F691" s="1">
        <v>0</v>
      </c>
      <c r="G691" s="1" t="s">
        <v>21</v>
      </c>
      <c r="H691" s="1" t="s">
        <v>40</v>
      </c>
      <c r="I691" s="1" t="s">
        <v>21</v>
      </c>
      <c r="J691" s="1" t="s">
        <v>22</v>
      </c>
      <c r="K691" s="1" t="s">
        <v>21</v>
      </c>
      <c r="L691" s="1" t="s">
        <v>41</v>
      </c>
      <c r="M691" s="1">
        <v>6</v>
      </c>
      <c r="N691" s="1" t="s">
        <v>24</v>
      </c>
      <c r="O691" s="1" t="s">
        <v>25</v>
      </c>
      <c r="P691" s="1" t="s">
        <v>127</v>
      </c>
      <c r="Q691" s="1" t="s">
        <v>232</v>
      </c>
    </row>
    <row r="692" spans="1:17" ht="15.75" customHeight="1" x14ac:dyDescent="0.3">
      <c r="A692" s="1">
        <v>1136610</v>
      </c>
      <c r="B692" s="1" t="s">
        <v>44</v>
      </c>
      <c r="C692" s="2">
        <v>43236</v>
      </c>
      <c r="D692" s="1" t="s">
        <v>349</v>
      </c>
      <c r="E692" s="1" t="s">
        <v>46</v>
      </c>
      <c r="F692" s="1">
        <v>0</v>
      </c>
      <c r="G692" s="1" t="s">
        <v>47</v>
      </c>
      <c r="H692" s="1" t="s">
        <v>31</v>
      </c>
      <c r="I692" s="1" t="s">
        <v>31</v>
      </c>
      <c r="J692" s="1" t="s">
        <v>22</v>
      </c>
      <c r="K692" s="1" t="s">
        <v>47</v>
      </c>
      <c r="L692" s="1" t="s">
        <v>23</v>
      </c>
      <c r="M692" s="1">
        <v>3</v>
      </c>
      <c r="N692" s="1" t="s">
        <v>24</v>
      </c>
      <c r="O692" s="1" t="s">
        <v>25</v>
      </c>
      <c r="P692" s="1" t="s">
        <v>120</v>
      </c>
      <c r="Q692" s="1" t="s">
        <v>323</v>
      </c>
    </row>
    <row r="693" spans="1:17" ht="15.75" customHeight="1" x14ac:dyDescent="0.3">
      <c r="A693" s="1">
        <v>1136611</v>
      </c>
      <c r="B693" s="1" t="s">
        <v>17</v>
      </c>
      <c r="C693" s="2">
        <v>43237</v>
      </c>
      <c r="D693" s="1" t="s">
        <v>121</v>
      </c>
      <c r="E693" s="1" t="s">
        <v>345</v>
      </c>
      <c r="F693" s="1">
        <v>0</v>
      </c>
      <c r="G693" s="1" t="s">
        <v>20</v>
      </c>
      <c r="H693" s="1" t="s">
        <v>259</v>
      </c>
      <c r="I693" s="1" t="s">
        <v>259</v>
      </c>
      <c r="J693" s="1" t="s">
        <v>22</v>
      </c>
      <c r="K693" s="1" t="s">
        <v>20</v>
      </c>
      <c r="L693" s="1" t="s">
        <v>23</v>
      </c>
      <c r="M693" s="1">
        <v>14</v>
      </c>
      <c r="N693" s="1" t="s">
        <v>24</v>
      </c>
      <c r="O693" s="1" t="s">
        <v>25</v>
      </c>
      <c r="P693" s="1" t="s">
        <v>332</v>
      </c>
      <c r="Q693" s="1" t="s">
        <v>140</v>
      </c>
    </row>
    <row r="694" spans="1:17" ht="15.75" customHeight="1" x14ac:dyDescent="0.3">
      <c r="A694" s="1">
        <v>1136612</v>
      </c>
      <c r="B694" s="1" t="s">
        <v>36</v>
      </c>
      <c r="C694" s="2">
        <v>43238</v>
      </c>
      <c r="D694" s="1" t="s">
        <v>359</v>
      </c>
      <c r="E694" s="1" t="s">
        <v>38</v>
      </c>
      <c r="F694" s="1">
        <v>0</v>
      </c>
      <c r="G694" s="1" t="s">
        <v>39</v>
      </c>
      <c r="H694" s="1" t="s">
        <v>32</v>
      </c>
      <c r="I694" s="1" t="s">
        <v>32</v>
      </c>
      <c r="J694" s="1" t="s">
        <v>22</v>
      </c>
      <c r="K694" s="1" t="s">
        <v>39</v>
      </c>
      <c r="L694" s="1" t="s">
        <v>23</v>
      </c>
      <c r="M694" s="1">
        <v>34</v>
      </c>
      <c r="N694" s="1" t="s">
        <v>24</v>
      </c>
      <c r="O694" s="1" t="s">
        <v>25</v>
      </c>
      <c r="P694" s="1" t="s">
        <v>237</v>
      </c>
      <c r="Q694" s="1" t="s">
        <v>127</v>
      </c>
    </row>
    <row r="695" spans="1:17" ht="15.75" customHeight="1" x14ac:dyDescent="0.3">
      <c r="A695" s="1">
        <v>1136613</v>
      </c>
      <c r="B695" s="1" t="s">
        <v>56</v>
      </c>
      <c r="C695" s="2">
        <v>43239</v>
      </c>
      <c r="D695" s="1" t="s">
        <v>372</v>
      </c>
      <c r="E695" s="1" t="s">
        <v>58</v>
      </c>
      <c r="F695" s="1">
        <v>0</v>
      </c>
      <c r="G695" s="1" t="s">
        <v>40</v>
      </c>
      <c r="H695" s="1" t="s">
        <v>20</v>
      </c>
      <c r="I695" s="1" t="s">
        <v>40</v>
      </c>
      <c r="J695" s="1" t="s">
        <v>33</v>
      </c>
      <c r="K695" s="1" t="s">
        <v>40</v>
      </c>
      <c r="L695" s="1" t="s">
        <v>23</v>
      </c>
      <c r="M695" s="1">
        <v>30</v>
      </c>
      <c r="N695" s="1" t="s">
        <v>24</v>
      </c>
      <c r="O695" s="1" t="s">
        <v>25</v>
      </c>
      <c r="P695" s="1" t="s">
        <v>242</v>
      </c>
      <c r="Q695" s="1" t="s">
        <v>322</v>
      </c>
    </row>
    <row r="696" spans="1:17" ht="15.75" customHeight="1" x14ac:dyDescent="0.3">
      <c r="A696" s="1">
        <v>1136614</v>
      </c>
      <c r="B696" s="1" t="s">
        <v>60</v>
      </c>
      <c r="C696" s="2">
        <v>43239</v>
      </c>
      <c r="D696" s="1" t="s">
        <v>290</v>
      </c>
      <c r="E696" s="1" t="s">
        <v>62</v>
      </c>
      <c r="F696" s="1">
        <v>0</v>
      </c>
      <c r="G696" s="1" t="s">
        <v>259</v>
      </c>
      <c r="H696" s="1" t="s">
        <v>21</v>
      </c>
      <c r="I696" s="1" t="s">
        <v>259</v>
      </c>
      <c r="J696" s="1" t="s">
        <v>33</v>
      </c>
      <c r="K696" s="1" t="s">
        <v>21</v>
      </c>
      <c r="L696" s="1" t="s">
        <v>41</v>
      </c>
      <c r="M696" s="1">
        <v>5</v>
      </c>
      <c r="N696" s="1" t="s">
        <v>24</v>
      </c>
      <c r="O696" s="1" t="s">
        <v>25</v>
      </c>
      <c r="P696" s="1" t="s">
        <v>232</v>
      </c>
      <c r="Q696" s="1" t="s">
        <v>140</v>
      </c>
    </row>
    <row r="697" spans="1:17" ht="15.75" customHeight="1" x14ac:dyDescent="0.3">
      <c r="A697" s="1">
        <v>1136615</v>
      </c>
      <c r="B697" s="1" t="s">
        <v>36</v>
      </c>
      <c r="C697" s="2">
        <v>43240</v>
      </c>
      <c r="D697" s="1" t="s">
        <v>93</v>
      </c>
      <c r="E697" s="1" t="s">
        <v>38</v>
      </c>
      <c r="F697" s="1">
        <v>0</v>
      </c>
      <c r="G697" s="1" t="s">
        <v>39</v>
      </c>
      <c r="H697" s="1" t="s">
        <v>47</v>
      </c>
      <c r="I697" s="1" t="s">
        <v>39</v>
      </c>
      <c r="J697" s="1" t="s">
        <v>33</v>
      </c>
      <c r="K697" s="1" t="s">
        <v>39</v>
      </c>
      <c r="L697" s="1" t="s">
        <v>23</v>
      </c>
      <c r="M697" s="1">
        <v>11</v>
      </c>
      <c r="N697" s="1" t="s">
        <v>24</v>
      </c>
      <c r="O697" s="1" t="s">
        <v>25</v>
      </c>
      <c r="P697" s="1" t="s">
        <v>127</v>
      </c>
      <c r="Q697" s="1" t="s">
        <v>267</v>
      </c>
    </row>
    <row r="698" spans="1:17" ht="15.75" customHeight="1" x14ac:dyDescent="0.3">
      <c r="A698" s="1">
        <v>1136616</v>
      </c>
      <c r="B698" s="1" t="s">
        <v>238</v>
      </c>
      <c r="C698" s="2">
        <v>43240</v>
      </c>
      <c r="D698" s="1" t="s">
        <v>373</v>
      </c>
      <c r="E698" s="1" t="s">
        <v>301</v>
      </c>
      <c r="F698" s="1">
        <v>0</v>
      </c>
      <c r="G698" s="1" t="s">
        <v>32</v>
      </c>
      <c r="H698" s="1" t="s">
        <v>31</v>
      </c>
      <c r="I698" s="1" t="s">
        <v>32</v>
      </c>
      <c r="J698" s="1" t="s">
        <v>22</v>
      </c>
      <c r="K698" s="1" t="s">
        <v>32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323</v>
      </c>
      <c r="Q698" s="1" t="s">
        <v>351</v>
      </c>
    </row>
    <row r="699" spans="1:17" ht="15.75" customHeight="1" x14ac:dyDescent="0.3">
      <c r="A699" s="1">
        <v>1136617</v>
      </c>
      <c r="B699" s="1" t="s">
        <v>44</v>
      </c>
      <c r="C699" s="2">
        <v>43242</v>
      </c>
      <c r="D699" s="1" t="s">
        <v>243</v>
      </c>
      <c r="E699" s="1" t="s">
        <v>46</v>
      </c>
      <c r="F699" s="1">
        <v>0</v>
      </c>
      <c r="G699" s="1" t="s">
        <v>259</v>
      </c>
      <c r="H699" s="1" t="s">
        <v>32</v>
      </c>
      <c r="I699" s="1" t="s">
        <v>32</v>
      </c>
      <c r="J699" s="1" t="s">
        <v>22</v>
      </c>
      <c r="K699" s="1" t="s">
        <v>32</v>
      </c>
      <c r="L699" s="1" t="s">
        <v>41</v>
      </c>
      <c r="M699" s="1">
        <v>2</v>
      </c>
      <c r="N699" s="1" t="s">
        <v>24</v>
      </c>
      <c r="O699" s="1" t="s">
        <v>25</v>
      </c>
      <c r="P699" s="1" t="s">
        <v>252</v>
      </c>
      <c r="Q699" s="1" t="s">
        <v>120</v>
      </c>
    </row>
    <row r="700" spans="1:17" ht="15.75" customHeight="1" x14ac:dyDescent="0.3">
      <c r="A700" s="1">
        <v>1136618</v>
      </c>
      <c r="B700" s="1" t="s">
        <v>50</v>
      </c>
      <c r="C700" s="2">
        <v>43243</v>
      </c>
      <c r="D700" s="1" t="s">
        <v>307</v>
      </c>
      <c r="E700" s="1" t="s">
        <v>52</v>
      </c>
      <c r="F700" s="1">
        <v>0</v>
      </c>
      <c r="G700" s="1" t="s">
        <v>21</v>
      </c>
      <c r="H700" s="1" t="s">
        <v>40</v>
      </c>
      <c r="I700" s="1" t="s">
        <v>40</v>
      </c>
      <c r="J700" s="1" t="s">
        <v>22</v>
      </c>
      <c r="K700" s="1" t="s">
        <v>21</v>
      </c>
      <c r="L700" s="1" t="s">
        <v>23</v>
      </c>
      <c r="M700" s="1">
        <v>25</v>
      </c>
      <c r="N700" s="1" t="s">
        <v>24</v>
      </c>
      <c r="O700" s="1" t="s">
        <v>25</v>
      </c>
      <c r="P700" s="1" t="s">
        <v>232</v>
      </c>
      <c r="Q700" s="1" t="s">
        <v>323</v>
      </c>
    </row>
    <row r="701" spans="1:17" ht="15.75" customHeight="1" x14ac:dyDescent="0.3">
      <c r="A701" s="1">
        <v>1136619</v>
      </c>
      <c r="B701" s="1" t="s">
        <v>50</v>
      </c>
      <c r="C701" s="2">
        <v>43245</v>
      </c>
      <c r="D701" s="1" t="s">
        <v>346</v>
      </c>
      <c r="E701" s="1" t="s">
        <v>52</v>
      </c>
      <c r="F701" s="1">
        <v>0</v>
      </c>
      <c r="G701" s="1" t="s">
        <v>21</v>
      </c>
      <c r="H701" s="1" t="s">
        <v>259</v>
      </c>
      <c r="I701" s="1" t="s">
        <v>21</v>
      </c>
      <c r="J701" s="1" t="s">
        <v>22</v>
      </c>
      <c r="K701" s="1" t="s">
        <v>259</v>
      </c>
      <c r="L701" s="1" t="s">
        <v>23</v>
      </c>
      <c r="M701" s="1">
        <v>14</v>
      </c>
      <c r="N701" s="1" t="s">
        <v>24</v>
      </c>
      <c r="O701" s="1" t="s">
        <v>25</v>
      </c>
      <c r="P701" s="1" t="s">
        <v>127</v>
      </c>
      <c r="Q701" s="1" t="s">
        <v>323</v>
      </c>
    </row>
    <row r="702" spans="1:17" ht="15.75" customHeight="1" x14ac:dyDescent="0.3">
      <c r="A702" s="1">
        <v>1136620</v>
      </c>
      <c r="B702" s="1" t="s">
        <v>44</v>
      </c>
      <c r="C702" s="2">
        <v>43247</v>
      </c>
      <c r="D702" s="1" t="s">
        <v>57</v>
      </c>
      <c r="E702" s="1" t="s">
        <v>46</v>
      </c>
      <c r="F702" s="1">
        <v>0</v>
      </c>
      <c r="G702" s="1" t="s">
        <v>32</v>
      </c>
      <c r="H702" s="1" t="s">
        <v>259</v>
      </c>
      <c r="I702" s="1" t="s">
        <v>32</v>
      </c>
      <c r="J702" s="1" t="s">
        <v>22</v>
      </c>
      <c r="K702" s="1" t="s">
        <v>32</v>
      </c>
      <c r="L702" s="1" t="s">
        <v>41</v>
      </c>
      <c r="M702" s="1">
        <v>8</v>
      </c>
      <c r="N702" s="1" t="s">
        <v>24</v>
      </c>
      <c r="O702" s="1" t="s">
        <v>25</v>
      </c>
      <c r="P702" s="1" t="s">
        <v>120</v>
      </c>
      <c r="Q702" s="1" t="s">
        <v>140</v>
      </c>
    </row>
    <row r="703" spans="1:17" ht="15.75" customHeight="1" x14ac:dyDescent="0.3">
      <c r="A703" s="1">
        <v>1175356</v>
      </c>
      <c r="B703" s="1" t="s">
        <v>65</v>
      </c>
      <c r="C703" s="2">
        <v>43547</v>
      </c>
      <c r="D703" s="1" t="s">
        <v>154</v>
      </c>
      <c r="E703" s="1" t="s">
        <v>67</v>
      </c>
      <c r="F703" s="1">
        <v>0</v>
      </c>
      <c r="G703" s="1" t="s">
        <v>32</v>
      </c>
      <c r="H703" s="1" t="s">
        <v>20</v>
      </c>
      <c r="I703" s="1" t="s">
        <v>32</v>
      </c>
      <c r="J703" s="1" t="s">
        <v>22</v>
      </c>
      <c r="K703" s="1" t="s">
        <v>32</v>
      </c>
      <c r="L703" s="1" t="s">
        <v>41</v>
      </c>
      <c r="M703" s="1">
        <v>7</v>
      </c>
      <c r="N703" s="1" t="s">
        <v>24</v>
      </c>
      <c r="O703" s="1" t="s">
        <v>25</v>
      </c>
      <c r="P703" s="1" t="s">
        <v>332</v>
      </c>
      <c r="Q703" s="1" t="s">
        <v>242</v>
      </c>
    </row>
    <row r="704" spans="1:17" ht="15.75" customHeight="1" x14ac:dyDescent="0.3">
      <c r="A704" s="1">
        <v>1175357</v>
      </c>
      <c r="B704" s="1" t="s">
        <v>50</v>
      </c>
      <c r="C704" s="2">
        <v>43548</v>
      </c>
      <c r="D704" s="1" t="s">
        <v>307</v>
      </c>
      <c r="E704" s="1" t="s">
        <v>52</v>
      </c>
      <c r="F704" s="1">
        <v>0</v>
      </c>
      <c r="G704" s="1" t="s">
        <v>21</v>
      </c>
      <c r="H704" s="1" t="s">
        <v>259</v>
      </c>
      <c r="I704" s="1" t="s">
        <v>21</v>
      </c>
      <c r="J704" s="1" t="s">
        <v>22</v>
      </c>
      <c r="K704" s="1" t="s">
        <v>21</v>
      </c>
      <c r="L704" s="1" t="s">
        <v>41</v>
      </c>
      <c r="M704" s="1">
        <v>6</v>
      </c>
      <c r="N704" s="1" t="s">
        <v>24</v>
      </c>
      <c r="O704" s="1" t="s">
        <v>25</v>
      </c>
      <c r="P704" s="1" t="s">
        <v>303</v>
      </c>
      <c r="Q704" s="1" t="s">
        <v>232</v>
      </c>
    </row>
    <row r="705" spans="1:17" ht="15.75" customHeight="1" x14ac:dyDescent="0.3">
      <c r="A705" s="1">
        <v>1175358</v>
      </c>
      <c r="B705" s="1" t="s">
        <v>44</v>
      </c>
      <c r="C705" s="2">
        <v>43548</v>
      </c>
      <c r="D705" s="1" t="s">
        <v>336</v>
      </c>
      <c r="E705" s="1" t="s">
        <v>46</v>
      </c>
      <c r="F705" s="1">
        <v>0</v>
      </c>
      <c r="G705" s="1" t="s">
        <v>47</v>
      </c>
      <c r="H705" s="1" t="s">
        <v>374</v>
      </c>
      <c r="I705" s="1" t="s">
        <v>47</v>
      </c>
      <c r="J705" s="1" t="s">
        <v>22</v>
      </c>
      <c r="K705" s="1" t="s">
        <v>374</v>
      </c>
      <c r="L705" s="1" t="s">
        <v>23</v>
      </c>
      <c r="M705" s="1">
        <v>37</v>
      </c>
      <c r="N705" s="1" t="s">
        <v>24</v>
      </c>
      <c r="O705" s="1" t="s">
        <v>25</v>
      </c>
      <c r="P705" s="1" t="s">
        <v>351</v>
      </c>
      <c r="Q705" s="1" t="s">
        <v>140</v>
      </c>
    </row>
    <row r="706" spans="1:17" ht="15.75" customHeight="1" x14ac:dyDescent="0.3">
      <c r="A706" s="1">
        <v>1175359</v>
      </c>
      <c r="B706" s="1" t="s">
        <v>56</v>
      </c>
      <c r="C706" s="2">
        <v>43549</v>
      </c>
      <c r="D706" s="1" t="s">
        <v>118</v>
      </c>
      <c r="E706" s="1" t="s">
        <v>58</v>
      </c>
      <c r="F706" s="1">
        <v>0</v>
      </c>
      <c r="G706" s="1" t="s">
        <v>40</v>
      </c>
      <c r="H706" s="1" t="s">
        <v>31</v>
      </c>
      <c r="I706" s="1" t="s">
        <v>40</v>
      </c>
      <c r="J706" s="1" t="s">
        <v>22</v>
      </c>
      <c r="K706" s="1" t="s">
        <v>31</v>
      </c>
      <c r="L706" s="1" t="s">
        <v>23</v>
      </c>
      <c r="M706" s="1">
        <v>14</v>
      </c>
      <c r="N706" s="1" t="s">
        <v>24</v>
      </c>
      <c r="O706" s="1" t="s">
        <v>25</v>
      </c>
      <c r="P706" s="1" t="s">
        <v>335</v>
      </c>
      <c r="Q706" s="1" t="s">
        <v>252</v>
      </c>
    </row>
    <row r="707" spans="1:17" ht="15.75" customHeight="1" x14ac:dyDescent="0.3">
      <c r="A707" s="1">
        <v>1175360</v>
      </c>
      <c r="B707" s="1" t="s">
        <v>36</v>
      </c>
      <c r="C707" s="2">
        <v>43550</v>
      </c>
      <c r="D707" s="1" t="s">
        <v>57</v>
      </c>
      <c r="E707" s="1" t="s">
        <v>38</v>
      </c>
      <c r="F707" s="1">
        <v>0</v>
      </c>
      <c r="G707" s="1" t="s">
        <v>374</v>
      </c>
      <c r="H707" s="1" t="s">
        <v>32</v>
      </c>
      <c r="I707" s="1" t="s">
        <v>374</v>
      </c>
      <c r="J707" s="1" t="s">
        <v>33</v>
      </c>
      <c r="K707" s="1" t="s">
        <v>32</v>
      </c>
      <c r="L707" s="1" t="s">
        <v>41</v>
      </c>
      <c r="M707" s="1">
        <v>6</v>
      </c>
      <c r="N707" s="1" t="s">
        <v>24</v>
      </c>
      <c r="O707" s="1" t="s">
        <v>25</v>
      </c>
      <c r="P707" s="1" t="s">
        <v>120</v>
      </c>
      <c r="Q707" s="1" t="s">
        <v>323</v>
      </c>
    </row>
    <row r="708" spans="1:17" ht="15.75" customHeight="1" x14ac:dyDescent="0.3">
      <c r="A708" s="1">
        <v>1175361</v>
      </c>
      <c r="B708" s="1" t="s">
        <v>50</v>
      </c>
      <c r="C708" s="2">
        <v>43551</v>
      </c>
      <c r="D708" s="1" t="s">
        <v>307</v>
      </c>
      <c r="E708" s="1" t="s">
        <v>52</v>
      </c>
      <c r="F708" s="1">
        <v>0</v>
      </c>
      <c r="G708" s="1" t="s">
        <v>21</v>
      </c>
      <c r="H708" s="1" t="s">
        <v>31</v>
      </c>
      <c r="I708" s="1" t="s">
        <v>31</v>
      </c>
      <c r="J708" s="1" t="s">
        <v>22</v>
      </c>
      <c r="K708" s="1" t="s">
        <v>21</v>
      </c>
      <c r="L708" s="1" t="s">
        <v>23</v>
      </c>
      <c r="M708" s="1">
        <v>28</v>
      </c>
      <c r="N708" s="1" t="s">
        <v>24</v>
      </c>
      <c r="O708" s="1" t="s">
        <v>25</v>
      </c>
      <c r="P708" s="1" t="s">
        <v>237</v>
      </c>
      <c r="Q708" s="1" t="s">
        <v>232</v>
      </c>
    </row>
    <row r="709" spans="1:17" ht="15.75" customHeight="1" x14ac:dyDescent="0.3">
      <c r="A709" s="1">
        <v>1175362</v>
      </c>
      <c r="B709" s="1" t="s">
        <v>17</v>
      </c>
      <c r="C709" s="2">
        <v>43552</v>
      </c>
      <c r="D709" s="1" t="s">
        <v>349</v>
      </c>
      <c r="E709" s="1" t="s">
        <v>345</v>
      </c>
      <c r="F709" s="1">
        <v>0</v>
      </c>
      <c r="G709" s="1" t="s">
        <v>20</v>
      </c>
      <c r="H709" s="1" t="s">
        <v>47</v>
      </c>
      <c r="I709" s="1" t="s">
        <v>20</v>
      </c>
      <c r="J709" s="1" t="s">
        <v>22</v>
      </c>
      <c r="K709" s="1" t="s">
        <v>47</v>
      </c>
      <c r="L709" s="1" t="s">
        <v>23</v>
      </c>
      <c r="M709" s="1">
        <v>6</v>
      </c>
      <c r="N709" s="1" t="s">
        <v>24</v>
      </c>
      <c r="O709" s="1" t="s">
        <v>25</v>
      </c>
      <c r="P709" s="1" t="s">
        <v>267</v>
      </c>
      <c r="Q709" s="1" t="s">
        <v>140</v>
      </c>
    </row>
    <row r="710" spans="1:17" ht="15.75" customHeight="1" x14ac:dyDescent="0.3">
      <c r="A710" s="1">
        <v>1175363</v>
      </c>
      <c r="B710" s="1" t="s">
        <v>60</v>
      </c>
      <c r="C710" s="2">
        <v>43553</v>
      </c>
      <c r="D710" s="1" t="s">
        <v>346</v>
      </c>
      <c r="E710" s="1" t="s">
        <v>62</v>
      </c>
      <c r="F710" s="1">
        <v>0</v>
      </c>
      <c r="G710" s="1" t="s">
        <v>259</v>
      </c>
      <c r="H710" s="1" t="s">
        <v>40</v>
      </c>
      <c r="I710" s="1" t="s">
        <v>40</v>
      </c>
      <c r="J710" s="1" t="s">
        <v>33</v>
      </c>
      <c r="K710" s="1" t="s">
        <v>259</v>
      </c>
      <c r="L710" s="1" t="s">
        <v>41</v>
      </c>
      <c r="M710" s="1">
        <v>5</v>
      </c>
      <c r="N710" s="1" t="s">
        <v>24</v>
      </c>
      <c r="O710" s="1" t="s">
        <v>25</v>
      </c>
      <c r="P710" s="1" t="s">
        <v>252</v>
      </c>
      <c r="Q710" s="1" t="s">
        <v>242</v>
      </c>
    </row>
    <row r="711" spans="1:17" ht="15.75" customHeight="1" x14ac:dyDescent="0.3">
      <c r="A711" s="1">
        <v>1175364</v>
      </c>
      <c r="B711" s="1" t="s">
        <v>28</v>
      </c>
      <c r="C711" s="2">
        <v>43554</v>
      </c>
      <c r="D711" s="1" t="s">
        <v>308</v>
      </c>
      <c r="E711" s="1" t="s">
        <v>320</v>
      </c>
      <c r="F711" s="1">
        <v>0</v>
      </c>
      <c r="G711" s="1" t="s">
        <v>31</v>
      </c>
      <c r="H711" s="1" t="s">
        <v>47</v>
      </c>
      <c r="I711" s="1" t="s">
        <v>31</v>
      </c>
      <c r="J711" s="1" t="s">
        <v>22</v>
      </c>
      <c r="K711" s="1" t="s">
        <v>31</v>
      </c>
      <c r="L711" s="1" t="s">
        <v>41</v>
      </c>
      <c r="M711" s="1">
        <v>8</v>
      </c>
      <c r="N711" s="1" t="s">
        <v>24</v>
      </c>
      <c r="O711" s="1" t="s">
        <v>25</v>
      </c>
      <c r="P711" s="1" t="s">
        <v>237</v>
      </c>
      <c r="Q711" s="1" t="s">
        <v>303</v>
      </c>
    </row>
    <row r="712" spans="1:17" ht="15.75" customHeight="1" x14ac:dyDescent="0.3">
      <c r="A712" s="1">
        <v>1175365</v>
      </c>
      <c r="B712" s="1" t="s">
        <v>36</v>
      </c>
      <c r="C712" s="2">
        <v>43554</v>
      </c>
      <c r="D712" s="1" t="s">
        <v>375</v>
      </c>
      <c r="E712" s="1" t="s">
        <v>38</v>
      </c>
      <c r="F712" s="1">
        <v>0</v>
      </c>
      <c r="G712" s="1" t="s">
        <v>374</v>
      </c>
      <c r="H712" s="1" t="s">
        <v>21</v>
      </c>
      <c r="I712" s="1" t="s">
        <v>374</v>
      </c>
      <c r="J712" s="1" t="s">
        <v>22</v>
      </c>
      <c r="K712" s="1" t="s">
        <v>374</v>
      </c>
      <c r="L712" s="1" t="s">
        <v>122</v>
      </c>
      <c r="M712" s="1" t="s">
        <v>25</v>
      </c>
      <c r="N712" s="1" t="s">
        <v>123</v>
      </c>
      <c r="O712" s="1" t="s">
        <v>25</v>
      </c>
      <c r="P712" s="1" t="s">
        <v>332</v>
      </c>
      <c r="Q712" s="1" t="s">
        <v>323</v>
      </c>
    </row>
    <row r="713" spans="1:17" ht="15.75" customHeight="1" x14ac:dyDescent="0.3">
      <c r="A713" s="1">
        <v>1175366</v>
      </c>
      <c r="B713" s="1" t="s">
        <v>60</v>
      </c>
      <c r="C713" s="2">
        <v>43555</v>
      </c>
      <c r="D713" s="1" t="s">
        <v>376</v>
      </c>
      <c r="E713" s="1" t="s">
        <v>62</v>
      </c>
      <c r="F713" s="1">
        <v>0</v>
      </c>
      <c r="G713" s="1" t="s">
        <v>259</v>
      </c>
      <c r="H713" s="1" t="s">
        <v>20</v>
      </c>
      <c r="I713" s="1" t="s">
        <v>20</v>
      </c>
      <c r="J713" s="1" t="s">
        <v>22</v>
      </c>
      <c r="K713" s="1" t="s">
        <v>259</v>
      </c>
      <c r="L713" s="1" t="s">
        <v>23</v>
      </c>
      <c r="M713" s="1">
        <v>118</v>
      </c>
      <c r="N713" s="1" t="s">
        <v>24</v>
      </c>
      <c r="O713" s="1" t="s">
        <v>25</v>
      </c>
      <c r="P713" s="1" t="s">
        <v>335</v>
      </c>
      <c r="Q713" s="1" t="s">
        <v>140</v>
      </c>
    </row>
    <row r="714" spans="1:17" ht="15.75" customHeight="1" x14ac:dyDescent="0.3">
      <c r="A714" s="1">
        <v>1175367</v>
      </c>
      <c r="B714" s="1" t="s">
        <v>65</v>
      </c>
      <c r="C714" s="2">
        <v>43555</v>
      </c>
      <c r="D714" s="1" t="s">
        <v>76</v>
      </c>
      <c r="E714" s="1" t="s">
        <v>67</v>
      </c>
      <c r="F714" s="1">
        <v>0</v>
      </c>
      <c r="G714" s="1" t="s">
        <v>32</v>
      </c>
      <c r="H714" s="1" t="s">
        <v>40</v>
      </c>
      <c r="I714" s="1" t="s">
        <v>40</v>
      </c>
      <c r="J714" s="1" t="s">
        <v>22</v>
      </c>
      <c r="K714" s="1" t="s">
        <v>32</v>
      </c>
      <c r="L714" s="1" t="s">
        <v>23</v>
      </c>
      <c r="M714" s="1">
        <v>8</v>
      </c>
      <c r="N714" s="1" t="s">
        <v>24</v>
      </c>
      <c r="O714" s="1" t="s">
        <v>25</v>
      </c>
      <c r="P714" s="1" t="s">
        <v>351</v>
      </c>
      <c r="Q714" s="1" t="s">
        <v>267</v>
      </c>
    </row>
    <row r="715" spans="1:17" ht="15.75" customHeight="1" x14ac:dyDescent="0.3">
      <c r="A715" s="1">
        <v>1175368</v>
      </c>
      <c r="B715" s="1" t="s">
        <v>28</v>
      </c>
      <c r="C715" s="2">
        <v>43556</v>
      </c>
      <c r="D715" s="1" t="s">
        <v>377</v>
      </c>
      <c r="E715" s="1" t="s">
        <v>320</v>
      </c>
      <c r="F715" s="1">
        <v>0</v>
      </c>
      <c r="G715" s="1" t="s">
        <v>31</v>
      </c>
      <c r="H715" s="1" t="s">
        <v>374</v>
      </c>
      <c r="I715" s="1" t="s">
        <v>374</v>
      </c>
      <c r="J715" s="1" t="s">
        <v>22</v>
      </c>
      <c r="K715" s="1" t="s">
        <v>31</v>
      </c>
      <c r="L715" s="1" t="s">
        <v>23</v>
      </c>
      <c r="M715" s="1">
        <v>14</v>
      </c>
      <c r="N715" s="1" t="s">
        <v>24</v>
      </c>
      <c r="O715" s="1" t="s">
        <v>25</v>
      </c>
      <c r="P715" s="1" t="s">
        <v>303</v>
      </c>
      <c r="Q715" s="1" t="s">
        <v>232</v>
      </c>
    </row>
    <row r="716" spans="1:17" ht="15.75" customHeight="1" x14ac:dyDescent="0.3">
      <c r="A716" s="1">
        <v>1175369</v>
      </c>
      <c r="B716" s="1" t="s">
        <v>56</v>
      </c>
      <c r="C716" s="2">
        <v>43557</v>
      </c>
      <c r="D716" s="1" t="s">
        <v>372</v>
      </c>
      <c r="E716" s="1" t="s">
        <v>58</v>
      </c>
      <c r="F716" s="1">
        <v>0</v>
      </c>
      <c r="G716" s="1" t="s">
        <v>40</v>
      </c>
      <c r="H716" s="1" t="s">
        <v>20</v>
      </c>
      <c r="I716" s="1" t="s">
        <v>40</v>
      </c>
      <c r="J716" s="1" t="s">
        <v>22</v>
      </c>
      <c r="K716" s="1" t="s">
        <v>40</v>
      </c>
      <c r="L716" s="1" t="s">
        <v>41</v>
      </c>
      <c r="M716" s="1">
        <v>7</v>
      </c>
      <c r="N716" s="1" t="s">
        <v>24</v>
      </c>
      <c r="O716" s="1" t="s">
        <v>25</v>
      </c>
      <c r="P716" s="1" t="s">
        <v>332</v>
      </c>
      <c r="Q716" s="1" t="s">
        <v>120</v>
      </c>
    </row>
    <row r="717" spans="1:17" ht="15.75" customHeight="1" x14ac:dyDescent="0.3">
      <c r="A717" s="1">
        <v>1175370</v>
      </c>
      <c r="B717" s="1" t="s">
        <v>44</v>
      </c>
      <c r="C717" s="2">
        <v>43558</v>
      </c>
      <c r="D717" s="1" t="s">
        <v>315</v>
      </c>
      <c r="E717" s="1" t="s">
        <v>46</v>
      </c>
      <c r="F717" s="1">
        <v>0</v>
      </c>
      <c r="G717" s="1" t="s">
        <v>47</v>
      </c>
      <c r="H717" s="1" t="s">
        <v>32</v>
      </c>
      <c r="I717" s="1" t="s">
        <v>32</v>
      </c>
      <c r="J717" s="1" t="s">
        <v>22</v>
      </c>
      <c r="K717" s="1" t="s">
        <v>47</v>
      </c>
      <c r="L717" s="1" t="s">
        <v>23</v>
      </c>
      <c r="M717" s="1">
        <v>37</v>
      </c>
      <c r="N717" s="1" t="s">
        <v>24</v>
      </c>
      <c r="O717" s="1" t="s">
        <v>25</v>
      </c>
      <c r="P717" s="1" t="s">
        <v>213</v>
      </c>
      <c r="Q717" s="1" t="s">
        <v>242</v>
      </c>
    </row>
    <row r="718" spans="1:17" ht="15.75" customHeight="1" x14ac:dyDescent="0.3">
      <c r="A718" s="1">
        <v>1175371</v>
      </c>
      <c r="B718" s="1" t="s">
        <v>36</v>
      </c>
      <c r="C718" s="2">
        <v>43559</v>
      </c>
      <c r="D718" s="1" t="s">
        <v>376</v>
      </c>
      <c r="E718" s="1" t="s">
        <v>38</v>
      </c>
      <c r="F718" s="1">
        <v>0</v>
      </c>
      <c r="G718" s="1" t="s">
        <v>374</v>
      </c>
      <c r="H718" s="1" t="s">
        <v>259</v>
      </c>
      <c r="I718" s="1" t="s">
        <v>259</v>
      </c>
      <c r="J718" s="1" t="s">
        <v>22</v>
      </c>
      <c r="K718" s="1" t="s">
        <v>259</v>
      </c>
      <c r="L718" s="1" t="s">
        <v>41</v>
      </c>
      <c r="M718" s="1">
        <v>5</v>
      </c>
      <c r="N718" s="1" t="s">
        <v>24</v>
      </c>
      <c r="O718" s="1" t="s">
        <v>25</v>
      </c>
      <c r="P718" s="1" t="s">
        <v>335</v>
      </c>
      <c r="Q718" s="1" t="s">
        <v>252</v>
      </c>
    </row>
    <row r="719" spans="1:17" ht="15.75" customHeight="1" x14ac:dyDescent="0.3">
      <c r="A719" s="1">
        <v>1175372</v>
      </c>
      <c r="B719" s="1" t="s">
        <v>17</v>
      </c>
      <c r="C719" s="2">
        <v>43560</v>
      </c>
      <c r="D719" s="1" t="s">
        <v>307</v>
      </c>
      <c r="E719" s="1" t="s">
        <v>345</v>
      </c>
      <c r="F719" s="1">
        <v>0</v>
      </c>
      <c r="G719" s="1" t="s">
        <v>20</v>
      </c>
      <c r="H719" s="1" t="s">
        <v>21</v>
      </c>
      <c r="I719" s="1" t="s">
        <v>21</v>
      </c>
      <c r="J719" s="1" t="s">
        <v>22</v>
      </c>
      <c r="K719" s="1" t="s">
        <v>21</v>
      </c>
      <c r="L719" s="1" t="s">
        <v>41</v>
      </c>
      <c r="M719" s="1">
        <v>5</v>
      </c>
      <c r="N719" s="1" t="s">
        <v>24</v>
      </c>
      <c r="O719" s="1" t="s">
        <v>25</v>
      </c>
      <c r="P719" s="1" t="s">
        <v>303</v>
      </c>
      <c r="Q719" s="1" t="s">
        <v>232</v>
      </c>
    </row>
    <row r="720" spans="1:17" ht="15.75" customHeight="1" x14ac:dyDescent="0.3">
      <c r="A720" s="1">
        <v>1178393</v>
      </c>
      <c r="B720" s="1" t="s">
        <v>65</v>
      </c>
      <c r="C720" s="2">
        <v>43561</v>
      </c>
      <c r="D720" s="1" t="s">
        <v>154</v>
      </c>
      <c r="E720" s="1" t="s">
        <v>67</v>
      </c>
      <c r="F720" s="1">
        <v>0</v>
      </c>
      <c r="G720" s="1" t="s">
        <v>32</v>
      </c>
      <c r="H720" s="1" t="s">
        <v>31</v>
      </c>
      <c r="I720" s="1" t="s">
        <v>32</v>
      </c>
      <c r="J720" s="1" t="s">
        <v>33</v>
      </c>
      <c r="K720" s="1" t="s">
        <v>32</v>
      </c>
      <c r="L720" s="1" t="s">
        <v>23</v>
      </c>
      <c r="M720" s="1">
        <v>22</v>
      </c>
      <c r="N720" s="1" t="s">
        <v>24</v>
      </c>
      <c r="O720" s="1" t="s">
        <v>25</v>
      </c>
      <c r="P720" s="1" t="s">
        <v>335</v>
      </c>
      <c r="Q720" s="1" t="s">
        <v>213</v>
      </c>
    </row>
    <row r="721" spans="1:17" ht="15.75" customHeight="1" x14ac:dyDescent="0.3">
      <c r="A721" s="1">
        <v>1178394</v>
      </c>
      <c r="B721" s="1" t="s">
        <v>60</v>
      </c>
      <c r="C721" s="2">
        <v>43561</v>
      </c>
      <c r="D721" s="1" t="s">
        <v>378</v>
      </c>
      <c r="E721" s="1" t="s">
        <v>62</v>
      </c>
      <c r="F721" s="1">
        <v>0</v>
      </c>
      <c r="G721" s="1" t="s">
        <v>259</v>
      </c>
      <c r="H721" s="1" t="s">
        <v>47</v>
      </c>
      <c r="I721" s="1" t="s">
        <v>259</v>
      </c>
      <c r="J721" s="1" t="s">
        <v>22</v>
      </c>
      <c r="K721" s="1" t="s">
        <v>47</v>
      </c>
      <c r="L721" s="1" t="s">
        <v>23</v>
      </c>
      <c r="M721" s="1">
        <v>40</v>
      </c>
      <c r="N721" s="1" t="s">
        <v>24</v>
      </c>
      <c r="O721" s="1" t="s">
        <v>25</v>
      </c>
      <c r="P721" s="1" t="s">
        <v>332</v>
      </c>
      <c r="Q721" s="1" t="s">
        <v>323</v>
      </c>
    </row>
    <row r="722" spans="1:17" ht="15.75" customHeight="1" x14ac:dyDescent="0.3">
      <c r="A722" s="1">
        <v>1178395</v>
      </c>
      <c r="B722" s="1" t="s">
        <v>17</v>
      </c>
      <c r="C722" s="2">
        <v>43562</v>
      </c>
      <c r="D722" s="1" t="s">
        <v>379</v>
      </c>
      <c r="E722" s="1" t="s">
        <v>345</v>
      </c>
      <c r="F722" s="1">
        <v>0</v>
      </c>
      <c r="G722" s="1" t="s">
        <v>20</v>
      </c>
      <c r="H722" s="1" t="s">
        <v>374</v>
      </c>
      <c r="I722" s="1" t="s">
        <v>374</v>
      </c>
      <c r="J722" s="1" t="s">
        <v>22</v>
      </c>
      <c r="K722" s="1" t="s">
        <v>374</v>
      </c>
      <c r="L722" s="1" t="s">
        <v>41</v>
      </c>
      <c r="M722" s="1">
        <v>4</v>
      </c>
      <c r="N722" s="1" t="s">
        <v>24</v>
      </c>
      <c r="O722" s="1" t="s">
        <v>25</v>
      </c>
      <c r="P722" s="1" t="s">
        <v>351</v>
      </c>
      <c r="Q722" s="1" t="s">
        <v>140</v>
      </c>
    </row>
    <row r="723" spans="1:17" ht="15.75" customHeight="1" x14ac:dyDescent="0.3">
      <c r="A723" s="1">
        <v>1178396</v>
      </c>
      <c r="B723" s="1" t="s">
        <v>56</v>
      </c>
      <c r="C723" s="2">
        <v>43562</v>
      </c>
      <c r="D723" s="1" t="s">
        <v>380</v>
      </c>
      <c r="E723" s="1" t="s">
        <v>58</v>
      </c>
      <c r="F723" s="1">
        <v>0</v>
      </c>
      <c r="G723" s="1" t="s">
        <v>40</v>
      </c>
      <c r="H723" s="1" t="s">
        <v>21</v>
      </c>
      <c r="I723" s="1" t="s">
        <v>21</v>
      </c>
      <c r="J723" s="1" t="s">
        <v>22</v>
      </c>
      <c r="K723" s="1" t="s">
        <v>21</v>
      </c>
      <c r="L723" s="1" t="s">
        <v>41</v>
      </c>
      <c r="M723" s="1">
        <v>8</v>
      </c>
      <c r="N723" s="1" t="s">
        <v>24</v>
      </c>
      <c r="O723" s="1" t="s">
        <v>25</v>
      </c>
      <c r="P723" s="1" t="s">
        <v>303</v>
      </c>
      <c r="Q723" s="1" t="s">
        <v>232</v>
      </c>
    </row>
    <row r="724" spans="1:17" ht="15.75" customHeight="1" x14ac:dyDescent="0.3">
      <c r="A724" s="1">
        <v>1178397</v>
      </c>
      <c r="B724" s="1" t="s">
        <v>28</v>
      </c>
      <c r="C724" s="2">
        <v>43563</v>
      </c>
      <c r="D724" s="1" t="s">
        <v>362</v>
      </c>
      <c r="E724" s="1" t="s">
        <v>320</v>
      </c>
      <c r="F724" s="1">
        <v>0</v>
      </c>
      <c r="G724" s="1" t="s">
        <v>31</v>
      </c>
      <c r="H724" s="1" t="s">
        <v>259</v>
      </c>
      <c r="I724" s="1" t="s">
        <v>31</v>
      </c>
      <c r="J724" s="1" t="s">
        <v>22</v>
      </c>
      <c r="K724" s="1" t="s">
        <v>31</v>
      </c>
      <c r="L724" s="1" t="s">
        <v>41</v>
      </c>
      <c r="M724" s="1">
        <v>6</v>
      </c>
      <c r="N724" s="1" t="s">
        <v>24</v>
      </c>
      <c r="O724" s="1" t="s">
        <v>25</v>
      </c>
      <c r="P724" s="1" t="s">
        <v>332</v>
      </c>
      <c r="Q724" s="1" t="s">
        <v>120</v>
      </c>
    </row>
    <row r="725" spans="1:17" ht="15.75" customHeight="1" x14ac:dyDescent="0.3">
      <c r="A725" s="1">
        <v>1178398</v>
      </c>
      <c r="B725" s="1" t="s">
        <v>65</v>
      </c>
      <c r="C725" s="2">
        <v>43564</v>
      </c>
      <c r="D725" s="1" t="s">
        <v>381</v>
      </c>
      <c r="E725" s="1" t="s">
        <v>67</v>
      </c>
      <c r="F725" s="1">
        <v>0</v>
      </c>
      <c r="G725" s="1" t="s">
        <v>32</v>
      </c>
      <c r="H725" s="1" t="s">
        <v>21</v>
      </c>
      <c r="I725" s="1" t="s">
        <v>32</v>
      </c>
      <c r="J725" s="1" t="s">
        <v>22</v>
      </c>
      <c r="K725" s="1" t="s">
        <v>32</v>
      </c>
      <c r="L725" s="1" t="s">
        <v>41</v>
      </c>
      <c r="M725" s="1">
        <v>7</v>
      </c>
      <c r="N725" s="1" t="s">
        <v>24</v>
      </c>
      <c r="O725" s="1" t="s">
        <v>25</v>
      </c>
      <c r="P725" s="1" t="s">
        <v>213</v>
      </c>
      <c r="Q725" s="1" t="s">
        <v>252</v>
      </c>
    </row>
    <row r="726" spans="1:17" ht="15.75" customHeight="1" x14ac:dyDescent="0.3">
      <c r="A726" s="1">
        <v>1178399</v>
      </c>
      <c r="B726" s="1" t="s">
        <v>44</v>
      </c>
      <c r="C726" s="2">
        <v>43565</v>
      </c>
      <c r="D726" s="1" t="s">
        <v>192</v>
      </c>
      <c r="E726" s="1" t="s">
        <v>46</v>
      </c>
      <c r="F726" s="1">
        <v>0</v>
      </c>
      <c r="G726" s="1" t="s">
        <v>47</v>
      </c>
      <c r="H726" s="1" t="s">
        <v>31</v>
      </c>
      <c r="I726" s="1" t="s">
        <v>47</v>
      </c>
      <c r="J726" s="1" t="s">
        <v>22</v>
      </c>
      <c r="K726" s="1" t="s">
        <v>47</v>
      </c>
      <c r="L726" s="1" t="s">
        <v>41</v>
      </c>
      <c r="M726" s="1">
        <v>3</v>
      </c>
      <c r="N726" s="1" t="s">
        <v>24</v>
      </c>
      <c r="O726" s="1" t="s">
        <v>25</v>
      </c>
      <c r="P726" s="1" t="s">
        <v>351</v>
      </c>
      <c r="Q726" s="1" t="s">
        <v>140</v>
      </c>
    </row>
    <row r="727" spans="1:17" ht="15.75" customHeight="1" x14ac:dyDescent="0.3">
      <c r="A727" s="1">
        <v>1178400</v>
      </c>
      <c r="B727" s="1" t="s">
        <v>56</v>
      </c>
      <c r="C727" s="2">
        <v>43566</v>
      </c>
      <c r="D727" s="1" t="s">
        <v>76</v>
      </c>
      <c r="E727" s="1" t="s">
        <v>58</v>
      </c>
      <c r="F727" s="1">
        <v>0</v>
      </c>
      <c r="G727" s="1" t="s">
        <v>40</v>
      </c>
      <c r="H727" s="1" t="s">
        <v>32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4</v>
      </c>
      <c r="N727" s="1" t="s">
        <v>24</v>
      </c>
      <c r="O727" s="1" t="s">
        <v>25</v>
      </c>
      <c r="P727" s="1" t="s">
        <v>382</v>
      </c>
      <c r="Q727" s="1" t="s">
        <v>242</v>
      </c>
    </row>
    <row r="728" spans="1:17" ht="15.75" customHeight="1" x14ac:dyDescent="0.3">
      <c r="A728" s="1">
        <v>1178401</v>
      </c>
      <c r="B728" s="1" t="s">
        <v>50</v>
      </c>
      <c r="C728" s="2">
        <v>43567</v>
      </c>
      <c r="D728" s="1" t="s">
        <v>227</v>
      </c>
      <c r="E728" s="1" t="s">
        <v>52</v>
      </c>
      <c r="F728" s="1">
        <v>0</v>
      </c>
      <c r="G728" s="1" t="s">
        <v>21</v>
      </c>
      <c r="H728" s="1" t="s">
        <v>374</v>
      </c>
      <c r="I728" s="1" t="s">
        <v>374</v>
      </c>
      <c r="J728" s="1" t="s">
        <v>22</v>
      </c>
      <c r="K728" s="1" t="s">
        <v>374</v>
      </c>
      <c r="L728" s="1" t="s">
        <v>41</v>
      </c>
      <c r="M728" s="1">
        <v>7</v>
      </c>
      <c r="N728" s="1" t="s">
        <v>24</v>
      </c>
      <c r="O728" s="1" t="s">
        <v>25</v>
      </c>
      <c r="P728" s="1" t="s">
        <v>351</v>
      </c>
      <c r="Q728" s="1" t="s">
        <v>267</v>
      </c>
    </row>
    <row r="729" spans="1:17" ht="15.75" customHeight="1" x14ac:dyDescent="0.3">
      <c r="A729" s="1">
        <v>1178402</v>
      </c>
      <c r="B729" s="1" t="s">
        <v>44</v>
      </c>
      <c r="C729" s="2">
        <v>43568</v>
      </c>
      <c r="D729" s="1" t="s">
        <v>354</v>
      </c>
      <c r="E729" s="1" t="s">
        <v>46</v>
      </c>
      <c r="F729" s="1">
        <v>0</v>
      </c>
      <c r="G729" s="1" t="s">
        <v>47</v>
      </c>
      <c r="H729" s="1" t="s">
        <v>40</v>
      </c>
      <c r="I729" s="1" t="s">
        <v>40</v>
      </c>
      <c r="J729" s="1" t="s">
        <v>22</v>
      </c>
      <c r="K729" s="1" t="s">
        <v>40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323</v>
      </c>
      <c r="Q729" s="1" t="s">
        <v>327</v>
      </c>
    </row>
    <row r="730" spans="1:17" ht="15.75" customHeight="1" x14ac:dyDescent="0.3">
      <c r="A730" s="1">
        <v>1178403</v>
      </c>
      <c r="B730" s="1" t="s">
        <v>28</v>
      </c>
      <c r="C730" s="2">
        <v>43568</v>
      </c>
      <c r="D730" s="1" t="s">
        <v>121</v>
      </c>
      <c r="E730" s="1" t="s">
        <v>320</v>
      </c>
      <c r="F730" s="1">
        <v>0</v>
      </c>
      <c r="G730" s="1" t="s">
        <v>31</v>
      </c>
      <c r="H730" s="1" t="s">
        <v>20</v>
      </c>
      <c r="I730" s="1" t="s">
        <v>20</v>
      </c>
      <c r="J730" s="1" t="s">
        <v>22</v>
      </c>
      <c r="K730" s="1" t="s">
        <v>20</v>
      </c>
      <c r="L730" s="1" t="s">
        <v>41</v>
      </c>
      <c r="M730" s="1">
        <v>8</v>
      </c>
      <c r="N730" s="1" t="s">
        <v>24</v>
      </c>
      <c r="O730" s="1" t="s">
        <v>25</v>
      </c>
      <c r="P730" s="1" t="s">
        <v>382</v>
      </c>
      <c r="Q730" s="1" t="s">
        <v>140</v>
      </c>
    </row>
    <row r="731" spans="1:17" ht="15.75" customHeight="1" x14ac:dyDescent="0.3">
      <c r="A731" s="1">
        <v>1178404</v>
      </c>
      <c r="B731" s="1" t="s">
        <v>50</v>
      </c>
      <c r="C731" s="2">
        <v>43569</v>
      </c>
      <c r="D731" s="1" t="s">
        <v>383</v>
      </c>
      <c r="E731" s="1" t="s">
        <v>52</v>
      </c>
      <c r="F731" s="1">
        <v>0</v>
      </c>
      <c r="G731" s="1" t="s">
        <v>21</v>
      </c>
      <c r="H731" s="1" t="s">
        <v>32</v>
      </c>
      <c r="I731" s="1" t="s">
        <v>32</v>
      </c>
      <c r="J731" s="1" t="s">
        <v>22</v>
      </c>
      <c r="K731" s="1" t="s">
        <v>32</v>
      </c>
      <c r="L731" s="1" t="s">
        <v>41</v>
      </c>
      <c r="M731" s="1">
        <v>5</v>
      </c>
      <c r="N731" s="1" t="s">
        <v>24</v>
      </c>
      <c r="O731" s="1" t="s">
        <v>25</v>
      </c>
      <c r="P731" s="1" t="s">
        <v>213</v>
      </c>
      <c r="Q731" s="1" t="s">
        <v>267</v>
      </c>
    </row>
    <row r="732" spans="1:17" ht="15.75" customHeight="1" x14ac:dyDescent="0.3">
      <c r="A732" s="1">
        <v>1178405</v>
      </c>
      <c r="B732" s="1" t="s">
        <v>60</v>
      </c>
      <c r="C732" s="2">
        <v>43569</v>
      </c>
      <c r="D732" s="1" t="s">
        <v>384</v>
      </c>
      <c r="E732" s="1" t="s">
        <v>62</v>
      </c>
      <c r="F732" s="1">
        <v>0</v>
      </c>
      <c r="G732" s="1" t="s">
        <v>259</v>
      </c>
      <c r="H732" s="1" t="s">
        <v>374</v>
      </c>
      <c r="I732" s="1" t="s">
        <v>259</v>
      </c>
      <c r="J732" s="1" t="s">
        <v>22</v>
      </c>
      <c r="K732" s="1" t="s">
        <v>374</v>
      </c>
      <c r="L732" s="1" t="s">
        <v>23</v>
      </c>
      <c r="M732" s="1">
        <v>39</v>
      </c>
      <c r="N732" s="1" t="s">
        <v>24</v>
      </c>
      <c r="O732" s="1" t="s">
        <v>25</v>
      </c>
      <c r="P732" s="1" t="s">
        <v>242</v>
      </c>
      <c r="Q732" s="1" t="s">
        <v>232</v>
      </c>
    </row>
    <row r="733" spans="1:17" ht="15.75" customHeight="1" x14ac:dyDescent="0.3">
      <c r="A733" s="1">
        <v>1178406</v>
      </c>
      <c r="B733" s="1" t="s">
        <v>44</v>
      </c>
      <c r="C733" s="2">
        <v>43570</v>
      </c>
      <c r="D733" s="1" t="s">
        <v>180</v>
      </c>
      <c r="E733" s="1" t="s">
        <v>46</v>
      </c>
      <c r="F733" s="1">
        <v>0</v>
      </c>
      <c r="G733" s="1" t="s">
        <v>47</v>
      </c>
      <c r="H733" s="1" t="s">
        <v>20</v>
      </c>
      <c r="I733" s="1" t="s">
        <v>47</v>
      </c>
      <c r="J733" s="1" t="s">
        <v>22</v>
      </c>
      <c r="K733" s="1" t="s">
        <v>47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120</v>
      </c>
      <c r="Q733" s="1" t="s">
        <v>323</v>
      </c>
    </row>
    <row r="734" spans="1:17" ht="15.75" customHeight="1" x14ac:dyDescent="0.3">
      <c r="A734" s="1">
        <v>1178407</v>
      </c>
      <c r="B734" s="1" t="s">
        <v>28</v>
      </c>
      <c r="C734" s="2">
        <v>43571</v>
      </c>
      <c r="D734" s="1" t="s">
        <v>193</v>
      </c>
      <c r="E734" s="1" t="s">
        <v>320</v>
      </c>
      <c r="F734" s="1">
        <v>0</v>
      </c>
      <c r="G734" s="1" t="s">
        <v>31</v>
      </c>
      <c r="H734" s="1" t="s">
        <v>40</v>
      </c>
      <c r="I734" s="1" t="s">
        <v>40</v>
      </c>
      <c r="J734" s="1" t="s">
        <v>22</v>
      </c>
      <c r="K734" s="1" t="s">
        <v>31</v>
      </c>
      <c r="L734" s="1" t="s">
        <v>23</v>
      </c>
      <c r="M734" s="1">
        <v>12</v>
      </c>
      <c r="N734" s="1" t="s">
        <v>24</v>
      </c>
      <c r="O734" s="1" t="s">
        <v>25</v>
      </c>
      <c r="P734" s="1" t="s">
        <v>237</v>
      </c>
      <c r="Q734" s="1" t="s">
        <v>232</v>
      </c>
    </row>
    <row r="735" spans="1:17" ht="15.75" customHeight="1" x14ac:dyDescent="0.3">
      <c r="A735" s="1">
        <v>1178408</v>
      </c>
      <c r="B735" s="1" t="s">
        <v>60</v>
      </c>
      <c r="C735" s="2">
        <v>43572</v>
      </c>
      <c r="D735" s="1" t="s">
        <v>179</v>
      </c>
      <c r="E735" s="1" t="s">
        <v>62</v>
      </c>
      <c r="F735" s="1">
        <v>0</v>
      </c>
      <c r="G735" s="1" t="s">
        <v>259</v>
      </c>
      <c r="H735" s="1" t="s">
        <v>32</v>
      </c>
      <c r="I735" s="1" t="s">
        <v>32</v>
      </c>
      <c r="J735" s="1" t="s">
        <v>33</v>
      </c>
      <c r="K735" s="1" t="s">
        <v>259</v>
      </c>
      <c r="L735" s="1" t="s">
        <v>41</v>
      </c>
      <c r="M735" s="1">
        <v>6</v>
      </c>
      <c r="N735" s="1" t="s">
        <v>24</v>
      </c>
      <c r="O735" s="1" t="s">
        <v>25</v>
      </c>
      <c r="P735" s="1" t="s">
        <v>382</v>
      </c>
      <c r="Q735" s="1" t="s">
        <v>385</v>
      </c>
    </row>
    <row r="736" spans="1:17" ht="15.75" customHeight="1" x14ac:dyDescent="0.3">
      <c r="A736" s="1">
        <v>1178409</v>
      </c>
      <c r="B736" s="1" t="s">
        <v>36</v>
      </c>
      <c r="C736" s="2">
        <v>43573</v>
      </c>
      <c r="D736" s="1" t="s">
        <v>315</v>
      </c>
      <c r="E736" s="1" t="s">
        <v>38</v>
      </c>
      <c r="F736" s="1">
        <v>0</v>
      </c>
      <c r="G736" s="1" t="s">
        <v>374</v>
      </c>
      <c r="H736" s="1" t="s">
        <v>47</v>
      </c>
      <c r="I736" s="1" t="s">
        <v>47</v>
      </c>
      <c r="J736" s="1" t="s">
        <v>33</v>
      </c>
      <c r="K736" s="1" t="s">
        <v>47</v>
      </c>
      <c r="L736" s="1" t="s">
        <v>23</v>
      </c>
      <c r="M736" s="1">
        <v>40</v>
      </c>
      <c r="N736" s="1" t="s">
        <v>24</v>
      </c>
      <c r="O736" s="1" t="s">
        <v>25</v>
      </c>
      <c r="P736" s="1" t="s">
        <v>242</v>
      </c>
      <c r="Q736" s="1" t="s">
        <v>274</v>
      </c>
    </row>
    <row r="737" spans="1:17" ht="15.75" customHeight="1" x14ac:dyDescent="0.3">
      <c r="A737" s="1">
        <v>1178410</v>
      </c>
      <c r="B737" s="1" t="s">
        <v>50</v>
      </c>
      <c r="C737" s="2">
        <v>43574</v>
      </c>
      <c r="D737" s="1" t="s">
        <v>215</v>
      </c>
      <c r="E737" s="1" t="s">
        <v>52</v>
      </c>
      <c r="F737" s="1">
        <v>0</v>
      </c>
      <c r="G737" s="1" t="s">
        <v>21</v>
      </c>
      <c r="H737" s="1" t="s">
        <v>20</v>
      </c>
      <c r="I737" s="1" t="s">
        <v>21</v>
      </c>
      <c r="J737" s="1" t="s">
        <v>22</v>
      </c>
      <c r="K737" s="1" t="s">
        <v>20</v>
      </c>
      <c r="L737" s="1" t="s">
        <v>23</v>
      </c>
      <c r="M737" s="1">
        <v>10</v>
      </c>
      <c r="N737" s="1" t="s">
        <v>24</v>
      </c>
      <c r="O737" s="1" t="s">
        <v>25</v>
      </c>
      <c r="P737" s="1" t="s">
        <v>385</v>
      </c>
      <c r="Q737" s="1" t="s">
        <v>323</v>
      </c>
    </row>
    <row r="738" spans="1:17" ht="15.75" customHeight="1" x14ac:dyDescent="0.3">
      <c r="A738" s="1">
        <v>1178411</v>
      </c>
      <c r="B738" s="1" t="s">
        <v>56</v>
      </c>
      <c r="C738" s="2">
        <v>43575</v>
      </c>
      <c r="D738" s="1" t="s">
        <v>231</v>
      </c>
      <c r="E738" s="1" t="s">
        <v>58</v>
      </c>
      <c r="F738" s="1">
        <v>0</v>
      </c>
      <c r="G738" s="1" t="s">
        <v>40</v>
      </c>
      <c r="H738" s="1" t="s">
        <v>47</v>
      </c>
      <c r="I738" s="1" t="s">
        <v>40</v>
      </c>
      <c r="J738" s="1" t="s">
        <v>22</v>
      </c>
      <c r="K738" s="1" t="s">
        <v>40</v>
      </c>
      <c r="L738" s="1" t="s">
        <v>41</v>
      </c>
      <c r="M738" s="1">
        <v>5</v>
      </c>
      <c r="N738" s="1" t="s">
        <v>24</v>
      </c>
      <c r="O738" s="1" t="s">
        <v>25</v>
      </c>
      <c r="P738" s="1" t="s">
        <v>351</v>
      </c>
      <c r="Q738" s="1" t="s">
        <v>140</v>
      </c>
    </row>
    <row r="739" spans="1:17" ht="15.75" customHeight="1" x14ac:dyDescent="0.3">
      <c r="A739" s="1">
        <v>1178412</v>
      </c>
      <c r="B739" s="1" t="s">
        <v>36</v>
      </c>
      <c r="C739" s="2">
        <v>43575</v>
      </c>
      <c r="D739" s="1" t="s">
        <v>309</v>
      </c>
      <c r="E739" s="1" t="s">
        <v>38</v>
      </c>
      <c r="F739" s="1">
        <v>0</v>
      </c>
      <c r="G739" s="1" t="s">
        <v>374</v>
      </c>
      <c r="H739" s="1" t="s">
        <v>31</v>
      </c>
      <c r="I739" s="1" t="s">
        <v>374</v>
      </c>
      <c r="J739" s="1" t="s">
        <v>22</v>
      </c>
      <c r="K739" s="1" t="s">
        <v>374</v>
      </c>
      <c r="L739" s="1" t="s">
        <v>41</v>
      </c>
      <c r="M739" s="1">
        <v>5</v>
      </c>
      <c r="N739" s="1" t="s">
        <v>24</v>
      </c>
      <c r="O739" s="1" t="s">
        <v>25</v>
      </c>
      <c r="P739" s="1" t="s">
        <v>382</v>
      </c>
      <c r="Q739" s="1" t="s">
        <v>252</v>
      </c>
    </row>
    <row r="740" spans="1:17" ht="15.75" customHeight="1" x14ac:dyDescent="0.3">
      <c r="A740" s="1">
        <v>1178413</v>
      </c>
      <c r="B740" s="1" t="s">
        <v>60</v>
      </c>
      <c r="C740" s="2">
        <v>43576</v>
      </c>
      <c r="D740" s="1" t="s">
        <v>386</v>
      </c>
      <c r="E740" s="1" t="s">
        <v>62</v>
      </c>
      <c r="F740" s="1">
        <v>0</v>
      </c>
      <c r="G740" s="1" t="s">
        <v>259</v>
      </c>
      <c r="H740" s="1" t="s">
        <v>21</v>
      </c>
      <c r="I740" s="1" t="s">
        <v>259</v>
      </c>
      <c r="J740" s="1" t="s">
        <v>22</v>
      </c>
      <c r="K740" s="1" t="s">
        <v>259</v>
      </c>
      <c r="L740" s="1" t="s">
        <v>41</v>
      </c>
      <c r="M740" s="1">
        <v>9</v>
      </c>
      <c r="N740" s="1" t="s">
        <v>24</v>
      </c>
      <c r="O740" s="1" t="s">
        <v>25</v>
      </c>
      <c r="P740" s="1" t="s">
        <v>274</v>
      </c>
      <c r="Q740" s="1" t="s">
        <v>323</v>
      </c>
    </row>
    <row r="741" spans="1:17" ht="15.75" customHeight="1" x14ac:dyDescent="0.3">
      <c r="A741" s="1">
        <v>1178414</v>
      </c>
      <c r="B741" s="1" t="s">
        <v>17</v>
      </c>
      <c r="C741" s="2">
        <v>43576</v>
      </c>
      <c r="D741" s="1" t="s">
        <v>276</v>
      </c>
      <c r="E741" s="1" t="s">
        <v>345</v>
      </c>
      <c r="F741" s="1">
        <v>0</v>
      </c>
      <c r="G741" s="1" t="s">
        <v>20</v>
      </c>
      <c r="H741" s="1" t="s">
        <v>32</v>
      </c>
      <c r="I741" s="1" t="s">
        <v>32</v>
      </c>
      <c r="J741" s="1" t="s">
        <v>22</v>
      </c>
      <c r="K741" s="1" t="s">
        <v>20</v>
      </c>
      <c r="L741" s="1" t="s">
        <v>23</v>
      </c>
      <c r="M741" s="1">
        <v>1</v>
      </c>
      <c r="N741" s="1" t="s">
        <v>24</v>
      </c>
      <c r="O741" s="1" t="s">
        <v>25</v>
      </c>
      <c r="P741" s="1" t="s">
        <v>213</v>
      </c>
      <c r="Q741" s="1" t="s">
        <v>237</v>
      </c>
    </row>
    <row r="742" spans="1:17" ht="15.75" customHeight="1" x14ac:dyDescent="0.3">
      <c r="A742" s="1">
        <v>1178415</v>
      </c>
      <c r="B742" s="1" t="s">
        <v>56</v>
      </c>
      <c r="C742" s="2">
        <v>43577</v>
      </c>
      <c r="D742" s="1" t="s">
        <v>336</v>
      </c>
      <c r="E742" s="1" t="s">
        <v>58</v>
      </c>
      <c r="F742" s="1">
        <v>0</v>
      </c>
      <c r="G742" s="1" t="s">
        <v>40</v>
      </c>
      <c r="H742" s="1" t="s">
        <v>374</v>
      </c>
      <c r="I742" s="1" t="s">
        <v>374</v>
      </c>
      <c r="J742" s="1" t="s">
        <v>22</v>
      </c>
      <c r="K742" s="1" t="s">
        <v>374</v>
      </c>
      <c r="L742" s="1" t="s">
        <v>41</v>
      </c>
      <c r="M742" s="1">
        <v>6</v>
      </c>
      <c r="N742" s="1" t="s">
        <v>24</v>
      </c>
      <c r="O742" s="1" t="s">
        <v>25</v>
      </c>
      <c r="P742" s="1" t="s">
        <v>327</v>
      </c>
      <c r="Q742" s="1" t="s">
        <v>140</v>
      </c>
    </row>
    <row r="743" spans="1:17" ht="15.75" customHeight="1" x14ac:dyDescent="0.3">
      <c r="A743" s="1">
        <v>1178416</v>
      </c>
      <c r="B743" s="1" t="s">
        <v>65</v>
      </c>
      <c r="C743" s="2">
        <v>43578</v>
      </c>
      <c r="D743" s="1" t="s">
        <v>57</v>
      </c>
      <c r="E743" s="1" t="s">
        <v>67</v>
      </c>
      <c r="F743" s="1">
        <v>0</v>
      </c>
      <c r="G743" s="1" t="s">
        <v>32</v>
      </c>
      <c r="H743" s="1" t="s">
        <v>259</v>
      </c>
      <c r="I743" s="1" t="s">
        <v>32</v>
      </c>
      <c r="J743" s="1" t="s">
        <v>22</v>
      </c>
      <c r="K743" s="1" t="s">
        <v>32</v>
      </c>
      <c r="L743" s="1" t="s">
        <v>41</v>
      </c>
      <c r="M743" s="1">
        <v>6</v>
      </c>
      <c r="N743" s="1" t="s">
        <v>24</v>
      </c>
      <c r="O743" s="1" t="s">
        <v>25</v>
      </c>
      <c r="P743" s="1" t="s">
        <v>274</v>
      </c>
      <c r="Q743" s="1" t="s">
        <v>232</v>
      </c>
    </row>
    <row r="744" spans="1:17" ht="15.75" customHeight="1" x14ac:dyDescent="0.3">
      <c r="A744" s="1">
        <v>1178417</v>
      </c>
      <c r="B744" s="1" t="s">
        <v>17</v>
      </c>
      <c r="C744" s="2">
        <v>43579</v>
      </c>
      <c r="D744" s="1" t="s">
        <v>121</v>
      </c>
      <c r="E744" s="1" t="s">
        <v>345</v>
      </c>
      <c r="F744" s="1">
        <v>0</v>
      </c>
      <c r="G744" s="1" t="s">
        <v>20</v>
      </c>
      <c r="H744" s="1" t="s">
        <v>31</v>
      </c>
      <c r="I744" s="1" t="s">
        <v>31</v>
      </c>
      <c r="J744" s="1" t="s">
        <v>22</v>
      </c>
      <c r="K744" s="1" t="s">
        <v>20</v>
      </c>
      <c r="L744" s="1" t="s">
        <v>23</v>
      </c>
      <c r="M744" s="1">
        <v>17</v>
      </c>
      <c r="N744" s="1" t="s">
        <v>24</v>
      </c>
      <c r="O744" s="1" t="s">
        <v>25</v>
      </c>
      <c r="P744" s="1" t="s">
        <v>252</v>
      </c>
      <c r="Q744" s="1" t="s">
        <v>242</v>
      </c>
    </row>
    <row r="745" spans="1:17" ht="15.75" customHeight="1" x14ac:dyDescent="0.3">
      <c r="A745" s="1">
        <v>1178418</v>
      </c>
      <c r="B745" s="1" t="s">
        <v>50</v>
      </c>
      <c r="C745" s="2">
        <v>43580</v>
      </c>
      <c r="D745" s="1" t="s">
        <v>311</v>
      </c>
      <c r="E745" s="1" t="s">
        <v>52</v>
      </c>
      <c r="F745" s="1">
        <v>0</v>
      </c>
      <c r="G745" s="1" t="s">
        <v>21</v>
      </c>
      <c r="H745" s="1" t="s">
        <v>40</v>
      </c>
      <c r="I745" s="1" t="s">
        <v>40</v>
      </c>
      <c r="J745" s="1" t="s">
        <v>22</v>
      </c>
      <c r="K745" s="1" t="s">
        <v>40</v>
      </c>
      <c r="L745" s="1" t="s">
        <v>41</v>
      </c>
      <c r="M745" s="1">
        <v>3</v>
      </c>
      <c r="N745" s="1" t="s">
        <v>24</v>
      </c>
      <c r="O745" s="1" t="s">
        <v>25</v>
      </c>
      <c r="P745" s="1" t="s">
        <v>332</v>
      </c>
      <c r="Q745" s="1" t="s">
        <v>385</v>
      </c>
    </row>
    <row r="746" spans="1:17" ht="15.75" customHeight="1" x14ac:dyDescent="0.3">
      <c r="A746" s="1">
        <v>1178419</v>
      </c>
      <c r="B746" s="1" t="s">
        <v>65</v>
      </c>
      <c r="C746" s="2">
        <v>43581</v>
      </c>
      <c r="D746" s="1" t="s">
        <v>147</v>
      </c>
      <c r="E746" s="1" t="s">
        <v>67</v>
      </c>
      <c r="F746" s="1">
        <v>0</v>
      </c>
      <c r="G746" s="1" t="s">
        <v>32</v>
      </c>
      <c r="H746" s="1" t="s">
        <v>47</v>
      </c>
      <c r="I746" s="1" t="s">
        <v>32</v>
      </c>
      <c r="J746" s="1" t="s">
        <v>22</v>
      </c>
      <c r="K746" s="1" t="s">
        <v>47</v>
      </c>
      <c r="L746" s="1" t="s">
        <v>23</v>
      </c>
      <c r="M746" s="1">
        <v>46</v>
      </c>
      <c r="N746" s="1" t="s">
        <v>24</v>
      </c>
      <c r="O746" s="1" t="s">
        <v>25</v>
      </c>
      <c r="P746" s="1" t="s">
        <v>274</v>
      </c>
      <c r="Q746" s="1" t="s">
        <v>232</v>
      </c>
    </row>
    <row r="747" spans="1:17" ht="15.75" customHeight="1" x14ac:dyDescent="0.3">
      <c r="A747" s="1">
        <v>1178420</v>
      </c>
      <c r="B747" s="1" t="s">
        <v>56</v>
      </c>
      <c r="C747" s="2">
        <v>43582</v>
      </c>
      <c r="D747" s="1" t="s">
        <v>197</v>
      </c>
      <c r="E747" s="1" t="s">
        <v>58</v>
      </c>
      <c r="F747" s="1">
        <v>0</v>
      </c>
      <c r="G747" s="1" t="s">
        <v>40</v>
      </c>
      <c r="H747" s="1" t="s">
        <v>259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7</v>
      </c>
      <c r="N747" s="1" t="s">
        <v>24</v>
      </c>
      <c r="O747" s="1" t="s">
        <v>25</v>
      </c>
      <c r="P747" s="1" t="s">
        <v>351</v>
      </c>
      <c r="Q747" s="1" t="s">
        <v>327</v>
      </c>
    </row>
    <row r="748" spans="1:17" ht="15.75" customHeight="1" x14ac:dyDescent="0.3">
      <c r="A748" s="1">
        <v>1178421</v>
      </c>
      <c r="B748" s="1" t="s">
        <v>36</v>
      </c>
      <c r="C748" s="2">
        <v>43583</v>
      </c>
      <c r="D748" s="1" t="s">
        <v>227</v>
      </c>
      <c r="E748" s="1" t="s">
        <v>38</v>
      </c>
      <c r="F748" s="1">
        <v>0</v>
      </c>
      <c r="G748" s="1" t="s">
        <v>374</v>
      </c>
      <c r="H748" s="1" t="s">
        <v>20</v>
      </c>
      <c r="I748" s="1" t="s">
        <v>374</v>
      </c>
      <c r="J748" s="1" t="s">
        <v>33</v>
      </c>
      <c r="K748" s="1" t="s">
        <v>374</v>
      </c>
      <c r="L748" s="1" t="s">
        <v>23</v>
      </c>
      <c r="M748" s="1">
        <v>16</v>
      </c>
      <c r="N748" s="1" t="s">
        <v>24</v>
      </c>
      <c r="O748" s="1" t="s">
        <v>25</v>
      </c>
      <c r="P748" s="1" t="s">
        <v>335</v>
      </c>
      <c r="Q748" s="1" t="s">
        <v>242</v>
      </c>
    </row>
    <row r="749" spans="1:17" ht="15.75" customHeight="1" x14ac:dyDescent="0.3">
      <c r="A749" s="1">
        <v>1178422</v>
      </c>
      <c r="B749" s="1" t="s">
        <v>50</v>
      </c>
      <c r="C749" s="2">
        <v>43583</v>
      </c>
      <c r="D749" s="1" t="s">
        <v>307</v>
      </c>
      <c r="E749" s="1" t="s">
        <v>52</v>
      </c>
      <c r="F749" s="1">
        <v>0</v>
      </c>
      <c r="G749" s="1" t="s">
        <v>21</v>
      </c>
      <c r="H749" s="1" t="s">
        <v>47</v>
      </c>
      <c r="I749" s="1" t="s">
        <v>47</v>
      </c>
      <c r="J749" s="1" t="s">
        <v>22</v>
      </c>
      <c r="K749" s="1" t="s">
        <v>21</v>
      </c>
      <c r="L749" s="1" t="s">
        <v>23</v>
      </c>
      <c r="M749" s="1">
        <v>34</v>
      </c>
      <c r="N749" s="1" t="s">
        <v>24</v>
      </c>
      <c r="O749" s="1" t="s">
        <v>25</v>
      </c>
      <c r="P749" s="1" t="s">
        <v>385</v>
      </c>
      <c r="Q749" s="1" t="s">
        <v>323</v>
      </c>
    </row>
    <row r="750" spans="1:17" ht="15.75" customHeight="1" x14ac:dyDescent="0.3">
      <c r="A750" s="1">
        <v>1178423</v>
      </c>
      <c r="B750" s="1" t="s">
        <v>60</v>
      </c>
      <c r="C750" s="2">
        <v>43584</v>
      </c>
      <c r="D750" s="1" t="s">
        <v>179</v>
      </c>
      <c r="E750" s="1" t="s">
        <v>62</v>
      </c>
      <c r="F750" s="1">
        <v>0</v>
      </c>
      <c r="G750" s="1" t="s">
        <v>259</v>
      </c>
      <c r="H750" s="1" t="s">
        <v>31</v>
      </c>
      <c r="I750" s="1" t="s">
        <v>31</v>
      </c>
      <c r="J750" s="1" t="s">
        <v>22</v>
      </c>
      <c r="K750" s="1" t="s">
        <v>259</v>
      </c>
      <c r="L750" s="1" t="s">
        <v>23</v>
      </c>
      <c r="M750" s="1">
        <v>45</v>
      </c>
      <c r="N750" s="1" t="s">
        <v>24</v>
      </c>
      <c r="O750" s="1" t="s">
        <v>25</v>
      </c>
      <c r="P750" s="1" t="s">
        <v>267</v>
      </c>
      <c r="Q750" s="1" t="s">
        <v>140</v>
      </c>
    </row>
    <row r="751" spans="1:17" ht="15.75" customHeight="1" x14ac:dyDescent="0.3">
      <c r="A751" s="1">
        <v>1178424</v>
      </c>
      <c r="B751" s="1" t="s">
        <v>17</v>
      </c>
      <c r="C751" s="2">
        <v>43585</v>
      </c>
      <c r="D751" s="1" t="s">
        <v>25</v>
      </c>
      <c r="E751" s="1" t="s">
        <v>345</v>
      </c>
      <c r="F751" s="1">
        <v>0</v>
      </c>
      <c r="G751" s="1" t="s">
        <v>20</v>
      </c>
      <c r="H751" s="1" t="s">
        <v>40</v>
      </c>
      <c r="I751" s="1" t="s">
        <v>40</v>
      </c>
      <c r="J751" s="1" t="s">
        <v>22</v>
      </c>
      <c r="K751" s="1" t="s">
        <v>25</v>
      </c>
      <c r="L751" s="1" t="s">
        <v>25</v>
      </c>
      <c r="M751" s="1" t="s">
        <v>25</v>
      </c>
      <c r="N751" s="1" t="s">
        <v>25</v>
      </c>
      <c r="O751" s="1" t="s">
        <v>25</v>
      </c>
      <c r="P751" s="1" t="s">
        <v>382</v>
      </c>
      <c r="Q751" s="1" t="s">
        <v>274</v>
      </c>
    </row>
    <row r="752" spans="1:17" ht="15.75" customHeight="1" x14ac:dyDescent="0.3">
      <c r="A752" s="1">
        <v>1178425</v>
      </c>
      <c r="B752" s="1" t="s">
        <v>65</v>
      </c>
      <c r="C752" s="2">
        <v>43586</v>
      </c>
      <c r="D752" s="1" t="s">
        <v>76</v>
      </c>
      <c r="E752" s="1" t="s">
        <v>67</v>
      </c>
      <c r="F752" s="1">
        <v>0</v>
      </c>
      <c r="G752" s="1" t="s">
        <v>32</v>
      </c>
      <c r="H752" s="1" t="s">
        <v>374</v>
      </c>
      <c r="I752" s="1" t="s">
        <v>374</v>
      </c>
      <c r="J752" s="1" t="s">
        <v>22</v>
      </c>
      <c r="K752" s="1" t="s">
        <v>32</v>
      </c>
      <c r="L752" s="1" t="s">
        <v>23</v>
      </c>
      <c r="M752" s="1">
        <v>80</v>
      </c>
      <c r="N752" s="1" t="s">
        <v>24</v>
      </c>
      <c r="O752" s="1" t="s">
        <v>25</v>
      </c>
      <c r="P752" s="1" t="s">
        <v>332</v>
      </c>
      <c r="Q752" s="1" t="s">
        <v>323</v>
      </c>
    </row>
    <row r="753" spans="1:17" ht="15.75" customHeight="1" x14ac:dyDescent="0.3">
      <c r="A753" s="1">
        <v>1178426</v>
      </c>
      <c r="B753" s="1" t="s">
        <v>44</v>
      </c>
      <c r="C753" s="2">
        <v>43587</v>
      </c>
      <c r="D753" s="1" t="s">
        <v>349</v>
      </c>
      <c r="E753" s="1" t="s">
        <v>46</v>
      </c>
      <c r="F753" s="1">
        <v>0</v>
      </c>
      <c r="G753" s="1" t="s">
        <v>47</v>
      </c>
      <c r="H753" s="1" t="s">
        <v>259</v>
      </c>
      <c r="I753" s="1" t="s">
        <v>47</v>
      </c>
      <c r="J753" s="1" t="s">
        <v>33</v>
      </c>
      <c r="K753" s="1" t="s">
        <v>47</v>
      </c>
      <c r="L753" s="1" t="s">
        <v>122</v>
      </c>
      <c r="M753" s="1" t="s">
        <v>25</v>
      </c>
      <c r="N753" s="1" t="s">
        <v>123</v>
      </c>
      <c r="O753" s="1" t="s">
        <v>25</v>
      </c>
      <c r="P753" s="1" t="s">
        <v>267</v>
      </c>
      <c r="Q753" s="1" t="s">
        <v>140</v>
      </c>
    </row>
    <row r="754" spans="1:17" ht="15.75" customHeight="1" x14ac:dyDescent="0.3">
      <c r="A754" s="1">
        <v>1178427</v>
      </c>
      <c r="B754" s="1" t="s">
        <v>28</v>
      </c>
      <c r="C754" s="2">
        <v>43588</v>
      </c>
      <c r="D754" s="1" t="s">
        <v>387</v>
      </c>
      <c r="E754" s="1" t="s">
        <v>320</v>
      </c>
      <c r="F754" s="1">
        <v>0</v>
      </c>
      <c r="G754" s="1" t="s">
        <v>31</v>
      </c>
      <c r="H754" s="1" t="s">
        <v>21</v>
      </c>
      <c r="I754" s="1" t="s">
        <v>21</v>
      </c>
      <c r="J754" s="1" t="s">
        <v>22</v>
      </c>
      <c r="K754" s="1" t="s">
        <v>21</v>
      </c>
      <c r="L754" s="1" t="s">
        <v>41</v>
      </c>
      <c r="M754" s="1">
        <v>7</v>
      </c>
      <c r="N754" s="1" t="s">
        <v>24</v>
      </c>
      <c r="O754" s="1" t="s">
        <v>25</v>
      </c>
      <c r="P754" s="1" t="s">
        <v>252</v>
      </c>
      <c r="Q754" s="1" t="s">
        <v>242</v>
      </c>
    </row>
    <row r="755" spans="1:17" ht="15.75" customHeight="1" x14ac:dyDescent="0.3">
      <c r="A755" s="1">
        <v>1178428</v>
      </c>
      <c r="B755" s="1" t="s">
        <v>36</v>
      </c>
      <c r="C755" s="2">
        <v>43589</v>
      </c>
      <c r="D755" s="1" t="s">
        <v>93</v>
      </c>
      <c r="E755" s="1" t="s">
        <v>38</v>
      </c>
      <c r="F755" s="1">
        <v>0</v>
      </c>
      <c r="G755" s="1" t="s">
        <v>374</v>
      </c>
      <c r="H755" s="1" t="s">
        <v>40</v>
      </c>
      <c r="I755" s="1" t="s">
        <v>40</v>
      </c>
      <c r="J755" s="1" t="s">
        <v>33</v>
      </c>
      <c r="K755" s="1" t="s">
        <v>374</v>
      </c>
      <c r="L755" s="1" t="s">
        <v>41</v>
      </c>
      <c r="M755" s="1">
        <v>5</v>
      </c>
      <c r="N755" s="1" t="s">
        <v>24</v>
      </c>
      <c r="O755" s="1" t="s">
        <v>25</v>
      </c>
      <c r="P755" s="1" t="s">
        <v>332</v>
      </c>
      <c r="Q755" s="1" t="s">
        <v>385</v>
      </c>
    </row>
    <row r="756" spans="1:17" ht="15.75" customHeight="1" x14ac:dyDescent="0.3">
      <c r="A756" s="1">
        <v>1178429</v>
      </c>
      <c r="B756" s="1" t="s">
        <v>17</v>
      </c>
      <c r="C756" s="2">
        <v>43589</v>
      </c>
      <c r="D756" s="1" t="s">
        <v>388</v>
      </c>
      <c r="E756" s="1" t="s">
        <v>345</v>
      </c>
      <c r="F756" s="1">
        <v>0</v>
      </c>
      <c r="G756" s="1" t="s">
        <v>20</v>
      </c>
      <c r="H756" s="1" t="s">
        <v>259</v>
      </c>
      <c r="I756" s="1" t="s">
        <v>20</v>
      </c>
      <c r="J756" s="1" t="s">
        <v>22</v>
      </c>
      <c r="K756" s="1" t="s">
        <v>20</v>
      </c>
      <c r="L756" s="1" t="s">
        <v>41</v>
      </c>
      <c r="M756" s="1">
        <v>4</v>
      </c>
      <c r="N756" s="1" t="s">
        <v>24</v>
      </c>
      <c r="O756" s="1" t="s">
        <v>25</v>
      </c>
      <c r="P756" s="1" t="s">
        <v>274</v>
      </c>
      <c r="Q756" s="1" t="s">
        <v>232</v>
      </c>
    </row>
    <row r="757" spans="1:17" ht="15.75" customHeight="1" x14ac:dyDescent="0.3">
      <c r="A757" s="1">
        <v>1178430</v>
      </c>
      <c r="B757" s="1" t="s">
        <v>28</v>
      </c>
      <c r="C757" s="2">
        <v>43590</v>
      </c>
      <c r="D757" s="1" t="s">
        <v>362</v>
      </c>
      <c r="E757" s="1" t="s">
        <v>320</v>
      </c>
      <c r="F757" s="1">
        <v>0</v>
      </c>
      <c r="G757" s="1" t="s">
        <v>31</v>
      </c>
      <c r="H757" s="1" t="s">
        <v>32</v>
      </c>
      <c r="I757" s="1" t="s">
        <v>31</v>
      </c>
      <c r="J757" s="1" t="s">
        <v>22</v>
      </c>
      <c r="K757" s="1" t="s">
        <v>31</v>
      </c>
      <c r="L757" s="1" t="s">
        <v>41</v>
      </c>
      <c r="M757" s="1">
        <v>6</v>
      </c>
      <c r="N757" s="1" t="s">
        <v>24</v>
      </c>
      <c r="O757" s="1" t="s">
        <v>25</v>
      </c>
      <c r="P757" s="1" t="s">
        <v>335</v>
      </c>
      <c r="Q757" s="1" t="s">
        <v>252</v>
      </c>
    </row>
    <row r="758" spans="1:17" ht="15.75" customHeight="1" x14ac:dyDescent="0.3">
      <c r="A758" s="1">
        <v>1178431</v>
      </c>
      <c r="B758" s="1" t="s">
        <v>44</v>
      </c>
      <c r="C758" s="2">
        <v>43590</v>
      </c>
      <c r="D758" s="1" t="s">
        <v>315</v>
      </c>
      <c r="E758" s="1" t="s">
        <v>46</v>
      </c>
      <c r="F758" s="1">
        <v>0</v>
      </c>
      <c r="G758" s="1" t="s">
        <v>47</v>
      </c>
      <c r="H758" s="1" t="s">
        <v>21</v>
      </c>
      <c r="I758" s="1" t="s">
        <v>47</v>
      </c>
      <c r="J758" s="1" t="s">
        <v>22</v>
      </c>
      <c r="K758" s="1" t="s">
        <v>47</v>
      </c>
      <c r="L758" s="1" t="s">
        <v>41</v>
      </c>
      <c r="M758" s="1">
        <v>9</v>
      </c>
      <c r="N758" s="1" t="s">
        <v>24</v>
      </c>
      <c r="O758" s="1" t="s">
        <v>25</v>
      </c>
      <c r="P758" s="1" t="s">
        <v>327</v>
      </c>
      <c r="Q758" s="1" t="s">
        <v>267</v>
      </c>
    </row>
    <row r="759" spans="1:17" ht="15.75" customHeight="1" x14ac:dyDescent="0.3">
      <c r="A759" s="1">
        <v>1181764</v>
      </c>
      <c r="B759" s="1" t="s">
        <v>65</v>
      </c>
      <c r="C759" s="2">
        <v>43592</v>
      </c>
      <c r="D759" s="1" t="s">
        <v>330</v>
      </c>
      <c r="E759" s="1" t="s">
        <v>67</v>
      </c>
      <c r="F759" s="1">
        <v>0</v>
      </c>
      <c r="G759" s="1" t="s">
        <v>47</v>
      </c>
      <c r="H759" s="1" t="s">
        <v>32</v>
      </c>
      <c r="I759" s="1" t="s">
        <v>32</v>
      </c>
      <c r="J759" s="1" t="s">
        <v>33</v>
      </c>
      <c r="K759" s="1" t="s">
        <v>47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274</v>
      </c>
      <c r="Q759" s="1" t="s">
        <v>323</v>
      </c>
    </row>
    <row r="760" spans="1:17" ht="15.75" customHeight="1" x14ac:dyDescent="0.3">
      <c r="A760" s="1">
        <v>1181766</v>
      </c>
      <c r="B760" s="1" t="s">
        <v>234</v>
      </c>
      <c r="C760" s="2">
        <v>43593</v>
      </c>
      <c r="D760" s="1" t="s">
        <v>336</v>
      </c>
      <c r="E760" s="1" t="s">
        <v>236</v>
      </c>
      <c r="F760" s="1">
        <v>0</v>
      </c>
      <c r="G760" s="1" t="s">
        <v>374</v>
      </c>
      <c r="H760" s="1" t="s">
        <v>259</v>
      </c>
      <c r="I760" s="1" t="s">
        <v>374</v>
      </c>
      <c r="J760" s="1" t="s">
        <v>22</v>
      </c>
      <c r="K760" s="1" t="s">
        <v>374</v>
      </c>
      <c r="L760" s="1" t="s">
        <v>41</v>
      </c>
      <c r="M760" s="1">
        <v>2</v>
      </c>
      <c r="N760" s="1" t="s">
        <v>24</v>
      </c>
      <c r="O760" s="1" t="s">
        <v>25</v>
      </c>
      <c r="P760" s="1" t="s">
        <v>242</v>
      </c>
      <c r="Q760" s="1" t="s">
        <v>140</v>
      </c>
    </row>
    <row r="761" spans="1:17" ht="15.75" customHeight="1" x14ac:dyDescent="0.3">
      <c r="A761" s="1">
        <v>1181767</v>
      </c>
      <c r="B761" s="1" t="s">
        <v>234</v>
      </c>
      <c r="C761" s="2">
        <v>43595</v>
      </c>
      <c r="D761" s="1" t="s">
        <v>243</v>
      </c>
      <c r="E761" s="1" t="s">
        <v>236</v>
      </c>
      <c r="F761" s="1">
        <v>0</v>
      </c>
      <c r="G761" s="1" t="s">
        <v>32</v>
      </c>
      <c r="H761" s="1" t="s">
        <v>374</v>
      </c>
      <c r="I761" s="1" t="s">
        <v>32</v>
      </c>
      <c r="J761" s="1" t="s">
        <v>22</v>
      </c>
      <c r="K761" s="1" t="s">
        <v>32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242</v>
      </c>
      <c r="Q761" s="1" t="s">
        <v>140</v>
      </c>
    </row>
    <row r="762" spans="1:17" ht="15.75" customHeight="1" x14ac:dyDescent="0.3">
      <c r="A762" s="1">
        <v>1181768</v>
      </c>
      <c r="B762" s="1" t="s">
        <v>60</v>
      </c>
      <c r="C762" s="2">
        <v>43597</v>
      </c>
      <c r="D762" s="1" t="s">
        <v>349</v>
      </c>
      <c r="E762" s="1" t="s">
        <v>62</v>
      </c>
      <c r="F762" s="1">
        <v>0</v>
      </c>
      <c r="G762" s="1" t="s">
        <v>47</v>
      </c>
      <c r="H762" s="1" t="s">
        <v>32</v>
      </c>
      <c r="I762" s="1" t="s">
        <v>47</v>
      </c>
      <c r="J762" s="1" t="s">
        <v>33</v>
      </c>
      <c r="K762" s="1" t="s">
        <v>47</v>
      </c>
      <c r="L762" s="1" t="s">
        <v>23</v>
      </c>
      <c r="M762" s="1">
        <v>1</v>
      </c>
      <c r="N762" s="1" t="s">
        <v>24</v>
      </c>
      <c r="O762" s="1" t="s">
        <v>25</v>
      </c>
      <c r="P762" s="1" t="s">
        <v>385</v>
      </c>
      <c r="Q762" s="1" t="s">
        <v>323</v>
      </c>
    </row>
    <row r="763" spans="1:17" ht="15.75" customHeight="1" x14ac:dyDescent="0.3">
      <c r="A763" s="1">
        <v>1216492</v>
      </c>
      <c r="B763" s="1" t="s">
        <v>281</v>
      </c>
      <c r="C763" s="2">
        <v>44093</v>
      </c>
      <c r="D763" s="1" t="s">
        <v>183</v>
      </c>
      <c r="E763" s="1" t="s">
        <v>282</v>
      </c>
      <c r="F763" s="1">
        <v>0</v>
      </c>
      <c r="G763" s="1" t="s">
        <v>47</v>
      </c>
      <c r="H763" s="1" t="s">
        <v>32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5</v>
      </c>
      <c r="N763" s="1" t="s">
        <v>24</v>
      </c>
      <c r="O763" s="1" t="s">
        <v>25</v>
      </c>
      <c r="P763" s="1" t="s">
        <v>303</v>
      </c>
      <c r="Q763" s="1" t="s">
        <v>322</v>
      </c>
    </row>
    <row r="764" spans="1:17" ht="15.75" customHeight="1" x14ac:dyDescent="0.3">
      <c r="A764" s="1">
        <v>1216493</v>
      </c>
      <c r="B764" s="1" t="s">
        <v>288</v>
      </c>
      <c r="C764" s="2">
        <v>44094</v>
      </c>
      <c r="D764" s="1" t="s">
        <v>337</v>
      </c>
      <c r="E764" s="1" t="s">
        <v>289</v>
      </c>
      <c r="F764" s="1">
        <v>0</v>
      </c>
      <c r="G764" s="1" t="s">
        <v>374</v>
      </c>
      <c r="H764" s="1" t="s">
        <v>31</v>
      </c>
      <c r="I764" s="1" t="s">
        <v>31</v>
      </c>
      <c r="J764" s="1" t="s">
        <v>22</v>
      </c>
      <c r="K764" s="1" t="s">
        <v>374</v>
      </c>
      <c r="L764" s="1" t="s">
        <v>122</v>
      </c>
      <c r="M764" s="1" t="s">
        <v>25</v>
      </c>
      <c r="N764" s="1" t="s">
        <v>123</v>
      </c>
      <c r="O764" s="1" t="s">
        <v>25</v>
      </c>
      <c r="P764" s="1" t="s">
        <v>232</v>
      </c>
      <c r="Q764" s="1" t="s">
        <v>323</v>
      </c>
    </row>
    <row r="765" spans="1:17" ht="15.75" customHeight="1" x14ac:dyDescent="0.3">
      <c r="A765" s="1">
        <v>1216494</v>
      </c>
      <c r="B765" s="1" t="s">
        <v>281</v>
      </c>
      <c r="C765" s="2">
        <v>44125</v>
      </c>
      <c r="D765" s="1" t="s">
        <v>358</v>
      </c>
      <c r="E765" s="1" t="s">
        <v>282</v>
      </c>
      <c r="F765" s="1">
        <v>0</v>
      </c>
      <c r="G765" s="1" t="s">
        <v>21</v>
      </c>
      <c r="H765" s="1" t="s">
        <v>20</v>
      </c>
      <c r="I765" s="1" t="s">
        <v>21</v>
      </c>
      <c r="J765" s="1" t="s">
        <v>33</v>
      </c>
      <c r="K765" s="1" t="s">
        <v>20</v>
      </c>
      <c r="L765" s="1" t="s">
        <v>41</v>
      </c>
      <c r="M765" s="1">
        <v>8</v>
      </c>
      <c r="N765" s="1" t="s">
        <v>24</v>
      </c>
      <c r="O765" s="1" t="s">
        <v>25</v>
      </c>
      <c r="P765" s="1" t="s">
        <v>322</v>
      </c>
      <c r="Q765" s="1" t="s">
        <v>140</v>
      </c>
    </row>
    <row r="766" spans="1:17" ht="15.75" customHeight="1" x14ac:dyDescent="0.3">
      <c r="A766" s="1">
        <v>1216495</v>
      </c>
      <c r="B766" s="1" t="s">
        <v>284</v>
      </c>
      <c r="C766" s="2">
        <v>44138</v>
      </c>
      <c r="D766" s="1" t="s">
        <v>248</v>
      </c>
      <c r="E766" s="1" t="s">
        <v>286</v>
      </c>
      <c r="F766" s="1">
        <v>0</v>
      </c>
      <c r="G766" s="1" t="s">
        <v>47</v>
      </c>
      <c r="H766" s="1" t="s">
        <v>259</v>
      </c>
      <c r="I766" s="1" t="s">
        <v>259</v>
      </c>
      <c r="J766" s="1" t="s">
        <v>22</v>
      </c>
      <c r="K766" s="1" t="s">
        <v>259</v>
      </c>
      <c r="L766" s="1" t="s">
        <v>41</v>
      </c>
      <c r="M766" s="1">
        <v>10</v>
      </c>
      <c r="N766" s="1" t="s">
        <v>24</v>
      </c>
      <c r="O766" s="1" t="s">
        <v>25</v>
      </c>
      <c r="P766" s="1" t="s">
        <v>252</v>
      </c>
      <c r="Q766" s="1" t="s">
        <v>283</v>
      </c>
    </row>
    <row r="767" spans="1:17" ht="15.75" customHeight="1" x14ac:dyDescent="0.3">
      <c r="A767" s="1">
        <v>1216496</v>
      </c>
      <c r="B767" s="1" t="s">
        <v>284</v>
      </c>
      <c r="C767" s="2">
        <v>44096</v>
      </c>
      <c r="D767" s="1" t="s">
        <v>271</v>
      </c>
      <c r="E767" s="1" t="s">
        <v>286</v>
      </c>
      <c r="F767" s="1">
        <v>0</v>
      </c>
      <c r="G767" s="1" t="s">
        <v>40</v>
      </c>
      <c r="H767" s="1" t="s">
        <v>32</v>
      </c>
      <c r="I767" s="1" t="s">
        <v>32</v>
      </c>
      <c r="J767" s="1" t="s">
        <v>22</v>
      </c>
      <c r="K767" s="1" t="s">
        <v>40</v>
      </c>
      <c r="L767" s="1" t="s">
        <v>23</v>
      </c>
      <c r="M767" s="1">
        <v>16</v>
      </c>
      <c r="N767" s="1" t="s">
        <v>24</v>
      </c>
      <c r="O767" s="1" t="s">
        <v>25</v>
      </c>
      <c r="P767" s="1" t="s">
        <v>252</v>
      </c>
      <c r="Q767" s="1" t="s">
        <v>237</v>
      </c>
    </row>
    <row r="768" spans="1:17" ht="15.75" customHeight="1" x14ac:dyDescent="0.3">
      <c r="A768" s="1">
        <v>1216497</v>
      </c>
      <c r="B768" s="1" t="s">
        <v>281</v>
      </c>
      <c r="C768" s="2">
        <v>44128</v>
      </c>
      <c r="D768" s="1" t="s">
        <v>389</v>
      </c>
      <c r="E768" s="1" t="s">
        <v>282</v>
      </c>
      <c r="F768" s="1">
        <v>0</v>
      </c>
      <c r="G768" s="1" t="s">
        <v>21</v>
      </c>
      <c r="H768" s="1" t="s">
        <v>374</v>
      </c>
      <c r="I768" s="1" t="s">
        <v>374</v>
      </c>
      <c r="J768" s="1" t="s">
        <v>22</v>
      </c>
      <c r="K768" s="1" t="s">
        <v>21</v>
      </c>
      <c r="L768" s="1" t="s">
        <v>23</v>
      </c>
      <c r="M768" s="1">
        <v>59</v>
      </c>
      <c r="N768" s="1" t="s">
        <v>24</v>
      </c>
      <c r="O768" s="1" t="s">
        <v>25</v>
      </c>
      <c r="P768" s="1" t="s">
        <v>303</v>
      </c>
      <c r="Q768" s="1" t="s">
        <v>298</v>
      </c>
    </row>
    <row r="769" spans="1:17" ht="15.75" customHeight="1" x14ac:dyDescent="0.3">
      <c r="A769" s="1">
        <v>1216498</v>
      </c>
      <c r="B769" s="1" t="s">
        <v>288</v>
      </c>
      <c r="C769" s="2">
        <v>44128</v>
      </c>
      <c r="D769" s="1" t="s">
        <v>390</v>
      </c>
      <c r="E769" s="1" t="s">
        <v>289</v>
      </c>
      <c r="F769" s="1">
        <v>0</v>
      </c>
      <c r="G769" s="1" t="s">
        <v>31</v>
      </c>
      <c r="H769" s="1" t="s">
        <v>259</v>
      </c>
      <c r="I769" s="1" t="s">
        <v>259</v>
      </c>
      <c r="J769" s="1" t="s">
        <v>22</v>
      </c>
      <c r="K769" s="1" t="s">
        <v>31</v>
      </c>
      <c r="L769" s="1" t="s">
        <v>23</v>
      </c>
      <c r="M769" s="1">
        <v>12</v>
      </c>
      <c r="N769" s="1" t="s">
        <v>24</v>
      </c>
      <c r="O769" s="1" t="s">
        <v>25</v>
      </c>
      <c r="P769" s="1" t="s">
        <v>332</v>
      </c>
      <c r="Q769" s="1" t="s">
        <v>201</v>
      </c>
    </row>
    <row r="770" spans="1:17" ht="15.75" customHeight="1" x14ac:dyDescent="0.3">
      <c r="A770" s="1">
        <v>1216499</v>
      </c>
      <c r="B770" s="1" t="s">
        <v>281</v>
      </c>
      <c r="C770" s="2">
        <v>44132</v>
      </c>
      <c r="D770" s="1" t="s">
        <v>330</v>
      </c>
      <c r="E770" s="1" t="s">
        <v>282</v>
      </c>
      <c r="F770" s="1">
        <v>0</v>
      </c>
      <c r="G770" s="1" t="s">
        <v>20</v>
      </c>
      <c r="H770" s="1" t="s">
        <v>47</v>
      </c>
      <c r="I770" s="1" t="s">
        <v>47</v>
      </c>
      <c r="J770" s="1" t="s">
        <v>22</v>
      </c>
      <c r="K770" s="1" t="s">
        <v>47</v>
      </c>
      <c r="L770" s="1" t="s">
        <v>41</v>
      </c>
      <c r="M770" s="1">
        <v>5</v>
      </c>
      <c r="N770" s="1" t="s">
        <v>24</v>
      </c>
      <c r="O770" s="1" t="s">
        <v>25</v>
      </c>
      <c r="P770" s="1" t="s">
        <v>382</v>
      </c>
      <c r="Q770" s="1" t="s">
        <v>303</v>
      </c>
    </row>
    <row r="771" spans="1:17" ht="15.75" customHeight="1" x14ac:dyDescent="0.3">
      <c r="A771" s="1">
        <v>1216500</v>
      </c>
      <c r="B771" s="1" t="s">
        <v>284</v>
      </c>
      <c r="C771" s="2">
        <v>44113</v>
      </c>
      <c r="D771" s="1" t="s">
        <v>193</v>
      </c>
      <c r="E771" s="1" t="s">
        <v>286</v>
      </c>
      <c r="F771" s="1">
        <v>0</v>
      </c>
      <c r="G771" s="1" t="s">
        <v>374</v>
      </c>
      <c r="H771" s="1" t="s">
        <v>40</v>
      </c>
      <c r="I771" s="1" t="s">
        <v>40</v>
      </c>
      <c r="J771" s="1" t="s">
        <v>22</v>
      </c>
      <c r="K771" s="1" t="s">
        <v>374</v>
      </c>
      <c r="L771" s="1" t="s">
        <v>23</v>
      </c>
      <c r="M771" s="1">
        <v>46</v>
      </c>
      <c r="N771" s="1" t="s">
        <v>24</v>
      </c>
      <c r="O771" s="1" t="s">
        <v>25</v>
      </c>
      <c r="P771" s="1" t="s">
        <v>335</v>
      </c>
      <c r="Q771" s="1" t="s">
        <v>252</v>
      </c>
    </row>
    <row r="772" spans="1:17" ht="15.75" customHeight="1" x14ac:dyDescent="0.3">
      <c r="A772" s="1">
        <v>1216501</v>
      </c>
      <c r="B772" s="1" t="s">
        <v>281</v>
      </c>
      <c r="C772" s="2">
        <v>44111</v>
      </c>
      <c r="D772" s="1" t="s">
        <v>357</v>
      </c>
      <c r="E772" s="1" t="s">
        <v>282</v>
      </c>
      <c r="F772" s="1">
        <v>0</v>
      </c>
      <c r="G772" s="1" t="s">
        <v>21</v>
      </c>
      <c r="H772" s="1" t="s">
        <v>32</v>
      </c>
      <c r="I772" s="1" t="s">
        <v>21</v>
      </c>
      <c r="J772" s="1" t="s">
        <v>33</v>
      </c>
      <c r="K772" s="1" t="s">
        <v>21</v>
      </c>
      <c r="L772" s="1" t="s">
        <v>23</v>
      </c>
      <c r="M772" s="1">
        <v>10</v>
      </c>
      <c r="N772" s="1" t="s">
        <v>24</v>
      </c>
      <c r="O772" s="1" t="s">
        <v>25</v>
      </c>
      <c r="P772" s="1" t="s">
        <v>335</v>
      </c>
      <c r="Q772" s="1" t="s">
        <v>283</v>
      </c>
    </row>
    <row r="773" spans="1:17" ht="15.75" customHeight="1" x14ac:dyDescent="0.3">
      <c r="A773" s="1">
        <v>1216502</v>
      </c>
      <c r="B773" s="1" t="s">
        <v>284</v>
      </c>
      <c r="C773" s="2">
        <v>44135</v>
      </c>
      <c r="D773" s="1" t="s">
        <v>293</v>
      </c>
      <c r="E773" s="1" t="s">
        <v>286</v>
      </c>
      <c r="F773" s="1">
        <v>0</v>
      </c>
      <c r="G773" s="1" t="s">
        <v>20</v>
      </c>
      <c r="H773" s="1" t="s">
        <v>259</v>
      </c>
      <c r="I773" s="1" t="s">
        <v>259</v>
      </c>
      <c r="J773" s="1" t="s">
        <v>22</v>
      </c>
      <c r="K773" s="1" t="s">
        <v>259</v>
      </c>
      <c r="L773" s="1" t="s">
        <v>41</v>
      </c>
      <c r="M773" s="1">
        <v>5</v>
      </c>
      <c r="N773" s="1" t="s">
        <v>24</v>
      </c>
      <c r="O773" s="1" t="s">
        <v>25</v>
      </c>
      <c r="P773" s="1" t="s">
        <v>335</v>
      </c>
      <c r="Q773" s="1" t="s">
        <v>306</v>
      </c>
    </row>
    <row r="774" spans="1:17" ht="15.75" customHeight="1" x14ac:dyDescent="0.3">
      <c r="A774" s="1">
        <v>1216503</v>
      </c>
      <c r="B774" s="1" t="s">
        <v>281</v>
      </c>
      <c r="C774" s="2">
        <v>44105</v>
      </c>
      <c r="D774" s="1" t="s">
        <v>192</v>
      </c>
      <c r="E774" s="1" t="s">
        <v>282</v>
      </c>
      <c r="F774" s="1">
        <v>0</v>
      </c>
      <c r="G774" s="1" t="s">
        <v>47</v>
      </c>
      <c r="H774" s="1" t="s">
        <v>31</v>
      </c>
      <c r="I774" s="1" t="s">
        <v>31</v>
      </c>
      <c r="J774" s="1" t="s">
        <v>22</v>
      </c>
      <c r="K774" s="1" t="s">
        <v>47</v>
      </c>
      <c r="L774" s="1" t="s">
        <v>23</v>
      </c>
      <c r="M774" s="1">
        <v>48</v>
      </c>
      <c r="N774" s="1" t="s">
        <v>24</v>
      </c>
      <c r="O774" s="1" t="s">
        <v>25</v>
      </c>
      <c r="P774" s="1" t="s">
        <v>322</v>
      </c>
      <c r="Q774" s="1" t="s">
        <v>140</v>
      </c>
    </row>
    <row r="775" spans="1:17" ht="15.75" customHeight="1" x14ac:dyDescent="0.3">
      <c r="A775" s="1">
        <v>1216504</v>
      </c>
      <c r="B775" s="1" t="s">
        <v>288</v>
      </c>
      <c r="C775" s="2">
        <v>44104</v>
      </c>
      <c r="D775" s="1" t="s">
        <v>391</v>
      </c>
      <c r="E775" s="1" t="s">
        <v>289</v>
      </c>
      <c r="F775" s="1">
        <v>0</v>
      </c>
      <c r="G775" s="1" t="s">
        <v>21</v>
      </c>
      <c r="H775" s="1" t="s">
        <v>40</v>
      </c>
      <c r="I775" s="1" t="s">
        <v>40</v>
      </c>
      <c r="J775" s="1" t="s">
        <v>22</v>
      </c>
      <c r="K775" s="1" t="s">
        <v>21</v>
      </c>
      <c r="L775" s="1" t="s">
        <v>23</v>
      </c>
      <c r="M775" s="1">
        <v>37</v>
      </c>
      <c r="N775" s="1" t="s">
        <v>24</v>
      </c>
      <c r="O775" s="1" t="s">
        <v>25</v>
      </c>
      <c r="P775" s="1" t="s">
        <v>335</v>
      </c>
      <c r="Q775" s="1" t="s">
        <v>252</v>
      </c>
    </row>
    <row r="776" spans="1:17" ht="15.75" customHeight="1" x14ac:dyDescent="0.3">
      <c r="A776" s="1">
        <v>1216505</v>
      </c>
      <c r="B776" s="1" t="s">
        <v>281</v>
      </c>
      <c r="C776" s="2">
        <v>44137</v>
      </c>
      <c r="D776" s="1" t="s">
        <v>392</v>
      </c>
      <c r="E776" s="1" t="s">
        <v>282</v>
      </c>
      <c r="F776" s="1">
        <v>0</v>
      </c>
      <c r="G776" s="1" t="s">
        <v>20</v>
      </c>
      <c r="H776" s="1" t="s">
        <v>374</v>
      </c>
      <c r="I776" s="1" t="s">
        <v>374</v>
      </c>
      <c r="J776" s="1" t="s">
        <v>22</v>
      </c>
      <c r="K776" s="1" t="s">
        <v>374</v>
      </c>
      <c r="L776" s="1" t="s">
        <v>41</v>
      </c>
      <c r="M776" s="1">
        <v>6</v>
      </c>
      <c r="N776" s="1" t="s">
        <v>24</v>
      </c>
      <c r="O776" s="1" t="s">
        <v>25</v>
      </c>
      <c r="P776" s="1" t="s">
        <v>303</v>
      </c>
      <c r="Q776" s="1" t="s">
        <v>140</v>
      </c>
    </row>
    <row r="777" spans="1:17" ht="15.75" customHeight="1" x14ac:dyDescent="0.3">
      <c r="A777" s="1">
        <v>1216506</v>
      </c>
      <c r="B777" s="1" t="s">
        <v>281</v>
      </c>
      <c r="C777" s="2">
        <v>44136</v>
      </c>
      <c r="D777" s="1" t="s">
        <v>393</v>
      </c>
      <c r="E777" s="1" t="s">
        <v>282</v>
      </c>
      <c r="F777" s="1">
        <v>0</v>
      </c>
      <c r="G777" s="1" t="s">
        <v>31</v>
      </c>
      <c r="H777" s="1" t="s">
        <v>32</v>
      </c>
      <c r="I777" s="1" t="s">
        <v>32</v>
      </c>
      <c r="J777" s="1" t="s">
        <v>22</v>
      </c>
      <c r="K777" s="1" t="s">
        <v>32</v>
      </c>
      <c r="L777" s="1" t="s">
        <v>41</v>
      </c>
      <c r="M777" s="1">
        <v>9</v>
      </c>
      <c r="N777" s="1" t="s">
        <v>24</v>
      </c>
      <c r="O777" s="1" t="s">
        <v>25</v>
      </c>
      <c r="P777" s="1" t="s">
        <v>298</v>
      </c>
      <c r="Q777" s="1" t="s">
        <v>322</v>
      </c>
    </row>
    <row r="778" spans="1:17" ht="15.75" customHeight="1" x14ac:dyDescent="0.3">
      <c r="A778" s="1">
        <v>1216507</v>
      </c>
      <c r="B778" s="1" t="s">
        <v>288</v>
      </c>
      <c r="C778" s="2">
        <v>44115</v>
      </c>
      <c r="D778" s="1" t="s">
        <v>394</v>
      </c>
      <c r="E778" s="1" t="s">
        <v>289</v>
      </c>
      <c r="F778" s="1">
        <v>0</v>
      </c>
      <c r="G778" s="1" t="s">
        <v>259</v>
      </c>
      <c r="H778" s="1" t="s">
        <v>40</v>
      </c>
      <c r="I778" s="1" t="s">
        <v>259</v>
      </c>
      <c r="J778" s="1" t="s">
        <v>33</v>
      </c>
      <c r="K778" s="1" t="s">
        <v>40</v>
      </c>
      <c r="L778" s="1" t="s">
        <v>41</v>
      </c>
      <c r="M778" s="1">
        <v>5</v>
      </c>
      <c r="N778" s="1" t="s">
        <v>24</v>
      </c>
      <c r="O778" s="1" t="s">
        <v>25</v>
      </c>
      <c r="P778" s="1" t="s">
        <v>351</v>
      </c>
      <c r="Q778" s="1" t="s">
        <v>201</v>
      </c>
    </row>
    <row r="779" spans="1:17" ht="15.75" customHeight="1" x14ac:dyDescent="0.3">
      <c r="A779" s="1">
        <v>1216508</v>
      </c>
      <c r="B779" s="1" t="s">
        <v>281</v>
      </c>
      <c r="C779" s="2">
        <v>44097</v>
      </c>
      <c r="D779" s="1" t="s">
        <v>147</v>
      </c>
      <c r="E779" s="1" t="s">
        <v>282</v>
      </c>
      <c r="F779" s="1">
        <v>0</v>
      </c>
      <c r="G779" s="1" t="s">
        <v>47</v>
      </c>
      <c r="H779" s="1" t="s">
        <v>21</v>
      </c>
      <c r="I779" s="1" t="s">
        <v>21</v>
      </c>
      <c r="J779" s="1" t="s">
        <v>22</v>
      </c>
      <c r="K779" s="1" t="s">
        <v>47</v>
      </c>
      <c r="L779" s="1" t="s">
        <v>23</v>
      </c>
      <c r="M779" s="1">
        <v>49</v>
      </c>
      <c r="N779" s="1" t="s">
        <v>24</v>
      </c>
      <c r="O779" s="1" t="s">
        <v>25</v>
      </c>
      <c r="P779" s="1" t="s">
        <v>303</v>
      </c>
      <c r="Q779" s="1" t="s">
        <v>140</v>
      </c>
    </row>
    <row r="780" spans="1:17" ht="15.75" customHeight="1" x14ac:dyDescent="0.3">
      <c r="A780" s="1">
        <v>1216509</v>
      </c>
      <c r="B780" s="1" t="s">
        <v>284</v>
      </c>
      <c r="C780" s="2">
        <v>44121</v>
      </c>
      <c r="D780" s="1" t="s">
        <v>227</v>
      </c>
      <c r="E780" s="1" t="s">
        <v>286</v>
      </c>
      <c r="F780" s="1">
        <v>0</v>
      </c>
      <c r="G780" s="1" t="s">
        <v>32</v>
      </c>
      <c r="H780" s="1" t="s">
        <v>374</v>
      </c>
      <c r="I780" s="1" t="s">
        <v>32</v>
      </c>
      <c r="J780" s="1" t="s">
        <v>33</v>
      </c>
      <c r="K780" s="1" t="s">
        <v>374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335</v>
      </c>
      <c r="Q780" s="1" t="s">
        <v>283</v>
      </c>
    </row>
    <row r="781" spans="1:17" ht="15.75" customHeight="1" x14ac:dyDescent="0.3">
      <c r="A781" s="1">
        <v>1216510</v>
      </c>
      <c r="B781" s="1" t="s">
        <v>288</v>
      </c>
      <c r="C781" s="2">
        <v>44098</v>
      </c>
      <c r="D781" s="1" t="s">
        <v>362</v>
      </c>
      <c r="E781" s="1" t="s">
        <v>289</v>
      </c>
      <c r="F781" s="1">
        <v>0</v>
      </c>
      <c r="G781" s="1" t="s">
        <v>31</v>
      </c>
      <c r="H781" s="1" t="s">
        <v>20</v>
      </c>
      <c r="I781" s="1" t="s">
        <v>20</v>
      </c>
      <c r="J781" s="1" t="s">
        <v>22</v>
      </c>
      <c r="K781" s="1" t="s">
        <v>31</v>
      </c>
      <c r="L781" s="1" t="s">
        <v>23</v>
      </c>
      <c r="M781" s="1">
        <v>97</v>
      </c>
      <c r="N781" s="1" t="s">
        <v>24</v>
      </c>
      <c r="O781" s="1" t="s">
        <v>25</v>
      </c>
      <c r="P781" s="1" t="s">
        <v>232</v>
      </c>
      <c r="Q781" s="1" t="s">
        <v>201</v>
      </c>
    </row>
    <row r="782" spans="1:17" ht="15.75" customHeight="1" x14ac:dyDescent="0.3">
      <c r="A782" s="1">
        <v>1216511</v>
      </c>
      <c r="B782" s="1" t="s">
        <v>281</v>
      </c>
      <c r="C782" s="2">
        <v>44110</v>
      </c>
      <c r="D782" s="1" t="s">
        <v>330</v>
      </c>
      <c r="E782" s="1" t="s">
        <v>282</v>
      </c>
      <c r="F782" s="1">
        <v>0</v>
      </c>
      <c r="G782" s="1" t="s">
        <v>47</v>
      </c>
      <c r="H782" s="1" t="s">
        <v>40</v>
      </c>
      <c r="I782" s="1" t="s">
        <v>47</v>
      </c>
      <c r="J782" s="1" t="s">
        <v>33</v>
      </c>
      <c r="K782" s="1" t="s">
        <v>47</v>
      </c>
      <c r="L782" s="1" t="s">
        <v>23</v>
      </c>
      <c r="M782" s="1">
        <v>57</v>
      </c>
      <c r="N782" s="1" t="s">
        <v>24</v>
      </c>
      <c r="O782" s="1" t="s">
        <v>25</v>
      </c>
      <c r="P782" s="1" t="s">
        <v>322</v>
      </c>
      <c r="Q782" s="1" t="s">
        <v>140</v>
      </c>
    </row>
    <row r="783" spans="1:17" ht="15.75" customHeight="1" x14ac:dyDescent="0.3">
      <c r="A783" s="1">
        <v>1216512</v>
      </c>
      <c r="B783" s="1" t="s">
        <v>281</v>
      </c>
      <c r="C783" s="2">
        <v>44122</v>
      </c>
      <c r="D783" s="1" t="s">
        <v>355</v>
      </c>
      <c r="E783" s="1" t="s">
        <v>282</v>
      </c>
      <c r="F783" s="1">
        <v>0</v>
      </c>
      <c r="G783" s="1" t="s">
        <v>21</v>
      </c>
      <c r="H783" s="1" t="s">
        <v>259</v>
      </c>
      <c r="I783" s="1" t="s">
        <v>259</v>
      </c>
      <c r="J783" s="1" t="s">
        <v>22</v>
      </c>
      <c r="K783" s="1" t="s">
        <v>21</v>
      </c>
      <c r="L783" s="1" t="s">
        <v>122</v>
      </c>
      <c r="M783" s="1" t="s">
        <v>25</v>
      </c>
      <c r="N783" s="1" t="s">
        <v>123</v>
      </c>
      <c r="O783" s="1" t="s">
        <v>25</v>
      </c>
      <c r="P783" s="1" t="s">
        <v>298</v>
      </c>
      <c r="Q783" s="1" t="s">
        <v>140</v>
      </c>
    </row>
    <row r="784" spans="1:17" ht="15.75" customHeight="1" x14ac:dyDescent="0.3">
      <c r="A784" s="1">
        <v>1216513</v>
      </c>
      <c r="B784" s="1" t="s">
        <v>288</v>
      </c>
      <c r="C784" s="2">
        <v>44108</v>
      </c>
      <c r="D784" s="1" t="s">
        <v>57</v>
      </c>
      <c r="E784" s="1" t="s">
        <v>289</v>
      </c>
      <c r="F784" s="1">
        <v>0</v>
      </c>
      <c r="G784" s="1" t="s">
        <v>31</v>
      </c>
      <c r="H784" s="1" t="s">
        <v>32</v>
      </c>
      <c r="I784" s="1" t="s">
        <v>31</v>
      </c>
      <c r="J784" s="1" t="s">
        <v>33</v>
      </c>
      <c r="K784" s="1" t="s">
        <v>32</v>
      </c>
      <c r="L784" s="1" t="s">
        <v>41</v>
      </c>
      <c r="M784" s="1">
        <v>10</v>
      </c>
      <c r="N784" s="1" t="s">
        <v>24</v>
      </c>
      <c r="O784" s="1" t="s">
        <v>25</v>
      </c>
      <c r="P784" s="1" t="s">
        <v>332</v>
      </c>
      <c r="Q784" s="1" t="s">
        <v>323</v>
      </c>
    </row>
    <row r="785" spans="1:17" ht="15.75" customHeight="1" x14ac:dyDescent="0.3">
      <c r="A785" s="1">
        <v>1216514</v>
      </c>
      <c r="B785" s="1" t="s">
        <v>281</v>
      </c>
      <c r="C785" s="2">
        <v>44107</v>
      </c>
      <c r="D785" s="1" t="s">
        <v>285</v>
      </c>
      <c r="E785" s="1" t="s">
        <v>282</v>
      </c>
      <c r="F785" s="1">
        <v>0</v>
      </c>
      <c r="G785" s="1" t="s">
        <v>40</v>
      </c>
      <c r="H785" s="1" t="s">
        <v>20</v>
      </c>
      <c r="I785" s="1" t="s">
        <v>40</v>
      </c>
      <c r="J785" s="1" t="s">
        <v>33</v>
      </c>
      <c r="K785" s="1" t="s">
        <v>20</v>
      </c>
      <c r="L785" s="1" t="s">
        <v>41</v>
      </c>
      <c r="M785" s="1">
        <v>8</v>
      </c>
      <c r="N785" s="1" t="s">
        <v>24</v>
      </c>
      <c r="O785" s="1" t="s">
        <v>25</v>
      </c>
      <c r="P785" s="1" t="s">
        <v>303</v>
      </c>
      <c r="Q785" s="1" t="s">
        <v>140</v>
      </c>
    </row>
    <row r="786" spans="1:17" ht="15.75" customHeight="1" x14ac:dyDescent="0.3">
      <c r="A786" s="1">
        <v>1216515</v>
      </c>
      <c r="B786" s="1" t="s">
        <v>284</v>
      </c>
      <c r="C786" s="2">
        <v>44107</v>
      </c>
      <c r="D786" s="1" t="s">
        <v>309</v>
      </c>
      <c r="E786" s="1" t="s">
        <v>286</v>
      </c>
      <c r="F786" s="1">
        <v>0</v>
      </c>
      <c r="G786" s="1" t="s">
        <v>374</v>
      </c>
      <c r="H786" s="1" t="s">
        <v>21</v>
      </c>
      <c r="I786" s="1" t="s">
        <v>21</v>
      </c>
      <c r="J786" s="1" t="s">
        <v>22</v>
      </c>
      <c r="K786" s="1" t="s">
        <v>374</v>
      </c>
      <c r="L786" s="1" t="s">
        <v>23</v>
      </c>
      <c r="M786" s="1">
        <v>18</v>
      </c>
      <c r="N786" s="1" t="s">
        <v>24</v>
      </c>
      <c r="O786" s="1" t="s">
        <v>25</v>
      </c>
      <c r="P786" s="1" t="s">
        <v>237</v>
      </c>
      <c r="Q786" s="1" t="s">
        <v>283</v>
      </c>
    </row>
    <row r="787" spans="1:17" ht="15.75" customHeight="1" x14ac:dyDescent="0.3">
      <c r="A787" s="1">
        <v>1216516</v>
      </c>
      <c r="B787" s="1" t="s">
        <v>288</v>
      </c>
      <c r="C787" s="2">
        <v>44106</v>
      </c>
      <c r="D787" s="1" t="s">
        <v>395</v>
      </c>
      <c r="E787" s="1" t="s">
        <v>289</v>
      </c>
      <c r="F787" s="1">
        <v>0</v>
      </c>
      <c r="G787" s="1" t="s">
        <v>259</v>
      </c>
      <c r="H787" s="1" t="s">
        <v>32</v>
      </c>
      <c r="I787" s="1" t="s">
        <v>259</v>
      </c>
      <c r="J787" s="1" t="s">
        <v>33</v>
      </c>
      <c r="K787" s="1" t="s">
        <v>259</v>
      </c>
      <c r="L787" s="1" t="s">
        <v>23</v>
      </c>
      <c r="M787" s="1">
        <v>7</v>
      </c>
      <c r="N787" s="1" t="s">
        <v>24</v>
      </c>
      <c r="O787" s="1" t="s">
        <v>25</v>
      </c>
      <c r="P787" s="1" t="s">
        <v>232</v>
      </c>
      <c r="Q787" s="1" t="s">
        <v>201</v>
      </c>
    </row>
    <row r="788" spans="1:17" ht="15.75" customHeight="1" x14ac:dyDescent="0.3">
      <c r="A788" s="1">
        <v>1216517</v>
      </c>
      <c r="B788" s="1" t="s">
        <v>288</v>
      </c>
      <c r="C788" s="2">
        <v>44122</v>
      </c>
      <c r="D788" s="1" t="s">
        <v>362</v>
      </c>
      <c r="E788" s="1" t="s">
        <v>289</v>
      </c>
      <c r="F788" s="1">
        <v>0</v>
      </c>
      <c r="G788" s="1" t="s">
        <v>47</v>
      </c>
      <c r="H788" s="1" t="s">
        <v>31</v>
      </c>
      <c r="I788" s="1" t="s">
        <v>47</v>
      </c>
      <c r="J788" s="1" t="s">
        <v>33</v>
      </c>
      <c r="K788" s="1" t="s">
        <v>31</v>
      </c>
      <c r="L788" s="1" t="s">
        <v>122</v>
      </c>
      <c r="M788" s="1" t="s">
        <v>25</v>
      </c>
      <c r="N788" s="1" t="s">
        <v>123</v>
      </c>
      <c r="O788" s="1" t="s">
        <v>25</v>
      </c>
      <c r="P788" s="1" t="s">
        <v>323</v>
      </c>
      <c r="Q788" s="1" t="s">
        <v>201</v>
      </c>
    </row>
    <row r="789" spans="1:17" ht="15.75" customHeight="1" x14ac:dyDescent="0.3">
      <c r="A789" s="1">
        <v>1216518</v>
      </c>
      <c r="B789" s="1" t="s">
        <v>288</v>
      </c>
      <c r="C789" s="2">
        <v>44126</v>
      </c>
      <c r="D789" s="1" t="s">
        <v>162</v>
      </c>
      <c r="E789" s="1" t="s">
        <v>289</v>
      </c>
      <c r="F789" s="1">
        <v>0</v>
      </c>
      <c r="G789" s="1" t="s">
        <v>40</v>
      </c>
      <c r="H789" s="1" t="s">
        <v>259</v>
      </c>
      <c r="I789" s="1" t="s">
        <v>259</v>
      </c>
      <c r="J789" s="1" t="s">
        <v>22</v>
      </c>
      <c r="K789" s="1" t="s">
        <v>259</v>
      </c>
      <c r="L789" s="1" t="s">
        <v>41</v>
      </c>
      <c r="M789" s="1">
        <v>8</v>
      </c>
      <c r="N789" s="1" t="s">
        <v>24</v>
      </c>
      <c r="O789" s="1" t="s">
        <v>25</v>
      </c>
      <c r="P789" s="1" t="s">
        <v>323</v>
      </c>
      <c r="Q789" s="1" t="s">
        <v>201</v>
      </c>
    </row>
    <row r="790" spans="1:17" ht="15.75" customHeight="1" x14ac:dyDescent="0.3">
      <c r="A790" s="1">
        <v>1216519</v>
      </c>
      <c r="B790" s="1" t="s">
        <v>288</v>
      </c>
      <c r="C790" s="2">
        <v>44109</v>
      </c>
      <c r="D790" s="1" t="s">
        <v>299</v>
      </c>
      <c r="E790" s="1" t="s">
        <v>289</v>
      </c>
      <c r="F790" s="1">
        <v>0</v>
      </c>
      <c r="G790" s="1" t="s">
        <v>374</v>
      </c>
      <c r="H790" s="1" t="s">
        <v>20</v>
      </c>
      <c r="I790" s="1" t="s">
        <v>20</v>
      </c>
      <c r="J790" s="1" t="s">
        <v>22</v>
      </c>
      <c r="K790" s="1" t="s">
        <v>374</v>
      </c>
      <c r="L790" s="1" t="s">
        <v>23</v>
      </c>
      <c r="M790" s="1">
        <v>59</v>
      </c>
      <c r="N790" s="1" t="s">
        <v>24</v>
      </c>
      <c r="O790" s="1" t="s">
        <v>25</v>
      </c>
      <c r="P790" s="1" t="s">
        <v>323</v>
      </c>
      <c r="Q790" s="1" t="s">
        <v>351</v>
      </c>
    </row>
    <row r="791" spans="1:17" ht="15.75" customHeight="1" x14ac:dyDescent="0.3">
      <c r="A791" s="1">
        <v>1216520</v>
      </c>
      <c r="B791" s="1" t="s">
        <v>284</v>
      </c>
      <c r="C791" s="2">
        <v>44130</v>
      </c>
      <c r="D791" s="1" t="s">
        <v>118</v>
      </c>
      <c r="E791" s="1" t="s">
        <v>286</v>
      </c>
      <c r="F791" s="1">
        <v>0</v>
      </c>
      <c r="G791" s="1" t="s">
        <v>21</v>
      </c>
      <c r="H791" s="1" t="s">
        <v>31</v>
      </c>
      <c r="I791" s="1" t="s">
        <v>31</v>
      </c>
      <c r="J791" s="1" t="s">
        <v>22</v>
      </c>
      <c r="K791" s="1" t="s">
        <v>31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335</v>
      </c>
      <c r="Q791" s="1" t="s">
        <v>283</v>
      </c>
    </row>
    <row r="792" spans="1:17" ht="15.75" customHeight="1" x14ac:dyDescent="0.3">
      <c r="A792" s="1">
        <v>1216521</v>
      </c>
      <c r="B792" s="1" t="s">
        <v>284</v>
      </c>
      <c r="C792" s="2">
        <v>44127</v>
      </c>
      <c r="D792" s="1" t="s">
        <v>312</v>
      </c>
      <c r="E792" s="1" t="s">
        <v>286</v>
      </c>
      <c r="F792" s="1">
        <v>0</v>
      </c>
      <c r="G792" s="1" t="s">
        <v>32</v>
      </c>
      <c r="H792" s="1" t="s">
        <v>47</v>
      </c>
      <c r="I792" s="1" t="s">
        <v>47</v>
      </c>
      <c r="J792" s="1" t="s">
        <v>22</v>
      </c>
      <c r="K792" s="1" t="s">
        <v>47</v>
      </c>
      <c r="L792" s="1" t="s">
        <v>41</v>
      </c>
      <c r="M792" s="1">
        <v>10</v>
      </c>
      <c r="N792" s="1" t="s">
        <v>24</v>
      </c>
      <c r="O792" s="1" t="s">
        <v>25</v>
      </c>
      <c r="P792" s="1" t="s">
        <v>252</v>
      </c>
      <c r="Q792" s="1" t="s">
        <v>237</v>
      </c>
    </row>
    <row r="793" spans="1:17" ht="15.75" customHeight="1" x14ac:dyDescent="0.3">
      <c r="A793" s="1">
        <v>1216522</v>
      </c>
      <c r="B793" s="1" t="s">
        <v>288</v>
      </c>
      <c r="C793" s="2">
        <v>44121</v>
      </c>
      <c r="D793" s="1" t="s">
        <v>121</v>
      </c>
      <c r="E793" s="1" t="s">
        <v>289</v>
      </c>
      <c r="F793" s="1">
        <v>0</v>
      </c>
      <c r="G793" s="1" t="s">
        <v>40</v>
      </c>
      <c r="H793" s="1" t="s">
        <v>20</v>
      </c>
      <c r="I793" s="1" t="s">
        <v>40</v>
      </c>
      <c r="J793" s="1" t="s">
        <v>33</v>
      </c>
      <c r="K793" s="1" t="s">
        <v>20</v>
      </c>
      <c r="L793" s="1" t="s">
        <v>41</v>
      </c>
      <c r="M793" s="1">
        <v>7</v>
      </c>
      <c r="N793" s="1" t="s">
        <v>24</v>
      </c>
      <c r="O793" s="1" t="s">
        <v>25</v>
      </c>
      <c r="P793" s="1" t="s">
        <v>232</v>
      </c>
      <c r="Q793" s="1" t="s">
        <v>323</v>
      </c>
    </row>
    <row r="794" spans="1:17" ht="15.75" customHeight="1" x14ac:dyDescent="0.3">
      <c r="A794" s="1">
        <v>1216523</v>
      </c>
      <c r="B794" s="1" t="s">
        <v>281</v>
      </c>
      <c r="C794" s="2">
        <v>44114</v>
      </c>
      <c r="D794" s="1" t="s">
        <v>101</v>
      </c>
      <c r="E794" s="1" t="s">
        <v>282</v>
      </c>
      <c r="F794" s="1">
        <v>0</v>
      </c>
      <c r="G794" s="1" t="s">
        <v>21</v>
      </c>
      <c r="H794" s="1" t="s">
        <v>31</v>
      </c>
      <c r="I794" s="1" t="s">
        <v>21</v>
      </c>
      <c r="J794" s="1" t="s">
        <v>33</v>
      </c>
      <c r="K794" s="1" t="s">
        <v>21</v>
      </c>
      <c r="L794" s="1" t="s">
        <v>23</v>
      </c>
      <c r="M794" s="1">
        <v>2</v>
      </c>
      <c r="N794" s="1" t="s">
        <v>24</v>
      </c>
      <c r="O794" s="1" t="s">
        <v>25</v>
      </c>
      <c r="P794" s="1" t="s">
        <v>382</v>
      </c>
      <c r="Q794" s="1" t="s">
        <v>303</v>
      </c>
    </row>
    <row r="795" spans="1:17" ht="15.75" customHeight="1" x14ac:dyDescent="0.3">
      <c r="A795" s="1">
        <v>1216524</v>
      </c>
      <c r="B795" s="1" t="s">
        <v>288</v>
      </c>
      <c r="C795" s="2">
        <v>44131</v>
      </c>
      <c r="D795" s="1" t="s">
        <v>226</v>
      </c>
      <c r="E795" s="1" t="s">
        <v>289</v>
      </c>
      <c r="F795" s="1">
        <v>0</v>
      </c>
      <c r="G795" s="1" t="s">
        <v>259</v>
      </c>
      <c r="H795" s="1" t="s">
        <v>374</v>
      </c>
      <c r="I795" s="1" t="s">
        <v>374</v>
      </c>
      <c r="J795" s="1" t="s">
        <v>22</v>
      </c>
      <c r="K795" s="1" t="s">
        <v>259</v>
      </c>
      <c r="L795" s="1" t="s">
        <v>23</v>
      </c>
      <c r="M795" s="1">
        <v>88</v>
      </c>
      <c r="N795" s="1" t="s">
        <v>24</v>
      </c>
      <c r="O795" s="1" t="s">
        <v>25</v>
      </c>
      <c r="P795" s="1" t="s">
        <v>232</v>
      </c>
      <c r="Q795" s="1" t="s">
        <v>323</v>
      </c>
    </row>
    <row r="796" spans="1:17" ht="15.75" customHeight="1" x14ac:dyDescent="0.3">
      <c r="A796" s="1">
        <v>1216525</v>
      </c>
      <c r="B796" s="1" t="s">
        <v>288</v>
      </c>
      <c r="C796" s="2">
        <v>44114</v>
      </c>
      <c r="D796" s="1" t="s">
        <v>215</v>
      </c>
      <c r="E796" s="1" t="s">
        <v>289</v>
      </c>
      <c r="F796" s="1">
        <v>0</v>
      </c>
      <c r="G796" s="1" t="s">
        <v>20</v>
      </c>
      <c r="H796" s="1" t="s">
        <v>32</v>
      </c>
      <c r="I796" s="1" t="s">
        <v>20</v>
      </c>
      <c r="J796" s="1" t="s">
        <v>33</v>
      </c>
      <c r="K796" s="1" t="s">
        <v>20</v>
      </c>
      <c r="L796" s="1" t="s">
        <v>23</v>
      </c>
      <c r="M796" s="1">
        <v>37</v>
      </c>
      <c r="N796" s="1" t="s">
        <v>24</v>
      </c>
      <c r="O796" s="1" t="s">
        <v>25</v>
      </c>
      <c r="P796" s="1" t="s">
        <v>232</v>
      </c>
      <c r="Q796" s="1" t="s">
        <v>201</v>
      </c>
    </row>
    <row r="797" spans="1:17" ht="15.75" customHeight="1" x14ac:dyDescent="0.3">
      <c r="A797" s="1">
        <v>1216526</v>
      </c>
      <c r="B797" s="1" t="s">
        <v>281</v>
      </c>
      <c r="C797" s="2">
        <v>44120</v>
      </c>
      <c r="D797" s="1" t="s">
        <v>326</v>
      </c>
      <c r="E797" s="1" t="s">
        <v>282</v>
      </c>
      <c r="F797" s="1">
        <v>0</v>
      </c>
      <c r="G797" s="1" t="s">
        <v>21</v>
      </c>
      <c r="H797" s="1" t="s">
        <v>47</v>
      </c>
      <c r="I797" s="1" t="s">
        <v>21</v>
      </c>
      <c r="J797" s="1" t="s">
        <v>33</v>
      </c>
      <c r="K797" s="1" t="s">
        <v>47</v>
      </c>
      <c r="L797" s="1" t="s">
        <v>41</v>
      </c>
      <c r="M797" s="1">
        <v>8</v>
      </c>
      <c r="N797" s="1" t="s">
        <v>24</v>
      </c>
      <c r="O797" s="1" t="s">
        <v>25</v>
      </c>
      <c r="P797" s="1" t="s">
        <v>303</v>
      </c>
      <c r="Q797" s="1" t="s">
        <v>322</v>
      </c>
    </row>
    <row r="798" spans="1:17" ht="15.75" customHeight="1" x14ac:dyDescent="0.3">
      <c r="A798" s="1">
        <v>1216527</v>
      </c>
      <c r="B798" s="1" t="s">
        <v>284</v>
      </c>
      <c r="C798" s="2">
        <v>44101</v>
      </c>
      <c r="D798" s="1" t="s">
        <v>271</v>
      </c>
      <c r="E798" s="1" t="s">
        <v>286</v>
      </c>
      <c r="F798" s="1">
        <v>0</v>
      </c>
      <c r="G798" s="1" t="s">
        <v>31</v>
      </c>
      <c r="H798" s="1" t="s">
        <v>40</v>
      </c>
      <c r="I798" s="1" t="s">
        <v>40</v>
      </c>
      <c r="J798" s="1" t="s">
        <v>22</v>
      </c>
      <c r="K798" s="1" t="s">
        <v>40</v>
      </c>
      <c r="L798" s="1" t="s">
        <v>41</v>
      </c>
      <c r="M798" s="1">
        <v>4</v>
      </c>
      <c r="N798" s="1" t="s">
        <v>24</v>
      </c>
      <c r="O798" s="1" t="s">
        <v>25</v>
      </c>
      <c r="P798" s="1" t="s">
        <v>283</v>
      </c>
      <c r="Q798" s="1" t="s">
        <v>306</v>
      </c>
    </row>
    <row r="799" spans="1:17" ht="15.75" customHeight="1" x14ac:dyDescent="0.3">
      <c r="A799" s="1">
        <v>1216528</v>
      </c>
      <c r="B799" s="1" t="s">
        <v>288</v>
      </c>
      <c r="C799" s="2">
        <v>44117</v>
      </c>
      <c r="D799" s="1" t="s">
        <v>235</v>
      </c>
      <c r="E799" s="1" t="s">
        <v>289</v>
      </c>
      <c r="F799" s="1">
        <v>0</v>
      </c>
      <c r="G799" s="1" t="s">
        <v>32</v>
      </c>
      <c r="H799" s="1" t="s">
        <v>259</v>
      </c>
      <c r="I799" s="1" t="s">
        <v>32</v>
      </c>
      <c r="J799" s="1" t="s">
        <v>33</v>
      </c>
      <c r="K799" s="1" t="s">
        <v>32</v>
      </c>
      <c r="L799" s="1" t="s">
        <v>23</v>
      </c>
      <c r="M799" s="1">
        <v>20</v>
      </c>
      <c r="N799" s="1" t="s">
        <v>24</v>
      </c>
      <c r="O799" s="1" t="s">
        <v>25</v>
      </c>
      <c r="P799" s="1" t="s">
        <v>232</v>
      </c>
      <c r="Q799" s="1" t="s">
        <v>201</v>
      </c>
    </row>
    <row r="800" spans="1:17" ht="15.75" customHeight="1" x14ac:dyDescent="0.3">
      <c r="A800" s="1">
        <v>1216529</v>
      </c>
      <c r="B800" s="1" t="s">
        <v>281</v>
      </c>
      <c r="C800" s="2">
        <v>44115</v>
      </c>
      <c r="D800" s="1" t="s">
        <v>326</v>
      </c>
      <c r="E800" s="1" t="s">
        <v>282</v>
      </c>
      <c r="F800" s="1">
        <v>0</v>
      </c>
      <c r="G800" s="1" t="s">
        <v>374</v>
      </c>
      <c r="H800" s="1" t="s">
        <v>47</v>
      </c>
      <c r="I800" s="1" t="s">
        <v>374</v>
      </c>
      <c r="J800" s="1" t="s">
        <v>33</v>
      </c>
      <c r="K800" s="1" t="s">
        <v>47</v>
      </c>
      <c r="L800" s="1" t="s">
        <v>41</v>
      </c>
      <c r="M800" s="1">
        <v>5</v>
      </c>
      <c r="N800" s="1" t="s">
        <v>24</v>
      </c>
      <c r="O800" s="1" t="s">
        <v>25</v>
      </c>
      <c r="P800" s="1" t="s">
        <v>303</v>
      </c>
      <c r="Q800" s="1" t="s">
        <v>140</v>
      </c>
    </row>
    <row r="801" spans="1:17" ht="15.75" customHeight="1" x14ac:dyDescent="0.3">
      <c r="A801" s="1">
        <v>1216530</v>
      </c>
      <c r="B801" s="1" t="s">
        <v>288</v>
      </c>
      <c r="C801" s="2">
        <v>44136</v>
      </c>
      <c r="D801" s="1" t="s">
        <v>396</v>
      </c>
      <c r="E801" s="1" t="s">
        <v>289</v>
      </c>
      <c r="F801" s="1">
        <v>0</v>
      </c>
      <c r="G801" s="1" t="s">
        <v>21</v>
      </c>
      <c r="H801" s="1" t="s">
        <v>40</v>
      </c>
      <c r="I801" s="1" t="s">
        <v>40</v>
      </c>
      <c r="J801" s="1" t="s">
        <v>22</v>
      </c>
      <c r="K801" s="1" t="s">
        <v>21</v>
      </c>
      <c r="L801" s="1" t="s">
        <v>23</v>
      </c>
      <c r="M801" s="1">
        <v>60</v>
      </c>
      <c r="N801" s="1" t="s">
        <v>24</v>
      </c>
      <c r="O801" s="1" t="s">
        <v>25</v>
      </c>
      <c r="P801" s="1" t="s">
        <v>323</v>
      </c>
      <c r="Q801" s="1" t="s">
        <v>201</v>
      </c>
    </row>
    <row r="802" spans="1:17" ht="15.75" customHeight="1" x14ac:dyDescent="0.3">
      <c r="A802" s="1">
        <v>1216531</v>
      </c>
      <c r="B802" s="1" t="s">
        <v>284</v>
      </c>
      <c r="C802" s="2">
        <v>44119</v>
      </c>
      <c r="D802" s="1" t="s">
        <v>362</v>
      </c>
      <c r="E802" s="1" t="s">
        <v>286</v>
      </c>
      <c r="F802" s="1">
        <v>0</v>
      </c>
      <c r="G802" s="1" t="s">
        <v>20</v>
      </c>
      <c r="H802" s="1" t="s">
        <v>31</v>
      </c>
      <c r="I802" s="1" t="s">
        <v>20</v>
      </c>
      <c r="J802" s="1" t="s">
        <v>33</v>
      </c>
      <c r="K802" s="1" t="s">
        <v>31</v>
      </c>
      <c r="L802" s="1" t="s">
        <v>41</v>
      </c>
      <c r="M802" s="1">
        <v>8</v>
      </c>
      <c r="N802" s="1" t="s">
        <v>24</v>
      </c>
      <c r="O802" s="1" t="s">
        <v>25</v>
      </c>
      <c r="P802" s="1" t="s">
        <v>335</v>
      </c>
      <c r="Q802" s="1" t="s">
        <v>252</v>
      </c>
    </row>
    <row r="803" spans="1:17" ht="15.75" customHeight="1" x14ac:dyDescent="0.3">
      <c r="A803" s="1">
        <v>1216532</v>
      </c>
      <c r="B803" s="1" t="s">
        <v>281</v>
      </c>
      <c r="C803" s="2">
        <v>44103</v>
      </c>
      <c r="D803" s="1" t="s">
        <v>346</v>
      </c>
      <c r="E803" s="1" t="s">
        <v>282</v>
      </c>
      <c r="F803" s="1">
        <v>0</v>
      </c>
      <c r="G803" s="1" t="s">
        <v>259</v>
      </c>
      <c r="H803" s="1" t="s">
        <v>374</v>
      </c>
      <c r="I803" s="1" t="s">
        <v>374</v>
      </c>
      <c r="J803" s="1" t="s">
        <v>22</v>
      </c>
      <c r="K803" s="1" t="s">
        <v>259</v>
      </c>
      <c r="L803" s="1" t="s">
        <v>23</v>
      </c>
      <c r="M803" s="1">
        <v>15</v>
      </c>
      <c r="N803" s="1" t="s">
        <v>24</v>
      </c>
      <c r="O803" s="1" t="s">
        <v>25</v>
      </c>
      <c r="P803" s="1" t="s">
        <v>322</v>
      </c>
      <c r="Q803" s="1" t="s">
        <v>140</v>
      </c>
    </row>
    <row r="804" spans="1:17" ht="15.75" customHeight="1" x14ac:dyDescent="0.3">
      <c r="A804" s="1">
        <v>1216533</v>
      </c>
      <c r="B804" s="1" t="s">
        <v>281</v>
      </c>
      <c r="C804" s="2">
        <v>44123</v>
      </c>
      <c r="D804" s="1" t="s">
        <v>354</v>
      </c>
      <c r="E804" s="1" t="s">
        <v>282</v>
      </c>
      <c r="F804" s="1">
        <v>0</v>
      </c>
      <c r="G804" s="1" t="s">
        <v>32</v>
      </c>
      <c r="H804" s="1" t="s">
        <v>40</v>
      </c>
      <c r="I804" s="1" t="s">
        <v>32</v>
      </c>
      <c r="J804" s="1" t="s">
        <v>33</v>
      </c>
      <c r="K804" s="1" t="s">
        <v>40</v>
      </c>
      <c r="L804" s="1" t="s">
        <v>41</v>
      </c>
      <c r="M804" s="1">
        <v>7</v>
      </c>
      <c r="N804" s="1" t="s">
        <v>24</v>
      </c>
      <c r="O804" s="1" t="s">
        <v>25</v>
      </c>
      <c r="P804" s="1" t="s">
        <v>303</v>
      </c>
      <c r="Q804" s="1" t="s">
        <v>322</v>
      </c>
    </row>
    <row r="805" spans="1:17" ht="15.75" customHeight="1" x14ac:dyDescent="0.3">
      <c r="A805" s="1">
        <v>1216534</v>
      </c>
      <c r="B805" s="1" t="s">
        <v>288</v>
      </c>
      <c r="C805" s="2">
        <v>44095</v>
      </c>
      <c r="D805" s="1" t="s">
        <v>285</v>
      </c>
      <c r="E805" s="1" t="s">
        <v>289</v>
      </c>
      <c r="F805" s="1">
        <v>0</v>
      </c>
      <c r="G805" s="1" t="s">
        <v>20</v>
      </c>
      <c r="H805" s="1" t="s">
        <v>259</v>
      </c>
      <c r="I805" s="1" t="s">
        <v>259</v>
      </c>
      <c r="J805" s="1" t="s">
        <v>22</v>
      </c>
      <c r="K805" s="1" t="s">
        <v>20</v>
      </c>
      <c r="L805" s="1" t="s">
        <v>23</v>
      </c>
      <c r="M805" s="1">
        <v>10</v>
      </c>
      <c r="N805" s="1" t="s">
        <v>24</v>
      </c>
      <c r="O805" s="1" t="s">
        <v>25</v>
      </c>
      <c r="P805" s="1" t="s">
        <v>332</v>
      </c>
      <c r="Q805" s="1" t="s">
        <v>323</v>
      </c>
    </row>
    <row r="806" spans="1:17" ht="15.75" customHeight="1" x14ac:dyDescent="0.3">
      <c r="A806" s="1">
        <v>1216535</v>
      </c>
      <c r="B806" s="1" t="s">
        <v>288</v>
      </c>
      <c r="C806" s="2">
        <v>44135</v>
      </c>
      <c r="D806" s="1" t="s">
        <v>370</v>
      </c>
      <c r="E806" s="1" t="s">
        <v>289</v>
      </c>
      <c r="F806" s="1">
        <v>0</v>
      </c>
      <c r="G806" s="1" t="s">
        <v>374</v>
      </c>
      <c r="H806" s="1" t="s">
        <v>47</v>
      </c>
      <c r="I806" s="1" t="s">
        <v>47</v>
      </c>
      <c r="J806" s="1" t="s">
        <v>22</v>
      </c>
      <c r="K806" s="1" t="s">
        <v>47</v>
      </c>
      <c r="L806" s="1" t="s">
        <v>41</v>
      </c>
      <c r="M806" s="1">
        <v>9</v>
      </c>
      <c r="N806" s="1" t="s">
        <v>24</v>
      </c>
      <c r="O806" s="1" t="s">
        <v>25</v>
      </c>
      <c r="P806" s="1" t="s">
        <v>351</v>
      </c>
      <c r="Q806" s="1" t="s">
        <v>201</v>
      </c>
    </row>
    <row r="807" spans="1:17" ht="15.75" customHeight="1" x14ac:dyDescent="0.3">
      <c r="A807" s="1">
        <v>1216536</v>
      </c>
      <c r="B807" s="1" t="s">
        <v>288</v>
      </c>
      <c r="C807" s="2">
        <v>44133</v>
      </c>
      <c r="D807" s="1" t="s">
        <v>393</v>
      </c>
      <c r="E807" s="1" t="s">
        <v>289</v>
      </c>
      <c r="F807" s="1">
        <v>0</v>
      </c>
      <c r="G807" s="1" t="s">
        <v>21</v>
      </c>
      <c r="H807" s="1" t="s">
        <v>32</v>
      </c>
      <c r="I807" s="1" t="s">
        <v>32</v>
      </c>
      <c r="J807" s="1" t="s">
        <v>22</v>
      </c>
      <c r="K807" s="1" t="s">
        <v>32</v>
      </c>
      <c r="L807" s="1" t="s">
        <v>41</v>
      </c>
      <c r="M807" s="1">
        <v>6</v>
      </c>
      <c r="N807" s="1" t="s">
        <v>24</v>
      </c>
      <c r="O807" s="1" t="s">
        <v>25</v>
      </c>
      <c r="P807" s="1" t="s">
        <v>252</v>
      </c>
      <c r="Q807" s="1" t="s">
        <v>283</v>
      </c>
    </row>
    <row r="808" spans="1:17" ht="15.75" customHeight="1" x14ac:dyDescent="0.3">
      <c r="A808" s="1">
        <v>1216537</v>
      </c>
      <c r="B808" s="1" t="s">
        <v>281</v>
      </c>
      <c r="C808" s="2">
        <v>44134</v>
      </c>
      <c r="D808" s="1" t="s">
        <v>352</v>
      </c>
      <c r="E808" s="1" t="s">
        <v>282</v>
      </c>
      <c r="F808" s="1">
        <v>0</v>
      </c>
      <c r="G808" s="1" t="s">
        <v>31</v>
      </c>
      <c r="H808" s="1" t="s">
        <v>40</v>
      </c>
      <c r="I808" s="1" t="s">
        <v>40</v>
      </c>
      <c r="J808" s="1" t="s">
        <v>22</v>
      </c>
      <c r="K808" s="1" t="s">
        <v>40</v>
      </c>
      <c r="L808" s="1" t="s">
        <v>41</v>
      </c>
      <c r="M808" s="1">
        <v>7</v>
      </c>
      <c r="N808" s="1" t="s">
        <v>24</v>
      </c>
      <c r="O808" s="1" t="s">
        <v>25</v>
      </c>
      <c r="P808" s="1" t="s">
        <v>303</v>
      </c>
      <c r="Q808" s="1" t="s">
        <v>140</v>
      </c>
    </row>
    <row r="809" spans="1:17" ht="15.75" customHeight="1" x14ac:dyDescent="0.3">
      <c r="A809" s="1">
        <v>1216538</v>
      </c>
      <c r="B809" s="1" t="s">
        <v>284</v>
      </c>
      <c r="C809" s="2">
        <v>44108</v>
      </c>
      <c r="D809" s="1" t="s">
        <v>312</v>
      </c>
      <c r="E809" s="1" t="s">
        <v>286</v>
      </c>
      <c r="F809" s="1">
        <v>0</v>
      </c>
      <c r="G809" s="1" t="s">
        <v>47</v>
      </c>
      <c r="H809" s="1" t="s">
        <v>259</v>
      </c>
      <c r="I809" s="1" t="s">
        <v>47</v>
      </c>
      <c r="J809" s="1" t="s">
        <v>33</v>
      </c>
      <c r="K809" s="1" t="s">
        <v>47</v>
      </c>
      <c r="L809" s="1" t="s">
        <v>23</v>
      </c>
      <c r="M809" s="1">
        <v>34</v>
      </c>
      <c r="N809" s="1" t="s">
        <v>24</v>
      </c>
      <c r="O809" s="1" t="s">
        <v>25</v>
      </c>
      <c r="P809" s="1" t="s">
        <v>335</v>
      </c>
      <c r="Q809" s="1" t="s">
        <v>283</v>
      </c>
    </row>
    <row r="810" spans="1:17" ht="15.75" customHeight="1" x14ac:dyDescent="0.3">
      <c r="A810" s="1">
        <v>1216539</v>
      </c>
      <c r="B810" s="1" t="s">
        <v>288</v>
      </c>
      <c r="C810" s="2">
        <v>44099</v>
      </c>
      <c r="D810" s="1" t="s">
        <v>375</v>
      </c>
      <c r="E810" s="1" t="s">
        <v>289</v>
      </c>
      <c r="F810" s="1">
        <v>0</v>
      </c>
      <c r="G810" s="1" t="s">
        <v>374</v>
      </c>
      <c r="H810" s="1" t="s">
        <v>32</v>
      </c>
      <c r="I810" s="1" t="s">
        <v>32</v>
      </c>
      <c r="J810" s="1" t="s">
        <v>22</v>
      </c>
      <c r="K810" s="1" t="s">
        <v>374</v>
      </c>
      <c r="L810" s="1" t="s">
        <v>23</v>
      </c>
      <c r="M810" s="1">
        <v>44</v>
      </c>
      <c r="N810" s="1" t="s">
        <v>24</v>
      </c>
      <c r="O810" s="1" t="s">
        <v>25</v>
      </c>
      <c r="P810" s="1" t="s">
        <v>335</v>
      </c>
      <c r="Q810" s="1" t="s">
        <v>283</v>
      </c>
    </row>
    <row r="811" spans="1:17" ht="15.75" customHeight="1" x14ac:dyDescent="0.3">
      <c r="A811" s="1">
        <v>1216540</v>
      </c>
      <c r="B811" s="1" t="s">
        <v>284</v>
      </c>
      <c r="C811" s="2">
        <v>44116</v>
      </c>
      <c r="D811" s="1" t="s">
        <v>121</v>
      </c>
      <c r="E811" s="1" t="s">
        <v>286</v>
      </c>
      <c r="F811" s="1">
        <v>0</v>
      </c>
      <c r="G811" s="1" t="s">
        <v>20</v>
      </c>
      <c r="H811" s="1" t="s">
        <v>21</v>
      </c>
      <c r="I811" s="1" t="s">
        <v>20</v>
      </c>
      <c r="J811" s="1" t="s">
        <v>33</v>
      </c>
      <c r="K811" s="1" t="s">
        <v>20</v>
      </c>
      <c r="L811" s="1" t="s">
        <v>23</v>
      </c>
      <c r="M811" s="1">
        <v>82</v>
      </c>
      <c r="N811" s="1" t="s">
        <v>24</v>
      </c>
      <c r="O811" s="1" t="s">
        <v>25</v>
      </c>
      <c r="P811" s="1" t="s">
        <v>283</v>
      </c>
      <c r="Q811" s="1" t="s">
        <v>306</v>
      </c>
    </row>
    <row r="812" spans="1:17" ht="15.75" customHeight="1" x14ac:dyDescent="0.3">
      <c r="A812" s="1">
        <v>1216541</v>
      </c>
      <c r="B812" s="1" t="s">
        <v>281</v>
      </c>
      <c r="C812" s="2">
        <v>44129</v>
      </c>
      <c r="D812" s="1" t="s">
        <v>352</v>
      </c>
      <c r="E812" s="1" t="s">
        <v>282</v>
      </c>
      <c r="F812" s="1">
        <v>0</v>
      </c>
      <c r="G812" s="1" t="s">
        <v>47</v>
      </c>
      <c r="H812" s="1" t="s">
        <v>40</v>
      </c>
      <c r="I812" s="1" t="s">
        <v>47</v>
      </c>
      <c r="J812" s="1" t="s">
        <v>33</v>
      </c>
      <c r="K812" s="1" t="s">
        <v>40</v>
      </c>
      <c r="L812" s="1" t="s">
        <v>41</v>
      </c>
      <c r="M812" s="1">
        <v>8</v>
      </c>
      <c r="N812" s="1" t="s">
        <v>24</v>
      </c>
      <c r="O812" s="1" t="s">
        <v>25</v>
      </c>
      <c r="P812" s="1" t="s">
        <v>382</v>
      </c>
      <c r="Q812" s="1" t="s">
        <v>322</v>
      </c>
    </row>
    <row r="813" spans="1:17" ht="15.75" customHeight="1" x14ac:dyDescent="0.3">
      <c r="A813" s="1">
        <v>1216542</v>
      </c>
      <c r="B813" s="1" t="s">
        <v>288</v>
      </c>
      <c r="C813" s="2">
        <v>44112</v>
      </c>
      <c r="D813" s="1" t="s">
        <v>376</v>
      </c>
      <c r="E813" s="1" t="s">
        <v>289</v>
      </c>
      <c r="F813" s="1">
        <v>0</v>
      </c>
      <c r="G813" s="1" t="s">
        <v>259</v>
      </c>
      <c r="H813" s="1" t="s">
        <v>31</v>
      </c>
      <c r="I813" s="1" t="s">
        <v>259</v>
      </c>
      <c r="J813" s="1" t="s">
        <v>33</v>
      </c>
      <c r="K813" s="1" t="s">
        <v>259</v>
      </c>
      <c r="L813" s="1" t="s">
        <v>23</v>
      </c>
      <c r="M813" s="1">
        <v>69</v>
      </c>
      <c r="N813" s="1" t="s">
        <v>24</v>
      </c>
      <c r="O813" s="1" t="s">
        <v>25</v>
      </c>
      <c r="P813" s="1" t="s">
        <v>232</v>
      </c>
      <c r="Q813" s="1" t="s">
        <v>323</v>
      </c>
    </row>
    <row r="814" spans="1:17" ht="15.75" customHeight="1" x14ac:dyDescent="0.3">
      <c r="A814" s="1">
        <v>1216543</v>
      </c>
      <c r="B814" s="1" t="s">
        <v>288</v>
      </c>
      <c r="C814" s="2">
        <v>44118</v>
      </c>
      <c r="D814" s="1" t="s">
        <v>392</v>
      </c>
      <c r="E814" s="1" t="s">
        <v>289</v>
      </c>
      <c r="F814" s="1">
        <v>0</v>
      </c>
      <c r="G814" s="1" t="s">
        <v>374</v>
      </c>
      <c r="H814" s="1" t="s">
        <v>40</v>
      </c>
      <c r="I814" s="1" t="s">
        <v>374</v>
      </c>
      <c r="J814" s="1" t="s">
        <v>33</v>
      </c>
      <c r="K814" s="1" t="s">
        <v>374</v>
      </c>
      <c r="L814" s="1" t="s">
        <v>23</v>
      </c>
      <c r="M814" s="1">
        <v>13</v>
      </c>
      <c r="N814" s="1" t="s">
        <v>24</v>
      </c>
      <c r="O814" s="1" t="s">
        <v>25</v>
      </c>
      <c r="P814" s="1" t="s">
        <v>232</v>
      </c>
      <c r="Q814" s="1" t="s">
        <v>323</v>
      </c>
    </row>
    <row r="815" spans="1:17" ht="15.75" customHeight="1" x14ac:dyDescent="0.3">
      <c r="A815" s="1">
        <v>1216544</v>
      </c>
      <c r="B815" s="1" t="s">
        <v>288</v>
      </c>
      <c r="C815" s="2">
        <v>44129</v>
      </c>
      <c r="D815" s="1" t="s">
        <v>393</v>
      </c>
      <c r="E815" s="1" t="s">
        <v>289</v>
      </c>
      <c r="F815" s="1">
        <v>0</v>
      </c>
      <c r="G815" s="1" t="s">
        <v>20</v>
      </c>
      <c r="H815" s="1" t="s">
        <v>32</v>
      </c>
      <c r="I815" s="1" t="s">
        <v>20</v>
      </c>
      <c r="J815" s="1" t="s">
        <v>33</v>
      </c>
      <c r="K815" s="1" t="s">
        <v>32</v>
      </c>
      <c r="L815" s="1" t="s">
        <v>41</v>
      </c>
      <c r="M815" s="1">
        <v>8</v>
      </c>
      <c r="N815" s="1" t="s">
        <v>24</v>
      </c>
      <c r="O815" s="1" t="s">
        <v>25</v>
      </c>
      <c r="P815" s="1" t="s">
        <v>252</v>
      </c>
      <c r="Q815" s="1" t="s">
        <v>283</v>
      </c>
    </row>
    <row r="816" spans="1:17" ht="15.75" customHeight="1" x14ac:dyDescent="0.3">
      <c r="A816" s="1">
        <v>1216545</v>
      </c>
      <c r="B816" s="1" t="s">
        <v>281</v>
      </c>
      <c r="C816" s="2">
        <v>44100</v>
      </c>
      <c r="D816" s="1" t="s">
        <v>387</v>
      </c>
      <c r="E816" s="1" t="s">
        <v>282</v>
      </c>
      <c r="F816" s="1">
        <v>0</v>
      </c>
      <c r="G816" s="1" t="s">
        <v>259</v>
      </c>
      <c r="H816" s="1" t="s">
        <v>21</v>
      </c>
      <c r="I816" s="1" t="s">
        <v>259</v>
      </c>
      <c r="J816" s="1" t="s">
        <v>33</v>
      </c>
      <c r="K816" s="1" t="s">
        <v>21</v>
      </c>
      <c r="L816" s="1" t="s">
        <v>41</v>
      </c>
      <c r="M816" s="1">
        <v>7</v>
      </c>
      <c r="N816" s="1" t="s">
        <v>24</v>
      </c>
      <c r="O816" s="1" t="s">
        <v>25</v>
      </c>
      <c r="P816" s="1" t="s">
        <v>303</v>
      </c>
      <c r="Q816" s="1" t="s">
        <v>322</v>
      </c>
    </row>
    <row r="817" spans="1:17" ht="15.75" customHeight="1" x14ac:dyDescent="0.3">
      <c r="A817" s="1">
        <v>1216546</v>
      </c>
      <c r="B817" s="1" t="s">
        <v>288</v>
      </c>
      <c r="C817" s="2">
        <v>44124</v>
      </c>
      <c r="D817" s="1" t="s">
        <v>227</v>
      </c>
      <c r="E817" s="1" t="s">
        <v>289</v>
      </c>
      <c r="F817" s="1">
        <v>0</v>
      </c>
      <c r="G817" s="1" t="s">
        <v>374</v>
      </c>
      <c r="H817" s="1" t="s">
        <v>31</v>
      </c>
      <c r="I817" s="1" t="s">
        <v>374</v>
      </c>
      <c r="J817" s="1" t="s">
        <v>33</v>
      </c>
      <c r="K817" s="1" t="s">
        <v>31</v>
      </c>
      <c r="L817" s="1" t="s">
        <v>41</v>
      </c>
      <c r="M817" s="1">
        <v>5</v>
      </c>
      <c r="N817" s="1" t="s">
        <v>24</v>
      </c>
      <c r="O817" s="1" t="s">
        <v>25</v>
      </c>
      <c r="P817" s="1" t="s">
        <v>252</v>
      </c>
      <c r="Q817" s="1" t="s">
        <v>283</v>
      </c>
    </row>
    <row r="818" spans="1:17" ht="15.75" customHeight="1" x14ac:dyDescent="0.3">
      <c r="A818" s="1">
        <v>1216547</v>
      </c>
      <c r="B818" s="1" t="s">
        <v>288</v>
      </c>
      <c r="C818" s="2">
        <v>44102</v>
      </c>
      <c r="D818" s="1" t="s">
        <v>121</v>
      </c>
      <c r="E818" s="1" t="s">
        <v>289</v>
      </c>
      <c r="F818" s="1">
        <v>0</v>
      </c>
      <c r="G818" s="1" t="s">
        <v>20</v>
      </c>
      <c r="H818" s="1" t="s">
        <v>47</v>
      </c>
      <c r="I818" s="1" t="s">
        <v>47</v>
      </c>
      <c r="J818" s="1" t="s">
        <v>22</v>
      </c>
      <c r="K818" s="1" t="s">
        <v>20</v>
      </c>
      <c r="L818" s="1" t="s">
        <v>122</v>
      </c>
      <c r="M818" s="1" t="s">
        <v>25</v>
      </c>
      <c r="N818" s="1" t="s">
        <v>123</v>
      </c>
      <c r="O818" s="1" t="s">
        <v>25</v>
      </c>
      <c r="P818" s="1" t="s">
        <v>323</v>
      </c>
      <c r="Q818" s="1" t="s">
        <v>201</v>
      </c>
    </row>
    <row r="819" spans="1:17" ht="15.75" customHeight="1" x14ac:dyDescent="0.3">
      <c r="A819" s="1">
        <v>1237177</v>
      </c>
      <c r="B819" s="1" t="s">
        <v>288</v>
      </c>
      <c r="C819" s="2">
        <v>44140</v>
      </c>
      <c r="D819" s="1" t="s">
        <v>349</v>
      </c>
      <c r="E819" s="1" t="s">
        <v>289</v>
      </c>
      <c r="F819" s="1">
        <v>0</v>
      </c>
      <c r="G819" s="1" t="s">
        <v>47</v>
      </c>
      <c r="H819" s="1" t="s">
        <v>374</v>
      </c>
      <c r="I819" s="1" t="s">
        <v>374</v>
      </c>
      <c r="J819" s="1" t="s">
        <v>22</v>
      </c>
      <c r="K819" s="1" t="s">
        <v>47</v>
      </c>
      <c r="L819" s="1" t="s">
        <v>23</v>
      </c>
      <c r="M819" s="1">
        <v>57</v>
      </c>
      <c r="N819" s="1" t="s">
        <v>24</v>
      </c>
      <c r="O819" s="1" t="s">
        <v>25</v>
      </c>
      <c r="P819" s="1" t="s">
        <v>303</v>
      </c>
      <c r="Q819" s="1" t="s">
        <v>323</v>
      </c>
    </row>
    <row r="820" spans="1:17" ht="15.75" customHeight="1" x14ac:dyDescent="0.3">
      <c r="A820" s="1">
        <v>1237178</v>
      </c>
      <c r="B820" s="1" t="s">
        <v>281</v>
      </c>
      <c r="C820" s="2">
        <v>44141</v>
      </c>
      <c r="D820" s="1" t="s">
        <v>353</v>
      </c>
      <c r="E820" s="1" t="s">
        <v>282</v>
      </c>
      <c r="F820" s="1">
        <v>0</v>
      </c>
      <c r="G820" s="1" t="s">
        <v>20</v>
      </c>
      <c r="H820" s="1" t="s">
        <v>259</v>
      </c>
      <c r="I820" s="1" t="s">
        <v>259</v>
      </c>
      <c r="J820" s="1" t="s">
        <v>22</v>
      </c>
      <c r="K820" s="1" t="s">
        <v>259</v>
      </c>
      <c r="L820" s="1" t="s">
        <v>41</v>
      </c>
      <c r="M820" s="1">
        <v>6</v>
      </c>
      <c r="N820" s="1" t="s">
        <v>24</v>
      </c>
      <c r="O820" s="1" t="s">
        <v>25</v>
      </c>
      <c r="P820" s="1" t="s">
        <v>201</v>
      </c>
      <c r="Q820" s="1" t="s">
        <v>140</v>
      </c>
    </row>
    <row r="821" spans="1:17" ht="15.75" customHeight="1" x14ac:dyDescent="0.3">
      <c r="A821" s="1">
        <v>1237180</v>
      </c>
      <c r="B821" s="1" t="s">
        <v>281</v>
      </c>
      <c r="C821" s="2">
        <v>44143</v>
      </c>
      <c r="D821" s="1" t="s">
        <v>337</v>
      </c>
      <c r="E821" s="1" t="s">
        <v>282</v>
      </c>
      <c r="F821" s="1">
        <v>0</v>
      </c>
      <c r="G821" s="1" t="s">
        <v>374</v>
      </c>
      <c r="H821" s="1" t="s">
        <v>259</v>
      </c>
      <c r="I821" s="1" t="s">
        <v>374</v>
      </c>
      <c r="J821" s="1" t="s">
        <v>33</v>
      </c>
      <c r="K821" s="1" t="s">
        <v>374</v>
      </c>
      <c r="L821" s="1" t="s">
        <v>23</v>
      </c>
      <c r="M821" s="1">
        <v>17</v>
      </c>
      <c r="N821" s="1" t="s">
        <v>24</v>
      </c>
      <c r="O821" s="1" t="s">
        <v>25</v>
      </c>
      <c r="P821" s="1" t="s">
        <v>201</v>
      </c>
      <c r="Q821" s="1" t="s">
        <v>140</v>
      </c>
    </row>
    <row r="822" spans="1:17" ht="15.75" customHeight="1" x14ac:dyDescent="0.3">
      <c r="A822" s="1">
        <v>1237181</v>
      </c>
      <c r="B822" s="1" t="s">
        <v>288</v>
      </c>
      <c r="C822" s="2">
        <v>44145</v>
      </c>
      <c r="D822" s="1" t="s">
        <v>312</v>
      </c>
      <c r="E822" s="1" t="s">
        <v>289</v>
      </c>
      <c r="F822" s="1">
        <v>0</v>
      </c>
      <c r="G822" s="1" t="s">
        <v>374</v>
      </c>
      <c r="H822" s="1" t="s">
        <v>47</v>
      </c>
      <c r="I822" s="1" t="s">
        <v>374</v>
      </c>
      <c r="J822" s="1" t="s">
        <v>33</v>
      </c>
      <c r="K822" s="1" t="s">
        <v>47</v>
      </c>
      <c r="L822" s="1" t="s">
        <v>41</v>
      </c>
      <c r="M822" s="1">
        <v>5</v>
      </c>
      <c r="N822" s="1" t="s">
        <v>24</v>
      </c>
      <c r="O822" s="1" t="s">
        <v>25</v>
      </c>
      <c r="P822" s="1" t="s">
        <v>303</v>
      </c>
      <c r="Q822" s="1" t="s">
        <v>323</v>
      </c>
    </row>
    <row r="823" spans="1:17" ht="15.75" customHeight="1" x14ac:dyDescent="0.3"/>
    <row r="824" spans="1:17" ht="15.75" customHeight="1" x14ac:dyDescent="0.3"/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AK7:AK38">
    <cfRule type="top10" dxfId="5" priority="9" rank="10"/>
  </conditionalFormatting>
  <conditionalFormatting sqref="AK7:AK39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{3621B18F-B1AD-4E97-8AFC-C943E63A5F70}</x14:id>
        </ext>
      </extLst>
    </cfRule>
  </conditionalFormatting>
  <conditionalFormatting sqref="AL7:AL3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39 AJ39:AK39">
    <cfRule type="top10" dxfId="4" priority="12" rank="10"/>
  </conditionalFormatting>
  <conditionalFormatting sqref="AH7:AH38 AJ7:AJ38">
    <cfRule type="top10" dxfId="3" priority="15" rank="10"/>
  </conditionalFormatting>
  <conditionalFormatting sqref="AM7:AM39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" footer="0"/>
  <pageSetup orientation="landscape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21B18F-B1AD-4E97-8AFC-C943E63A5F70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AK7:AK39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7:U1000"/>
  <sheetViews>
    <sheetView topLeftCell="O1" zoomScale="119" zoomScaleNormal="100" workbookViewId="0">
      <selection activeCell="U11" sqref="U11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77734375" customWidth="1"/>
    <col min="19" max="19" width="9.88671875" customWidth="1"/>
    <col min="20" max="20" width="21.33203125" bestFit="1" customWidth="1"/>
    <col min="21" max="21" width="21.44140625" bestFit="1" customWidth="1"/>
    <col min="22" max="22" width="11.33203125" bestFit="1" customWidth="1"/>
    <col min="23" max="23" width="17.33203125" bestFit="1" customWidth="1"/>
    <col min="24" max="24" width="11.33203125" bestFit="1" customWidth="1"/>
    <col min="25" max="25" width="21.6640625" bestFit="1" customWidth="1"/>
    <col min="26" max="26" width="15.44140625" bestFit="1" customWidth="1"/>
    <col min="27" max="27" width="17.33203125" bestFit="1" customWidth="1"/>
    <col min="28" max="28" width="13.33203125" bestFit="1" customWidth="1"/>
    <col min="29" max="29" width="12" bestFit="1" customWidth="1"/>
    <col min="30" max="30" width="13.6640625" bestFit="1" customWidth="1"/>
    <col min="31" max="31" width="22.44140625" bestFit="1" customWidth="1"/>
    <col min="32" max="32" width="16.6640625" bestFit="1" customWidth="1"/>
    <col min="33" max="33" width="10" bestFit="1" customWidth="1"/>
  </cols>
  <sheetData>
    <row r="7" spans="1:21" ht="15" customHeight="1" x14ac:dyDescent="0.3">
      <c r="T7" s="42" t="s">
        <v>446</v>
      </c>
      <c r="U7" s="42" t="s">
        <v>447</v>
      </c>
    </row>
    <row r="8" spans="1:21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T8" s="41" t="s">
        <v>12</v>
      </c>
      <c r="U8" s="41" t="s">
        <v>12</v>
      </c>
    </row>
    <row r="9" spans="1:21" ht="14.4" x14ac:dyDescent="0.3">
      <c r="A9" s="1">
        <v>335997</v>
      </c>
      <c r="B9" s="1" t="s">
        <v>50</v>
      </c>
      <c r="C9" s="2">
        <v>39567</v>
      </c>
      <c r="D9" s="1" t="s">
        <v>78</v>
      </c>
      <c r="E9" s="1" t="s">
        <v>52</v>
      </c>
      <c r="F9" s="1">
        <v>0</v>
      </c>
      <c r="G9" s="1" t="s">
        <v>21</v>
      </c>
      <c r="H9" s="1" t="s">
        <v>47</v>
      </c>
      <c r="I9" s="1" t="s">
        <v>21</v>
      </c>
      <c r="J9" s="1" t="s">
        <v>33</v>
      </c>
      <c r="K9" s="1" t="s">
        <v>47</v>
      </c>
      <c r="L9" s="1" t="s">
        <v>41</v>
      </c>
      <c r="M9" s="1">
        <v>7</v>
      </c>
      <c r="N9" s="1" t="s">
        <v>24</v>
      </c>
      <c r="O9" s="1" t="s">
        <v>25</v>
      </c>
      <c r="P9" s="1" t="s">
        <v>54</v>
      </c>
      <c r="Q9" s="1" t="s">
        <v>71</v>
      </c>
      <c r="T9" s="23">
        <v>7</v>
      </c>
      <c r="U9" s="23">
        <v>7</v>
      </c>
    </row>
    <row r="10" spans="1:21" ht="14.4" x14ac:dyDescent="0.3">
      <c r="A10" s="1">
        <v>336004</v>
      </c>
      <c r="B10" s="1" t="s">
        <v>44</v>
      </c>
      <c r="C10" s="2">
        <v>39572</v>
      </c>
      <c r="D10" s="1" t="s">
        <v>84</v>
      </c>
      <c r="E10" s="1" t="s">
        <v>73</v>
      </c>
      <c r="F10" s="1">
        <v>0</v>
      </c>
      <c r="G10" s="1" t="s">
        <v>47</v>
      </c>
      <c r="H10" s="1" t="s">
        <v>39</v>
      </c>
      <c r="I10" s="1" t="s">
        <v>39</v>
      </c>
      <c r="J10" s="1" t="s">
        <v>22</v>
      </c>
      <c r="K10" s="1" t="s">
        <v>47</v>
      </c>
      <c r="L10" s="1" t="s">
        <v>23</v>
      </c>
      <c r="M10" s="1">
        <v>29</v>
      </c>
      <c r="N10" s="1" t="s">
        <v>24</v>
      </c>
      <c r="O10" s="1" t="s">
        <v>25</v>
      </c>
      <c r="P10" s="1" t="s">
        <v>63</v>
      </c>
      <c r="Q10" s="1" t="s">
        <v>27</v>
      </c>
      <c r="T10" s="23">
        <v>29</v>
      </c>
      <c r="U10" s="23">
        <v>29</v>
      </c>
    </row>
    <row r="11" spans="1:21" ht="14.4" x14ac:dyDescent="0.3">
      <c r="A11" s="1">
        <v>336008</v>
      </c>
      <c r="B11" s="1" t="s">
        <v>44</v>
      </c>
      <c r="C11" s="2">
        <v>39575</v>
      </c>
      <c r="D11" s="1" t="s">
        <v>87</v>
      </c>
      <c r="E11" s="1" t="s">
        <v>73</v>
      </c>
      <c r="F11" s="1">
        <v>0</v>
      </c>
      <c r="G11" s="1" t="s">
        <v>47</v>
      </c>
      <c r="H11" s="1" t="s">
        <v>40</v>
      </c>
      <c r="I11" s="1" t="s">
        <v>47</v>
      </c>
      <c r="J11" s="1" t="s">
        <v>22</v>
      </c>
      <c r="K11" s="1" t="s">
        <v>47</v>
      </c>
      <c r="L11" s="1" t="s">
        <v>41</v>
      </c>
      <c r="M11" s="1">
        <v>7</v>
      </c>
      <c r="N11" s="1" t="s">
        <v>24</v>
      </c>
      <c r="O11" s="1" t="s">
        <v>25</v>
      </c>
      <c r="P11" s="1" t="s">
        <v>49</v>
      </c>
      <c r="Q11" s="1" t="s">
        <v>27</v>
      </c>
      <c r="T11" s="23">
        <v>7</v>
      </c>
      <c r="U11" s="23">
        <v>7</v>
      </c>
    </row>
    <row r="12" spans="1:21" ht="14.4" x14ac:dyDescent="0.3">
      <c r="A12" s="1">
        <v>336012</v>
      </c>
      <c r="B12" s="1" t="s">
        <v>17</v>
      </c>
      <c r="C12" s="2">
        <v>39596</v>
      </c>
      <c r="D12" s="1" t="s">
        <v>89</v>
      </c>
      <c r="E12" s="1" t="s">
        <v>19</v>
      </c>
      <c r="F12" s="1">
        <v>0</v>
      </c>
      <c r="G12" s="1" t="s">
        <v>20</v>
      </c>
      <c r="H12" s="1" t="s">
        <v>47</v>
      </c>
      <c r="I12" s="1" t="s">
        <v>47</v>
      </c>
      <c r="J12" s="1" t="s">
        <v>22</v>
      </c>
      <c r="K12" s="1" t="s">
        <v>47</v>
      </c>
      <c r="L12" s="1" t="s">
        <v>41</v>
      </c>
      <c r="M12" s="1">
        <v>9</v>
      </c>
      <c r="N12" s="1" t="s">
        <v>24</v>
      </c>
      <c r="O12" s="1" t="s">
        <v>25</v>
      </c>
      <c r="P12" s="1" t="s">
        <v>54</v>
      </c>
      <c r="Q12" s="1" t="s">
        <v>71</v>
      </c>
      <c r="T12" s="23">
        <v>9</v>
      </c>
      <c r="U12" s="23">
        <v>9</v>
      </c>
    </row>
    <row r="13" spans="1:21" ht="14.4" x14ac:dyDescent="0.3">
      <c r="A13" s="1">
        <v>336018</v>
      </c>
      <c r="B13" s="1" t="s">
        <v>44</v>
      </c>
      <c r="C13" s="2">
        <v>39582</v>
      </c>
      <c r="D13" s="1" t="s">
        <v>78</v>
      </c>
      <c r="E13" s="1" t="s">
        <v>46</v>
      </c>
      <c r="F13" s="1">
        <v>0</v>
      </c>
      <c r="G13" s="1" t="s">
        <v>47</v>
      </c>
      <c r="H13" s="1" t="s">
        <v>32</v>
      </c>
      <c r="I13" s="1" t="s">
        <v>47</v>
      </c>
      <c r="J13" s="1" t="s">
        <v>22</v>
      </c>
      <c r="K13" s="1" t="s">
        <v>47</v>
      </c>
      <c r="L13" s="1" t="s">
        <v>41</v>
      </c>
      <c r="M13" s="1">
        <v>9</v>
      </c>
      <c r="N13" s="1" t="s">
        <v>24</v>
      </c>
      <c r="O13" s="1" t="s">
        <v>25</v>
      </c>
      <c r="P13" s="1" t="s">
        <v>77</v>
      </c>
      <c r="Q13" s="1" t="s">
        <v>64</v>
      </c>
      <c r="T13" s="23">
        <v>9</v>
      </c>
      <c r="U13" s="23">
        <v>9</v>
      </c>
    </row>
    <row r="14" spans="1:21" ht="14.4" x14ac:dyDescent="0.3">
      <c r="A14" s="1">
        <v>336021</v>
      </c>
      <c r="B14" s="1" t="s">
        <v>44</v>
      </c>
      <c r="C14" s="2">
        <v>39584</v>
      </c>
      <c r="D14" s="1" t="s">
        <v>84</v>
      </c>
      <c r="E14" s="1" t="s">
        <v>46</v>
      </c>
      <c r="F14" s="1">
        <v>0</v>
      </c>
      <c r="G14" s="1" t="s">
        <v>47</v>
      </c>
      <c r="H14" s="1" t="s">
        <v>21</v>
      </c>
      <c r="I14" s="1" t="s">
        <v>47</v>
      </c>
      <c r="J14" s="1" t="s">
        <v>22</v>
      </c>
      <c r="K14" s="1" t="s">
        <v>47</v>
      </c>
      <c r="L14" s="1" t="s">
        <v>41</v>
      </c>
      <c r="M14" s="1">
        <v>8</v>
      </c>
      <c r="N14" s="1" t="s">
        <v>24</v>
      </c>
      <c r="O14" s="1" t="s">
        <v>25</v>
      </c>
      <c r="P14" s="1" t="s">
        <v>77</v>
      </c>
      <c r="Q14" s="1" t="s">
        <v>49</v>
      </c>
      <c r="T14" s="23">
        <v>8</v>
      </c>
      <c r="U14" s="23">
        <v>8</v>
      </c>
    </row>
    <row r="15" spans="1:21" ht="14.4" x14ac:dyDescent="0.3">
      <c r="A15" s="1">
        <v>336024</v>
      </c>
      <c r="B15" s="1" t="s">
        <v>60</v>
      </c>
      <c r="C15" s="2">
        <v>39586</v>
      </c>
      <c r="D15" s="1" t="s">
        <v>97</v>
      </c>
      <c r="E15" s="1" t="s">
        <v>62</v>
      </c>
      <c r="F15" s="1">
        <v>0</v>
      </c>
      <c r="G15" s="1" t="s">
        <v>53</v>
      </c>
      <c r="H15" s="1" t="s">
        <v>47</v>
      </c>
      <c r="I15" s="1" t="s">
        <v>53</v>
      </c>
      <c r="J15" s="1" t="s">
        <v>22</v>
      </c>
      <c r="K15" s="1" t="s">
        <v>47</v>
      </c>
      <c r="L15" s="1" t="s">
        <v>23</v>
      </c>
      <c r="M15" s="1">
        <v>25</v>
      </c>
      <c r="N15" s="1" t="s">
        <v>24</v>
      </c>
      <c r="O15" s="1" t="s">
        <v>25</v>
      </c>
      <c r="P15" s="1" t="s">
        <v>77</v>
      </c>
      <c r="Q15" s="1" t="s">
        <v>49</v>
      </c>
      <c r="T15" s="23">
        <v>25</v>
      </c>
      <c r="U15" s="23">
        <v>25</v>
      </c>
    </row>
    <row r="16" spans="1:21" ht="14.4" x14ac:dyDescent="0.3">
      <c r="A16" s="1">
        <v>392181</v>
      </c>
      <c r="B16" s="1" t="s">
        <v>106</v>
      </c>
      <c r="C16" s="2">
        <v>39921</v>
      </c>
      <c r="D16" s="1" t="s">
        <v>107</v>
      </c>
      <c r="E16" s="1" t="s">
        <v>108</v>
      </c>
      <c r="F16" s="1">
        <v>1</v>
      </c>
      <c r="G16" s="1" t="s">
        <v>32</v>
      </c>
      <c r="H16" s="1" t="s">
        <v>47</v>
      </c>
      <c r="I16" s="1" t="s">
        <v>32</v>
      </c>
      <c r="J16" s="1" t="s">
        <v>22</v>
      </c>
      <c r="K16" s="1" t="s">
        <v>47</v>
      </c>
      <c r="L16" s="1" t="s">
        <v>23</v>
      </c>
      <c r="M16" s="1">
        <v>19</v>
      </c>
      <c r="N16" s="1" t="s">
        <v>24</v>
      </c>
      <c r="O16" s="1" t="s">
        <v>25</v>
      </c>
      <c r="P16" s="1" t="s">
        <v>77</v>
      </c>
      <c r="Q16" s="1" t="s">
        <v>55</v>
      </c>
      <c r="T16" s="23">
        <v>19</v>
      </c>
      <c r="U16" s="23">
        <v>19</v>
      </c>
    </row>
    <row r="17" spans="1:21" ht="14.4" x14ac:dyDescent="0.3">
      <c r="A17" s="1">
        <v>392197</v>
      </c>
      <c r="B17" s="1" t="s">
        <v>113</v>
      </c>
      <c r="C17" s="2">
        <v>39930</v>
      </c>
      <c r="D17" s="1" t="s">
        <v>107</v>
      </c>
      <c r="E17" s="1" t="s">
        <v>115</v>
      </c>
      <c r="F17" s="1">
        <v>1</v>
      </c>
      <c r="G17" s="1" t="s">
        <v>21</v>
      </c>
      <c r="H17" s="1" t="s">
        <v>47</v>
      </c>
      <c r="I17" s="1" t="s">
        <v>47</v>
      </c>
      <c r="J17" s="1" t="s">
        <v>33</v>
      </c>
      <c r="K17" s="1" t="s">
        <v>47</v>
      </c>
      <c r="L17" s="1" t="s">
        <v>23</v>
      </c>
      <c r="M17" s="1">
        <v>92</v>
      </c>
      <c r="N17" s="1" t="s">
        <v>24</v>
      </c>
      <c r="O17" s="1" t="s">
        <v>25</v>
      </c>
      <c r="P17" s="1" t="s">
        <v>91</v>
      </c>
      <c r="Q17" s="1" t="s">
        <v>59</v>
      </c>
      <c r="T17" s="23">
        <v>92</v>
      </c>
      <c r="U17" s="23">
        <v>92</v>
      </c>
    </row>
    <row r="18" spans="1:21" ht="14.4" x14ac:dyDescent="0.3">
      <c r="A18" s="1">
        <v>392203</v>
      </c>
      <c r="B18" s="1" t="s">
        <v>135</v>
      </c>
      <c r="C18" s="2">
        <v>39934</v>
      </c>
      <c r="D18" s="1" t="s">
        <v>136</v>
      </c>
      <c r="E18" s="1" t="s">
        <v>137</v>
      </c>
      <c r="F18" s="1">
        <v>1</v>
      </c>
      <c r="G18" s="1" t="s">
        <v>21</v>
      </c>
      <c r="H18" s="1" t="s">
        <v>47</v>
      </c>
      <c r="I18" s="1" t="s">
        <v>47</v>
      </c>
      <c r="J18" s="1" t="s">
        <v>33</v>
      </c>
      <c r="K18" s="1" t="s">
        <v>47</v>
      </c>
      <c r="L18" s="1" t="s">
        <v>23</v>
      </c>
      <c r="M18" s="1">
        <v>9</v>
      </c>
      <c r="N18" s="1" t="s">
        <v>24</v>
      </c>
      <c r="O18" s="1" t="s">
        <v>25</v>
      </c>
      <c r="P18" s="1" t="s">
        <v>120</v>
      </c>
      <c r="Q18" s="1" t="s">
        <v>138</v>
      </c>
      <c r="T18" s="23">
        <v>9</v>
      </c>
      <c r="U18" s="23">
        <v>9</v>
      </c>
    </row>
    <row r="19" spans="1:21" ht="14.4" x14ac:dyDescent="0.3">
      <c r="A19" s="1">
        <v>392218</v>
      </c>
      <c r="B19" s="1" t="s">
        <v>113</v>
      </c>
      <c r="C19" s="2">
        <v>39943</v>
      </c>
      <c r="D19" s="1" t="s">
        <v>136</v>
      </c>
      <c r="E19" s="1" t="s">
        <v>115</v>
      </c>
      <c r="F19" s="1">
        <v>1</v>
      </c>
      <c r="G19" s="1" t="s">
        <v>20</v>
      </c>
      <c r="H19" s="1" t="s">
        <v>47</v>
      </c>
      <c r="I19" s="1" t="s">
        <v>47</v>
      </c>
      <c r="J19" s="1" t="s">
        <v>33</v>
      </c>
      <c r="K19" s="1" t="s">
        <v>47</v>
      </c>
      <c r="L19" s="1" t="s">
        <v>23</v>
      </c>
      <c r="M19" s="1">
        <v>16</v>
      </c>
      <c r="N19" s="1" t="s">
        <v>24</v>
      </c>
      <c r="O19" s="1" t="s">
        <v>25</v>
      </c>
      <c r="P19" s="1" t="s">
        <v>77</v>
      </c>
      <c r="Q19" s="1" t="s">
        <v>91</v>
      </c>
      <c r="T19" s="23">
        <v>16</v>
      </c>
      <c r="U19" s="23">
        <v>16</v>
      </c>
    </row>
    <row r="20" spans="1:21" ht="14.4" x14ac:dyDescent="0.3">
      <c r="A20" s="1">
        <v>392222</v>
      </c>
      <c r="B20" s="1" t="s">
        <v>131</v>
      </c>
      <c r="C20" s="2">
        <v>39945</v>
      </c>
      <c r="D20" s="1" t="s">
        <v>154</v>
      </c>
      <c r="E20" s="1" t="s">
        <v>132</v>
      </c>
      <c r="F20" s="1">
        <v>1</v>
      </c>
      <c r="G20" s="1" t="s">
        <v>31</v>
      </c>
      <c r="H20" s="1" t="s">
        <v>47</v>
      </c>
      <c r="I20" s="1" t="s">
        <v>31</v>
      </c>
      <c r="J20" s="1" t="s">
        <v>33</v>
      </c>
      <c r="K20" s="1" t="s">
        <v>47</v>
      </c>
      <c r="L20" s="1" t="s">
        <v>41</v>
      </c>
      <c r="M20" s="1">
        <v>8</v>
      </c>
      <c r="N20" s="1" t="s">
        <v>24</v>
      </c>
      <c r="O20" s="1" t="s">
        <v>25</v>
      </c>
      <c r="P20" s="1" t="s">
        <v>145</v>
      </c>
      <c r="Q20" s="1" t="s">
        <v>27</v>
      </c>
      <c r="T20" s="23">
        <v>8</v>
      </c>
      <c r="U20" s="23">
        <v>8</v>
      </c>
    </row>
    <row r="21" spans="1:21" ht="15.75" customHeight="1" x14ac:dyDescent="0.3">
      <c r="A21" s="1">
        <v>419107</v>
      </c>
      <c r="B21" s="1" t="s">
        <v>44</v>
      </c>
      <c r="C21" s="2">
        <v>40250</v>
      </c>
      <c r="D21" s="1" t="s">
        <v>68</v>
      </c>
      <c r="E21" s="1" t="s">
        <v>164</v>
      </c>
      <c r="F21" s="1">
        <v>0</v>
      </c>
      <c r="G21" s="1" t="s">
        <v>47</v>
      </c>
      <c r="H21" s="1" t="s">
        <v>40</v>
      </c>
      <c r="I21" s="1" t="s">
        <v>47</v>
      </c>
      <c r="J21" s="1" t="s">
        <v>33</v>
      </c>
      <c r="K21" s="1" t="s">
        <v>47</v>
      </c>
      <c r="L21" s="1" t="s">
        <v>23</v>
      </c>
      <c r="M21" s="1">
        <v>4</v>
      </c>
      <c r="N21" s="1" t="s">
        <v>24</v>
      </c>
      <c r="O21" s="1" t="s">
        <v>25</v>
      </c>
      <c r="P21" s="1" t="s">
        <v>27</v>
      </c>
      <c r="Q21" s="1" t="s">
        <v>59</v>
      </c>
      <c r="T21" s="23">
        <v>4</v>
      </c>
      <c r="U21" s="23">
        <v>4</v>
      </c>
    </row>
    <row r="22" spans="1:21" ht="15.75" customHeight="1" x14ac:dyDescent="0.3">
      <c r="A22" s="1">
        <v>419114</v>
      </c>
      <c r="B22" s="1" t="s">
        <v>36</v>
      </c>
      <c r="C22" s="2">
        <v>40254</v>
      </c>
      <c r="D22" s="1" t="s">
        <v>107</v>
      </c>
      <c r="E22" s="1" t="s">
        <v>38</v>
      </c>
      <c r="F22" s="1">
        <v>0</v>
      </c>
      <c r="G22" s="1" t="s">
        <v>39</v>
      </c>
      <c r="H22" s="1" t="s">
        <v>47</v>
      </c>
      <c r="I22" s="1" t="s">
        <v>39</v>
      </c>
      <c r="J22" s="1" t="s">
        <v>22</v>
      </c>
      <c r="K22" s="1" t="s">
        <v>47</v>
      </c>
      <c r="L22" s="1" t="s">
        <v>23</v>
      </c>
      <c r="M22" s="1">
        <v>98</v>
      </c>
      <c r="N22" s="1" t="s">
        <v>24</v>
      </c>
      <c r="O22" s="1" t="s">
        <v>25</v>
      </c>
      <c r="P22" s="1" t="s">
        <v>77</v>
      </c>
      <c r="Q22" s="1" t="s">
        <v>138</v>
      </c>
      <c r="T22" s="23">
        <v>98</v>
      </c>
      <c r="U22" s="23">
        <v>98</v>
      </c>
    </row>
    <row r="23" spans="1:21" ht="15.75" customHeight="1" x14ac:dyDescent="0.3">
      <c r="A23" s="1">
        <v>419122</v>
      </c>
      <c r="B23" s="1" t="s">
        <v>44</v>
      </c>
      <c r="C23" s="2">
        <v>40259</v>
      </c>
      <c r="D23" s="1" t="s">
        <v>107</v>
      </c>
      <c r="E23" s="1" t="s">
        <v>164</v>
      </c>
      <c r="F23" s="1">
        <v>0</v>
      </c>
      <c r="G23" s="1" t="s">
        <v>47</v>
      </c>
      <c r="H23" s="1" t="s">
        <v>21</v>
      </c>
      <c r="I23" s="1" t="s">
        <v>21</v>
      </c>
      <c r="J23" s="1" t="s">
        <v>33</v>
      </c>
      <c r="K23" s="1" t="s">
        <v>47</v>
      </c>
      <c r="L23" s="1" t="s">
        <v>41</v>
      </c>
      <c r="M23" s="1">
        <v>7</v>
      </c>
      <c r="N23" s="1" t="s">
        <v>24</v>
      </c>
      <c r="O23" s="1" t="s">
        <v>25</v>
      </c>
      <c r="P23" s="1" t="s">
        <v>145</v>
      </c>
      <c r="Q23" s="1" t="s">
        <v>116</v>
      </c>
      <c r="T23" s="23">
        <v>7</v>
      </c>
      <c r="U23" s="23">
        <v>7</v>
      </c>
    </row>
    <row r="24" spans="1:21" ht="15.75" customHeight="1" x14ac:dyDescent="0.3">
      <c r="A24" s="1">
        <v>419125</v>
      </c>
      <c r="B24" s="1" t="s">
        <v>44</v>
      </c>
      <c r="C24" s="2">
        <v>40262</v>
      </c>
      <c r="D24" s="1" t="s">
        <v>107</v>
      </c>
      <c r="E24" s="1" t="s">
        <v>164</v>
      </c>
      <c r="F24" s="1">
        <v>0</v>
      </c>
      <c r="G24" s="1" t="s">
        <v>47</v>
      </c>
      <c r="H24" s="1" t="s">
        <v>32</v>
      </c>
      <c r="I24" s="1" t="s">
        <v>47</v>
      </c>
      <c r="J24" s="1" t="s">
        <v>22</v>
      </c>
      <c r="K24" s="1" t="s">
        <v>47</v>
      </c>
      <c r="L24" s="1" t="s">
        <v>41</v>
      </c>
      <c r="M24" s="1">
        <v>5</v>
      </c>
      <c r="N24" s="1" t="s">
        <v>24</v>
      </c>
      <c r="O24" s="1" t="s">
        <v>25</v>
      </c>
      <c r="P24" s="1" t="s">
        <v>54</v>
      </c>
      <c r="Q24" s="1" t="s">
        <v>64</v>
      </c>
      <c r="T24" s="23">
        <v>5</v>
      </c>
      <c r="U24" s="23">
        <v>5</v>
      </c>
    </row>
    <row r="25" spans="1:21" ht="15.75" customHeight="1" x14ac:dyDescent="0.3">
      <c r="A25" s="1">
        <v>419130</v>
      </c>
      <c r="B25" s="1" t="s">
        <v>44</v>
      </c>
      <c r="C25" s="2">
        <v>40265</v>
      </c>
      <c r="D25" s="1" t="s">
        <v>154</v>
      </c>
      <c r="E25" s="1" t="s">
        <v>73</v>
      </c>
      <c r="F25" s="1">
        <v>0</v>
      </c>
      <c r="G25" s="1" t="s">
        <v>53</v>
      </c>
      <c r="H25" s="1" t="s">
        <v>47</v>
      </c>
      <c r="I25" s="1" t="s">
        <v>53</v>
      </c>
      <c r="J25" s="1" t="s">
        <v>22</v>
      </c>
      <c r="K25" s="1" t="s">
        <v>47</v>
      </c>
      <c r="L25" s="1" t="s">
        <v>23</v>
      </c>
      <c r="M25" s="1">
        <v>41</v>
      </c>
      <c r="N25" s="1" t="s">
        <v>24</v>
      </c>
      <c r="O25" s="1" t="s">
        <v>25</v>
      </c>
      <c r="P25" s="1" t="s">
        <v>169</v>
      </c>
      <c r="Q25" s="1" t="s">
        <v>55</v>
      </c>
      <c r="T25" s="23">
        <v>41</v>
      </c>
      <c r="U25" s="23">
        <v>41</v>
      </c>
    </row>
    <row r="26" spans="1:21" ht="15.75" customHeight="1" x14ac:dyDescent="0.3">
      <c r="A26" s="1">
        <v>419132</v>
      </c>
      <c r="B26" s="1" t="s">
        <v>44</v>
      </c>
      <c r="C26" s="2">
        <v>40267</v>
      </c>
      <c r="D26" s="1" t="s">
        <v>180</v>
      </c>
      <c r="E26" s="1" t="s">
        <v>164</v>
      </c>
      <c r="F26" s="1">
        <v>0</v>
      </c>
      <c r="G26" s="1" t="s">
        <v>47</v>
      </c>
      <c r="H26" s="1" t="s">
        <v>31</v>
      </c>
      <c r="I26" s="1" t="s">
        <v>47</v>
      </c>
      <c r="J26" s="1" t="s">
        <v>22</v>
      </c>
      <c r="K26" s="1" t="s">
        <v>47</v>
      </c>
      <c r="L26" s="1" t="s">
        <v>41</v>
      </c>
      <c r="M26" s="1">
        <v>4</v>
      </c>
      <c r="N26" s="1" t="s">
        <v>24</v>
      </c>
      <c r="O26" s="1" t="s">
        <v>25</v>
      </c>
      <c r="P26" s="1" t="s">
        <v>77</v>
      </c>
      <c r="Q26" s="1" t="s">
        <v>138</v>
      </c>
      <c r="T26" s="23">
        <v>4</v>
      </c>
      <c r="U26" s="23">
        <v>4</v>
      </c>
    </row>
    <row r="27" spans="1:21" ht="15.75" customHeight="1" x14ac:dyDescent="0.3">
      <c r="A27" s="1">
        <v>419138</v>
      </c>
      <c r="B27" s="1" t="s">
        <v>44</v>
      </c>
      <c r="C27" s="2">
        <v>40271</v>
      </c>
      <c r="D27" s="1" t="s">
        <v>183</v>
      </c>
      <c r="E27" s="1" t="s">
        <v>164</v>
      </c>
      <c r="F27" s="1">
        <v>0</v>
      </c>
      <c r="G27" s="1" t="s">
        <v>47</v>
      </c>
      <c r="H27" s="1" t="s">
        <v>53</v>
      </c>
      <c r="I27" s="1" t="s">
        <v>47</v>
      </c>
      <c r="J27" s="1" t="s">
        <v>33</v>
      </c>
      <c r="K27" s="1" t="s">
        <v>47</v>
      </c>
      <c r="L27" s="1" t="s">
        <v>23</v>
      </c>
      <c r="M27" s="1">
        <v>63</v>
      </c>
      <c r="N27" s="1" t="s">
        <v>24</v>
      </c>
      <c r="O27" s="1" t="s">
        <v>25</v>
      </c>
      <c r="P27" s="1" t="s">
        <v>77</v>
      </c>
      <c r="Q27" s="1" t="s">
        <v>140</v>
      </c>
      <c r="T27" s="23">
        <v>63</v>
      </c>
      <c r="U27" s="23">
        <v>63</v>
      </c>
    </row>
    <row r="28" spans="1:21" ht="15.75" customHeight="1" x14ac:dyDescent="0.3">
      <c r="A28" s="1">
        <v>419150</v>
      </c>
      <c r="B28" s="1" t="s">
        <v>56</v>
      </c>
      <c r="C28" s="2">
        <v>40279</v>
      </c>
      <c r="D28" s="1" t="s">
        <v>107</v>
      </c>
      <c r="E28" s="1" t="s">
        <v>58</v>
      </c>
      <c r="F28" s="1">
        <v>0</v>
      </c>
      <c r="G28" s="1" t="s">
        <v>40</v>
      </c>
      <c r="H28" s="1" t="s">
        <v>47</v>
      </c>
      <c r="I28" s="1" t="s">
        <v>40</v>
      </c>
      <c r="J28" s="1" t="s">
        <v>22</v>
      </c>
      <c r="K28" s="1" t="s">
        <v>47</v>
      </c>
      <c r="L28" s="1" t="s">
        <v>23</v>
      </c>
      <c r="M28" s="1">
        <v>37</v>
      </c>
      <c r="N28" s="1" t="s">
        <v>24</v>
      </c>
      <c r="O28" s="1" t="s">
        <v>25</v>
      </c>
      <c r="P28" s="1" t="s">
        <v>77</v>
      </c>
      <c r="Q28" s="1" t="s">
        <v>138</v>
      </c>
      <c r="T28" s="23">
        <v>37</v>
      </c>
      <c r="U28" s="23">
        <v>37</v>
      </c>
    </row>
    <row r="29" spans="1:21" ht="15.75" customHeight="1" x14ac:dyDescent="0.3">
      <c r="A29" s="1">
        <v>419152</v>
      </c>
      <c r="B29" s="1" t="s">
        <v>44</v>
      </c>
      <c r="C29" s="2">
        <v>40281</v>
      </c>
      <c r="D29" s="1" t="s">
        <v>192</v>
      </c>
      <c r="E29" s="1" t="s">
        <v>164</v>
      </c>
      <c r="F29" s="1">
        <v>0</v>
      </c>
      <c r="G29" s="1" t="s">
        <v>47</v>
      </c>
      <c r="H29" s="1" t="s">
        <v>39</v>
      </c>
      <c r="I29" s="1" t="s">
        <v>47</v>
      </c>
      <c r="J29" s="1" t="s">
        <v>33</v>
      </c>
      <c r="K29" s="1" t="s">
        <v>47</v>
      </c>
      <c r="L29" s="1" t="s">
        <v>23</v>
      </c>
      <c r="M29" s="1">
        <v>39</v>
      </c>
      <c r="N29" s="1" t="s">
        <v>24</v>
      </c>
      <c r="O29" s="1" t="s">
        <v>25</v>
      </c>
      <c r="P29" s="1" t="s">
        <v>129</v>
      </c>
      <c r="Q29" s="1" t="s">
        <v>49</v>
      </c>
      <c r="T29" s="23">
        <v>39</v>
      </c>
      <c r="U29" s="23">
        <v>39</v>
      </c>
    </row>
    <row r="30" spans="1:21" ht="15.75" customHeight="1" x14ac:dyDescent="0.3">
      <c r="A30" s="1">
        <v>419157</v>
      </c>
      <c r="B30" s="1" t="s">
        <v>17</v>
      </c>
      <c r="C30" s="2">
        <v>40285</v>
      </c>
      <c r="D30" s="1" t="s">
        <v>196</v>
      </c>
      <c r="E30" s="1" t="s">
        <v>19</v>
      </c>
      <c r="F30" s="1">
        <v>0</v>
      </c>
      <c r="G30" s="1" t="s">
        <v>20</v>
      </c>
      <c r="H30" s="1" t="s">
        <v>47</v>
      </c>
      <c r="I30" s="1" t="s">
        <v>20</v>
      </c>
      <c r="J30" s="1" t="s">
        <v>22</v>
      </c>
      <c r="K30" s="1" t="s">
        <v>47</v>
      </c>
      <c r="L30" s="1" t="s">
        <v>23</v>
      </c>
      <c r="M30" s="1">
        <v>57</v>
      </c>
      <c r="N30" s="1" t="s">
        <v>24</v>
      </c>
      <c r="O30" s="1" t="s">
        <v>25</v>
      </c>
      <c r="P30" s="1" t="s">
        <v>127</v>
      </c>
      <c r="Q30" s="1" t="s">
        <v>116</v>
      </c>
      <c r="T30" s="23">
        <v>57</v>
      </c>
      <c r="U30" s="23">
        <v>57</v>
      </c>
    </row>
    <row r="31" spans="1:21" ht="15.75" customHeight="1" x14ac:dyDescent="0.3">
      <c r="A31" s="1">
        <v>419162</v>
      </c>
      <c r="B31" s="1" t="s">
        <v>44</v>
      </c>
      <c r="C31" s="2">
        <v>40289</v>
      </c>
      <c r="D31" s="1" t="s">
        <v>192</v>
      </c>
      <c r="E31" s="1" t="s">
        <v>73</v>
      </c>
      <c r="F31" s="1">
        <v>0</v>
      </c>
      <c r="G31" s="1" t="s">
        <v>20</v>
      </c>
      <c r="H31" s="1" t="s">
        <v>47</v>
      </c>
      <c r="I31" s="1" t="s">
        <v>47</v>
      </c>
      <c r="J31" s="1" t="s">
        <v>33</v>
      </c>
      <c r="K31" s="1" t="s">
        <v>47</v>
      </c>
      <c r="L31" s="1" t="s">
        <v>23</v>
      </c>
      <c r="M31" s="1">
        <v>35</v>
      </c>
      <c r="N31" s="1" t="s">
        <v>24</v>
      </c>
      <c r="O31" s="1" t="s">
        <v>25</v>
      </c>
      <c r="P31" s="1" t="s">
        <v>77</v>
      </c>
      <c r="Q31" s="1" t="s">
        <v>59</v>
      </c>
      <c r="T31" s="23">
        <v>35</v>
      </c>
      <c r="U31" s="23">
        <v>35</v>
      </c>
    </row>
    <row r="32" spans="1:21" ht="15.75" customHeight="1" x14ac:dyDescent="0.3">
      <c r="A32" s="1">
        <v>501201</v>
      </c>
      <c r="B32" s="1" t="s">
        <v>36</v>
      </c>
      <c r="C32" s="2">
        <v>40643</v>
      </c>
      <c r="D32" s="1" t="s">
        <v>180</v>
      </c>
      <c r="E32" s="1" t="s">
        <v>38</v>
      </c>
      <c r="F32" s="1">
        <v>0</v>
      </c>
      <c r="G32" s="1" t="s">
        <v>39</v>
      </c>
      <c r="H32" s="1" t="s">
        <v>47</v>
      </c>
      <c r="I32" s="1" t="s">
        <v>39</v>
      </c>
      <c r="J32" s="1" t="s">
        <v>33</v>
      </c>
      <c r="K32" s="1" t="s">
        <v>47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64</v>
      </c>
      <c r="Q32" s="1" t="s">
        <v>59</v>
      </c>
      <c r="T32" s="23">
        <v>8</v>
      </c>
      <c r="U32" s="23">
        <v>8</v>
      </c>
    </row>
    <row r="33" spans="1:21" ht="15.75" customHeight="1" x14ac:dyDescent="0.3">
      <c r="A33" s="1">
        <v>501205</v>
      </c>
      <c r="B33" s="1" t="s">
        <v>17</v>
      </c>
      <c r="C33" s="2">
        <v>40645</v>
      </c>
      <c r="D33" s="1" t="s">
        <v>107</v>
      </c>
      <c r="E33" s="1" t="s">
        <v>19</v>
      </c>
      <c r="F33" s="1">
        <v>0</v>
      </c>
      <c r="G33" s="1" t="s">
        <v>20</v>
      </c>
      <c r="H33" s="1" t="s">
        <v>47</v>
      </c>
      <c r="I33" s="1" t="s">
        <v>47</v>
      </c>
      <c r="J33" s="1" t="s">
        <v>22</v>
      </c>
      <c r="K33" s="1" t="s">
        <v>47</v>
      </c>
      <c r="L33" s="1" t="s">
        <v>41</v>
      </c>
      <c r="M33" s="1">
        <v>9</v>
      </c>
      <c r="N33" s="1" t="s">
        <v>24</v>
      </c>
      <c r="O33" s="1" t="s">
        <v>25</v>
      </c>
      <c r="P33" s="1" t="s">
        <v>127</v>
      </c>
      <c r="Q33" s="1" t="s">
        <v>208</v>
      </c>
      <c r="T33" s="23">
        <v>9</v>
      </c>
      <c r="U33" s="23">
        <v>9</v>
      </c>
    </row>
    <row r="34" spans="1:21" ht="15.75" customHeight="1" x14ac:dyDescent="0.3">
      <c r="A34" s="1">
        <v>501218</v>
      </c>
      <c r="B34" s="1" t="s">
        <v>44</v>
      </c>
      <c r="C34" s="2">
        <v>40653</v>
      </c>
      <c r="D34" s="1" t="s">
        <v>214</v>
      </c>
      <c r="E34" s="1" t="s">
        <v>46</v>
      </c>
      <c r="F34" s="1">
        <v>0</v>
      </c>
      <c r="G34" s="1" t="s">
        <v>47</v>
      </c>
      <c r="H34" s="1" t="s">
        <v>207</v>
      </c>
      <c r="I34" s="1" t="s">
        <v>207</v>
      </c>
      <c r="J34" s="1" t="s">
        <v>33</v>
      </c>
      <c r="K34" s="1" t="s">
        <v>47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26</v>
      </c>
      <c r="Q34" s="1" t="s">
        <v>64</v>
      </c>
      <c r="T34" s="23">
        <v>7</v>
      </c>
      <c r="U34" s="23">
        <v>7</v>
      </c>
    </row>
    <row r="35" spans="1:21" ht="15.75" customHeight="1" x14ac:dyDescent="0.3">
      <c r="A35" s="1">
        <v>501221</v>
      </c>
      <c r="B35" s="1" t="s">
        <v>44</v>
      </c>
      <c r="C35" s="2">
        <v>40655</v>
      </c>
      <c r="D35" s="1" t="s">
        <v>154</v>
      </c>
      <c r="E35" s="1" t="s">
        <v>46</v>
      </c>
      <c r="F35" s="1">
        <v>0</v>
      </c>
      <c r="G35" s="1" t="s">
        <v>47</v>
      </c>
      <c r="H35" s="1" t="s">
        <v>32</v>
      </c>
      <c r="I35" s="1" t="s">
        <v>32</v>
      </c>
      <c r="J35" s="1" t="s">
        <v>22</v>
      </c>
      <c r="K35" s="1" t="s">
        <v>47</v>
      </c>
      <c r="L35" s="1" t="s">
        <v>23</v>
      </c>
      <c r="M35" s="1">
        <v>8</v>
      </c>
      <c r="N35" s="1" t="s">
        <v>24</v>
      </c>
      <c r="O35" s="1" t="s">
        <v>25</v>
      </c>
      <c r="P35" s="1" t="s">
        <v>26</v>
      </c>
      <c r="Q35" s="1" t="s">
        <v>64</v>
      </c>
      <c r="T35" s="23">
        <v>8</v>
      </c>
      <c r="U35" s="23">
        <v>8</v>
      </c>
    </row>
    <row r="36" spans="1:21" ht="15.75" customHeight="1" x14ac:dyDescent="0.3">
      <c r="A36" s="1">
        <v>501224</v>
      </c>
      <c r="B36" s="1" t="s">
        <v>60</v>
      </c>
      <c r="C36" s="2">
        <v>40657</v>
      </c>
      <c r="D36" s="1" t="s">
        <v>180</v>
      </c>
      <c r="E36" s="1" t="s">
        <v>62</v>
      </c>
      <c r="F36" s="1">
        <v>0</v>
      </c>
      <c r="G36" s="1" t="s">
        <v>53</v>
      </c>
      <c r="H36" s="1" t="s">
        <v>47</v>
      </c>
      <c r="I36" s="1" t="s">
        <v>53</v>
      </c>
      <c r="J36" s="1" t="s">
        <v>22</v>
      </c>
      <c r="K36" s="1" t="s">
        <v>47</v>
      </c>
      <c r="L36" s="1" t="s">
        <v>23</v>
      </c>
      <c r="M36" s="1">
        <v>37</v>
      </c>
      <c r="N36" s="1" t="s">
        <v>24</v>
      </c>
      <c r="O36" s="1" t="s">
        <v>25</v>
      </c>
      <c r="P36" s="1" t="s">
        <v>127</v>
      </c>
      <c r="Q36" s="1" t="s">
        <v>208</v>
      </c>
      <c r="T36" s="23">
        <v>37</v>
      </c>
      <c r="U36" s="23">
        <v>37</v>
      </c>
    </row>
    <row r="37" spans="1:21" ht="15.75" customHeight="1" x14ac:dyDescent="0.3">
      <c r="A37" s="1">
        <v>501237</v>
      </c>
      <c r="B37" s="1" t="s">
        <v>44</v>
      </c>
      <c r="C37" s="2">
        <v>40665</v>
      </c>
      <c r="D37" s="1" t="s">
        <v>192</v>
      </c>
      <c r="E37" s="1" t="s">
        <v>46</v>
      </c>
      <c r="F37" s="1">
        <v>0</v>
      </c>
      <c r="G37" s="1" t="s">
        <v>47</v>
      </c>
      <c r="H37" s="1" t="s">
        <v>31</v>
      </c>
      <c r="I37" s="1" t="s">
        <v>31</v>
      </c>
      <c r="J37" s="1" t="s">
        <v>22</v>
      </c>
      <c r="K37" s="1" t="s">
        <v>47</v>
      </c>
      <c r="L37" s="1" t="s">
        <v>23</v>
      </c>
      <c r="M37" s="1">
        <v>23</v>
      </c>
      <c r="N37" s="1" t="s">
        <v>24</v>
      </c>
      <c r="O37" s="1" t="s">
        <v>25</v>
      </c>
      <c r="P37" s="1" t="s">
        <v>127</v>
      </c>
      <c r="Q37" s="1" t="s">
        <v>201</v>
      </c>
      <c r="T37" s="23">
        <v>23</v>
      </c>
      <c r="U37" s="23">
        <v>23</v>
      </c>
    </row>
    <row r="38" spans="1:21" ht="15.75" customHeight="1" x14ac:dyDescent="0.3">
      <c r="A38" s="1">
        <v>501241</v>
      </c>
      <c r="B38" s="1" t="s">
        <v>44</v>
      </c>
      <c r="C38" s="2">
        <v>40667</v>
      </c>
      <c r="D38" s="1" t="s">
        <v>220</v>
      </c>
      <c r="E38" s="1" t="s">
        <v>73</v>
      </c>
      <c r="F38" s="1">
        <v>0</v>
      </c>
      <c r="G38" s="1" t="s">
        <v>207</v>
      </c>
      <c r="H38" s="1" t="s">
        <v>47</v>
      </c>
      <c r="I38" s="1" t="s">
        <v>207</v>
      </c>
      <c r="J38" s="1" t="s">
        <v>22</v>
      </c>
      <c r="K38" s="1" t="s">
        <v>47</v>
      </c>
      <c r="L38" s="1" t="s">
        <v>23</v>
      </c>
      <c r="M38" s="1">
        <v>21</v>
      </c>
      <c r="N38" s="1" t="s">
        <v>24</v>
      </c>
      <c r="O38" s="1" t="s">
        <v>25</v>
      </c>
      <c r="P38" s="1" t="s">
        <v>127</v>
      </c>
      <c r="Q38" s="1" t="s">
        <v>116</v>
      </c>
      <c r="T38" s="23">
        <v>21</v>
      </c>
      <c r="U38" s="23">
        <v>21</v>
      </c>
    </row>
    <row r="39" spans="1:21" ht="15.75" customHeight="1" x14ac:dyDescent="0.3">
      <c r="A39" s="1">
        <v>501246</v>
      </c>
      <c r="B39" s="1" t="s">
        <v>44</v>
      </c>
      <c r="C39" s="2">
        <v>40670</v>
      </c>
      <c r="D39" s="1" t="s">
        <v>183</v>
      </c>
      <c r="E39" s="1" t="s">
        <v>46</v>
      </c>
      <c r="F39" s="1">
        <v>0</v>
      </c>
      <c r="G39" s="1" t="s">
        <v>47</v>
      </c>
      <c r="H39" s="1" t="s">
        <v>39</v>
      </c>
      <c r="I39" s="1" t="s">
        <v>39</v>
      </c>
      <c r="J39" s="1" t="s">
        <v>22</v>
      </c>
      <c r="K39" s="1" t="s">
        <v>47</v>
      </c>
      <c r="L39" s="1" t="s">
        <v>23</v>
      </c>
      <c r="M39" s="1">
        <v>32</v>
      </c>
      <c r="N39" s="1" t="s">
        <v>24</v>
      </c>
      <c r="O39" s="1" t="s">
        <v>25</v>
      </c>
      <c r="P39" s="1" t="s">
        <v>55</v>
      </c>
      <c r="Q39" s="1" t="s">
        <v>116</v>
      </c>
      <c r="T39" s="23">
        <v>32</v>
      </c>
      <c r="U39" s="23">
        <v>32</v>
      </c>
    </row>
    <row r="40" spans="1:21" ht="15.75" customHeight="1" x14ac:dyDescent="0.3">
      <c r="A40" s="1">
        <v>501267</v>
      </c>
      <c r="B40" s="1" t="s">
        <v>50</v>
      </c>
      <c r="C40" s="2">
        <v>40685</v>
      </c>
      <c r="D40" s="1" t="s">
        <v>228</v>
      </c>
      <c r="E40" s="1" t="s">
        <v>52</v>
      </c>
      <c r="F40" s="1">
        <v>0</v>
      </c>
      <c r="G40" s="1" t="s">
        <v>21</v>
      </c>
      <c r="H40" s="1" t="s">
        <v>47</v>
      </c>
      <c r="I40" s="1" t="s">
        <v>47</v>
      </c>
      <c r="J40" s="1" t="s">
        <v>22</v>
      </c>
      <c r="K40" s="1" t="s">
        <v>47</v>
      </c>
      <c r="L40" s="1" t="s">
        <v>41</v>
      </c>
      <c r="M40" s="1">
        <v>5</v>
      </c>
      <c r="N40" s="1" t="s">
        <v>24</v>
      </c>
      <c r="O40" s="1" t="s">
        <v>25</v>
      </c>
      <c r="P40" s="1" t="s">
        <v>138</v>
      </c>
      <c r="Q40" s="1" t="s">
        <v>116</v>
      </c>
      <c r="T40" s="23">
        <v>5</v>
      </c>
      <c r="U40" s="23">
        <v>5</v>
      </c>
    </row>
    <row r="41" spans="1:21" ht="15.75" customHeight="1" x14ac:dyDescent="0.3">
      <c r="A41" s="1">
        <v>501269</v>
      </c>
      <c r="B41" s="1" t="s">
        <v>44</v>
      </c>
      <c r="C41" s="2">
        <v>40688</v>
      </c>
      <c r="D41" s="1" t="s">
        <v>214</v>
      </c>
      <c r="E41" s="1" t="s">
        <v>46</v>
      </c>
      <c r="F41" s="1">
        <v>0</v>
      </c>
      <c r="G41" s="1" t="s">
        <v>47</v>
      </c>
      <c r="H41" s="1" t="s">
        <v>21</v>
      </c>
      <c r="I41" s="1" t="s">
        <v>47</v>
      </c>
      <c r="J41" s="1" t="s">
        <v>22</v>
      </c>
      <c r="K41" s="1" t="s">
        <v>47</v>
      </c>
      <c r="L41" s="1" t="s">
        <v>41</v>
      </c>
      <c r="M41" s="1">
        <v>4</v>
      </c>
      <c r="N41" s="1" t="s">
        <v>24</v>
      </c>
      <c r="O41" s="1" t="s">
        <v>25</v>
      </c>
      <c r="P41" s="1" t="s">
        <v>26</v>
      </c>
      <c r="Q41" s="1" t="s">
        <v>116</v>
      </c>
      <c r="T41" s="23">
        <v>4</v>
      </c>
      <c r="U41" s="23">
        <v>4</v>
      </c>
    </row>
    <row r="42" spans="1:21" ht="15.75" customHeight="1" x14ac:dyDescent="0.3">
      <c r="A42" s="1">
        <v>548306</v>
      </c>
      <c r="B42" s="1" t="s">
        <v>65</v>
      </c>
      <c r="C42" s="2">
        <v>41003</v>
      </c>
      <c r="D42" s="1" t="s">
        <v>229</v>
      </c>
      <c r="E42" s="1" t="s">
        <v>67</v>
      </c>
      <c r="F42" s="1">
        <v>0</v>
      </c>
      <c r="G42" s="1" t="s">
        <v>32</v>
      </c>
      <c r="H42" s="1" t="s">
        <v>47</v>
      </c>
      <c r="I42" s="1" t="s">
        <v>47</v>
      </c>
      <c r="J42" s="1" t="s">
        <v>22</v>
      </c>
      <c r="K42" s="1" t="s">
        <v>47</v>
      </c>
      <c r="L42" s="1" t="s">
        <v>41</v>
      </c>
      <c r="M42" s="1">
        <v>8</v>
      </c>
      <c r="N42" s="1" t="s">
        <v>24</v>
      </c>
      <c r="O42" s="1" t="s">
        <v>25</v>
      </c>
      <c r="P42" s="1" t="s">
        <v>230</v>
      </c>
      <c r="Q42" s="1" t="s">
        <v>116</v>
      </c>
      <c r="T42" s="23">
        <v>8</v>
      </c>
      <c r="U42" s="23">
        <v>8</v>
      </c>
    </row>
    <row r="43" spans="1:21" ht="15.75" customHeight="1" x14ac:dyDescent="0.3">
      <c r="A43" s="1">
        <v>548314</v>
      </c>
      <c r="B43" s="1" t="s">
        <v>234</v>
      </c>
      <c r="C43" s="2">
        <v>41008</v>
      </c>
      <c r="D43" s="1" t="s">
        <v>147</v>
      </c>
      <c r="E43" s="1" t="s">
        <v>236</v>
      </c>
      <c r="F43" s="1">
        <v>0</v>
      </c>
      <c r="G43" s="1" t="s">
        <v>53</v>
      </c>
      <c r="H43" s="1" t="s">
        <v>47</v>
      </c>
      <c r="I43" s="1" t="s">
        <v>53</v>
      </c>
      <c r="J43" s="1" t="s">
        <v>33</v>
      </c>
      <c r="K43" s="1" t="s">
        <v>47</v>
      </c>
      <c r="L43" s="1" t="s">
        <v>41</v>
      </c>
      <c r="M43" s="1">
        <v>5</v>
      </c>
      <c r="N43" s="1" t="s">
        <v>24</v>
      </c>
      <c r="O43" s="1" t="s">
        <v>25</v>
      </c>
      <c r="P43" s="1" t="s">
        <v>232</v>
      </c>
      <c r="Q43" s="1" t="s">
        <v>230</v>
      </c>
      <c r="T43" s="23">
        <v>5</v>
      </c>
      <c r="U43" s="23">
        <v>5</v>
      </c>
    </row>
    <row r="44" spans="1:21" ht="15.75" customHeight="1" x14ac:dyDescent="0.3">
      <c r="A44" s="1">
        <v>548317</v>
      </c>
      <c r="B44" s="1" t="s">
        <v>44</v>
      </c>
      <c r="C44" s="2">
        <v>41010</v>
      </c>
      <c r="D44" s="1" t="s">
        <v>192</v>
      </c>
      <c r="E44" s="1" t="s">
        <v>46</v>
      </c>
      <c r="F44" s="1">
        <v>0</v>
      </c>
      <c r="G44" s="1" t="s">
        <v>47</v>
      </c>
      <c r="H44" s="1" t="s">
        <v>40</v>
      </c>
      <c r="I44" s="1" t="s">
        <v>40</v>
      </c>
      <c r="J44" s="1" t="s">
        <v>22</v>
      </c>
      <c r="K44" s="1" t="s">
        <v>47</v>
      </c>
      <c r="L44" s="1" t="s">
        <v>23</v>
      </c>
      <c r="M44" s="1">
        <v>27</v>
      </c>
      <c r="N44" s="1" t="s">
        <v>24</v>
      </c>
      <c r="O44" s="1" t="s">
        <v>25</v>
      </c>
      <c r="P44" s="1" t="s">
        <v>42</v>
      </c>
      <c r="Q44" s="1" t="s">
        <v>242</v>
      </c>
      <c r="T44" s="23">
        <v>27</v>
      </c>
      <c r="U44" s="23">
        <v>27</v>
      </c>
    </row>
    <row r="45" spans="1:21" ht="15.75" customHeight="1" x14ac:dyDescent="0.3">
      <c r="A45" s="1">
        <v>548339</v>
      </c>
      <c r="B45" s="1" t="s">
        <v>28</v>
      </c>
      <c r="C45" s="2">
        <v>41024</v>
      </c>
      <c r="D45" s="1" t="s">
        <v>183</v>
      </c>
      <c r="E45" s="1" t="s">
        <v>30</v>
      </c>
      <c r="F45" s="1">
        <v>0</v>
      </c>
      <c r="G45" s="1" t="s">
        <v>31</v>
      </c>
      <c r="H45" s="1" t="s">
        <v>47</v>
      </c>
      <c r="I45" s="1" t="s">
        <v>31</v>
      </c>
      <c r="J45" s="1" t="s">
        <v>33</v>
      </c>
      <c r="K45" s="1" t="s">
        <v>47</v>
      </c>
      <c r="L45" s="1" t="s">
        <v>41</v>
      </c>
      <c r="M45" s="1">
        <v>4</v>
      </c>
      <c r="N45" s="1" t="s">
        <v>24</v>
      </c>
      <c r="O45" s="1" t="s">
        <v>25</v>
      </c>
      <c r="P45" s="1" t="s">
        <v>42</v>
      </c>
      <c r="Q45" s="1" t="s">
        <v>242</v>
      </c>
      <c r="T45" s="23">
        <v>4</v>
      </c>
      <c r="U45" s="23">
        <v>4</v>
      </c>
    </row>
    <row r="46" spans="1:21" ht="15.75" customHeight="1" x14ac:dyDescent="0.3">
      <c r="A46" s="1">
        <v>548346</v>
      </c>
      <c r="B46" s="1" t="s">
        <v>44</v>
      </c>
      <c r="C46" s="2">
        <v>41028</v>
      </c>
      <c r="D46" s="1" t="s">
        <v>211</v>
      </c>
      <c r="E46" s="1" t="s">
        <v>46</v>
      </c>
      <c r="F46" s="1">
        <v>0</v>
      </c>
      <c r="G46" s="1" t="s">
        <v>47</v>
      </c>
      <c r="H46" s="1" t="s">
        <v>53</v>
      </c>
      <c r="I46" s="1" t="s">
        <v>47</v>
      </c>
      <c r="J46" s="1" t="s">
        <v>22</v>
      </c>
      <c r="K46" s="1" t="s">
        <v>47</v>
      </c>
      <c r="L46" s="1" t="s">
        <v>41</v>
      </c>
      <c r="M46" s="1">
        <v>5</v>
      </c>
      <c r="N46" s="1" t="s">
        <v>24</v>
      </c>
      <c r="O46" s="1" t="s">
        <v>25</v>
      </c>
      <c r="P46" s="1" t="s">
        <v>232</v>
      </c>
      <c r="Q46" s="1" t="s">
        <v>242</v>
      </c>
      <c r="T46" s="23">
        <v>5</v>
      </c>
      <c r="U46" s="23">
        <v>5</v>
      </c>
    </row>
    <row r="47" spans="1:21" ht="15.75" customHeight="1" x14ac:dyDescent="0.3">
      <c r="A47" s="1">
        <v>548351</v>
      </c>
      <c r="B47" s="1" t="s">
        <v>238</v>
      </c>
      <c r="C47" s="2">
        <v>41032</v>
      </c>
      <c r="D47" s="1" t="s">
        <v>180</v>
      </c>
      <c r="E47" s="1" t="s">
        <v>240</v>
      </c>
      <c r="F47" s="1">
        <v>0</v>
      </c>
      <c r="G47" s="1" t="s">
        <v>207</v>
      </c>
      <c r="H47" s="1" t="s">
        <v>47</v>
      </c>
      <c r="I47" s="1" t="s">
        <v>47</v>
      </c>
      <c r="J47" s="1" t="s">
        <v>33</v>
      </c>
      <c r="K47" s="1" t="s">
        <v>47</v>
      </c>
      <c r="L47" s="1" t="s">
        <v>23</v>
      </c>
      <c r="M47" s="1">
        <v>1</v>
      </c>
      <c r="N47" s="1" t="s">
        <v>24</v>
      </c>
      <c r="O47" s="1" t="s">
        <v>25</v>
      </c>
      <c r="P47" s="1" t="s">
        <v>26</v>
      </c>
      <c r="Q47" s="1" t="s">
        <v>129</v>
      </c>
      <c r="T47" s="23">
        <v>1</v>
      </c>
      <c r="U47" s="23">
        <v>1</v>
      </c>
    </row>
    <row r="48" spans="1:21" ht="15.75" customHeight="1" x14ac:dyDescent="0.3">
      <c r="A48" s="1">
        <v>548355</v>
      </c>
      <c r="B48" s="1" t="s">
        <v>44</v>
      </c>
      <c r="C48" s="2">
        <v>41035</v>
      </c>
      <c r="D48" s="1" t="s">
        <v>152</v>
      </c>
      <c r="E48" s="1" t="s">
        <v>46</v>
      </c>
      <c r="F48" s="1">
        <v>0</v>
      </c>
      <c r="G48" s="1" t="s">
        <v>47</v>
      </c>
      <c r="H48" s="1" t="s">
        <v>32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2</v>
      </c>
      <c r="N48" s="1" t="s">
        <v>24</v>
      </c>
      <c r="O48" s="1" t="s">
        <v>25</v>
      </c>
      <c r="P48" s="1" t="s">
        <v>26</v>
      </c>
      <c r="Q48" s="1" t="s">
        <v>129</v>
      </c>
      <c r="T48" s="23">
        <v>2</v>
      </c>
      <c r="U48" s="23">
        <v>2</v>
      </c>
    </row>
    <row r="49" spans="1:21" ht="15.75" customHeight="1" x14ac:dyDescent="0.3">
      <c r="A49" s="1">
        <v>548363</v>
      </c>
      <c r="B49" s="1" t="s">
        <v>50</v>
      </c>
      <c r="C49" s="2">
        <v>41041</v>
      </c>
      <c r="D49" s="1" t="s">
        <v>147</v>
      </c>
      <c r="E49" s="1" t="s">
        <v>52</v>
      </c>
      <c r="F49" s="1">
        <v>0</v>
      </c>
      <c r="G49" s="1" t="s">
        <v>21</v>
      </c>
      <c r="H49" s="1" t="s">
        <v>47</v>
      </c>
      <c r="I49" s="1" t="s">
        <v>47</v>
      </c>
      <c r="J49" s="1" t="s">
        <v>33</v>
      </c>
      <c r="K49" s="1" t="s">
        <v>47</v>
      </c>
      <c r="L49" s="1" t="s">
        <v>23</v>
      </c>
      <c r="M49" s="1">
        <v>27</v>
      </c>
      <c r="N49" s="1" t="s">
        <v>24</v>
      </c>
      <c r="O49" s="1" t="s">
        <v>25</v>
      </c>
      <c r="P49" s="1" t="s">
        <v>140</v>
      </c>
      <c r="Q49" s="1" t="s">
        <v>116</v>
      </c>
      <c r="T49" s="23">
        <v>27</v>
      </c>
      <c r="U49" s="23">
        <v>27</v>
      </c>
    </row>
    <row r="50" spans="1:21" ht="15.75" customHeight="1" x14ac:dyDescent="0.3">
      <c r="A50" s="1">
        <v>548367</v>
      </c>
      <c r="B50" s="1" t="s">
        <v>17</v>
      </c>
      <c r="C50" s="2">
        <v>41043</v>
      </c>
      <c r="D50" s="1" t="s">
        <v>183</v>
      </c>
      <c r="E50" s="1" t="s">
        <v>19</v>
      </c>
      <c r="F50" s="1">
        <v>0</v>
      </c>
      <c r="G50" s="1" t="s">
        <v>20</v>
      </c>
      <c r="H50" s="1" t="s">
        <v>47</v>
      </c>
      <c r="I50" s="1" t="s">
        <v>47</v>
      </c>
      <c r="J50" s="1" t="s">
        <v>22</v>
      </c>
      <c r="K50" s="1" t="s">
        <v>47</v>
      </c>
      <c r="L50" s="1" t="s">
        <v>41</v>
      </c>
      <c r="M50" s="1">
        <v>5</v>
      </c>
      <c r="N50" s="1" t="s">
        <v>24</v>
      </c>
      <c r="O50" s="1" t="s">
        <v>25</v>
      </c>
      <c r="P50" s="1" t="s">
        <v>169</v>
      </c>
      <c r="Q50" s="1" t="s">
        <v>77</v>
      </c>
      <c r="T50" s="23">
        <v>5</v>
      </c>
      <c r="U50" s="23">
        <v>5</v>
      </c>
    </row>
    <row r="51" spans="1:21" ht="15.75" customHeight="1" x14ac:dyDescent="0.3">
      <c r="A51" s="1">
        <v>548377</v>
      </c>
      <c r="B51" s="1" t="s">
        <v>56</v>
      </c>
      <c r="C51" s="2">
        <v>41049</v>
      </c>
      <c r="D51" s="1" t="s">
        <v>152</v>
      </c>
      <c r="E51" s="1" t="s">
        <v>58</v>
      </c>
      <c r="F51" s="1">
        <v>0</v>
      </c>
      <c r="G51" s="1" t="s">
        <v>40</v>
      </c>
      <c r="H51" s="1" t="s">
        <v>47</v>
      </c>
      <c r="I51" s="1" t="s">
        <v>40</v>
      </c>
      <c r="J51" s="1" t="s">
        <v>33</v>
      </c>
      <c r="K51" s="1" t="s">
        <v>47</v>
      </c>
      <c r="L51" s="1" t="s">
        <v>41</v>
      </c>
      <c r="M51" s="1">
        <v>10</v>
      </c>
      <c r="N51" s="1" t="s">
        <v>24</v>
      </c>
      <c r="O51" s="1" t="s">
        <v>25</v>
      </c>
      <c r="P51" s="1" t="s">
        <v>127</v>
      </c>
      <c r="Q51" s="1" t="s">
        <v>252</v>
      </c>
      <c r="T51" s="23">
        <v>10</v>
      </c>
      <c r="U51" s="23">
        <v>10</v>
      </c>
    </row>
    <row r="52" spans="1:21" ht="15.75" customHeight="1" x14ac:dyDescent="0.3">
      <c r="A52" s="1">
        <v>598002</v>
      </c>
      <c r="B52" s="1" t="s">
        <v>65</v>
      </c>
      <c r="C52" s="2">
        <v>41370</v>
      </c>
      <c r="D52" s="1" t="s">
        <v>192</v>
      </c>
      <c r="E52" s="1" t="s">
        <v>67</v>
      </c>
      <c r="F52" s="1">
        <v>0</v>
      </c>
      <c r="G52" s="1" t="s">
        <v>32</v>
      </c>
      <c r="H52" s="1" t="s">
        <v>47</v>
      </c>
      <c r="I52" s="1" t="s">
        <v>47</v>
      </c>
      <c r="J52" s="1" t="s">
        <v>33</v>
      </c>
      <c r="K52" s="1" t="s">
        <v>47</v>
      </c>
      <c r="L52" s="1" t="s">
        <v>23</v>
      </c>
      <c r="M52" s="1">
        <v>9</v>
      </c>
      <c r="N52" s="1" t="s">
        <v>24</v>
      </c>
      <c r="O52" s="1" t="s">
        <v>25</v>
      </c>
      <c r="P52" s="1" t="s">
        <v>120</v>
      </c>
      <c r="Q52" s="1" t="s">
        <v>237</v>
      </c>
      <c r="T52" s="23">
        <v>9</v>
      </c>
      <c r="U52" s="23">
        <v>9</v>
      </c>
    </row>
    <row r="53" spans="1:21" ht="15.75" customHeight="1" x14ac:dyDescent="0.3">
      <c r="A53" s="1">
        <v>598006</v>
      </c>
      <c r="B53" s="1" t="s">
        <v>44</v>
      </c>
      <c r="C53" s="2">
        <v>41373</v>
      </c>
      <c r="D53" s="1" t="s">
        <v>101</v>
      </c>
      <c r="E53" s="1" t="s">
        <v>46</v>
      </c>
      <c r="F53" s="1">
        <v>0</v>
      </c>
      <c r="G53" s="1" t="s">
        <v>47</v>
      </c>
      <c r="H53" s="1" t="s">
        <v>39</v>
      </c>
      <c r="I53" s="1" t="s">
        <v>47</v>
      </c>
      <c r="J53" s="1" t="s">
        <v>33</v>
      </c>
      <c r="K53" s="1" t="s">
        <v>47</v>
      </c>
      <c r="L53" s="1" t="s">
        <v>23</v>
      </c>
      <c r="M53" s="1">
        <v>44</v>
      </c>
      <c r="N53" s="1" t="s">
        <v>24</v>
      </c>
      <c r="O53" s="1" t="s">
        <v>25</v>
      </c>
      <c r="P53" s="1" t="s">
        <v>120</v>
      </c>
      <c r="Q53" s="1" t="s">
        <v>237</v>
      </c>
      <c r="T53" s="23">
        <v>44</v>
      </c>
      <c r="U53" s="23">
        <v>44</v>
      </c>
    </row>
    <row r="54" spans="1:21" ht="15.75" customHeight="1" x14ac:dyDescent="0.3">
      <c r="A54" s="1">
        <v>598011</v>
      </c>
      <c r="B54" s="1" t="s">
        <v>44</v>
      </c>
      <c r="C54" s="2">
        <v>41377</v>
      </c>
      <c r="D54" s="1" t="s">
        <v>147</v>
      </c>
      <c r="E54" s="1" t="s">
        <v>46</v>
      </c>
      <c r="F54" s="1">
        <v>0</v>
      </c>
      <c r="G54" s="1" t="s">
        <v>47</v>
      </c>
      <c r="H54" s="1" t="s">
        <v>207</v>
      </c>
      <c r="I54" s="1" t="s">
        <v>47</v>
      </c>
      <c r="J54" s="1" t="s">
        <v>33</v>
      </c>
      <c r="K54" s="1" t="s">
        <v>47</v>
      </c>
      <c r="L54" s="1" t="s">
        <v>23</v>
      </c>
      <c r="M54" s="1">
        <v>41</v>
      </c>
      <c r="N54" s="1" t="s">
        <v>24</v>
      </c>
      <c r="O54" s="1" t="s">
        <v>25</v>
      </c>
      <c r="P54" s="1" t="s">
        <v>140</v>
      </c>
      <c r="Q54" s="1" t="s">
        <v>116</v>
      </c>
      <c r="T54" s="23">
        <v>41</v>
      </c>
      <c r="U54" s="23">
        <v>41</v>
      </c>
    </row>
    <row r="55" spans="1:21" ht="15.75" customHeight="1" x14ac:dyDescent="0.3">
      <c r="A55" s="1">
        <v>598029</v>
      </c>
      <c r="B55" s="1" t="s">
        <v>50</v>
      </c>
      <c r="C55" s="2">
        <v>41388</v>
      </c>
      <c r="D55" s="1" t="s">
        <v>152</v>
      </c>
      <c r="E55" s="1" t="s">
        <v>52</v>
      </c>
      <c r="F55" s="1">
        <v>0</v>
      </c>
      <c r="G55" s="1" t="s">
        <v>21</v>
      </c>
      <c r="H55" s="1" t="s">
        <v>47</v>
      </c>
      <c r="I55" s="1" t="s">
        <v>21</v>
      </c>
      <c r="J55" s="1" t="s">
        <v>33</v>
      </c>
      <c r="K55" s="1" t="s">
        <v>47</v>
      </c>
      <c r="L55" s="1" t="s">
        <v>41</v>
      </c>
      <c r="M55" s="1">
        <v>5</v>
      </c>
      <c r="N55" s="1" t="s">
        <v>24</v>
      </c>
      <c r="O55" s="1" t="s">
        <v>25</v>
      </c>
      <c r="P55" s="1" t="s">
        <v>127</v>
      </c>
      <c r="Q55" s="1" t="s">
        <v>140</v>
      </c>
      <c r="T55" s="23">
        <v>5</v>
      </c>
      <c r="U55" s="23">
        <v>5</v>
      </c>
    </row>
    <row r="56" spans="1:21" ht="15.75" customHeight="1" x14ac:dyDescent="0.3">
      <c r="A56" s="1">
        <v>598033</v>
      </c>
      <c r="B56" s="1" t="s">
        <v>44</v>
      </c>
      <c r="C56" s="2">
        <v>41391</v>
      </c>
      <c r="D56" s="1" t="s">
        <v>152</v>
      </c>
      <c r="E56" s="1" t="s">
        <v>46</v>
      </c>
      <c r="F56" s="1">
        <v>0</v>
      </c>
      <c r="G56" s="1" t="s">
        <v>47</v>
      </c>
      <c r="H56" s="1" t="s">
        <v>20</v>
      </c>
      <c r="I56" s="1" t="s">
        <v>47</v>
      </c>
      <c r="J56" s="1" t="s">
        <v>33</v>
      </c>
      <c r="K56" s="1" t="s">
        <v>47</v>
      </c>
      <c r="L56" s="1" t="s">
        <v>23</v>
      </c>
      <c r="M56" s="1">
        <v>58</v>
      </c>
      <c r="N56" s="1" t="s">
        <v>24</v>
      </c>
      <c r="O56" s="1" t="s">
        <v>25</v>
      </c>
      <c r="P56" s="1" t="s">
        <v>26</v>
      </c>
      <c r="Q56" s="1" t="s">
        <v>129</v>
      </c>
      <c r="T56" s="23">
        <v>58</v>
      </c>
      <c r="U56" s="23">
        <v>58</v>
      </c>
    </row>
    <row r="57" spans="1:21" ht="15.75" customHeight="1" x14ac:dyDescent="0.3">
      <c r="A57" s="1">
        <v>598037</v>
      </c>
      <c r="B57" s="1" t="s">
        <v>44</v>
      </c>
      <c r="C57" s="2">
        <v>41393</v>
      </c>
      <c r="D57" s="1" t="s">
        <v>147</v>
      </c>
      <c r="E57" s="1" t="s">
        <v>46</v>
      </c>
      <c r="F57" s="1">
        <v>0</v>
      </c>
      <c r="G57" s="1" t="s">
        <v>47</v>
      </c>
      <c r="H57" s="1" t="s">
        <v>31</v>
      </c>
      <c r="I57" s="1" t="s">
        <v>47</v>
      </c>
      <c r="J57" s="1" t="s">
        <v>33</v>
      </c>
      <c r="K57" s="1" t="s">
        <v>47</v>
      </c>
      <c r="L57" s="1" t="s">
        <v>23</v>
      </c>
      <c r="M57" s="1">
        <v>4</v>
      </c>
      <c r="N57" s="1" t="s">
        <v>24</v>
      </c>
      <c r="O57" s="1" t="s">
        <v>25</v>
      </c>
      <c r="P57" s="1" t="s">
        <v>26</v>
      </c>
      <c r="Q57" s="1" t="s">
        <v>232</v>
      </c>
      <c r="T57" s="23">
        <v>4</v>
      </c>
      <c r="U57" s="23">
        <v>4</v>
      </c>
    </row>
    <row r="58" spans="1:21" ht="15.75" customHeight="1" x14ac:dyDescent="0.3">
      <c r="A58" s="1">
        <v>598046</v>
      </c>
      <c r="B58" s="1" t="s">
        <v>44</v>
      </c>
      <c r="C58" s="2">
        <v>41399</v>
      </c>
      <c r="D58" s="1" t="s">
        <v>273</v>
      </c>
      <c r="E58" s="1" t="s">
        <v>46</v>
      </c>
      <c r="F58" s="1">
        <v>0</v>
      </c>
      <c r="G58" s="1" t="s">
        <v>47</v>
      </c>
      <c r="H58" s="1" t="s">
        <v>32</v>
      </c>
      <c r="I58" s="1" t="s">
        <v>47</v>
      </c>
      <c r="J58" s="1" t="s">
        <v>33</v>
      </c>
      <c r="K58" s="1" t="s">
        <v>47</v>
      </c>
      <c r="L58" s="1" t="s">
        <v>23</v>
      </c>
      <c r="M58" s="1">
        <v>60</v>
      </c>
      <c r="N58" s="1" t="s">
        <v>24</v>
      </c>
      <c r="O58" s="1" t="s">
        <v>25</v>
      </c>
      <c r="P58" s="1" t="s">
        <v>127</v>
      </c>
      <c r="Q58" s="1" t="s">
        <v>267</v>
      </c>
      <c r="T58" s="23">
        <v>60</v>
      </c>
      <c r="U58" s="23">
        <v>60</v>
      </c>
    </row>
    <row r="59" spans="1:21" ht="15.75" customHeight="1" x14ac:dyDescent="0.3">
      <c r="A59" s="1">
        <v>598050</v>
      </c>
      <c r="B59" s="1" t="s">
        <v>44</v>
      </c>
      <c r="C59" s="2">
        <v>41401</v>
      </c>
      <c r="D59" s="1" t="s">
        <v>107</v>
      </c>
      <c r="E59" s="1" t="s">
        <v>46</v>
      </c>
      <c r="F59" s="1">
        <v>0</v>
      </c>
      <c r="G59" s="1" t="s">
        <v>47</v>
      </c>
      <c r="H59" s="1" t="s">
        <v>21</v>
      </c>
      <c r="I59" s="1" t="s">
        <v>47</v>
      </c>
      <c r="J59" s="1" t="s">
        <v>33</v>
      </c>
      <c r="K59" s="1" t="s">
        <v>47</v>
      </c>
      <c r="L59" s="1" t="s">
        <v>23</v>
      </c>
      <c r="M59" s="1">
        <v>65</v>
      </c>
      <c r="N59" s="1" t="s">
        <v>24</v>
      </c>
      <c r="O59" s="1" t="s">
        <v>25</v>
      </c>
      <c r="P59" s="1" t="s">
        <v>127</v>
      </c>
      <c r="Q59" s="1" t="s">
        <v>140</v>
      </c>
      <c r="T59" s="23">
        <v>65</v>
      </c>
      <c r="U59" s="23">
        <v>65</v>
      </c>
    </row>
    <row r="60" spans="1:21" ht="15.75" customHeight="1" x14ac:dyDescent="0.3">
      <c r="A60" s="1">
        <v>598055</v>
      </c>
      <c r="B60" s="1" t="s">
        <v>238</v>
      </c>
      <c r="C60" s="2">
        <v>41405</v>
      </c>
      <c r="D60" s="1" t="s">
        <v>273</v>
      </c>
      <c r="E60" s="1" t="s">
        <v>240</v>
      </c>
      <c r="F60" s="1">
        <v>0</v>
      </c>
      <c r="G60" s="1" t="s">
        <v>207</v>
      </c>
      <c r="H60" s="1" t="s">
        <v>47</v>
      </c>
      <c r="I60" s="1" t="s">
        <v>207</v>
      </c>
      <c r="J60" s="1" t="s">
        <v>33</v>
      </c>
      <c r="K60" s="1" t="s">
        <v>47</v>
      </c>
      <c r="L60" s="1" t="s">
        <v>41</v>
      </c>
      <c r="M60" s="1">
        <v>5</v>
      </c>
      <c r="N60" s="1" t="s">
        <v>24</v>
      </c>
      <c r="O60" s="1" t="s">
        <v>25</v>
      </c>
      <c r="P60" s="1" t="s">
        <v>26</v>
      </c>
      <c r="Q60" s="1" t="s">
        <v>232</v>
      </c>
      <c r="T60" s="23">
        <v>5</v>
      </c>
      <c r="U60" s="23">
        <v>5</v>
      </c>
    </row>
    <row r="61" spans="1:21" ht="15.75" customHeight="1" x14ac:dyDescent="0.3">
      <c r="A61" s="1">
        <v>598060</v>
      </c>
      <c r="B61" s="1" t="s">
        <v>44</v>
      </c>
      <c r="C61" s="2">
        <v>41407</v>
      </c>
      <c r="D61" s="1" t="s">
        <v>192</v>
      </c>
      <c r="E61" s="1" t="s">
        <v>46</v>
      </c>
      <c r="F61" s="1">
        <v>0</v>
      </c>
      <c r="G61" s="1" t="s">
        <v>47</v>
      </c>
      <c r="H61" s="1" t="s">
        <v>259</v>
      </c>
      <c r="I61" s="1" t="s">
        <v>259</v>
      </c>
      <c r="J61" s="1" t="s">
        <v>33</v>
      </c>
      <c r="K61" s="1" t="s">
        <v>47</v>
      </c>
      <c r="L61" s="1" t="s">
        <v>41</v>
      </c>
      <c r="M61" s="1">
        <v>7</v>
      </c>
      <c r="N61" s="1" t="s">
        <v>24</v>
      </c>
      <c r="O61" s="1" t="s">
        <v>25</v>
      </c>
      <c r="P61" s="1" t="s">
        <v>232</v>
      </c>
      <c r="Q61" s="1" t="s">
        <v>116</v>
      </c>
      <c r="T61" s="23">
        <v>7</v>
      </c>
      <c r="U61" s="23">
        <v>7</v>
      </c>
    </row>
    <row r="62" spans="1:21" ht="15.75" customHeight="1" x14ac:dyDescent="0.3">
      <c r="A62" s="1">
        <v>598063</v>
      </c>
      <c r="B62" s="1" t="s">
        <v>44</v>
      </c>
      <c r="C62" s="2">
        <v>41409</v>
      </c>
      <c r="D62" s="1" t="s">
        <v>279</v>
      </c>
      <c r="E62" s="1" t="s">
        <v>46</v>
      </c>
      <c r="F62" s="1">
        <v>0</v>
      </c>
      <c r="G62" s="1" t="s">
        <v>47</v>
      </c>
      <c r="H62" s="1" t="s">
        <v>40</v>
      </c>
      <c r="I62" s="1" t="s">
        <v>40</v>
      </c>
      <c r="J62" s="1" t="s">
        <v>22</v>
      </c>
      <c r="K62" s="1" t="s">
        <v>47</v>
      </c>
      <c r="L62" s="1" t="s">
        <v>23</v>
      </c>
      <c r="M62" s="1">
        <v>14</v>
      </c>
      <c r="N62" s="1" t="s">
        <v>24</v>
      </c>
      <c r="O62" s="1" t="s">
        <v>25</v>
      </c>
      <c r="P62" s="1" t="s">
        <v>26</v>
      </c>
      <c r="Q62" s="1" t="s">
        <v>129</v>
      </c>
      <c r="T62" s="23">
        <v>14</v>
      </c>
      <c r="U62" s="23">
        <v>14</v>
      </c>
    </row>
    <row r="63" spans="1:21" ht="15.75" customHeight="1" x14ac:dyDescent="0.3">
      <c r="A63" s="1">
        <v>598072</v>
      </c>
      <c r="B63" s="1" t="s">
        <v>50</v>
      </c>
      <c r="C63" s="2">
        <v>41418</v>
      </c>
      <c r="D63" s="1" t="s">
        <v>154</v>
      </c>
      <c r="E63" s="1" t="s">
        <v>52</v>
      </c>
      <c r="F63" s="1">
        <v>0</v>
      </c>
      <c r="G63" s="1" t="s">
        <v>47</v>
      </c>
      <c r="H63" s="1" t="s">
        <v>40</v>
      </c>
      <c r="I63" s="1" t="s">
        <v>40</v>
      </c>
      <c r="J63" s="1" t="s">
        <v>33</v>
      </c>
      <c r="K63" s="1" t="s">
        <v>47</v>
      </c>
      <c r="L63" s="1" t="s">
        <v>41</v>
      </c>
      <c r="M63" s="1">
        <v>4</v>
      </c>
      <c r="N63" s="1" t="s">
        <v>24</v>
      </c>
      <c r="O63" s="1" t="s">
        <v>25</v>
      </c>
      <c r="P63" s="1" t="s">
        <v>252</v>
      </c>
      <c r="Q63" s="1" t="s">
        <v>116</v>
      </c>
      <c r="T63" s="23">
        <v>4</v>
      </c>
      <c r="U63" s="23">
        <v>4</v>
      </c>
    </row>
    <row r="64" spans="1:21" ht="15.75" customHeight="1" x14ac:dyDescent="0.3">
      <c r="A64" s="1">
        <v>598073</v>
      </c>
      <c r="B64" s="1" t="s">
        <v>50</v>
      </c>
      <c r="C64" s="2">
        <v>41420</v>
      </c>
      <c r="D64" s="1" t="s">
        <v>192</v>
      </c>
      <c r="E64" s="1" t="s">
        <v>52</v>
      </c>
      <c r="F64" s="1">
        <v>0</v>
      </c>
      <c r="G64" s="1" t="s">
        <v>32</v>
      </c>
      <c r="H64" s="1" t="s">
        <v>47</v>
      </c>
      <c r="I64" s="1" t="s">
        <v>47</v>
      </c>
      <c r="J64" s="1" t="s">
        <v>33</v>
      </c>
      <c r="K64" s="1" t="s">
        <v>47</v>
      </c>
      <c r="L64" s="1" t="s">
        <v>23</v>
      </c>
      <c r="M64" s="1">
        <v>23</v>
      </c>
      <c r="N64" s="1" t="s">
        <v>24</v>
      </c>
      <c r="O64" s="1" t="s">
        <v>25</v>
      </c>
      <c r="P64" s="1" t="s">
        <v>127</v>
      </c>
      <c r="Q64" s="1" t="s">
        <v>116</v>
      </c>
      <c r="T64" s="23">
        <v>23</v>
      </c>
      <c r="U64" s="23">
        <v>23</v>
      </c>
    </row>
    <row r="65" spans="1:21" ht="15.75" customHeight="1" x14ac:dyDescent="0.3">
      <c r="A65" s="1">
        <v>733973</v>
      </c>
      <c r="B65" s="1" t="s">
        <v>44</v>
      </c>
      <c r="C65" s="2">
        <v>41762</v>
      </c>
      <c r="D65" s="1" t="s">
        <v>295</v>
      </c>
      <c r="E65" s="1" t="s">
        <v>46</v>
      </c>
      <c r="F65" s="1">
        <v>0</v>
      </c>
      <c r="G65" s="1" t="s">
        <v>47</v>
      </c>
      <c r="H65" s="1" t="s">
        <v>31</v>
      </c>
      <c r="I65" s="1" t="s">
        <v>31</v>
      </c>
      <c r="J65" s="1" t="s">
        <v>33</v>
      </c>
      <c r="K65" s="1" t="s">
        <v>47</v>
      </c>
      <c r="L65" s="1" t="s">
        <v>41</v>
      </c>
      <c r="M65" s="1">
        <v>5</v>
      </c>
      <c r="N65" s="1" t="s">
        <v>24</v>
      </c>
      <c r="O65" s="1" t="s">
        <v>25</v>
      </c>
      <c r="P65" s="1" t="s">
        <v>242</v>
      </c>
      <c r="Q65" s="1" t="s">
        <v>252</v>
      </c>
      <c r="T65" s="23">
        <v>5</v>
      </c>
      <c r="U65" s="23">
        <v>5</v>
      </c>
    </row>
    <row r="66" spans="1:21" ht="15.75" customHeight="1" x14ac:dyDescent="0.3">
      <c r="A66" s="1">
        <v>733983</v>
      </c>
      <c r="B66" s="1" t="s">
        <v>44</v>
      </c>
      <c r="C66" s="2">
        <v>41765</v>
      </c>
      <c r="D66" s="1" t="s">
        <v>147</v>
      </c>
      <c r="E66" s="1" t="s">
        <v>46</v>
      </c>
      <c r="F66" s="1">
        <v>0</v>
      </c>
      <c r="G66" s="1" t="s">
        <v>47</v>
      </c>
      <c r="H66" s="1" t="s">
        <v>20</v>
      </c>
      <c r="I66" s="1" t="s">
        <v>20</v>
      </c>
      <c r="J66" s="1" t="s">
        <v>22</v>
      </c>
      <c r="K66" s="1" t="s">
        <v>47</v>
      </c>
      <c r="L66" s="1" t="s">
        <v>23</v>
      </c>
      <c r="M66" s="1">
        <v>19</v>
      </c>
      <c r="N66" s="1" t="s">
        <v>24</v>
      </c>
      <c r="O66" s="1" t="s">
        <v>25</v>
      </c>
      <c r="P66" s="1" t="s">
        <v>140</v>
      </c>
      <c r="Q66" s="1" t="s">
        <v>263</v>
      </c>
      <c r="T66" s="23">
        <v>19</v>
      </c>
      <c r="U66" s="23">
        <v>19</v>
      </c>
    </row>
    <row r="67" spans="1:21" ht="15.75" customHeight="1" x14ac:dyDescent="0.3">
      <c r="A67" s="1">
        <v>734001</v>
      </c>
      <c r="B67" s="1" t="s">
        <v>60</v>
      </c>
      <c r="C67" s="2">
        <v>41771</v>
      </c>
      <c r="D67" s="1" t="s">
        <v>183</v>
      </c>
      <c r="E67" s="1" t="s">
        <v>62</v>
      </c>
      <c r="F67" s="1">
        <v>0</v>
      </c>
      <c r="G67" s="1" t="s">
        <v>259</v>
      </c>
      <c r="H67" s="1" t="s">
        <v>47</v>
      </c>
      <c r="I67" s="1" t="s">
        <v>259</v>
      </c>
      <c r="J67" s="1" t="s">
        <v>33</v>
      </c>
      <c r="K67" s="1" t="s">
        <v>47</v>
      </c>
      <c r="L67" s="1" t="s">
        <v>41</v>
      </c>
      <c r="M67" s="1">
        <v>7</v>
      </c>
      <c r="N67" s="1" t="s">
        <v>24</v>
      </c>
      <c r="O67" s="1" t="s">
        <v>25</v>
      </c>
      <c r="P67" s="1" t="s">
        <v>127</v>
      </c>
      <c r="Q67" s="1" t="s">
        <v>237</v>
      </c>
      <c r="T67" s="23">
        <v>7</v>
      </c>
      <c r="U67" s="23">
        <v>7</v>
      </c>
    </row>
    <row r="68" spans="1:21" ht="15.75" customHeight="1" x14ac:dyDescent="0.3">
      <c r="A68" s="1">
        <v>734017</v>
      </c>
      <c r="B68" s="1" t="s">
        <v>167</v>
      </c>
      <c r="C68" s="2">
        <v>41778</v>
      </c>
      <c r="D68" s="1" t="s">
        <v>29</v>
      </c>
      <c r="E68" s="1" t="s">
        <v>168</v>
      </c>
      <c r="F68" s="1">
        <v>0</v>
      </c>
      <c r="G68" s="1" t="s">
        <v>40</v>
      </c>
      <c r="H68" s="1" t="s">
        <v>47</v>
      </c>
      <c r="I68" s="1" t="s">
        <v>47</v>
      </c>
      <c r="J68" s="1" t="s">
        <v>33</v>
      </c>
      <c r="K68" s="1" t="s">
        <v>47</v>
      </c>
      <c r="L68" s="1" t="s">
        <v>23</v>
      </c>
      <c r="M68" s="1">
        <v>25</v>
      </c>
      <c r="N68" s="1" t="s">
        <v>24</v>
      </c>
      <c r="O68" s="1" t="s">
        <v>25</v>
      </c>
      <c r="P68" s="1" t="s">
        <v>140</v>
      </c>
      <c r="Q68" s="1" t="s">
        <v>213</v>
      </c>
      <c r="T68" s="23">
        <v>25</v>
      </c>
      <c r="U68" s="23">
        <v>25</v>
      </c>
    </row>
    <row r="69" spans="1:21" ht="15.75" customHeight="1" x14ac:dyDescent="0.3">
      <c r="A69" s="1">
        <v>734025</v>
      </c>
      <c r="B69" s="1" t="s">
        <v>28</v>
      </c>
      <c r="C69" s="2">
        <v>41780</v>
      </c>
      <c r="D69" s="1" t="s">
        <v>300</v>
      </c>
      <c r="E69" s="1" t="s">
        <v>30</v>
      </c>
      <c r="F69" s="1">
        <v>0</v>
      </c>
      <c r="G69" s="1" t="s">
        <v>31</v>
      </c>
      <c r="H69" s="1" t="s">
        <v>47</v>
      </c>
      <c r="I69" s="1" t="s">
        <v>47</v>
      </c>
      <c r="J69" s="1" t="s">
        <v>22</v>
      </c>
      <c r="K69" s="1" t="s">
        <v>47</v>
      </c>
      <c r="L69" s="1" t="s">
        <v>41</v>
      </c>
      <c r="M69" s="1">
        <v>7</v>
      </c>
      <c r="N69" s="1" t="s">
        <v>24</v>
      </c>
      <c r="O69" s="1" t="s">
        <v>25</v>
      </c>
      <c r="P69" s="1" t="s">
        <v>127</v>
      </c>
      <c r="Q69" s="1" t="s">
        <v>237</v>
      </c>
      <c r="T69" s="23">
        <v>7</v>
      </c>
      <c r="U69" s="23">
        <v>7</v>
      </c>
    </row>
    <row r="70" spans="1:21" ht="15.75" customHeight="1" x14ac:dyDescent="0.3">
      <c r="A70" s="1">
        <v>734031</v>
      </c>
      <c r="B70" s="1" t="s">
        <v>44</v>
      </c>
      <c r="C70" s="2">
        <v>41782</v>
      </c>
      <c r="D70" s="1" t="s">
        <v>29</v>
      </c>
      <c r="E70" s="1" t="s">
        <v>46</v>
      </c>
      <c r="F70" s="1">
        <v>0</v>
      </c>
      <c r="G70" s="1" t="s">
        <v>47</v>
      </c>
      <c r="H70" s="1" t="s">
        <v>39</v>
      </c>
      <c r="I70" s="1" t="s">
        <v>39</v>
      </c>
      <c r="J70" s="1" t="s">
        <v>22</v>
      </c>
      <c r="K70" s="1" t="s">
        <v>47</v>
      </c>
      <c r="L70" s="1" t="s">
        <v>23</v>
      </c>
      <c r="M70" s="1">
        <v>15</v>
      </c>
      <c r="N70" s="1" t="s">
        <v>24</v>
      </c>
      <c r="O70" s="1" t="s">
        <v>25</v>
      </c>
      <c r="P70" s="1" t="s">
        <v>140</v>
      </c>
      <c r="Q70" s="1" t="s">
        <v>213</v>
      </c>
      <c r="T70" s="23">
        <v>15</v>
      </c>
      <c r="U70" s="23">
        <v>15</v>
      </c>
    </row>
    <row r="71" spans="1:21" ht="15.75" customHeight="1" x14ac:dyDescent="0.3">
      <c r="A71" s="1">
        <v>734041</v>
      </c>
      <c r="B71" s="1" t="s">
        <v>44</v>
      </c>
      <c r="C71" s="2">
        <v>41784</v>
      </c>
      <c r="D71" s="1" t="s">
        <v>295</v>
      </c>
      <c r="E71" s="1" t="s">
        <v>46</v>
      </c>
      <c r="F71" s="1">
        <v>0</v>
      </c>
      <c r="G71" s="1" t="s">
        <v>47</v>
      </c>
      <c r="H71" s="1" t="s">
        <v>40</v>
      </c>
      <c r="I71" s="1" t="s">
        <v>47</v>
      </c>
      <c r="J71" s="1" t="s">
        <v>22</v>
      </c>
      <c r="K71" s="1" t="s">
        <v>47</v>
      </c>
      <c r="L71" s="1" t="s">
        <v>41</v>
      </c>
      <c r="M71" s="1">
        <v>5</v>
      </c>
      <c r="N71" s="1" t="s">
        <v>24</v>
      </c>
      <c r="O71" s="1" t="s">
        <v>25</v>
      </c>
      <c r="P71" s="1" t="s">
        <v>263</v>
      </c>
      <c r="Q71" s="1" t="s">
        <v>213</v>
      </c>
      <c r="T71" s="23">
        <v>5</v>
      </c>
      <c r="U71" s="23">
        <v>5</v>
      </c>
    </row>
    <row r="72" spans="1:21" ht="15.75" customHeight="1" x14ac:dyDescent="0.3">
      <c r="A72" s="1">
        <v>829737</v>
      </c>
      <c r="B72" s="1" t="s">
        <v>17</v>
      </c>
      <c r="C72" s="2">
        <v>42113</v>
      </c>
      <c r="D72" s="1" t="s">
        <v>154</v>
      </c>
      <c r="E72" s="1" t="s">
        <v>19</v>
      </c>
      <c r="F72" s="1">
        <v>0</v>
      </c>
      <c r="G72" s="1" t="s">
        <v>20</v>
      </c>
      <c r="H72" s="1" t="s">
        <v>47</v>
      </c>
      <c r="I72" s="1" t="s">
        <v>20</v>
      </c>
      <c r="J72" s="1" t="s">
        <v>22</v>
      </c>
      <c r="K72" s="1" t="s">
        <v>47</v>
      </c>
      <c r="L72" s="1" t="s">
        <v>23</v>
      </c>
      <c r="M72" s="1">
        <v>18</v>
      </c>
      <c r="N72" s="1" t="s">
        <v>24</v>
      </c>
      <c r="O72" s="1" t="s">
        <v>25</v>
      </c>
      <c r="P72" s="1" t="s">
        <v>283</v>
      </c>
      <c r="Q72" s="1" t="s">
        <v>237</v>
      </c>
      <c r="T72" s="23">
        <v>18</v>
      </c>
      <c r="U72" s="23">
        <v>18</v>
      </c>
    </row>
    <row r="73" spans="1:21" ht="15.75" customHeight="1" x14ac:dyDescent="0.3">
      <c r="A73" s="1">
        <v>829751</v>
      </c>
      <c r="B73" s="1" t="s">
        <v>44</v>
      </c>
      <c r="C73" s="2">
        <v>42119</v>
      </c>
      <c r="D73" s="1" t="s">
        <v>180</v>
      </c>
      <c r="E73" s="1" t="s">
        <v>46</v>
      </c>
      <c r="F73" s="1">
        <v>0</v>
      </c>
      <c r="G73" s="1" t="s">
        <v>47</v>
      </c>
      <c r="H73" s="1" t="s">
        <v>259</v>
      </c>
      <c r="I73" s="1" t="s">
        <v>47</v>
      </c>
      <c r="J73" s="1" t="s">
        <v>33</v>
      </c>
      <c r="K73" s="1" t="s">
        <v>47</v>
      </c>
      <c r="L73" s="1" t="s">
        <v>23</v>
      </c>
      <c r="M73" s="1">
        <v>20</v>
      </c>
      <c r="N73" s="1" t="s">
        <v>24</v>
      </c>
      <c r="O73" s="1" t="s">
        <v>25</v>
      </c>
      <c r="P73" s="1" t="s">
        <v>127</v>
      </c>
      <c r="Q73" s="1" t="s">
        <v>303</v>
      </c>
      <c r="T73" s="23">
        <v>20</v>
      </c>
      <c r="U73" s="23">
        <v>20</v>
      </c>
    </row>
    <row r="74" spans="1:21" ht="15.75" customHeight="1" x14ac:dyDescent="0.3">
      <c r="A74" s="1">
        <v>829769</v>
      </c>
      <c r="B74" s="1" t="s">
        <v>44</v>
      </c>
      <c r="C74" s="2">
        <v>42125</v>
      </c>
      <c r="D74" s="1" t="s">
        <v>183</v>
      </c>
      <c r="E74" s="1" t="s">
        <v>46</v>
      </c>
      <c r="F74" s="1">
        <v>0</v>
      </c>
      <c r="G74" s="1" t="s">
        <v>47</v>
      </c>
      <c r="H74" s="1" t="s">
        <v>40</v>
      </c>
      <c r="I74" s="1" t="s">
        <v>40</v>
      </c>
      <c r="J74" s="1" t="s">
        <v>22</v>
      </c>
      <c r="K74" s="1" t="s">
        <v>47</v>
      </c>
      <c r="L74" s="1" t="s">
        <v>23</v>
      </c>
      <c r="M74" s="1">
        <v>8</v>
      </c>
      <c r="N74" s="1" t="s">
        <v>24</v>
      </c>
      <c r="O74" s="1" t="s">
        <v>25</v>
      </c>
      <c r="P74" s="1" t="s">
        <v>127</v>
      </c>
      <c r="Q74" s="1" t="s">
        <v>267</v>
      </c>
      <c r="T74" s="23">
        <v>8</v>
      </c>
      <c r="U74" s="23">
        <v>8</v>
      </c>
    </row>
    <row r="75" spans="1:21" ht="15.75" customHeight="1" x14ac:dyDescent="0.3">
      <c r="A75" s="1">
        <v>829775</v>
      </c>
      <c r="B75" s="1" t="s">
        <v>28</v>
      </c>
      <c r="C75" s="2">
        <v>42127</v>
      </c>
      <c r="D75" s="1" t="s">
        <v>300</v>
      </c>
      <c r="E75" s="1" t="s">
        <v>30</v>
      </c>
      <c r="F75" s="1">
        <v>0</v>
      </c>
      <c r="G75" s="1" t="s">
        <v>31</v>
      </c>
      <c r="H75" s="1" t="s">
        <v>47</v>
      </c>
      <c r="I75" s="1" t="s">
        <v>47</v>
      </c>
      <c r="J75" s="1" t="s">
        <v>33</v>
      </c>
      <c r="K75" s="1" t="s">
        <v>47</v>
      </c>
      <c r="L75" s="1" t="s">
        <v>23</v>
      </c>
      <c r="M75" s="1">
        <v>23</v>
      </c>
      <c r="N75" s="1" t="s">
        <v>24</v>
      </c>
      <c r="O75" s="1" t="s">
        <v>25</v>
      </c>
      <c r="P75" s="1" t="s">
        <v>283</v>
      </c>
      <c r="Q75" s="1" t="s">
        <v>237</v>
      </c>
      <c r="T75" s="23">
        <v>23</v>
      </c>
      <c r="U75" s="23">
        <v>23</v>
      </c>
    </row>
    <row r="76" spans="1:21" ht="15.75" customHeight="1" x14ac:dyDescent="0.3">
      <c r="A76" s="1">
        <v>829783</v>
      </c>
      <c r="B76" s="1" t="s">
        <v>44</v>
      </c>
      <c r="C76" s="2">
        <v>42129</v>
      </c>
      <c r="D76" s="1" t="s">
        <v>154</v>
      </c>
      <c r="E76" s="1" t="s">
        <v>46</v>
      </c>
      <c r="F76" s="1">
        <v>0</v>
      </c>
      <c r="G76" s="1" t="s">
        <v>47</v>
      </c>
      <c r="H76" s="1" t="s">
        <v>39</v>
      </c>
      <c r="I76" s="1" t="s">
        <v>39</v>
      </c>
      <c r="J76" s="1" t="s">
        <v>33</v>
      </c>
      <c r="K76" s="1" t="s">
        <v>47</v>
      </c>
      <c r="L76" s="1" t="s">
        <v>41</v>
      </c>
      <c r="M76" s="1">
        <v>5</v>
      </c>
      <c r="N76" s="1" t="s">
        <v>24</v>
      </c>
      <c r="O76" s="1" t="s">
        <v>25</v>
      </c>
      <c r="P76" s="1" t="s">
        <v>127</v>
      </c>
      <c r="Q76" s="1" t="s">
        <v>303</v>
      </c>
      <c r="T76" s="23">
        <v>5</v>
      </c>
      <c r="U76" s="23">
        <v>5</v>
      </c>
    </row>
    <row r="77" spans="1:21" ht="15.75" customHeight="1" x14ac:dyDescent="0.3">
      <c r="A77" s="1">
        <v>829789</v>
      </c>
      <c r="B77" s="1" t="s">
        <v>65</v>
      </c>
      <c r="C77" s="2">
        <v>42132</v>
      </c>
      <c r="D77" s="1" t="s">
        <v>315</v>
      </c>
      <c r="E77" s="1" t="s">
        <v>67</v>
      </c>
      <c r="F77" s="1">
        <v>0</v>
      </c>
      <c r="G77" s="1" t="s">
        <v>32</v>
      </c>
      <c r="H77" s="1" t="s">
        <v>47</v>
      </c>
      <c r="I77" s="1" t="s">
        <v>32</v>
      </c>
      <c r="J77" s="1" t="s">
        <v>33</v>
      </c>
      <c r="K77" s="1" t="s">
        <v>47</v>
      </c>
      <c r="L77" s="1" t="s">
        <v>41</v>
      </c>
      <c r="M77" s="1">
        <v>6</v>
      </c>
      <c r="N77" s="1" t="s">
        <v>24</v>
      </c>
      <c r="O77" s="1" t="s">
        <v>25</v>
      </c>
      <c r="P77" s="1" t="s">
        <v>303</v>
      </c>
      <c r="Q77" s="1" t="s">
        <v>267</v>
      </c>
      <c r="T77" s="23">
        <v>6</v>
      </c>
      <c r="U77" s="23">
        <v>6</v>
      </c>
    </row>
    <row r="78" spans="1:21" ht="15.75" customHeight="1" x14ac:dyDescent="0.3">
      <c r="A78" s="1">
        <v>829805</v>
      </c>
      <c r="B78" s="1" t="s">
        <v>44</v>
      </c>
      <c r="C78" s="2">
        <v>42138</v>
      </c>
      <c r="D78" s="1" t="s">
        <v>315</v>
      </c>
      <c r="E78" s="1" t="s">
        <v>46</v>
      </c>
      <c r="F78" s="1">
        <v>0</v>
      </c>
      <c r="G78" s="1" t="s">
        <v>47</v>
      </c>
      <c r="H78" s="1" t="s">
        <v>21</v>
      </c>
      <c r="I78" s="1" t="s">
        <v>21</v>
      </c>
      <c r="J78" s="1" t="s">
        <v>22</v>
      </c>
      <c r="K78" s="1" t="s">
        <v>47</v>
      </c>
      <c r="L78" s="1" t="s">
        <v>23</v>
      </c>
      <c r="M78" s="1">
        <v>5</v>
      </c>
      <c r="N78" s="1" t="s">
        <v>24</v>
      </c>
      <c r="O78" s="1" t="s">
        <v>25</v>
      </c>
      <c r="P78" s="1" t="s">
        <v>283</v>
      </c>
      <c r="Q78" s="1" t="s">
        <v>237</v>
      </c>
      <c r="T78" s="23">
        <v>5</v>
      </c>
      <c r="U78" s="23">
        <v>5</v>
      </c>
    </row>
    <row r="79" spans="1:21" ht="15.75" customHeight="1" x14ac:dyDescent="0.3">
      <c r="A79" s="1">
        <v>829815</v>
      </c>
      <c r="B79" s="1" t="s">
        <v>60</v>
      </c>
      <c r="C79" s="2">
        <v>42141</v>
      </c>
      <c r="D79" s="1" t="s">
        <v>318</v>
      </c>
      <c r="E79" s="1" t="s">
        <v>62</v>
      </c>
      <c r="F79" s="1">
        <v>0</v>
      </c>
      <c r="G79" s="1" t="s">
        <v>259</v>
      </c>
      <c r="H79" s="1" t="s">
        <v>47</v>
      </c>
      <c r="I79" s="1" t="s">
        <v>259</v>
      </c>
      <c r="J79" s="1" t="s">
        <v>33</v>
      </c>
      <c r="K79" s="1" t="s">
        <v>47</v>
      </c>
      <c r="L79" s="1" t="s">
        <v>41</v>
      </c>
      <c r="M79" s="1">
        <v>9</v>
      </c>
      <c r="N79" s="1" t="s">
        <v>24</v>
      </c>
      <c r="O79" s="1" t="s">
        <v>25</v>
      </c>
      <c r="P79" s="1" t="s">
        <v>303</v>
      </c>
      <c r="Q79" s="1" t="s">
        <v>263</v>
      </c>
      <c r="T79" s="23">
        <v>9</v>
      </c>
      <c r="U79" s="23">
        <v>9</v>
      </c>
    </row>
    <row r="80" spans="1:21" ht="15.75" customHeight="1" x14ac:dyDescent="0.3">
      <c r="A80" s="1">
        <v>829817</v>
      </c>
      <c r="B80" s="1" t="s">
        <v>44</v>
      </c>
      <c r="C80" s="2">
        <v>42143</v>
      </c>
      <c r="D80" s="1" t="s">
        <v>192</v>
      </c>
      <c r="E80" s="1" t="s">
        <v>46</v>
      </c>
      <c r="F80" s="1">
        <v>0</v>
      </c>
      <c r="G80" s="1" t="s">
        <v>32</v>
      </c>
      <c r="H80" s="1" t="s">
        <v>47</v>
      </c>
      <c r="I80" s="1" t="s">
        <v>47</v>
      </c>
      <c r="J80" s="1" t="s">
        <v>33</v>
      </c>
      <c r="K80" s="1" t="s">
        <v>47</v>
      </c>
      <c r="L80" s="1" t="s">
        <v>23</v>
      </c>
      <c r="M80" s="1">
        <v>25</v>
      </c>
      <c r="N80" s="1" t="s">
        <v>24</v>
      </c>
      <c r="O80" s="1" t="s">
        <v>25</v>
      </c>
      <c r="P80" s="1" t="s">
        <v>127</v>
      </c>
      <c r="Q80" s="1" t="s">
        <v>283</v>
      </c>
      <c r="T80" s="23">
        <v>25</v>
      </c>
      <c r="U80" s="23">
        <v>25</v>
      </c>
    </row>
    <row r="81" spans="1:21" ht="15.75" customHeight="1" x14ac:dyDescent="0.3">
      <c r="A81" s="1">
        <v>829823</v>
      </c>
      <c r="B81" s="1" t="s">
        <v>50</v>
      </c>
      <c r="C81" s="2">
        <v>42148</v>
      </c>
      <c r="D81" s="1" t="s">
        <v>147</v>
      </c>
      <c r="E81" s="1" t="s">
        <v>52</v>
      </c>
      <c r="F81" s="1">
        <v>0</v>
      </c>
      <c r="G81" s="1" t="s">
        <v>47</v>
      </c>
      <c r="H81" s="1" t="s">
        <v>32</v>
      </c>
      <c r="I81" s="1" t="s">
        <v>32</v>
      </c>
      <c r="J81" s="1" t="s">
        <v>22</v>
      </c>
      <c r="K81" s="1" t="s">
        <v>47</v>
      </c>
      <c r="L81" s="1" t="s">
        <v>23</v>
      </c>
      <c r="M81" s="1">
        <v>41</v>
      </c>
      <c r="N81" s="1" t="s">
        <v>24</v>
      </c>
      <c r="O81" s="1" t="s">
        <v>25</v>
      </c>
      <c r="P81" s="1" t="s">
        <v>127</v>
      </c>
      <c r="Q81" s="1" t="s">
        <v>283</v>
      </c>
      <c r="T81" s="23">
        <v>41</v>
      </c>
      <c r="U81" s="23">
        <v>41</v>
      </c>
    </row>
    <row r="82" spans="1:21" ht="15.75" customHeight="1" x14ac:dyDescent="0.3">
      <c r="A82" s="1">
        <v>980909</v>
      </c>
      <c r="B82" s="1" t="s">
        <v>50</v>
      </c>
      <c r="C82" s="2">
        <v>42473</v>
      </c>
      <c r="D82" s="1" t="s">
        <v>147</v>
      </c>
      <c r="E82" s="1" t="s">
        <v>52</v>
      </c>
      <c r="F82" s="1">
        <v>0</v>
      </c>
      <c r="G82" s="1" t="s">
        <v>21</v>
      </c>
      <c r="H82" s="1" t="s">
        <v>47</v>
      </c>
      <c r="I82" s="1" t="s">
        <v>47</v>
      </c>
      <c r="J82" s="1" t="s">
        <v>22</v>
      </c>
      <c r="K82" s="1" t="s">
        <v>47</v>
      </c>
      <c r="L82" s="1" t="s">
        <v>41</v>
      </c>
      <c r="M82" s="1">
        <v>6</v>
      </c>
      <c r="N82" s="1" t="s">
        <v>24</v>
      </c>
      <c r="O82" s="1" t="s">
        <v>25</v>
      </c>
      <c r="P82" s="1" t="s">
        <v>323</v>
      </c>
      <c r="Q82" s="1" t="s">
        <v>140</v>
      </c>
      <c r="T82" s="23">
        <v>6</v>
      </c>
      <c r="U82" s="23">
        <v>6</v>
      </c>
    </row>
    <row r="83" spans="1:21" ht="15.75" customHeight="1" x14ac:dyDescent="0.3">
      <c r="A83" s="1">
        <v>980927</v>
      </c>
      <c r="B83" s="1" t="s">
        <v>44</v>
      </c>
      <c r="C83" s="2">
        <v>42480</v>
      </c>
      <c r="D83" s="1" t="s">
        <v>147</v>
      </c>
      <c r="E83" s="1" t="s">
        <v>46</v>
      </c>
      <c r="F83" s="1">
        <v>0</v>
      </c>
      <c r="G83" s="1" t="s">
        <v>47</v>
      </c>
      <c r="H83" s="1" t="s">
        <v>20</v>
      </c>
      <c r="I83" s="1" t="s">
        <v>47</v>
      </c>
      <c r="J83" s="1" t="s">
        <v>22</v>
      </c>
      <c r="K83" s="1" t="s">
        <v>47</v>
      </c>
      <c r="L83" s="1" t="s">
        <v>41</v>
      </c>
      <c r="M83" s="1">
        <v>6</v>
      </c>
      <c r="N83" s="1" t="s">
        <v>24</v>
      </c>
      <c r="O83" s="1" t="s">
        <v>25</v>
      </c>
      <c r="P83" s="1" t="s">
        <v>232</v>
      </c>
      <c r="Q83" s="1" t="s">
        <v>267</v>
      </c>
      <c r="T83" s="23">
        <v>6</v>
      </c>
      <c r="U83" s="23">
        <v>6</v>
      </c>
    </row>
    <row r="84" spans="1:21" ht="15.75" customHeight="1" x14ac:dyDescent="0.3">
      <c r="A84" s="1">
        <v>980941</v>
      </c>
      <c r="B84" s="1" t="s">
        <v>28</v>
      </c>
      <c r="C84" s="2">
        <v>42485</v>
      </c>
      <c r="D84" s="1" t="s">
        <v>276</v>
      </c>
      <c r="E84" s="1" t="s">
        <v>320</v>
      </c>
      <c r="F84" s="1">
        <v>0</v>
      </c>
      <c r="G84" s="1" t="s">
        <v>31</v>
      </c>
      <c r="H84" s="1" t="s">
        <v>47</v>
      </c>
      <c r="I84" s="1" t="s">
        <v>31</v>
      </c>
      <c r="J84" s="1" t="s">
        <v>22</v>
      </c>
      <c r="K84" s="1" t="s">
        <v>47</v>
      </c>
      <c r="L84" s="1" t="s">
        <v>23</v>
      </c>
      <c r="M84" s="1">
        <v>25</v>
      </c>
      <c r="N84" s="1" t="s">
        <v>24</v>
      </c>
      <c r="O84" s="1" t="s">
        <v>25</v>
      </c>
      <c r="P84" s="1" t="s">
        <v>323</v>
      </c>
      <c r="Q84" s="1" t="s">
        <v>213</v>
      </c>
      <c r="T84" s="23">
        <v>25</v>
      </c>
      <c r="U84" s="23">
        <v>25</v>
      </c>
    </row>
    <row r="85" spans="1:21" ht="15.75" customHeight="1" x14ac:dyDescent="0.3">
      <c r="A85" s="1">
        <v>980947</v>
      </c>
      <c r="B85" s="1" t="s">
        <v>44</v>
      </c>
      <c r="C85" s="2">
        <v>42488</v>
      </c>
      <c r="D85" s="1" t="s">
        <v>147</v>
      </c>
      <c r="E85" s="1" t="s">
        <v>46</v>
      </c>
      <c r="F85" s="1">
        <v>0</v>
      </c>
      <c r="G85" s="1" t="s">
        <v>47</v>
      </c>
      <c r="H85" s="1" t="s">
        <v>21</v>
      </c>
      <c r="I85" s="1" t="s">
        <v>47</v>
      </c>
      <c r="J85" s="1" t="s">
        <v>22</v>
      </c>
      <c r="K85" s="1" t="s">
        <v>47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323</v>
      </c>
      <c r="Q85" s="1" t="s">
        <v>213</v>
      </c>
      <c r="T85" s="23">
        <v>6</v>
      </c>
      <c r="U85" s="23">
        <v>6</v>
      </c>
    </row>
    <row r="86" spans="1:21" ht="15.75" customHeight="1" x14ac:dyDescent="0.3">
      <c r="A86" s="1">
        <v>980957</v>
      </c>
      <c r="B86" s="1" t="s">
        <v>238</v>
      </c>
      <c r="C86" s="2">
        <v>42491</v>
      </c>
      <c r="D86" s="1" t="s">
        <v>147</v>
      </c>
      <c r="E86" s="1" t="s">
        <v>301</v>
      </c>
      <c r="F86" s="1">
        <v>0</v>
      </c>
      <c r="G86" s="1" t="s">
        <v>319</v>
      </c>
      <c r="H86" s="1" t="s">
        <v>47</v>
      </c>
      <c r="I86" s="1" t="s">
        <v>47</v>
      </c>
      <c r="J86" s="1" t="s">
        <v>22</v>
      </c>
      <c r="K86" s="1" t="s">
        <v>47</v>
      </c>
      <c r="L86" s="1" t="s">
        <v>41</v>
      </c>
      <c r="M86" s="1">
        <v>8</v>
      </c>
      <c r="N86" s="1" t="s">
        <v>24</v>
      </c>
      <c r="O86" s="1" t="s">
        <v>25</v>
      </c>
      <c r="P86" s="1" t="s">
        <v>332</v>
      </c>
      <c r="Q86" s="1" t="s">
        <v>213</v>
      </c>
      <c r="T86" s="23">
        <v>8</v>
      </c>
      <c r="U86" s="23">
        <v>8</v>
      </c>
    </row>
    <row r="87" spans="1:21" ht="15.75" customHeight="1" x14ac:dyDescent="0.3">
      <c r="A87" s="1">
        <v>980981</v>
      </c>
      <c r="B87" s="1" t="s">
        <v>17</v>
      </c>
      <c r="C87" s="2">
        <v>42501</v>
      </c>
      <c r="D87" s="1" t="s">
        <v>339</v>
      </c>
      <c r="E87" s="1" t="s">
        <v>19</v>
      </c>
      <c r="F87" s="1">
        <v>0</v>
      </c>
      <c r="G87" s="1" t="s">
        <v>20</v>
      </c>
      <c r="H87" s="1" t="s">
        <v>47</v>
      </c>
      <c r="I87" s="1" t="s">
        <v>47</v>
      </c>
      <c r="J87" s="1" t="s">
        <v>22</v>
      </c>
      <c r="K87" s="1" t="s">
        <v>47</v>
      </c>
      <c r="L87" s="1" t="s">
        <v>41</v>
      </c>
      <c r="M87" s="1">
        <v>6</v>
      </c>
      <c r="N87" s="1" t="s">
        <v>24</v>
      </c>
      <c r="O87" s="1" t="s">
        <v>25</v>
      </c>
      <c r="P87" s="1" t="s">
        <v>332</v>
      </c>
      <c r="Q87" s="1" t="s">
        <v>252</v>
      </c>
      <c r="T87" s="23">
        <v>6</v>
      </c>
      <c r="U87" s="23">
        <v>6</v>
      </c>
    </row>
    <row r="88" spans="1:21" ht="15.75" customHeight="1" x14ac:dyDescent="0.3">
      <c r="A88" s="1">
        <v>980993</v>
      </c>
      <c r="B88" s="1" t="s">
        <v>234</v>
      </c>
      <c r="C88" s="2">
        <v>42505</v>
      </c>
      <c r="D88" s="1" t="s">
        <v>339</v>
      </c>
      <c r="E88" s="1" t="s">
        <v>236</v>
      </c>
      <c r="F88" s="1">
        <v>0</v>
      </c>
      <c r="G88" s="1" t="s">
        <v>47</v>
      </c>
      <c r="H88" s="1" t="s">
        <v>39</v>
      </c>
      <c r="I88" s="1" t="s">
        <v>39</v>
      </c>
      <c r="J88" s="1" t="s">
        <v>22</v>
      </c>
      <c r="K88" s="1" t="s">
        <v>47</v>
      </c>
      <c r="L88" s="1" t="s">
        <v>23</v>
      </c>
      <c r="M88" s="1">
        <v>80</v>
      </c>
      <c r="N88" s="1" t="s">
        <v>24</v>
      </c>
      <c r="O88" s="1" t="s">
        <v>25</v>
      </c>
      <c r="P88" s="1" t="s">
        <v>323</v>
      </c>
      <c r="Q88" s="1" t="s">
        <v>267</v>
      </c>
      <c r="T88" s="23">
        <v>80</v>
      </c>
      <c r="U88" s="23">
        <v>80</v>
      </c>
    </row>
    <row r="89" spans="1:21" ht="15.75" customHeight="1" x14ac:dyDescent="0.3">
      <c r="A89" s="1">
        <v>1082597</v>
      </c>
      <c r="B89" s="1" t="s">
        <v>44</v>
      </c>
      <c r="C89" s="2">
        <v>42834</v>
      </c>
      <c r="D89" s="1" t="s">
        <v>348</v>
      </c>
      <c r="E89" s="1" t="s">
        <v>46</v>
      </c>
      <c r="F89" s="1">
        <v>0</v>
      </c>
      <c r="G89" s="1" t="s">
        <v>47</v>
      </c>
      <c r="H89" s="1" t="s">
        <v>21</v>
      </c>
      <c r="I89" s="1" t="s">
        <v>47</v>
      </c>
      <c r="J89" s="1" t="s">
        <v>22</v>
      </c>
      <c r="K89" s="1" t="s">
        <v>47</v>
      </c>
      <c r="L89" s="1" t="s">
        <v>41</v>
      </c>
      <c r="M89" s="1">
        <v>4</v>
      </c>
      <c r="N89" s="1" t="s">
        <v>24</v>
      </c>
      <c r="O89" s="1" t="s">
        <v>25</v>
      </c>
      <c r="P89" s="1" t="s">
        <v>323</v>
      </c>
      <c r="Q89" s="1" t="s">
        <v>267</v>
      </c>
      <c r="T89" s="23">
        <v>4</v>
      </c>
      <c r="U89" s="23">
        <v>4</v>
      </c>
    </row>
    <row r="90" spans="1:21" ht="15.75" customHeight="1" x14ac:dyDescent="0.3">
      <c r="A90" s="1">
        <v>1082600</v>
      </c>
      <c r="B90" s="1" t="s">
        <v>44</v>
      </c>
      <c r="C90" s="2">
        <v>42837</v>
      </c>
      <c r="D90" s="1" t="s">
        <v>349</v>
      </c>
      <c r="E90" s="1" t="s">
        <v>46</v>
      </c>
      <c r="F90" s="1">
        <v>0</v>
      </c>
      <c r="G90" s="1" t="s">
        <v>47</v>
      </c>
      <c r="H90" s="1" t="s">
        <v>259</v>
      </c>
      <c r="I90" s="1" t="s">
        <v>47</v>
      </c>
      <c r="J90" s="1" t="s">
        <v>22</v>
      </c>
      <c r="K90" s="1" t="s">
        <v>47</v>
      </c>
      <c r="L90" s="1" t="s">
        <v>41</v>
      </c>
      <c r="M90" s="1">
        <v>4</v>
      </c>
      <c r="N90" s="1" t="s">
        <v>24</v>
      </c>
      <c r="O90" s="1" t="s">
        <v>25</v>
      </c>
      <c r="P90" s="1" t="s">
        <v>323</v>
      </c>
      <c r="Q90" s="1" t="s">
        <v>267</v>
      </c>
      <c r="T90" s="23">
        <v>4</v>
      </c>
      <c r="U90" s="23">
        <v>4</v>
      </c>
    </row>
    <row r="91" spans="1:21" ht="15.75" customHeight="1" x14ac:dyDescent="0.3">
      <c r="A91" s="1">
        <v>1082602</v>
      </c>
      <c r="B91" s="1" t="s">
        <v>17</v>
      </c>
      <c r="C91" s="2">
        <v>42839</v>
      </c>
      <c r="D91" s="1" t="s">
        <v>192</v>
      </c>
      <c r="E91" s="1" t="s">
        <v>19</v>
      </c>
      <c r="F91" s="1">
        <v>0</v>
      </c>
      <c r="G91" s="1" t="s">
        <v>20</v>
      </c>
      <c r="H91" s="1" t="s">
        <v>47</v>
      </c>
      <c r="I91" s="1" t="s">
        <v>47</v>
      </c>
      <c r="J91" s="1" t="s">
        <v>22</v>
      </c>
      <c r="K91" s="1" t="s">
        <v>47</v>
      </c>
      <c r="L91" s="1" t="s">
        <v>41</v>
      </c>
      <c r="M91" s="1">
        <v>4</v>
      </c>
      <c r="N91" s="1" t="s">
        <v>24</v>
      </c>
      <c r="O91" s="1" t="s">
        <v>25</v>
      </c>
      <c r="P91" s="1" t="s">
        <v>335</v>
      </c>
      <c r="Q91" s="1" t="s">
        <v>232</v>
      </c>
      <c r="T91" s="23">
        <v>4</v>
      </c>
      <c r="U91" s="23">
        <v>4</v>
      </c>
    </row>
    <row r="92" spans="1:21" ht="15.75" customHeight="1" x14ac:dyDescent="0.3">
      <c r="A92" s="1">
        <v>1082606</v>
      </c>
      <c r="B92" s="1" t="s">
        <v>44</v>
      </c>
      <c r="C92" s="2">
        <v>42841</v>
      </c>
      <c r="D92" s="1" t="s">
        <v>348</v>
      </c>
      <c r="E92" s="1" t="s">
        <v>46</v>
      </c>
      <c r="F92" s="1">
        <v>0</v>
      </c>
      <c r="G92" s="1" t="s">
        <v>47</v>
      </c>
      <c r="H92" s="1" t="s">
        <v>321</v>
      </c>
      <c r="I92" s="1" t="s">
        <v>47</v>
      </c>
      <c r="J92" s="1" t="s">
        <v>22</v>
      </c>
      <c r="K92" s="1" t="s">
        <v>47</v>
      </c>
      <c r="L92" s="1" t="s">
        <v>41</v>
      </c>
      <c r="M92" s="1">
        <v>6</v>
      </c>
      <c r="N92" s="1" t="s">
        <v>24</v>
      </c>
      <c r="O92" s="1" t="s">
        <v>25</v>
      </c>
      <c r="P92" s="1" t="s">
        <v>327</v>
      </c>
      <c r="Q92" s="1" t="s">
        <v>140</v>
      </c>
      <c r="T92" s="23">
        <v>6</v>
      </c>
      <c r="U92" s="23">
        <v>6</v>
      </c>
    </row>
    <row r="93" spans="1:21" ht="15.75" customHeight="1" x14ac:dyDescent="0.3">
      <c r="A93" s="1">
        <v>1082612</v>
      </c>
      <c r="B93" s="1" t="s">
        <v>224</v>
      </c>
      <c r="C93" s="2">
        <v>42845</v>
      </c>
      <c r="D93" s="1" t="s">
        <v>354</v>
      </c>
      <c r="E93" s="1" t="s">
        <v>225</v>
      </c>
      <c r="F93" s="1">
        <v>0</v>
      </c>
      <c r="G93" s="1" t="s">
        <v>31</v>
      </c>
      <c r="H93" s="1" t="s">
        <v>47</v>
      </c>
      <c r="I93" s="1" t="s">
        <v>47</v>
      </c>
      <c r="J93" s="1" t="s">
        <v>22</v>
      </c>
      <c r="K93" s="1" t="s">
        <v>47</v>
      </c>
      <c r="L93" s="1" t="s">
        <v>41</v>
      </c>
      <c r="M93" s="1">
        <v>8</v>
      </c>
      <c r="N93" s="1" t="s">
        <v>24</v>
      </c>
      <c r="O93" s="1" t="s">
        <v>25</v>
      </c>
      <c r="P93" s="1" t="s">
        <v>120</v>
      </c>
      <c r="Q93" s="1" t="s">
        <v>252</v>
      </c>
      <c r="T93" s="23">
        <v>8</v>
      </c>
      <c r="U93" s="23">
        <v>8</v>
      </c>
    </row>
    <row r="94" spans="1:21" ht="15.75" customHeight="1" x14ac:dyDescent="0.3">
      <c r="A94" s="1">
        <v>1082614</v>
      </c>
      <c r="B94" s="1" t="s">
        <v>44</v>
      </c>
      <c r="C94" s="2">
        <v>42847</v>
      </c>
      <c r="D94" s="1" t="s">
        <v>318</v>
      </c>
      <c r="E94" s="1" t="s">
        <v>46</v>
      </c>
      <c r="F94" s="1">
        <v>0</v>
      </c>
      <c r="G94" s="1" t="s">
        <v>47</v>
      </c>
      <c r="H94" s="1" t="s">
        <v>39</v>
      </c>
      <c r="I94" s="1" t="s">
        <v>39</v>
      </c>
      <c r="J94" s="1" t="s">
        <v>22</v>
      </c>
      <c r="K94" s="1" t="s">
        <v>47</v>
      </c>
      <c r="L94" s="1" t="s">
        <v>23</v>
      </c>
      <c r="M94" s="1">
        <v>14</v>
      </c>
      <c r="N94" s="1" t="s">
        <v>24</v>
      </c>
      <c r="O94" s="1" t="s">
        <v>25</v>
      </c>
      <c r="P94" s="1" t="s">
        <v>327</v>
      </c>
      <c r="Q94" s="1" t="s">
        <v>140</v>
      </c>
      <c r="T94" s="23">
        <v>14</v>
      </c>
      <c r="U94" s="23">
        <v>14</v>
      </c>
    </row>
    <row r="95" spans="1:21" ht="15.75" customHeight="1" x14ac:dyDescent="0.3">
      <c r="A95" s="1">
        <v>1082625</v>
      </c>
      <c r="B95" s="1" t="s">
        <v>324</v>
      </c>
      <c r="C95" s="2">
        <v>42854</v>
      </c>
      <c r="D95" s="1" t="s">
        <v>339</v>
      </c>
      <c r="E95" s="1" t="s">
        <v>325</v>
      </c>
      <c r="F95" s="1">
        <v>0</v>
      </c>
      <c r="G95" s="1" t="s">
        <v>321</v>
      </c>
      <c r="H95" s="1" t="s">
        <v>47</v>
      </c>
      <c r="I95" s="1" t="s">
        <v>321</v>
      </c>
      <c r="J95" s="1" t="s">
        <v>33</v>
      </c>
      <c r="K95" s="1" t="s">
        <v>47</v>
      </c>
      <c r="L95" s="1" t="s">
        <v>122</v>
      </c>
      <c r="M95" s="1">
        <v>0</v>
      </c>
      <c r="N95" s="1" t="s">
        <v>123</v>
      </c>
      <c r="O95" s="1" t="s">
        <v>25</v>
      </c>
      <c r="P95" s="1" t="s">
        <v>232</v>
      </c>
      <c r="Q95" s="1" t="s">
        <v>303</v>
      </c>
      <c r="T95" s="23">
        <v>0</v>
      </c>
      <c r="U95" s="23">
        <v>0</v>
      </c>
    </row>
    <row r="96" spans="1:21" ht="15.75" customHeight="1" x14ac:dyDescent="0.3">
      <c r="A96" s="1">
        <v>1082628</v>
      </c>
      <c r="B96" s="1" t="s">
        <v>44</v>
      </c>
      <c r="C96" s="2">
        <v>42856</v>
      </c>
      <c r="D96" s="1" t="s">
        <v>147</v>
      </c>
      <c r="E96" s="1" t="s">
        <v>46</v>
      </c>
      <c r="F96" s="1">
        <v>0</v>
      </c>
      <c r="G96" s="1" t="s">
        <v>47</v>
      </c>
      <c r="H96" s="1" t="s">
        <v>20</v>
      </c>
      <c r="I96" s="1" t="s">
        <v>20</v>
      </c>
      <c r="J96" s="1" t="s">
        <v>33</v>
      </c>
      <c r="K96" s="1" t="s">
        <v>47</v>
      </c>
      <c r="L96" s="1" t="s">
        <v>41</v>
      </c>
      <c r="M96" s="1">
        <v>5</v>
      </c>
      <c r="N96" s="1" t="s">
        <v>24</v>
      </c>
      <c r="O96" s="1" t="s">
        <v>25</v>
      </c>
      <c r="P96" s="1" t="s">
        <v>232</v>
      </c>
      <c r="Q96" s="1" t="s">
        <v>303</v>
      </c>
      <c r="T96" s="23">
        <v>5</v>
      </c>
      <c r="U96" s="23">
        <v>5</v>
      </c>
    </row>
    <row r="97" spans="1:21" ht="15.75" customHeight="1" x14ac:dyDescent="0.3">
      <c r="A97" s="1">
        <v>1082635</v>
      </c>
      <c r="B97" s="1" t="s">
        <v>36</v>
      </c>
      <c r="C97" s="2">
        <v>42861</v>
      </c>
      <c r="D97" s="1" t="s">
        <v>300</v>
      </c>
      <c r="E97" s="1" t="s">
        <v>38</v>
      </c>
      <c r="F97" s="1">
        <v>0</v>
      </c>
      <c r="G97" s="1" t="s">
        <v>39</v>
      </c>
      <c r="H97" s="1" t="s">
        <v>47</v>
      </c>
      <c r="I97" s="1" t="s">
        <v>39</v>
      </c>
      <c r="J97" s="1" t="s">
        <v>22</v>
      </c>
      <c r="K97" s="1" t="s">
        <v>47</v>
      </c>
      <c r="L97" s="1" t="s">
        <v>23</v>
      </c>
      <c r="M97" s="1">
        <v>146</v>
      </c>
      <c r="N97" s="1" t="s">
        <v>24</v>
      </c>
      <c r="O97" s="1" t="s">
        <v>25</v>
      </c>
      <c r="P97" s="1" t="s">
        <v>323</v>
      </c>
      <c r="Q97" s="1" t="s">
        <v>267</v>
      </c>
      <c r="T97" s="23">
        <v>146</v>
      </c>
      <c r="U97" s="23">
        <v>146</v>
      </c>
    </row>
    <row r="98" spans="1:21" ht="15.75" customHeight="1" x14ac:dyDescent="0.3">
      <c r="A98" s="1">
        <v>1082644</v>
      </c>
      <c r="B98" s="1" t="s">
        <v>50</v>
      </c>
      <c r="C98" s="2">
        <v>42868</v>
      </c>
      <c r="D98" s="1" t="s">
        <v>183</v>
      </c>
      <c r="E98" s="1" t="s">
        <v>52</v>
      </c>
      <c r="F98" s="1">
        <v>0</v>
      </c>
      <c r="G98" s="1" t="s">
        <v>21</v>
      </c>
      <c r="H98" s="1" t="s">
        <v>47</v>
      </c>
      <c r="I98" s="1" t="s">
        <v>21</v>
      </c>
      <c r="J98" s="1" t="s">
        <v>22</v>
      </c>
      <c r="K98" s="1" t="s">
        <v>47</v>
      </c>
      <c r="L98" s="1" t="s">
        <v>23</v>
      </c>
      <c r="M98" s="1">
        <v>9</v>
      </c>
      <c r="N98" s="1" t="s">
        <v>24</v>
      </c>
      <c r="O98" s="1" t="s">
        <v>25</v>
      </c>
      <c r="P98" s="1" t="s">
        <v>327</v>
      </c>
      <c r="Q98" s="1" t="s">
        <v>140</v>
      </c>
      <c r="T98" s="23">
        <v>9</v>
      </c>
      <c r="U98" s="23">
        <v>9</v>
      </c>
    </row>
    <row r="99" spans="1:21" ht="15.75" customHeight="1" x14ac:dyDescent="0.3">
      <c r="A99" s="1">
        <v>1082649</v>
      </c>
      <c r="B99" s="1" t="s">
        <v>17</v>
      </c>
      <c r="C99" s="2">
        <v>42874</v>
      </c>
      <c r="D99" s="1" t="s">
        <v>361</v>
      </c>
      <c r="E99" s="1" t="s">
        <v>19</v>
      </c>
      <c r="F99" s="1">
        <v>0</v>
      </c>
      <c r="G99" s="1" t="s">
        <v>47</v>
      </c>
      <c r="H99" s="1" t="s">
        <v>21</v>
      </c>
      <c r="I99" s="1" t="s">
        <v>47</v>
      </c>
      <c r="J99" s="1" t="s">
        <v>22</v>
      </c>
      <c r="K99" s="1" t="s">
        <v>47</v>
      </c>
      <c r="L99" s="1" t="s">
        <v>41</v>
      </c>
      <c r="M99" s="1">
        <v>6</v>
      </c>
      <c r="N99" s="1" t="s">
        <v>24</v>
      </c>
      <c r="O99" s="1" t="s">
        <v>25</v>
      </c>
      <c r="P99" s="1" t="s">
        <v>274</v>
      </c>
      <c r="Q99" s="1" t="s">
        <v>323</v>
      </c>
      <c r="T99" s="23">
        <v>6</v>
      </c>
      <c r="U99" s="23">
        <v>6</v>
      </c>
    </row>
    <row r="100" spans="1:21" ht="15.75" customHeight="1" x14ac:dyDescent="0.3">
      <c r="A100" s="1">
        <v>1082650</v>
      </c>
      <c r="B100" s="1" t="s">
        <v>60</v>
      </c>
      <c r="C100" s="2">
        <v>42876</v>
      </c>
      <c r="D100" s="1" t="s">
        <v>339</v>
      </c>
      <c r="E100" s="1" t="s">
        <v>62</v>
      </c>
      <c r="F100" s="1">
        <v>0</v>
      </c>
      <c r="G100" s="1" t="s">
        <v>47</v>
      </c>
      <c r="H100" s="1" t="s">
        <v>344</v>
      </c>
      <c r="I100" s="1" t="s">
        <v>47</v>
      </c>
      <c r="J100" s="1" t="s">
        <v>33</v>
      </c>
      <c r="K100" s="1" t="s">
        <v>47</v>
      </c>
      <c r="L100" s="1" t="s">
        <v>23</v>
      </c>
      <c r="M100" s="1">
        <v>1</v>
      </c>
      <c r="N100" s="1" t="s">
        <v>24</v>
      </c>
      <c r="O100" s="1" t="s">
        <v>25</v>
      </c>
      <c r="P100" s="1" t="s">
        <v>274</v>
      </c>
      <c r="Q100" s="1" t="s">
        <v>140</v>
      </c>
      <c r="T100" s="23">
        <v>1</v>
      </c>
      <c r="U100" s="23">
        <v>1</v>
      </c>
    </row>
    <row r="101" spans="1:21" ht="15.75" customHeight="1" x14ac:dyDescent="0.3">
      <c r="A101" s="1">
        <v>1136574</v>
      </c>
      <c r="B101" s="1" t="s">
        <v>44</v>
      </c>
      <c r="C101" s="2">
        <v>43207</v>
      </c>
      <c r="D101" s="1" t="s">
        <v>147</v>
      </c>
      <c r="E101" s="1" t="s">
        <v>46</v>
      </c>
      <c r="F101" s="1">
        <v>0</v>
      </c>
      <c r="G101" s="1" t="s">
        <v>47</v>
      </c>
      <c r="H101" s="1" t="s">
        <v>20</v>
      </c>
      <c r="I101" s="1" t="s">
        <v>20</v>
      </c>
      <c r="J101" s="1" t="s">
        <v>22</v>
      </c>
      <c r="K101" s="1" t="s">
        <v>47</v>
      </c>
      <c r="L101" s="1" t="s">
        <v>23</v>
      </c>
      <c r="M101" s="1">
        <v>46</v>
      </c>
      <c r="N101" s="1" t="s">
        <v>24</v>
      </c>
      <c r="O101" s="1" t="s">
        <v>25</v>
      </c>
      <c r="P101" s="1" t="s">
        <v>213</v>
      </c>
      <c r="Q101" s="1" t="s">
        <v>323</v>
      </c>
      <c r="T101" s="23">
        <v>46</v>
      </c>
      <c r="U101" s="23">
        <v>46</v>
      </c>
    </row>
    <row r="102" spans="1:21" ht="15.75" customHeight="1" x14ac:dyDescent="0.3">
      <c r="A102" s="1">
        <v>1136587</v>
      </c>
      <c r="B102" s="1" t="s">
        <v>238</v>
      </c>
      <c r="C102" s="2">
        <v>43218</v>
      </c>
      <c r="D102" s="1" t="s">
        <v>147</v>
      </c>
      <c r="E102" s="1" t="s">
        <v>301</v>
      </c>
      <c r="F102" s="1">
        <v>0</v>
      </c>
      <c r="G102" s="1" t="s">
        <v>32</v>
      </c>
      <c r="H102" s="1" t="s">
        <v>47</v>
      </c>
      <c r="I102" s="1" t="s">
        <v>47</v>
      </c>
      <c r="J102" s="1" t="s">
        <v>22</v>
      </c>
      <c r="K102" s="1" t="s">
        <v>47</v>
      </c>
      <c r="L102" s="1" t="s">
        <v>41</v>
      </c>
      <c r="M102" s="1">
        <v>8</v>
      </c>
      <c r="N102" s="1" t="s">
        <v>24</v>
      </c>
      <c r="O102" s="1" t="s">
        <v>25</v>
      </c>
      <c r="P102" s="1" t="s">
        <v>303</v>
      </c>
      <c r="Q102" s="1" t="s">
        <v>323</v>
      </c>
      <c r="T102" s="23">
        <v>8</v>
      </c>
      <c r="U102" s="23">
        <v>8</v>
      </c>
    </row>
    <row r="103" spans="1:21" ht="15.75" customHeight="1" x14ac:dyDescent="0.3">
      <c r="A103" s="1">
        <v>1136594</v>
      </c>
      <c r="B103" s="1" t="s">
        <v>224</v>
      </c>
      <c r="C103" s="2">
        <v>43224</v>
      </c>
      <c r="D103" s="1" t="s">
        <v>330</v>
      </c>
      <c r="E103" s="1" t="s">
        <v>225</v>
      </c>
      <c r="F103" s="1">
        <v>0</v>
      </c>
      <c r="G103" s="1" t="s">
        <v>31</v>
      </c>
      <c r="H103" s="1" t="s">
        <v>47</v>
      </c>
      <c r="I103" s="1" t="s">
        <v>47</v>
      </c>
      <c r="J103" s="1" t="s">
        <v>22</v>
      </c>
      <c r="K103" s="1" t="s">
        <v>47</v>
      </c>
      <c r="L103" s="1" t="s">
        <v>41</v>
      </c>
      <c r="M103" s="1">
        <v>6</v>
      </c>
      <c r="N103" s="1" t="s">
        <v>24</v>
      </c>
      <c r="O103" s="1" t="s">
        <v>25</v>
      </c>
      <c r="P103" s="1" t="s">
        <v>332</v>
      </c>
      <c r="Q103" s="1" t="s">
        <v>140</v>
      </c>
      <c r="T103" s="23">
        <v>6</v>
      </c>
      <c r="U103" s="23">
        <v>6</v>
      </c>
    </row>
    <row r="104" spans="1:21" ht="15.75" customHeight="1" x14ac:dyDescent="0.3">
      <c r="A104" s="1">
        <v>1136597</v>
      </c>
      <c r="B104" s="1" t="s">
        <v>44</v>
      </c>
      <c r="C104" s="2">
        <v>43226</v>
      </c>
      <c r="D104" s="1" t="s">
        <v>315</v>
      </c>
      <c r="E104" s="1" t="s">
        <v>46</v>
      </c>
      <c r="F104" s="1">
        <v>0</v>
      </c>
      <c r="G104" s="1" t="s">
        <v>47</v>
      </c>
      <c r="H104" s="1" t="s">
        <v>21</v>
      </c>
      <c r="I104" s="1" t="s">
        <v>21</v>
      </c>
      <c r="J104" s="1" t="s">
        <v>22</v>
      </c>
      <c r="K104" s="1" t="s">
        <v>47</v>
      </c>
      <c r="L104" s="1" t="s">
        <v>23</v>
      </c>
      <c r="M104" s="1">
        <v>13</v>
      </c>
      <c r="N104" s="1" t="s">
        <v>24</v>
      </c>
      <c r="O104" s="1" t="s">
        <v>25</v>
      </c>
      <c r="P104" s="1" t="s">
        <v>127</v>
      </c>
      <c r="Q104" s="1" t="s">
        <v>347</v>
      </c>
      <c r="T104" s="23">
        <v>13</v>
      </c>
      <c r="U104" s="23">
        <v>13</v>
      </c>
    </row>
    <row r="105" spans="1:21" ht="15.75" customHeight="1" x14ac:dyDescent="0.3">
      <c r="A105" s="1">
        <v>1136601</v>
      </c>
      <c r="B105" s="1" t="s">
        <v>50</v>
      </c>
      <c r="C105" s="2">
        <v>43229</v>
      </c>
      <c r="D105" s="1" t="s">
        <v>370</v>
      </c>
      <c r="E105" s="1" t="s">
        <v>52</v>
      </c>
      <c r="F105" s="1">
        <v>0</v>
      </c>
      <c r="G105" s="1" t="s">
        <v>21</v>
      </c>
      <c r="H105" s="1" t="s">
        <v>47</v>
      </c>
      <c r="I105" s="1" t="s">
        <v>21</v>
      </c>
      <c r="J105" s="1" t="s">
        <v>22</v>
      </c>
      <c r="K105" s="1" t="s">
        <v>47</v>
      </c>
      <c r="L105" s="1" t="s">
        <v>23</v>
      </c>
      <c r="M105" s="1">
        <v>102</v>
      </c>
      <c r="N105" s="1" t="s">
        <v>24</v>
      </c>
      <c r="O105" s="1" t="s">
        <v>25</v>
      </c>
      <c r="P105" s="1" t="s">
        <v>335</v>
      </c>
      <c r="Q105" s="1" t="s">
        <v>232</v>
      </c>
      <c r="T105" s="23">
        <v>102</v>
      </c>
      <c r="U105" s="23">
        <v>102</v>
      </c>
    </row>
    <row r="106" spans="1:21" ht="15.75" customHeight="1" x14ac:dyDescent="0.3">
      <c r="A106" s="1">
        <v>1136610</v>
      </c>
      <c r="B106" s="1" t="s">
        <v>44</v>
      </c>
      <c r="C106" s="2">
        <v>43236</v>
      </c>
      <c r="D106" s="1" t="s">
        <v>349</v>
      </c>
      <c r="E106" s="1" t="s">
        <v>46</v>
      </c>
      <c r="F106" s="1">
        <v>0</v>
      </c>
      <c r="G106" s="1" t="s">
        <v>47</v>
      </c>
      <c r="H106" s="1" t="s">
        <v>31</v>
      </c>
      <c r="I106" s="1" t="s">
        <v>31</v>
      </c>
      <c r="J106" s="1" t="s">
        <v>22</v>
      </c>
      <c r="K106" s="1" t="s">
        <v>47</v>
      </c>
      <c r="L106" s="1" t="s">
        <v>23</v>
      </c>
      <c r="M106" s="1">
        <v>3</v>
      </c>
      <c r="N106" s="1" t="s">
        <v>24</v>
      </c>
      <c r="O106" s="1" t="s">
        <v>25</v>
      </c>
      <c r="P106" s="1" t="s">
        <v>120</v>
      </c>
      <c r="Q106" s="1" t="s">
        <v>323</v>
      </c>
      <c r="T106" s="23">
        <v>3</v>
      </c>
      <c r="U106" s="23">
        <v>3</v>
      </c>
    </row>
    <row r="107" spans="1:21" ht="15.75" customHeight="1" x14ac:dyDescent="0.3">
      <c r="A107" s="1">
        <v>1175362</v>
      </c>
      <c r="B107" s="1" t="s">
        <v>17</v>
      </c>
      <c r="C107" s="2">
        <v>43552</v>
      </c>
      <c r="D107" s="1" t="s">
        <v>349</v>
      </c>
      <c r="E107" s="1" t="s">
        <v>345</v>
      </c>
      <c r="F107" s="1">
        <v>0</v>
      </c>
      <c r="G107" s="1" t="s">
        <v>20</v>
      </c>
      <c r="H107" s="1" t="s">
        <v>47</v>
      </c>
      <c r="I107" s="1" t="s">
        <v>20</v>
      </c>
      <c r="J107" s="1" t="s">
        <v>22</v>
      </c>
      <c r="K107" s="1" t="s">
        <v>47</v>
      </c>
      <c r="L107" s="1" t="s">
        <v>23</v>
      </c>
      <c r="M107" s="1">
        <v>6</v>
      </c>
      <c r="N107" s="1" t="s">
        <v>24</v>
      </c>
      <c r="O107" s="1" t="s">
        <v>25</v>
      </c>
      <c r="P107" s="1" t="s">
        <v>267</v>
      </c>
      <c r="Q107" s="1" t="s">
        <v>140</v>
      </c>
      <c r="T107" s="23">
        <v>6</v>
      </c>
      <c r="U107" s="23">
        <v>6</v>
      </c>
    </row>
    <row r="108" spans="1:21" ht="15.75" customHeight="1" x14ac:dyDescent="0.3">
      <c r="A108" s="1">
        <v>1175370</v>
      </c>
      <c r="B108" s="1" t="s">
        <v>44</v>
      </c>
      <c r="C108" s="2">
        <v>43558</v>
      </c>
      <c r="D108" s="1" t="s">
        <v>315</v>
      </c>
      <c r="E108" s="1" t="s">
        <v>46</v>
      </c>
      <c r="F108" s="1">
        <v>0</v>
      </c>
      <c r="G108" s="1" t="s">
        <v>47</v>
      </c>
      <c r="H108" s="1" t="s">
        <v>32</v>
      </c>
      <c r="I108" s="1" t="s">
        <v>32</v>
      </c>
      <c r="J108" s="1" t="s">
        <v>22</v>
      </c>
      <c r="K108" s="1" t="s">
        <v>47</v>
      </c>
      <c r="L108" s="1" t="s">
        <v>23</v>
      </c>
      <c r="M108" s="1">
        <v>37</v>
      </c>
      <c r="N108" s="1" t="s">
        <v>24</v>
      </c>
      <c r="O108" s="1" t="s">
        <v>25</v>
      </c>
      <c r="P108" s="1" t="s">
        <v>213</v>
      </c>
      <c r="Q108" s="1" t="s">
        <v>242</v>
      </c>
      <c r="T108" s="23">
        <v>37</v>
      </c>
      <c r="U108" s="23">
        <v>37</v>
      </c>
    </row>
    <row r="109" spans="1:21" ht="15.75" customHeight="1" x14ac:dyDescent="0.3">
      <c r="A109" s="1">
        <v>1178394</v>
      </c>
      <c r="B109" s="1" t="s">
        <v>60</v>
      </c>
      <c r="C109" s="2">
        <v>43561</v>
      </c>
      <c r="D109" s="1" t="s">
        <v>378</v>
      </c>
      <c r="E109" s="1" t="s">
        <v>62</v>
      </c>
      <c r="F109" s="1">
        <v>0</v>
      </c>
      <c r="G109" s="1" t="s">
        <v>259</v>
      </c>
      <c r="H109" s="1" t="s">
        <v>47</v>
      </c>
      <c r="I109" s="1" t="s">
        <v>259</v>
      </c>
      <c r="J109" s="1" t="s">
        <v>22</v>
      </c>
      <c r="K109" s="1" t="s">
        <v>47</v>
      </c>
      <c r="L109" s="1" t="s">
        <v>23</v>
      </c>
      <c r="M109" s="1">
        <v>40</v>
      </c>
      <c r="N109" s="1" t="s">
        <v>24</v>
      </c>
      <c r="O109" s="1" t="s">
        <v>25</v>
      </c>
      <c r="P109" s="1" t="s">
        <v>332</v>
      </c>
      <c r="Q109" s="1" t="s">
        <v>323</v>
      </c>
      <c r="T109" s="23">
        <v>40</v>
      </c>
      <c r="U109" s="23">
        <v>40</v>
      </c>
    </row>
    <row r="110" spans="1:21" ht="15.75" customHeight="1" x14ac:dyDescent="0.3">
      <c r="A110" s="1">
        <v>1178399</v>
      </c>
      <c r="B110" s="1" t="s">
        <v>44</v>
      </c>
      <c r="C110" s="2">
        <v>43565</v>
      </c>
      <c r="D110" s="1" t="s">
        <v>192</v>
      </c>
      <c r="E110" s="1" t="s">
        <v>46</v>
      </c>
      <c r="F110" s="1">
        <v>0</v>
      </c>
      <c r="G110" s="1" t="s">
        <v>47</v>
      </c>
      <c r="H110" s="1" t="s">
        <v>31</v>
      </c>
      <c r="I110" s="1" t="s">
        <v>47</v>
      </c>
      <c r="J110" s="1" t="s">
        <v>22</v>
      </c>
      <c r="K110" s="1" t="s">
        <v>47</v>
      </c>
      <c r="L110" s="1" t="s">
        <v>41</v>
      </c>
      <c r="M110" s="1">
        <v>3</v>
      </c>
      <c r="N110" s="1" t="s">
        <v>24</v>
      </c>
      <c r="O110" s="1" t="s">
        <v>25</v>
      </c>
      <c r="P110" s="1" t="s">
        <v>351</v>
      </c>
      <c r="Q110" s="1" t="s">
        <v>140</v>
      </c>
      <c r="T110" s="23">
        <v>3</v>
      </c>
      <c r="U110" s="23">
        <v>3</v>
      </c>
    </row>
    <row r="111" spans="1:21" ht="15.75" customHeight="1" x14ac:dyDescent="0.3">
      <c r="A111" s="1">
        <v>1178406</v>
      </c>
      <c r="B111" s="1" t="s">
        <v>44</v>
      </c>
      <c r="C111" s="2">
        <v>43570</v>
      </c>
      <c r="D111" s="1" t="s">
        <v>180</v>
      </c>
      <c r="E111" s="1" t="s">
        <v>46</v>
      </c>
      <c r="F111" s="1">
        <v>0</v>
      </c>
      <c r="G111" s="1" t="s">
        <v>47</v>
      </c>
      <c r="H111" s="1" t="s">
        <v>20</v>
      </c>
      <c r="I111" s="1" t="s">
        <v>47</v>
      </c>
      <c r="J111" s="1" t="s">
        <v>22</v>
      </c>
      <c r="K111" s="1" t="s">
        <v>47</v>
      </c>
      <c r="L111" s="1" t="s">
        <v>41</v>
      </c>
      <c r="M111" s="1">
        <v>5</v>
      </c>
      <c r="N111" s="1" t="s">
        <v>24</v>
      </c>
      <c r="O111" s="1" t="s">
        <v>25</v>
      </c>
      <c r="P111" s="1" t="s">
        <v>120</v>
      </c>
      <c r="Q111" s="1" t="s">
        <v>323</v>
      </c>
      <c r="T111" s="23">
        <v>5</v>
      </c>
      <c r="U111" s="23">
        <v>5</v>
      </c>
    </row>
    <row r="112" spans="1:21" ht="15.75" customHeight="1" x14ac:dyDescent="0.3">
      <c r="A112" s="1">
        <v>1178409</v>
      </c>
      <c r="B112" s="1" t="s">
        <v>36</v>
      </c>
      <c r="C112" s="2">
        <v>43573</v>
      </c>
      <c r="D112" s="1" t="s">
        <v>315</v>
      </c>
      <c r="E112" s="1" t="s">
        <v>38</v>
      </c>
      <c r="F112" s="1">
        <v>0</v>
      </c>
      <c r="G112" s="1" t="s">
        <v>374</v>
      </c>
      <c r="H112" s="1" t="s">
        <v>47</v>
      </c>
      <c r="I112" s="1" t="s">
        <v>47</v>
      </c>
      <c r="J112" s="1" t="s">
        <v>33</v>
      </c>
      <c r="K112" s="1" t="s">
        <v>47</v>
      </c>
      <c r="L112" s="1" t="s">
        <v>23</v>
      </c>
      <c r="M112" s="1">
        <v>40</v>
      </c>
      <c r="N112" s="1" t="s">
        <v>24</v>
      </c>
      <c r="O112" s="1" t="s">
        <v>25</v>
      </c>
      <c r="P112" s="1" t="s">
        <v>242</v>
      </c>
      <c r="Q112" s="1" t="s">
        <v>274</v>
      </c>
      <c r="T112" s="23">
        <v>40</v>
      </c>
      <c r="U112" s="23">
        <v>40</v>
      </c>
    </row>
    <row r="113" spans="1:21" ht="15.75" customHeight="1" x14ac:dyDescent="0.3">
      <c r="A113" s="1">
        <v>1178419</v>
      </c>
      <c r="B113" s="1" t="s">
        <v>65</v>
      </c>
      <c r="C113" s="2">
        <v>43581</v>
      </c>
      <c r="D113" s="1" t="s">
        <v>147</v>
      </c>
      <c r="E113" s="1" t="s">
        <v>67</v>
      </c>
      <c r="F113" s="1">
        <v>0</v>
      </c>
      <c r="G113" s="1" t="s">
        <v>32</v>
      </c>
      <c r="H113" s="1" t="s">
        <v>47</v>
      </c>
      <c r="I113" s="1" t="s">
        <v>32</v>
      </c>
      <c r="J113" s="1" t="s">
        <v>22</v>
      </c>
      <c r="K113" s="1" t="s">
        <v>47</v>
      </c>
      <c r="L113" s="1" t="s">
        <v>23</v>
      </c>
      <c r="M113" s="1">
        <v>46</v>
      </c>
      <c r="N113" s="1" t="s">
        <v>24</v>
      </c>
      <c r="O113" s="1" t="s">
        <v>25</v>
      </c>
      <c r="P113" s="1" t="s">
        <v>274</v>
      </c>
      <c r="Q113" s="1" t="s">
        <v>232</v>
      </c>
      <c r="T113" s="23">
        <v>46</v>
      </c>
      <c r="U113" s="23">
        <v>46</v>
      </c>
    </row>
    <row r="114" spans="1:21" ht="15.75" customHeight="1" x14ac:dyDescent="0.3">
      <c r="A114" s="1">
        <v>1178426</v>
      </c>
      <c r="B114" s="1" t="s">
        <v>44</v>
      </c>
      <c r="C114" s="2">
        <v>43587</v>
      </c>
      <c r="D114" s="1" t="s">
        <v>349</v>
      </c>
      <c r="E114" s="1" t="s">
        <v>46</v>
      </c>
      <c r="F114" s="1">
        <v>0</v>
      </c>
      <c r="G114" s="1" t="s">
        <v>47</v>
      </c>
      <c r="H114" s="1" t="s">
        <v>259</v>
      </c>
      <c r="I114" s="1" t="s">
        <v>47</v>
      </c>
      <c r="J114" s="1" t="s">
        <v>33</v>
      </c>
      <c r="K114" s="1" t="s">
        <v>47</v>
      </c>
      <c r="L114" s="1" t="s">
        <v>122</v>
      </c>
      <c r="M114" s="1">
        <v>0</v>
      </c>
      <c r="N114" s="1" t="s">
        <v>123</v>
      </c>
      <c r="O114" s="1" t="s">
        <v>25</v>
      </c>
      <c r="P114" s="1" t="s">
        <v>267</v>
      </c>
      <c r="Q114" s="1" t="s">
        <v>140</v>
      </c>
      <c r="T114" s="23">
        <v>0</v>
      </c>
      <c r="U114" s="23">
        <v>0</v>
      </c>
    </row>
    <row r="115" spans="1:21" ht="15.75" customHeight="1" x14ac:dyDescent="0.3">
      <c r="A115" s="1">
        <v>1178431</v>
      </c>
      <c r="B115" s="1" t="s">
        <v>44</v>
      </c>
      <c r="C115" s="2">
        <v>43590</v>
      </c>
      <c r="D115" s="1" t="s">
        <v>315</v>
      </c>
      <c r="E115" s="1" t="s">
        <v>46</v>
      </c>
      <c r="F115" s="1">
        <v>0</v>
      </c>
      <c r="G115" s="1" t="s">
        <v>47</v>
      </c>
      <c r="H115" s="1" t="s">
        <v>21</v>
      </c>
      <c r="I115" s="1" t="s">
        <v>47</v>
      </c>
      <c r="J115" s="1" t="s">
        <v>22</v>
      </c>
      <c r="K115" s="1" t="s">
        <v>47</v>
      </c>
      <c r="L115" s="1" t="s">
        <v>41</v>
      </c>
      <c r="M115" s="1">
        <v>9</v>
      </c>
      <c r="N115" s="1" t="s">
        <v>24</v>
      </c>
      <c r="O115" s="1" t="s">
        <v>25</v>
      </c>
      <c r="P115" s="1" t="s">
        <v>327</v>
      </c>
      <c r="Q115" s="1" t="s">
        <v>267</v>
      </c>
      <c r="T115" s="23">
        <v>9</v>
      </c>
      <c r="U115" s="23">
        <v>9</v>
      </c>
    </row>
    <row r="116" spans="1:21" ht="15.75" customHeight="1" x14ac:dyDescent="0.3">
      <c r="A116" s="1">
        <v>1181764</v>
      </c>
      <c r="B116" s="1" t="s">
        <v>65</v>
      </c>
      <c r="C116" s="2">
        <v>43592</v>
      </c>
      <c r="D116" s="1" t="s">
        <v>330</v>
      </c>
      <c r="E116" s="1" t="s">
        <v>67</v>
      </c>
      <c r="F116" s="1">
        <v>0</v>
      </c>
      <c r="G116" s="1" t="s">
        <v>47</v>
      </c>
      <c r="H116" s="1" t="s">
        <v>32</v>
      </c>
      <c r="I116" s="1" t="s">
        <v>32</v>
      </c>
      <c r="J116" s="1" t="s">
        <v>33</v>
      </c>
      <c r="K116" s="1" t="s">
        <v>47</v>
      </c>
      <c r="L116" s="1" t="s">
        <v>41</v>
      </c>
      <c r="M116" s="1">
        <v>6</v>
      </c>
      <c r="N116" s="1" t="s">
        <v>24</v>
      </c>
      <c r="O116" s="1" t="s">
        <v>25</v>
      </c>
      <c r="P116" s="1" t="s">
        <v>274</v>
      </c>
      <c r="Q116" s="1" t="s">
        <v>323</v>
      </c>
      <c r="T116" s="23">
        <v>6</v>
      </c>
      <c r="U116" s="23">
        <v>6</v>
      </c>
    </row>
    <row r="117" spans="1:21" ht="15.75" customHeight="1" x14ac:dyDescent="0.3">
      <c r="A117" s="1">
        <v>1181768</v>
      </c>
      <c r="B117" s="1" t="s">
        <v>60</v>
      </c>
      <c r="C117" s="2">
        <v>43597</v>
      </c>
      <c r="D117" s="1" t="s">
        <v>349</v>
      </c>
      <c r="E117" s="1" t="s">
        <v>62</v>
      </c>
      <c r="F117" s="1">
        <v>0</v>
      </c>
      <c r="G117" s="1" t="s">
        <v>47</v>
      </c>
      <c r="H117" s="1" t="s">
        <v>32</v>
      </c>
      <c r="I117" s="1" t="s">
        <v>47</v>
      </c>
      <c r="J117" s="1" t="s">
        <v>33</v>
      </c>
      <c r="K117" s="1" t="s">
        <v>47</v>
      </c>
      <c r="L117" s="1" t="s">
        <v>23</v>
      </c>
      <c r="M117" s="1">
        <v>1</v>
      </c>
      <c r="N117" s="1" t="s">
        <v>24</v>
      </c>
      <c r="O117" s="1" t="s">
        <v>25</v>
      </c>
      <c r="P117" s="1" t="s">
        <v>385</v>
      </c>
      <c r="Q117" s="1" t="s">
        <v>323</v>
      </c>
      <c r="T117" s="23">
        <v>1</v>
      </c>
      <c r="U117" s="23">
        <v>1</v>
      </c>
    </row>
    <row r="118" spans="1:21" ht="15.75" customHeight="1" x14ac:dyDescent="0.3">
      <c r="A118" s="1">
        <v>1216499</v>
      </c>
      <c r="B118" s="1" t="s">
        <v>281</v>
      </c>
      <c r="C118" s="2">
        <v>44132</v>
      </c>
      <c r="D118" s="1" t="s">
        <v>330</v>
      </c>
      <c r="E118" s="1" t="s">
        <v>282</v>
      </c>
      <c r="F118" s="1">
        <v>0</v>
      </c>
      <c r="G118" s="1" t="s">
        <v>20</v>
      </c>
      <c r="H118" s="1" t="s">
        <v>47</v>
      </c>
      <c r="I118" s="1" t="s">
        <v>47</v>
      </c>
      <c r="J118" s="1" t="s">
        <v>22</v>
      </c>
      <c r="K118" s="1" t="s">
        <v>47</v>
      </c>
      <c r="L118" s="1" t="s">
        <v>41</v>
      </c>
      <c r="M118" s="1">
        <v>5</v>
      </c>
      <c r="N118" s="1" t="s">
        <v>24</v>
      </c>
      <c r="O118" s="1" t="s">
        <v>25</v>
      </c>
      <c r="P118" s="1" t="s">
        <v>382</v>
      </c>
      <c r="Q118" s="1" t="s">
        <v>303</v>
      </c>
      <c r="T118" s="23">
        <v>5</v>
      </c>
      <c r="U118" s="23">
        <v>5</v>
      </c>
    </row>
    <row r="119" spans="1:21" ht="15.75" customHeight="1" x14ac:dyDescent="0.3">
      <c r="A119" s="1">
        <v>1216503</v>
      </c>
      <c r="B119" s="1" t="s">
        <v>281</v>
      </c>
      <c r="C119" s="2">
        <v>44105</v>
      </c>
      <c r="D119" s="1" t="s">
        <v>192</v>
      </c>
      <c r="E119" s="1" t="s">
        <v>282</v>
      </c>
      <c r="F119" s="1">
        <v>0</v>
      </c>
      <c r="G119" s="1" t="s">
        <v>47</v>
      </c>
      <c r="H119" s="1" t="s">
        <v>31</v>
      </c>
      <c r="I119" s="1" t="s">
        <v>31</v>
      </c>
      <c r="J119" s="1" t="s">
        <v>22</v>
      </c>
      <c r="K119" s="1" t="s">
        <v>47</v>
      </c>
      <c r="L119" s="1" t="s">
        <v>23</v>
      </c>
      <c r="M119" s="1">
        <v>48</v>
      </c>
      <c r="N119" s="1" t="s">
        <v>24</v>
      </c>
      <c r="O119" s="1" t="s">
        <v>25</v>
      </c>
      <c r="P119" s="1" t="s">
        <v>322</v>
      </c>
      <c r="Q119" s="1" t="s">
        <v>140</v>
      </c>
      <c r="T119" s="23">
        <v>48</v>
      </c>
      <c r="U119" s="23">
        <v>48</v>
      </c>
    </row>
    <row r="120" spans="1:21" ht="15.75" customHeight="1" x14ac:dyDescent="0.3">
      <c r="A120" s="1">
        <v>1216508</v>
      </c>
      <c r="B120" s="1" t="s">
        <v>281</v>
      </c>
      <c r="C120" s="2">
        <v>44097</v>
      </c>
      <c r="D120" s="1" t="s">
        <v>147</v>
      </c>
      <c r="E120" s="1" t="s">
        <v>282</v>
      </c>
      <c r="F120" s="1">
        <v>0</v>
      </c>
      <c r="G120" s="1" t="s">
        <v>47</v>
      </c>
      <c r="H120" s="1" t="s">
        <v>21</v>
      </c>
      <c r="I120" s="1" t="s">
        <v>21</v>
      </c>
      <c r="J120" s="1" t="s">
        <v>22</v>
      </c>
      <c r="K120" s="1" t="s">
        <v>47</v>
      </c>
      <c r="L120" s="1" t="s">
        <v>23</v>
      </c>
      <c r="M120" s="1">
        <v>49</v>
      </c>
      <c r="N120" s="1" t="s">
        <v>24</v>
      </c>
      <c r="O120" s="1" t="s">
        <v>25</v>
      </c>
      <c r="P120" s="1" t="s">
        <v>303</v>
      </c>
      <c r="Q120" s="1" t="s">
        <v>140</v>
      </c>
      <c r="T120" s="23">
        <v>49</v>
      </c>
      <c r="U120" s="23">
        <v>49</v>
      </c>
    </row>
    <row r="121" spans="1:21" ht="15.75" customHeight="1" x14ac:dyDescent="0.3">
      <c r="A121" s="1">
        <v>1216511</v>
      </c>
      <c r="B121" s="1" t="s">
        <v>281</v>
      </c>
      <c r="C121" s="2">
        <v>44110</v>
      </c>
      <c r="D121" s="1" t="s">
        <v>330</v>
      </c>
      <c r="E121" s="1" t="s">
        <v>282</v>
      </c>
      <c r="F121" s="1">
        <v>0</v>
      </c>
      <c r="G121" s="1" t="s">
        <v>47</v>
      </c>
      <c r="H121" s="1" t="s">
        <v>40</v>
      </c>
      <c r="I121" s="1" t="s">
        <v>47</v>
      </c>
      <c r="J121" s="1" t="s">
        <v>33</v>
      </c>
      <c r="K121" s="1" t="s">
        <v>47</v>
      </c>
      <c r="L121" s="1" t="s">
        <v>23</v>
      </c>
      <c r="M121" s="1">
        <v>57</v>
      </c>
      <c r="N121" s="1" t="s">
        <v>24</v>
      </c>
      <c r="O121" s="1" t="s">
        <v>25</v>
      </c>
      <c r="P121" s="1" t="s">
        <v>322</v>
      </c>
      <c r="Q121" s="1" t="s">
        <v>140</v>
      </c>
      <c r="T121" s="23">
        <v>57</v>
      </c>
      <c r="U121" s="23">
        <v>57</v>
      </c>
    </row>
    <row r="122" spans="1:21" ht="15.75" customHeight="1" x14ac:dyDescent="0.3">
      <c r="A122" s="1">
        <v>1216521</v>
      </c>
      <c r="B122" s="1" t="s">
        <v>284</v>
      </c>
      <c r="C122" s="2">
        <v>44127</v>
      </c>
      <c r="D122" s="1" t="s">
        <v>312</v>
      </c>
      <c r="E122" s="1" t="s">
        <v>286</v>
      </c>
      <c r="F122" s="1">
        <v>0</v>
      </c>
      <c r="G122" s="1" t="s">
        <v>32</v>
      </c>
      <c r="H122" s="1" t="s">
        <v>47</v>
      </c>
      <c r="I122" s="1" t="s">
        <v>47</v>
      </c>
      <c r="J122" s="1" t="s">
        <v>22</v>
      </c>
      <c r="K122" s="1" t="s">
        <v>47</v>
      </c>
      <c r="L122" s="1" t="s">
        <v>41</v>
      </c>
      <c r="M122" s="1">
        <v>10</v>
      </c>
      <c r="N122" s="1" t="s">
        <v>24</v>
      </c>
      <c r="O122" s="1" t="s">
        <v>25</v>
      </c>
      <c r="P122" s="1" t="s">
        <v>252</v>
      </c>
      <c r="Q122" s="1" t="s">
        <v>237</v>
      </c>
      <c r="T122" s="23">
        <v>10</v>
      </c>
      <c r="U122" s="23">
        <v>10</v>
      </c>
    </row>
    <row r="123" spans="1:21" ht="15.75" customHeight="1" x14ac:dyDescent="0.3">
      <c r="A123" s="1">
        <v>1216526</v>
      </c>
      <c r="B123" s="1" t="s">
        <v>281</v>
      </c>
      <c r="C123" s="2">
        <v>44120</v>
      </c>
      <c r="D123" s="1" t="s">
        <v>326</v>
      </c>
      <c r="E123" s="1" t="s">
        <v>282</v>
      </c>
      <c r="F123" s="1">
        <v>0</v>
      </c>
      <c r="G123" s="1" t="s">
        <v>21</v>
      </c>
      <c r="H123" s="1" t="s">
        <v>47</v>
      </c>
      <c r="I123" s="1" t="s">
        <v>21</v>
      </c>
      <c r="J123" s="1" t="s">
        <v>33</v>
      </c>
      <c r="K123" s="1" t="s">
        <v>47</v>
      </c>
      <c r="L123" s="1" t="s">
        <v>41</v>
      </c>
      <c r="M123" s="1">
        <v>8</v>
      </c>
      <c r="N123" s="1" t="s">
        <v>24</v>
      </c>
      <c r="O123" s="1" t="s">
        <v>25</v>
      </c>
      <c r="P123" s="1" t="s">
        <v>303</v>
      </c>
      <c r="Q123" s="1" t="s">
        <v>322</v>
      </c>
      <c r="T123" s="23">
        <v>8</v>
      </c>
      <c r="U123" s="23">
        <v>8</v>
      </c>
    </row>
    <row r="124" spans="1:21" ht="15.75" customHeight="1" x14ac:dyDescent="0.3">
      <c r="A124" s="1">
        <v>1216529</v>
      </c>
      <c r="B124" s="1" t="s">
        <v>281</v>
      </c>
      <c r="C124" s="2">
        <v>44115</v>
      </c>
      <c r="D124" s="1" t="s">
        <v>326</v>
      </c>
      <c r="E124" s="1" t="s">
        <v>282</v>
      </c>
      <c r="F124" s="1">
        <v>0</v>
      </c>
      <c r="G124" s="1" t="s">
        <v>374</v>
      </c>
      <c r="H124" s="1" t="s">
        <v>47</v>
      </c>
      <c r="I124" s="1" t="s">
        <v>374</v>
      </c>
      <c r="J124" s="1" t="s">
        <v>33</v>
      </c>
      <c r="K124" s="1" t="s">
        <v>47</v>
      </c>
      <c r="L124" s="1" t="s">
        <v>41</v>
      </c>
      <c r="M124" s="1">
        <v>5</v>
      </c>
      <c r="N124" s="1" t="s">
        <v>24</v>
      </c>
      <c r="O124" s="1" t="s">
        <v>25</v>
      </c>
      <c r="P124" s="1" t="s">
        <v>303</v>
      </c>
      <c r="Q124" s="1" t="s">
        <v>140</v>
      </c>
      <c r="T124" s="23">
        <v>5</v>
      </c>
      <c r="U124" s="23">
        <v>5</v>
      </c>
    </row>
    <row r="125" spans="1:21" ht="15.75" customHeight="1" x14ac:dyDescent="0.3">
      <c r="A125" s="1">
        <v>1216535</v>
      </c>
      <c r="B125" s="1" t="s">
        <v>288</v>
      </c>
      <c r="C125" s="2">
        <v>44135</v>
      </c>
      <c r="D125" s="1" t="s">
        <v>370</v>
      </c>
      <c r="E125" s="1" t="s">
        <v>289</v>
      </c>
      <c r="F125" s="1">
        <v>0</v>
      </c>
      <c r="G125" s="1" t="s">
        <v>374</v>
      </c>
      <c r="H125" s="1" t="s">
        <v>47</v>
      </c>
      <c r="I125" s="1" t="s">
        <v>47</v>
      </c>
      <c r="J125" s="1" t="s">
        <v>22</v>
      </c>
      <c r="K125" s="1" t="s">
        <v>47</v>
      </c>
      <c r="L125" s="1" t="s">
        <v>41</v>
      </c>
      <c r="M125" s="1">
        <v>9</v>
      </c>
      <c r="N125" s="1" t="s">
        <v>24</v>
      </c>
      <c r="O125" s="1" t="s">
        <v>25</v>
      </c>
      <c r="P125" s="1" t="s">
        <v>351</v>
      </c>
      <c r="Q125" s="1" t="s">
        <v>201</v>
      </c>
      <c r="T125" s="23">
        <v>9</v>
      </c>
      <c r="U125" s="23">
        <v>9</v>
      </c>
    </row>
    <row r="126" spans="1:21" ht="15.75" customHeight="1" x14ac:dyDescent="0.3">
      <c r="A126" s="1">
        <v>1216538</v>
      </c>
      <c r="B126" s="1" t="s">
        <v>284</v>
      </c>
      <c r="C126" s="2">
        <v>44108</v>
      </c>
      <c r="D126" s="1" t="s">
        <v>312</v>
      </c>
      <c r="E126" s="1" t="s">
        <v>286</v>
      </c>
      <c r="F126" s="1">
        <v>0</v>
      </c>
      <c r="G126" s="1" t="s">
        <v>47</v>
      </c>
      <c r="H126" s="1" t="s">
        <v>259</v>
      </c>
      <c r="I126" s="1" t="s">
        <v>47</v>
      </c>
      <c r="J126" s="1" t="s">
        <v>33</v>
      </c>
      <c r="K126" s="1" t="s">
        <v>47</v>
      </c>
      <c r="L126" s="1" t="s">
        <v>23</v>
      </c>
      <c r="M126" s="1">
        <v>34</v>
      </c>
      <c r="N126" s="1" t="s">
        <v>24</v>
      </c>
      <c r="O126" s="1" t="s">
        <v>25</v>
      </c>
      <c r="P126" s="1" t="s">
        <v>335</v>
      </c>
      <c r="Q126" s="1" t="s">
        <v>283</v>
      </c>
      <c r="T126" s="23">
        <v>34</v>
      </c>
      <c r="U126" s="23">
        <v>34</v>
      </c>
    </row>
    <row r="127" spans="1:21" ht="15.75" customHeight="1" x14ac:dyDescent="0.3">
      <c r="A127" s="1">
        <v>1237177</v>
      </c>
      <c r="B127" s="1" t="s">
        <v>288</v>
      </c>
      <c r="C127" s="2">
        <v>44140</v>
      </c>
      <c r="D127" s="1" t="s">
        <v>349</v>
      </c>
      <c r="E127" s="1" t="s">
        <v>289</v>
      </c>
      <c r="F127" s="1">
        <v>0</v>
      </c>
      <c r="G127" s="1" t="s">
        <v>47</v>
      </c>
      <c r="H127" s="1" t="s">
        <v>374</v>
      </c>
      <c r="I127" s="1" t="s">
        <v>374</v>
      </c>
      <c r="J127" s="1" t="s">
        <v>22</v>
      </c>
      <c r="K127" s="1" t="s">
        <v>47</v>
      </c>
      <c r="L127" s="1" t="s">
        <v>23</v>
      </c>
      <c r="M127" s="1">
        <v>57</v>
      </c>
      <c r="N127" s="1" t="s">
        <v>24</v>
      </c>
      <c r="O127" s="1" t="s">
        <v>25</v>
      </c>
      <c r="P127" s="1" t="s">
        <v>303</v>
      </c>
      <c r="Q127" s="1" t="s">
        <v>323</v>
      </c>
      <c r="T127" s="23">
        <v>57</v>
      </c>
      <c r="U127" s="23">
        <v>57</v>
      </c>
    </row>
    <row r="128" spans="1:21" ht="15.75" customHeight="1" x14ac:dyDescent="0.3">
      <c r="A128" s="1">
        <v>1237181</v>
      </c>
      <c r="B128" s="1" t="s">
        <v>288</v>
      </c>
      <c r="C128" s="2">
        <v>44145</v>
      </c>
      <c r="D128" s="1" t="s">
        <v>312</v>
      </c>
      <c r="E128" s="1" t="s">
        <v>289</v>
      </c>
      <c r="F128" s="1">
        <v>0</v>
      </c>
      <c r="G128" s="1" t="s">
        <v>374</v>
      </c>
      <c r="H128" s="1" t="s">
        <v>47</v>
      </c>
      <c r="I128" s="1" t="s">
        <v>374</v>
      </c>
      <c r="J128" s="1" t="s">
        <v>33</v>
      </c>
      <c r="K128" s="1" t="s">
        <v>47</v>
      </c>
      <c r="L128" s="1" t="s">
        <v>41</v>
      </c>
      <c r="M128" s="1">
        <v>5</v>
      </c>
      <c r="N128" s="1" t="s">
        <v>24</v>
      </c>
      <c r="O128" s="1" t="s">
        <v>25</v>
      </c>
      <c r="P128" s="1" t="s">
        <v>303</v>
      </c>
      <c r="Q128" s="1" t="s">
        <v>323</v>
      </c>
      <c r="T128" s="23">
        <v>5</v>
      </c>
      <c r="U128" s="23">
        <v>5</v>
      </c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U9:U128">
    <cfRule type="cellIs" dxfId="2" priority="2" operator="greaterThan">
      <formula>60</formula>
    </cfRule>
  </conditionalFormatting>
  <conditionalFormatting sqref="T9:T128">
    <cfRule type="top10" dxfId="1" priority="1" rank="10"/>
  </conditionalFormatting>
  <pageMargins left="0.7" right="0.7" top="0.75" bottom="0.75" header="0" footer="0"/>
  <pageSetup orientation="landscape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0C78-034B-405E-A4DF-1DCD0F4FAFE2}">
  <sheetPr codeName="Sheet12"/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8:V1000"/>
  <sheetViews>
    <sheetView topLeftCell="J1" zoomScale="106" workbookViewId="0">
      <selection activeCell="U8" sqref="U8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15" bestFit="1" customWidth="1"/>
    <col min="22" max="22" width="10.21875" bestFit="1" customWidth="1"/>
    <col min="23" max="26" width="8.77734375" customWidth="1"/>
  </cols>
  <sheetData>
    <row r="8" spans="1:22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U8" s="42" t="s">
        <v>448</v>
      </c>
    </row>
    <row r="9" spans="1:22" ht="14.4" x14ac:dyDescent="0.3">
      <c r="A9" s="1">
        <v>335997</v>
      </c>
      <c r="B9" s="1" t="s">
        <v>50</v>
      </c>
      <c r="C9" s="2">
        <v>39567</v>
      </c>
      <c r="D9" s="1" t="s">
        <v>78</v>
      </c>
      <c r="E9" s="1" t="s">
        <v>52</v>
      </c>
      <c r="F9" s="1">
        <v>0</v>
      </c>
      <c r="G9" s="1" t="s">
        <v>21</v>
      </c>
      <c r="H9" s="1" t="s">
        <v>47</v>
      </c>
      <c r="I9" s="1" t="s">
        <v>21</v>
      </c>
      <c r="J9" s="1" t="s">
        <v>33</v>
      </c>
      <c r="K9" s="1" t="s">
        <v>47</v>
      </c>
      <c r="L9" s="1" t="s">
        <v>41</v>
      </c>
      <c r="M9" s="1">
        <v>7</v>
      </c>
      <c r="N9" s="1" t="s">
        <v>24</v>
      </c>
      <c r="O9" s="1" t="s">
        <v>25</v>
      </c>
      <c r="P9" s="1" t="s">
        <v>54</v>
      </c>
      <c r="Q9" s="1" t="s">
        <v>71</v>
      </c>
    </row>
    <row r="10" spans="1:22" ht="14.4" x14ac:dyDescent="0.3">
      <c r="A10" s="1">
        <v>336004</v>
      </c>
      <c r="B10" s="1" t="s">
        <v>44</v>
      </c>
      <c r="C10" s="2">
        <v>39572</v>
      </c>
      <c r="D10" s="1" t="s">
        <v>84</v>
      </c>
      <c r="E10" s="1" t="s">
        <v>73</v>
      </c>
      <c r="F10" s="1">
        <v>0</v>
      </c>
      <c r="G10" s="1" t="s">
        <v>47</v>
      </c>
      <c r="H10" s="1" t="s">
        <v>39</v>
      </c>
      <c r="I10" s="1" t="s">
        <v>39</v>
      </c>
      <c r="J10" s="1" t="s">
        <v>22</v>
      </c>
      <c r="K10" s="1" t="s">
        <v>47</v>
      </c>
      <c r="L10" s="1" t="s">
        <v>23</v>
      </c>
      <c r="M10" s="1">
        <v>29</v>
      </c>
      <c r="N10" s="1" t="s">
        <v>24</v>
      </c>
      <c r="O10" s="1" t="s">
        <v>25</v>
      </c>
      <c r="P10" s="1" t="s">
        <v>63</v>
      </c>
      <c r="Q10" s="1" t="s">
        <v>27</v>
      </c>
    </row>
    <row r="11" spans="1:22" ht="14.4" x14ac:dyDescent="0.3">
      <c r="A11" s="1">
        <v>336008</v>
      </c>
      <c r="B11" s="1" t="s">
        <v>44</v>
      </c>
      <c r="C11" s="2">
        <v>39575</v>
      </c>
      <c r="D11" s="1" t="s">
        <v>87</v>
      </c>
      <c r="E11" s="1" t="s">
        <v>73</v>
      </c>
      <c r="F11" s="1">
        <v>0</v>
      </c>
      <c r="G11" s="1" t="s">
        <v>47</v>
      </c>
      <c r="H11" s="1" t="s">
        <v>40</v>
      </c>
      <c r="I11" s="1" t="s">
        <v>47</v>
      </c>
      <c r="J11" s="1" t="s">
        <v>22</v>
      </c>
      <c r="K11" s="1" t="s">
        <v>47</v>
      </c>
      <c r="L11" s="1" t="s">
        <v>41</v>
      </c>
      <c r="M11" s="1">
        <v>7</v>
      </c>
      <c r="N11" s="1" t="s">
        <v>24</v>
      </c>
      <c r="O11" s="1" t="s">
        <v>25</v>
      </c>
      <c r="P11" s="1" t="s">
        <v>49</v>
      </c>
      <c r="Q11" s="1" t="s">
        <v>27</v>
      </c>
      <c r="U11" s="13" t="s">
        <v>400</v>
      </c>
      <c r="V11" s="11" t="s">
        <v>408</v>
      </c>
    </row>
    <row r="12" spans="1:22" ht="14.4" x14ac:dyDescent="0.3">
      <c r="A12" s="1">
        <v>336012</v>
      </c>
      <c r="B12" s="1" t="s">
        <v>17</v>
      </c>
      <c r="C12" s="2">
        <v>39596</v>
      </c>
      <c r="D12" s="1" t="s">
        <v>89</v>
      </c>
      <c r="E12" s="1" t="s">
        <v>19</v>
      </c>
      <c r="F12" s="1">
        <v>0</v>
      </c>
      <c r="G12" s="1" t="s">
        <v>20</v>
      </c>
      <c r="H12" s="1" t="s">
        <v>47</v>
      </c>
      <c r="I12" s="1" t="s">
        <v>47</v>
      </c>
      <c r="J12" s="1" t="s">
        <v>22</v>
      </c>
      <c r="K12" s="1" t="s">
        <v>47</v>
      </c>
      <c r="L12" s="1" t="s">
        <v>41</v>
      </c>
      <c r="M12" s="1">
        <v>9</v>
      </c>
      <c r="N12" s="1" t="s">
        <v>24</v>
      </c>
      <c r="O12" s="1" t="s">
        <v>25</v>
      </c>
      <c r="P12" s="1" t="s">
        <v>54</v>
      </c>
      <c r="Q12" s="1" t="s">
        <v>71</v>
      </c>
      <c r="U12" s="15" t="s">
        <v>183</v>
      </c>
      <c r="V12" s="34">
        <v>7</v>
      </c>
    </row>
    <row r="13" spans="1:22" ht="14.4" x14ac:dyDescent="0.3">
      <c r="A13" s="1">
        <v>336018</v>
      </c>
      <c r="B13" s="1" t="s">
        <v>44</v>
      </c>
      <c r="C13" s="2">
        <v>39582</v>
      </c>
      <c r="D13" s="1" t="s">
        <v>78</v>
      </c>
      <c r="E13" s="1" t="s">
        <v>46</v>
      </c>
      <c r="F13" s="1">
        <v>0</v>
      </c>
      <c r="G13" s="1" t="s">
        <v>47</v>
      </c>
      <c r="H13" s="1" t="s">
        <v>32</v>
      </c>
      <c r="I13" s="1" t="s">
        <v>47</v>
      </c>
      <c r="J13" s="1" t="s">
        <v>22</v>
      </c>
      <c r="K13" s="1" t="s">
        <v>47</v>
      </c>
      <c r="L13" s="1" t="s">
        <v>41</v>
      </c>
      <c r="M13" s="1">
        <v>9</v>
      </c>
      <c r="N13" s="1" t="s">
        <v>24</v>
      </c>
      <c r="O13" s="1" t="s">
        <v>25</v>
      </c>
      <c r="P13" s="1" t="s">
        <v>77</v>
      </c>
      <c r="Q13" s="1" t="s">
        <v>64</v>
      </c>
      <c r="U13" s="16" t="s">
        <v>152</v>
      </c>
      <c r="V13" s="35">
        <v>4</v>
      </c>
    </row>
    <row r="14" spans="1:22" ht="14.4" x14ac:dyDescent="0.3">
      <c r="A14" s="1">
        <v>336021</v>
      </c>
      <c r="B14" s="1" t="s">
        <v>44</v>
      </c>
      <c r="C14" s="2">
        <v>39584</v>
      </c>
      <c r="D14" s="1" t="s">
        <v>84</v>
      </c>
      <c r="E14" s="1" t="s">
        <v>46</v>
      </c>
      <c r="F14" s="1">
        <v>0</v>
      </c>
      <c r="G14" s="1" t="s">
        <v>47</v>
      </c>
      <c r="H14" s="1" t="s">
        <v>21</v>
      </c>
      <c r="I14" s="1" t="s">
        <v>47</v>
      </c>
      <c r="J14" s="1" t="s">
        <v>22</v>
      </c>
      <c r="K14" s="1" t="s">
        <v>47</v>
      </c>
      <c r="L14" s="1" t="s">
        <v>41</v>
      </c>
      <c r="M14" s="1">
        <v>8</v>
      </c>
      <c r="N14" s="1" t="s">
        <v>24</v>
      </c>
      <c r="O14" s="1" t="s">
        <v>25</v>
      </c>
      <c r="P14" s="1" t="s">
        <v>77</v>
      </c>
      <c r="Q14" s="1" t="s">
        <v>49</v>
      </c>
      <c r="U14" s="16" t="s">
        <v>154</v>
      </c>
      <c r="V14" s="35">
        <v>6</v>
      </c>
    </row>
    <row r="15" spans="1:22" ht="14.4" x14ac:dyDescent="0.3">
      <c r="A15" s="1">
        <v>336024</v>
      </c>
      <c r="B15" s="1" t="s">
        <v>60</v>
      </c>
      <c r="C15" s="2">
        <v>39586</v>
      </c>
      <c r="D15" s="1" t="s">
        <v>97</v>
      </c>
      <c r="E15" s="1" t="s">
        <v>62</v>
      </c>
      <c r="F15" s="1">
        <v>0</v>
      </c>
      <c r="G15" s="1" t="s">
        <v>53</v>
      </c>
      <c r="H15" s="1" t="s">
        <v>47</v>
      </c>
      <c r="I15" s="1" t="s">
        <v>53</v>
      </c>
      <c r="J15" s="1" t="s">
        <v>22</v>
      </c>
      <c r="K15" s="1" t="s">
        <v>47</v>
      </c>
      <c r="L15" s="1" t="s">
        <v>23</v>
      </c>
      <c r="M15" s="1">
        <v>25</v>
      </c>
      <c r="N15" s="1" t="s">
        <v>24</v>
      </c>
      <c r="O15" s="1" t="s">
        <v>25</v>
      </c>
      <c r="P15" s="1" t="s">
        <v>77</v>
      </c>
      <c r="Q15" s="1" t="s">
        <v>49</v>
      </c>
      <c r="U15" s="16" t="s">
        <v>315</v>
      </c>
      <c r="V15" s="35">
        <v>6</v>
      </c>
    </row>
    <row r="16" spans="1:22" ht="14.4" x14ac:dyDescent="0.3">
      <c r="A16" s="1">
        <v>392181</v>
      </c>
      <c r="B16" s="1" t="s">
        <v>106</v>
      </c>
      <c r="C16" s="2">
        <v>39921</v>
      </c>
      <c r="D16" s="1" t="s">
        <v>107</v>
      </c>
      <c r="E16" s="1" t="s">
        <v>108</v>
      </c>
      <c r="F16" s="1">
        <v>1</v>
      </c>
      <c r="G16" s="1" t="s">
        <v>32</v>
      </c>
      <c r="H16" s="1" t="s">
        <v>47</v>
      </c>
      <c r="I16" s="1" t="s">
        <v>32</v>
      </c>
      <c r="J16" s="1" t="s">
        <v>22</v>
      </c>
      <c r="K16" s="1" t="s">
        <v>47</v>
      </c>
      <c r="L16" s="1" t="s">
        <v>23</v>
      </c>
      <c r="M16" s="1">
        <v>19</v>
      </c>
      <c r="N16" s="1" t="s">
        <v>24</v>
      </c>
      <c r="O16" s="1" t="s">
        <v>25</v>
      </c>
      <c r="P16" s="1" t="s">
        <v>77</v>
      </c>
      <c r="Q16" s="1" t="s">
        <v>55</v>
      </c>
      <c r="U16" s="16" t="s">
        <v>349</v>
      </c>
      <c r="V16" s="35">
        <v>6</v>
      </c>
    </row>
    <row r="17" spans="1:22" ht="14.4" x14ac:dyDescent="0.3">
      <c r="A17" s="1">
        <v>392197</v>
      </c>
      <c r="B17" s="1" t="s">
        <v>113</v>
      </c>
      <c r="C17" s="2">
        <v>39930</v>
      </c>
      <c r="D17" s="1" t="s">
        <v>107</v>
      </c>
      <c r="E17" s="1" t="s">
        <v>115</v>
      </c>
      <c r="F17" s="1">
        <v>1</v>
      </c>
      <c r="G17" s="1" t="s">
        <v>21</v>
      </c>
      <c r="H17" s="1" t="s">
        <v>47</v>
      </c>
      <c r="I17" s="1" t="s">
        <v>47</v>
      </c>
      <c r="J17" s="1" t="s">
        <v>33</v>
      </c>
      <c r="K17" s="1" t="s">
        <v>47</v>
      </c>
      <c r="L17" s="1" t="s">
        <v>23</v>
      </c>
      <c r="M17" s="1">
        <v>92</v>
      </c>
      <c r="N17" s="1" t="s">
        <v>24</v>
      </c>
      <c r="O17" s="1" t="s">
        <v>25</v>
      </c>
      <c r="P17" s="1" t="s">
        <v>91</v>
      </c>
      <c r="Q17" s="1" t="s">
        <v>59</v>
      </c>
      <c r="U17" s="16" t="s">
        <v>192</v>
      </c>
      <c r="V17" s="35">
        <v>11</v>
      </c>
    </row>
    <row r="18" spans="1:22" ht="14.4" x14ac:dyDescent="0.3">
      <c r="A18" s="1">
        <v>392203</v>
      </c>
      <c r="B18" s="1" t="s">
        <v>135</v>
      </c>
      <c r="C18" s="2">
        <v>39934</v>
      </c>
      <c r="D18" s="1" t="s">
        <v>136</v>
      </c>
      <c r="E18" s="1" t="s">
        <v>137</v>
      </c>
      <c r="F18" s="1">
        <v>1</v>
      </c>
      <c r="G18" s="1" t="s">
        <v>21</v>
      </c>
      <c r="H18" s="1" t="s">
        <v>47</v>
      </c>
      <c r="I18" s="1" t="s">
        <v>47</v>
      </c>
      <c r="J18" s="1" t="s">
        <v>33</v>
      </c>
      <c r="K18" s="1" t="s">
        <v>47</v>
      </c>
      <c r="L18" s="1" t="s">
        <v>23</v>
      </c>
      <c r="M18" s="1">
        <v>9</v>
      </c>
      <c r="N18" s="1" t="s">
        <v>24</v>
      </c>
      <c r="O18" s="1" t="s">
        <v>25</v>
      </c>
      <c r="P18" s="1" t="s">
        <v>120</v>
      </c>
      <c r="Q18" s="1" t="s">
        <v>138</v>
      </c>
      <c r="U18" s="16" t="s">
        <v>339</v>
      </c>
      <c r="V18" s="35">
        <v>4</v>
      </c>
    </row>
    <row r="19" spans="1:22" ht="14.4" x14ac:dyDescent="0.3">
      <c r="A19" s="1">
        <v>392218</v>
      </c>
      <c r="B19" s="1" t="s">
        <v>113</v>
      </c>
      <c r="C19" s="2">
        <v>39943</v>
      </c>
      <c r="D19" s="1" t="s">
        <v>136</v>
      </c>
      <c r="E19" s="1" t="s">
        <v>115</v>
      </c>
      <c r="F19" s="1">
        <v>1</v>
      </c>
      <c r="G19" s="1" t="s">
        <v>20</v>
      </c>
      <c r="H19" s="1" t="s">
        <v>47</v>
      </c>
      <c r="I19" s="1" t="s">
        <v>47</v>
      </c>
      <c r="J19" s="1" t="s">
        <v>33</v>
      </c>
      <c r="K19" s="1" t="s">
        <v>47</v>
      </c>
      <c r="L19" s="1" t="s">
        <v>23</v>
      </c>
      <c r="M19" s="1">
        <v>16</v>
      </c>
      <c r="N19" s="1" t="s">
        <v>24</v>
      </c>
      <c r="O19" s="1" t="s">
        <v>25</v>
      </c>
      <c r="P19" s="1" t="s">
        <v>77</v>
      </c>
      <c r="Q19" s="1" t="s">
        <v>91</v>
      </c>
      <c r="U19" s="16" t="s">
        <v>147</v>
      </c>
      <c r="V19" s="35">
        <v>15</v>
      </c>
    </row>
    <row r="20" spans="1:22" ht="14.4" x14ac:dyDescent="0.3">
      <c r="A20" s="1">
        <v>392222</v>
      </c>
      <c r="B20" s="1" t="s">
        <v>131</v>
      </c>
      <c r="C20" s="2">
        <v>39945</v>
      </c>
      <c r="D20" s="1" t="s">
        <v>154</v>
      </c>
      <c r="E20" s="1" t="s">
        <v>132</v>
      </c>
      <c r="F20" s="1">
        <v>1</v>
      </c>
      <c r="G20" s="1" t="s">
        <v>31</v>
      </c>
      <c r="H20" s="1" t="s">
        <v>47</v>
      </c>
      <c r="I20" s="1" t="s">
        <v>31</v>
      </c>
      <c r="J20" s="1" t="s">
        <v>33</v>
      </c>
      <c r="K20" s="1" t="s">
        <v>47</v>
      </c>
      <c r="L20" s="1" t="s">
        <v>41</v>
      </c>
      <c r="M20" s="1">
        <v>8</v>
      </c>
      <c r="N20" s="1" t="s">
        <v>24</v>
      </c>
      <c r="O20" s="1" t="s">
        <v>25</v>
      </c>
      <c r="P20" s="1" t="s">
        <v>145</v>
      </c>
      <c r="Q20" s="1" t="s">
        <v>27</v>
      </c>
      <c r="U20" s="16" t="s">
        <v>330</v>
      </c>
      <c r="V20" s="35">
        <v>4</v>
      </c>
    </row>
    <row r="21" spans="1:22" ht="15.75" customHeight="1" x14ac:dyDescent="0.3">
      <c r="A21" s="1">
        <v>419107</v>
      </c>
      <c r="B21" s="1" t="s">
        <v>44</v>
      </c>
      <c r="C21" s="2">
        <v>40250</v>
      </c>
      <c r="D21" s="1" t="s">
        <v>68</v>
      </c>
      <c r="E21" s="1" t="s">
        <v>164</v>
      </c>
      <c r="F21" s="1">
        <v>0</v>
      </c>
      <c r="G21" s="1" t="s">
        <v>47</v>
      </c>
      <c r="H21" s="1" t="s">
        <v>40</v>
      </c>
      <c r="I21" s="1" t="s">
        <v>47</v>
      </c>
      <c r="J21" s="1" t="s">
        <v>33</v>
      </c>
      <c r="K21" s="1" t="s">
        <v>47</v>
      </c>
      <c r="L21" s="1" t="s">
        <v>23</v>
      </c>
      <c r="M21" s="1">
        <v>4</v>
      </c>
      <c r="N21" s="1" t="s">
        <v>24</v>
      </c>
      <c r="O21" s="1" t="s">
        <v>25</v>
      </c>
      <c r="P21" s="1" t="s">
        <v>27</v>
      </c>
      <c r="Q21" s="1" t="s">
        <v>59</v>
      </c>
      <c r="U21" s="16" t="s">
        <v>180</v>
      </c>
      <c r="V21" s="35">
        <v>6</v>
      </c>
    </row>
    <row r="22" spans="1:22" ht="15.75" customHeight="1" x14ac:dyDescent="0.3">
      <c r="A22" s="1">
        <v>419114</v>
      </c>
      <c r="B22" s="1" t="s">
        <v>36</v>
      </c>
      <c r="C22" s="2">
        <v>40254</v>
      </c>
      <c r="D22" s="1" t="s">
        <v>107</v>
      </c>
      <c r="E22" s="1" t="s">
        <v>38</v>
      </c>
      <c r="F22" s="1">
        <v>0</v>
      </c>
      <c r="G22" s="1" t="s">
        <v>39</v>
      </c>
      <c r="H22" s="1" t="s">
        <v>47</v>
      </c>
      <c r="I22" s="1" t="s">
        <v>39</v>
      </c>
      <c r="J22" s="1" t="s">
        <v>22</v>
      </c>
      <c r="K22" s="1" t="s">
        <v>47</v>
      </c>
      <c r="L22" s="1" t="s">
        <v>23</v>
      </c>
      <c r="M22" s="1">
        <v>98</v>
      </c>
      <c r="N22" s="1" t="s">
        <v>24</v>
      </c>
      <c r="O22" s="1" t="s">
        <v>25</v>
      </c>
      <c r="P22" s="1" t="s">
        <v>77</v>
      </c>
      <c r="Q22" s="1" t="s">
        <v>138</v>
      </c>
      <c r="U22" s="16" t="s">
        <v>107</v>
      </c>
      <c r="V22" s="35">
        <v>8</v>
      </c>
    </row>
    <row r="23" spans="1:22" ht="15.75" customHeight="1" x14ac:dyDescent="0.3">
      <c r="A23" s="1">
        <v>419122</v>
      </c>
      <c r="B23" s="1" t="s">
        <v>44</v>
      </c>
      <c r="C23" s="2">
        <v>40259</v>
      </c>
      <c r="D23" s="1" t="s">
        <v>107</v>
      </c>
      <c r="E23" s="1" t="s">
        <v>164</v>
      </c>
      <c r="F23" s="1">
        <v>0</v>
      </c>
      <c r="G23" s="1" t="s">
        <v>47</v>
      </c>
      <c r="H23" s="1" t="s">
        <v>21</v>
      </c>
      <c r="I23" s="1" t="s">
        <v>21</v>
      </c>
      <c r="J23" s="1" t="s">
        <v>33</v>
      </c>
      <c r="K23" s="1" t="s">
        <v>47</v>
      </c>
      <c r="L23" s="1" t="s">
        <v>41</v>
      </c>
      <c r="M23" s="1">
        <v>7</v>
      </c>
      <c r="N23" s="1" t="s">
        <v>24</v>
      </c>
      <c r="O23" s="1" t="s">
        <v>25</v>
      </c>
      <c r="P23" s="1" t="s">
        <v>145</v>
      </c>
      <c r="Q23" s="1" t="s">
        <v>116</v>
      </c>
      <c r="U23" s="17" t="s">
        <v>401</v>
      </c>
      <c r="V23" s="36">
        <v>77</v>
      </c>
    </row>
    <row r="24" spans="1:22" ht="15.75" customHeight="1" x14ac:dyDescent="0.3">
      <c r="A24" s="1">
        <v>419125</v>
      </c>
      <c r="B24" s="1" t="s">
        <v>44</v>
      </c>
      <c r="C24" s="2">
        <v>40262</v>
      </c>
      <c r="D24" s="1" t="s">
        <v>107</v>
      </c>
      <c r="E24" s="1" t="s">
        <v>164</v>
      </c>
      <c r="F24" s="1">
        <v>0</v>
      </c>
      <c r="G24" s="1" t="s">
        <v>47</v>
      </c>
      <c r="H24" s="1" t="s">
        <v>32</v>
      </c>
      <c r="I24" s="1" t="s">
        <v>47</v>
      </c>
      <c r="J24" s="1" t="s">
        <v>22</v>
      </c>
      <c r="K24" s="1" t="s">
        <v>47</v>
      </c>
      <c r="L24" s="1" t="s">
        <v>41</v>
      </c>
      <c r="M24" s="1">
        <v>5</v>
      </c>
      <c r="N24" s="1" t="s">
        <v>24</v>
      </c>
      <c r="O24" s="1" t="s">
        <v>25</v>
      </c>
      <c r="P24" s="1" t="s">
        <v>54</v>
      </c>
      <c r="Q24" s="1" t="s">
        <v>64</v>
      </c>
    </row>
    <row r="25" spans="1:22" ht="15.75" customHeight="1" x14ac:dyDescent="0.3">
      <c r="A25" s="1">
        <v>419130</v>
      </c>
      <c r="B25" s="1" t="s">
        <v>44</v>
      </c>
      <c r="C25" s="2">
        <v>40265</v>
      </c>
      <c r="D25" s="1" t="s">
        <v>154</v>
      </c>
      <c r="E25" s="1" t="s">
        <v>73</v>
      </c>
      <c r="F25" s="1">
        <v>0</v>
      </c>
      <c r="G25" s="1" t="s">
        <v>53</v>
      </c>
      <c r="H25" s="1" t="s">
        <v>47</v>
      </c>
      <c r="I25" s="1" t="s">
        <v>53</v>
      </c>
      <c r="J25" s="1" t="s">
        <v>22</v>
      </c>
      <c r="K25" s="1" t="s">
        <v>47</v>
      </c>
      <c r="L25" s="1" t="s">
        <v>23</v>
      </c>
      <c r="M25" s="1">
        <v>41</v>
      </c>
      <c r="N25" s="1" t="s">
        <v>24</v>
      </c>
      <c r="O25" s="1" t="s">
        <v>25</v>
      </c>
      <c r="P25" s="1" t="s">
        <v>169</v>
      </c>
      <c r="Q25" s="1" t="s">
        <v>55</v>
      </c>
    </row>
    <row r="26" spans="1:22" ht="15.75" customHeight="1" x14ac:dyDescent="0.3">
      <c r="A26" s="1">
        <v>419132</v>
      </c>
      <c r="B26" s="1" t="s">
        <v>44</v>
      </c>
      <c r="C26" s="2">
        <v>40267</v>
      </c>
      <c r="D26" s="1" t="s">
        <v>180</v>
      </c>
      <c r="E26" s="1" t="s">
        <v>164</v>
      </c>
      <c r="F26" s="1">
        <v>0</v>
      </c>
      <c r="G26" s="1" t="s">
        <v>47</v>
      </c>
      <c r="H26" s="1" t="s">
        <v>31</v>
      </c>
      <c r="I26" s="1" t="s">
        <v>47</v>
      </c>
      <c r="J26" s="1" t="s">
        <v>22</v>
      </c>
      <c r="K26" s="1" t="s">
        <v>47</v>
      </c>
      <c r="L26" s="1" t="s">
        <v>41</v>
      </c>
      <c r="M26" s="1">
        <v>4</v>
      </c>
      <c r="N26" s="1" t="s">
        <v>24</v>
      </c>
      <c r="O26" s="1" t="s">
        <v>25</v>
      </c>
      <c r="P26" s="1" t="s">
        <v>77</v>
      </c>
      <c r="Q26" s="1" t="s">
        <v>138</v>
      </c>
    </row>
    <row r="27" spans="1:22" ht="15.75" customHeight="1" x14ac:dyDescent="0.3">
      <c r="A27" s="1">
        <v>419138</v>
      </c>
      <c r="B27" s="1" t="s">
        <v>44</v>
      </c>
      <c r="C27" s="2">
        <v>40271</v>
      </c>
      <c r="D27" s="1" t="s">
        <v>183</v>
      </c>
      <c r="E27" s="1" t="s">
        <v>164</v>
      </c>
      <c r="F27" s="1">
        <v>0</v>
      </c>
      <c r="G27" s="1" t="s">
        <v>47</v>
      </c>
      <c r="H27" s="1" t="s">
        <v>53</v>
      </c>
      <c r="I27" s="1" t="s">
        <v>47</v>
      </c>
      <c r="J27" s="1" t="s">
        <v>33</v>
      </c>
      <c r="K27" s="1" t="s">
        <v>47</v>
      </c>
      <c r="L27" s="1" t="s">
        <v>23</v>
      </c>
      <c r="M27" s="1">
        <v>63</v>
      </c>
      <c r="N27" s="1" t="s">
        <v>24</v>
      </c>
      <c r="O27" s="1" t="s">
        <v>25</v>
      </c>
      <c r="P27" s="1" t="s">
        <v>77</v>
      </c>
      <c r="Q27" s="1" t="s">
        <v>140</v>
      </c>
    </row>
    <row r="28" spans="1:22" ht="15.75" customHeight="1" x14ac:dyDescent="0.3">
      <c r="A28" s="1">
        <v>419150</v>
      </c>
      <c r="B28" s="1" t="s">
        <v>56</v>
      </c>
      <c r="C28" s="2">
        <v>40279</v>
      </c>
      <c r="D28" s="1" t="s">
        <v>107</v>
      </c>
      <c r="E28" s="1" t="s">
        <v>58</v>
      </c>
      <c r="F28" s="1">
        <v>0</v>
      </c>
      <c r="G28" s="1" t="s">
        <v>40</v>
      </c>
      <c r="H28" s="1" t="s">
        <v>47</v>
      </c>
      <c r="I28" s="1" t="s">
        <v>40</v>
      </c>
      <c r="J28" s="1" t="s">
        <v>22</v>
      </c>
      <c r="K28" s="1" t="s">
        <v>47</v>
      </c>
      <c r="L28" s="1" t="s">
        <v>23</v>
      </c>
      <c r="M28" s="1">
        <v>37</v>
      </c>
      <c r="N28" s="1" t="s">
        <v>24</v>
      </c>
      <c r="O28" s="1" t="s">
        <v>25</v>
      </c>
      <c r="P28" s="1" t="s">
        <v>77</v>
      </c>
      <c r="Q28" s="1" t="s">
        <v>138</v>
      </c>
    </row>
    <row r="29" spans="1:22" ht="15.75" customHeight="1" x14ac:dyDescent="0.3">
      <c r="A29" s="1">
        <v>419152</v>
      </c>
      <c r="B29" s="1" t="s">
        <v>44</v>
      </c>
      <c r="C29" s="2">
        <v>40281</v>
      </c>
      <c r="D29" s="1" t="s">
        <v>192</v>
      </c>
      <c r="E29" s="1" t="s">
        <v>164</v>
      </c>
      <c r="F29" s="1">
        <v>0</v>
      </c>
      <c r="G29" s="1" t="s">
        <v>47</v>
      </c>
      <c r="H29" s="1" t="s">
        <v>39</v>
      </c>
      <c r="I29" s="1" t="s">
        <v>47</v>
      </c>
      <c r="J29" s="1" t="s">
        <v>33</v>
      </c>
      <c r="K29" s="1" t="s">
        <v>47</v>
      </c>
      <c r="L29" s="1" t="s">
        <v>23</v>
      </c>
      <c r="M29" s="1">
        <v>39</v>
      </c>
      <c r="N29" s="1" t="s">
        <v>24</v>
      </c>
      <c r="O29" s="1" t="s">
        <v>25</v>
      </c>
      <c r="P29" s="1" t="s">
        <v>129</v>
      </c>
      <c r="Q29" s="1" t="s">
        <v>49</v>
      </c>
    </row>
    <row r="30" spans="1:22" ht="15.75" customHeight="1" x14ac:dyDescent="0.3">
      <c r="A30" s="1">
        <v>419157</v>
      </c>
      <c r="B30" s="1" t="s">
        <v>17</v>
      </c>
      <c r="C30" s="2">
        <v>40285</v>
      </c>
      <c r="D30" s="1" t="s">
        <v>196</v>
      </c>
      <c r="E30" s="1" t="s">
        <v>19</v>
      </c>
      <c r="F30" s="1">
        <v>0</v>
      </c>
      <c r="G30" s="1" t="s">
        <v>20</v>
      </c>
      <c r="H30" s="1" t="s">
        <v>47</v>
      </c>
      <c r="I30" s="1" t="s">
        <v>20</v>
      </c>
      <c r="J30" s="1" t="s">
        <v>22</v>
      </c>
      <c r="K30" s="1" t="s">
        <v>47</v>
      </c>
      <c r="L30" s="1" t="s">
        <v>23</v>
      </c>
      <c r="M30" s="1">
        <v>57</v>
      </c>
      <c r="N30" s="1" t="s">
        <v>24</v>
      </c>
      <c r="O30" s="1" t="s">
        <v>25</v>
      </c>
      <c r="P30" s="1" t="s">
        <v>127</v>
      </c>
      <c r="Q30" s="1" t="s">
        <v>116</v>
      </c>
    </row>
    <row r="31" spans="1:22" ht="15.75" customHeight="1" x14ac:dyDescent="0.3">
      <c r="A31" s="1">
        <v>419162</v>
      </c>
      <c r="B31" s="1" t="s">
        <v>44</v>
      </c>
      <c r="C31" s="2">
        <v>40289</v>
      </c>
      <c r="D31" s="1" t="s">
        <v>192</v>
      </c>
      <c r="E31" s="1" t="s">
        <v>73</v>
      </c>
      <c r="F31" s="1">
        <v>0</v>
      </c>
      <c r="G31" s="1" t="s">
        <v>20</v>
      </c>
      <c r="H31" s="1" t="s">
        <v>47</v>
      </c>
      <c r="I31" s="1" t="s">
        <v>47</v>
      </c>
      <c r="J31" s="1" t="s">
        <v>33</v>
      </c>
      <c r="K31" s="1" t="s">
        <v>47</v>
      </c>
      <c r="L31" s="1" t="s">
        <v>23</v>
      </c>
      <c r="M31" s="1">
        <v>35</v>
      </c>
      <c r="N31" s="1" t="s">
        <v>24</v>
      </c>
      <c r="O31" s="1" t="s">
        <v>25</v>
      </c>
      <c r="P31" s="1" t="s">
        <v>77</v>
      </c>
      <c r="Q31" s="1" t="s">
        <v>59</v>
      </c>
    </row>
    <row r="32" spans="1:22" ht="15.75" customHeight="1" x14ac:dyDescent="0.3">
      <c r="A32" s="1">
        <v>501201</v>
      </c>
      <c r="B32" s="1" t="s">
        <v>36</v>
      </c>
      <c r="C32" s="2">
        <v>40643</v>
      </c>
      <c r="D32" s="1" t="s">
        <v>180</v>
      </c>
      <c r="E32" s="1" t="s">
        <v>38</v>
      </c>
      <c r="F32" s="1">
        <v>0</v>
      </c>
      <c r="G32" s="1" t="s">
        <v>39</v>
      </c>
      <c r="H32" s="1" t="s">
        <v>47</v>
      </c>
      <c r="I32" s="1" t="s">
        <v>39</v>
      </c>
      <c r="J32" s="1" t="s">
        <v>33</v>
      </c>
      <c r="K32" s="1" t="s">
        <v>47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64</v>
      </c>
      <c r="Q32" s="1" t="s">
        <v>59</v>
      </c>
    </row>
    <row r="33" spans="1:17" ht="15.75" customHeight="1" x14ac:dyDescent="0.3">
      <c r="A33" s="1">
        <v>501205</v>
      </c>
      <c r="B33" s="1" t="s">
        <v>17</v>
      </c>
      <c r="C33" s="2">
        <v>40645</v>
      </c>
      <c r="D33" s="1" t="s">
        <v>107</v>
      </c>
      <c r="E33" s="1" t="s">
        <v>19</v>
      </c>
      <c r="F33" s="1">
        <v>0</v>
      </c>
      <c r="G33" s="1" t="s">
        <v>20</v>
      </c>
      <c r="H33" s="1" t="s">
        <v>47</v>
      </c>
      <c r="I33" s="1" t="s">
        <v>47</v>
      </c>
      <c r="J33" s="1" t="s">
        <v>22</v>
      </c>
      <c r="K33" s="1" t="s">
        <v>47</v>
      </c>
      <c r="L33" s="1" t="s">
        <v>41</v>
      </c>
      <c r="M33" s="1">
        <v>9</v>
      </c>
      <c r="N33" s="1" t="s">
        <v>24</v>
      </c>
      <c r="O33" s="1" t="s">
        <v>25</v>
      </c>
      <c r="P33" s="1" t="s">
        <v>127</v>
      </c>
      <c r="Q33" s="1" t="s">
        <v>208</v>
      </c>
    </row>
    <row r="34" spans="1:17" ht="15.75" customHeight="1" x14ac:dyDescent="0.3">
      <c r="A34" s="1">
        <v>501218</v>
      </c>
      <c r="B34" s="1" t="s">
        <v>44</v>
      </c>
      <c r="C34" s="2">
        <v>40653</v>
      </c>
      <c r="D34" s="1" t="s">
        <v>214</v>
      </c>
      <c r="E34" s="1" t="s">
        <v>46</v>
      </c>
      <c r="F34" s="1">
        <v>0</v>
      </c>
      <c r="G34" s="1" t="s">
        <v>47</v>
      </c>
      <c r="H34" s="1" t="s">
        <v>207</v>
      </c>
      <c r="I34" s="1" t="s">
        <v>207</v>
      </c>
      <c r="J34" s="1" t="s">
        <v>33</v>
      </c>
      <c r="K34" s="1" t="s">
        <v>47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26</v>
      </c>
      <c r="Q34" s="1" t="s">
        <v>64</v>
      </c>
    </row>
    <row r="35" spans="1:17" ht="15.75" customHeight="1" x14ac:dyDescent="0.3">
      <c r="A35" s="1">
        <v>501221</v>
      </c>
      <c r="B35" s="1" t="s">
        <v>44</v>
      </c>
      <c r="C35" s="2">
        <v>40655</v>
      </c>
      <c r="D35" s="1" t="s">
        <v>154</v>
      </c>
      <c r="E35" s="1" t="s">
        <v>46</v>
      </c>
      <c r="F35" s="1">
        <v>0</v>
      </c>
      <c r="G35" s="1" t="s">
        <v>47</v>
      </c>
      <c r="H35" s="1" t="s">
        <v>32</v>
      </c>
      <c r="I35" s="1" t="s">
        <v>32</v>
      </c>
      <c r="J35" s="1" t="s">
        <v>22</v>
      </c>
      <c r="K35" s="1" t="s">
        <v>47</v>
      </c>
      <c r="L35" s="1" t="s">
        <v>23</v>
      </c>
      <c r="M35" s="1">
        <v>8</v>
      </c>
      <c r="N35" s="1" t="s">
        <v>24</v>
      </c>
      <c r="O35" s="1" t="s">
        <v>25</v>
      </c>
      <c r="P35" s="1" t="s">
        <v>26</v>
      </c>
      <c r="Q35" s="1" t="s">
        <v>64</v>
      </c>
    </row>
    <row r="36" spans="1:17" ht="15.75" customHeight="1" x14ac:dyDescent="0.3">
      <c r="A36" s="1">
        <v>501224</v>
      </c>
      <c r="B36" s="1" t="s">
        <v>60</v>
      </c>
      <c r="C36" s="2">
        <v>40657</v>
      </c>
      <c r="D36" s="1" t="s">
        <v>180</v>
      </c>
      <c r="E36" s="1" t="s">
        <v>62</v>
      </c>
      <c r="F36" s="1">
        <v>0</v>
      </c>
      <c r="G36" s="1" t="s">
        <v>53</v>
      </c>
      <c r="H36" s="1" t="s">
        <v>47</v>
      </c>
      <c r="I36" s="1" t="s">
        <v>53</v>
      </c>
      <c r="J36" s="1" t="s">
        <v>22</v>
      </c>
      <c r="K36" s="1" t="s">
        <v>47</v>
      </c>
      <c r="L36" s="1" t="s">
        <v>23</v>
      </c>
      <c r="M36" s="1">
        <v>37</v>
      </c>
      <c r="N36" s="1" t="s">
        <v>24</v>
      </c>
      <c r="O36" s="1" t="s">
        <v>25</v>
      </c>
      <c r="P36" s="1" t="s">
        <v>127</v>
      </c>
      <c r="Q36" s="1" t="s">
        <v>208</v>
      </c>
    </row>
    <row r="37" spans="1:17" ht="15.75" customHeight="1" x14ac:dyDescent="0.3">
      <c r="A37" s="1">
        <v>501237</v>
      </c>
      <c r="B37" s="1" t="s">
        <v>44</v>
      </c>
      <c r="C37" s="2">
        <v>40665</v>
      </c>
      <c r="D37" s="1" t="s">
        <v>192</v>
      </c>
      <c r="E37" s="1" t="s">
        <v>46</v>
      </c>
      <c r="F37" s="1">
        <v>0</v>
      </c>
      <c r="G37" s="1" t="s">
        <v>47</v>
      </c>
      <c r="H37" s="1" t="s">
        <v>31</v>
      </c>
      <c r="I37" s="1" t="s">
        <v>31</v>
      </c>
      <c r="J37" s="1" t="s">
        <v>22</v>
      </c>
      <c r="K37" s="1" t="s">
        <v>47</v>
      </c>
      <c r="L37" s="1" t="s">
        <v>23</v>
      </c>
      <c r="M37" s="1">
        <v>23</v>
      </c>
      <c r="N37" s="1" t="s">
        <v>24</v>
      </c>
      <c r="O37" s="1" t="s">
        <v>25</v>
      </c>
      <c r="P37" s="1" t="s">
        <v>127</v>
      </c>
      <c r="Q37" s="1" t="s">
        <v>201</v>
      </c>
    </row>
    <row r="38" spans="1:17" ht="15.75" customHeight="1" x14ac:dyDescent="0.3">
      <c r="A38" s="1">
        <v>501241</v>
      </c>
      <c r="B38" s="1" t="s">
        <v>44</v>
      </c>
      <c r="C38" s="2">
        <v>40667</v>
      </c>
      <c r="D38" s="1" t="s">
        <v>220</v>
      </c>
      <c r="E38" s="1" t="s">
        <v>73</v>
      </c>
      <c r="F38" s="1">
        <v>0</v>
      </c>
      <c r="G38" s="1" t="s">
        <v>207</v>
      </c>
      <c r="H38" s="1" t="s">
        <v>47</v>
      </c>
      <c r="I38" s="1" t="s">
        <v>207</v>
      </c>
      <c r="J38" s="1" t="s">
        <v>22</v>
      </c>
      <c r="K38" s="1" t="s">
        <v>47</v>
      </c>
      <c r="L38" s="1" t="s">
        <v>23</v>
      </c>
      <c r="M38" s="1">
        <v>21</v>
      </c>
      <c r="N38" s="1" t="s">
        <v>24</v>
      </c>
      <c r="O38" s="1" t="s">
        <v>25</v>
      </c>
      <c r="P38" s="1" t="s">
        <v>127</v>
      </c>
      <c r="Q38" s="1" t="s">
        <v>116</v>
      </c>
    </row>
    <row r="39" spans="1:17" ht="15.75" customHeight="1" x14ac:dyDescent="0.3">
      <c r="A39" s="1">
        <v>501246</v>
      </c>
      <c r="B39" s="1" t="s">
        <v>44</v>
      </c>
      <c r="C39" s="2">
        <v>40670</v>
      </c>
      <c r="D39" s="1" t="s">
        <v>183</v>
      </c>
      <c r="E39" s="1" t="s">
        <v>46</v>
      </c>
      <c r="F39" s="1">
        <v>0</v>
      </c>
      <c r="G39" s="1" t="s">
        <v>47</v>
      </c>
      <c r="H39" s="1" t="s">
        <v>39</v>
      </c>
      <c r="I39" s="1" t="s">
        <v>39</v>
      </c>
      <c r="J39" s="1" t="s">
        <v>22</v>
      </c>
      <c r="K39" s="1" t="s">
        <v>47</v>
      </c>
      <c r="L39" s="1" t="s">
        <v>23</v>
      </c>
      <c r="M39" s="1">
        <v>32</v>
      </c>
      <c r="N39" s="1" t="s">
        <v>24</v>
      </c>
      <c r="O39" s="1" t="s">
        <v>25</v>
      </c>
      <c r="P39" s="1" t="s">
        <v>55</v>
      </c>
      <c r="Q39" s="1" t="s">
        <v>116</v>
      </c>
    </row>
    <row r="40" spans="1:17" ht="15.75" customHeight="1" x14ac:dyDescent="0.3">
      <c r="A40" s="1">
        <v>501267</v>
      </c>
      <c r="B40" s="1" t="s">
        <v>50</v>
      </c>
      <c r="C40" s="2">
        <v>40685</v>
      </c>
      <c r="D40" s="1" t="s">
        <v>228</v>
      </c>
      <c r="E40" s="1" t="s">
        <v>52</v>
      </c>
      <c r="F40" s="1">
        <v>0</v>
      </c>
      <c r="G40" s="1" t="s">
        <v>21</v>
      </c>
      <c r="H40" s="1" t="s">
        <v>47</v>
      </c>
      <c r="I40" s="1" t="s">
        <v>47</v>
      </c>
      <c r="J40" s="1" t="s">
        <v>22</v>
      </c>
      <c r="K40" s="1" t="s">
        <v>47</v>
      </c>
      <c r="L40" s="1" t="s">
        <v>41</v>
      </c>
      <c r="M40" s="1">
        <v>5</v>
      </c>
      <c r="N40" s="1" t="s">
        <v>24</v>
      </c>
      <c r="O40" s="1" t="s">
        <v>25</v>
      </c>
      <c r="P40" s="1" t="s">
        <v>138</v>
      </c>
      <c r="Q40" s="1" t="s">
        <v>116</v>
      </c>
    </row>
    <row r="41" spans="1:17" ht="15.75" customHeight="1" x14ac:dyDescent="0.3">
      <c r="A41" s="1">
        <v>501269</v>
      </c>
      <c r="B41" s="1" t="s">
        <v>44</v>
      </c>
      <c r="C41" s="2">
        <v>40688</v>
      </c>
      <c r="D41" s="1" t="s">
        <v>214</v>
      </c>
      <c r="E41" s="1" t="s">
        <v>46</v>
      </c>
      <c r="F41" s="1">
        <v>0</v>
      </c>
      <c r="G41" s="1" t="s">
        <v>47</v>
      </c>
      <c r="H41" s="1" t="s">
        <v>21</v>
      </c>
      <c r="I41" s="1" t="s">
        <v>47</v>
      </c>
      <c r="J41" s="1" t="s">
        <v>22</v>
      </c>
      <c r="K41" s="1" t="s">
        <v>47</v>
      </c>
      <c r="L41" s="1" t="s">
        <v>41</v>
      </c>
      <c r="M41" s="1">
        <v>4</v>
      </c>
      <c r="N41" s="1" t="s">
        <v>24</v>
      </c>
      <c r="O41" s="1" t="s">
        <v>25</v>
      </c>
      <c r="P41" s="1" t="s">
        <v>26</v>
      </c>
      <c r="Q41" s="1" t="s">
        <v>116</v>
      </c>
    </row>
    <row r="42" spans="1:17" ht="15.75" customHeight="1" x14ac:dyDescent="0.3">
      <c r="A42" s="1">
        <v>548306</v>
      </c>
      <c r="B42" s="1" t="s">
        <v>65</v>
      </c>
      <c r="C42" s="2">
        <v>41003</v>
      </c>
      <c r="D42" s="1" t="s">
        <v>229</v>
      </c>
      <c r="E42" s="1" t="s">
        <v>67</v>
      </c>
      <c r="F42" s="1">
        <v>0</v>
      </c>
      <c r="G42" s="1" t="s">
        <v>32</v>
      </c>
      <c r="H42" s="1" t="s">
        <v>47</v>
      </c>
      <c r="I42" s="1" t="s">
        <v>47</v>
      </c>
      <c r="J42" s="1" t="s">
        <v>22</v>
      </c>
      <c r="K42" s="1" t="s">
        <v>47</v>
      </c>
      <c r="L42" s="1" t="s">
        <v>41</v>
      </c>
      <c r="M42" s="1">
        <v>8</v>
      </c>
      <c r="N42" s="1" t="s">
        <v>24</v>
      </c>
      <c r="O42" s="1" t="s">
        <v>25</v>
      </c>
      <c r="P42" s="1" t="s">
        <v>230</v>
      </c>
      <c r="Q42" s="1" t="s">
        <v>116</v>
      </c>
    </row>
    <row r="43" spans="1:17" ht="15.75" customHeight="1" x14ac:dyDescent="0.3">
      <c r="A43" s="1">
        <v>548314</v>
      </c>
      <c r="B43" s="1" t="s">
        <v>234</v>
      </c>
      <c r="C43" s="2">
        <v>41008</v>
      </c>
      <c r="D43" s="1" t="s">
        <v>147</v>
      </c>
      <c r="E43" s="1" t="s">
        <v>236</v>
      </c>
      <c r="F43" s="1">
        <v>0</v>
      </c>
      <c r="G43" s="1" t="s">
        <v>53</v>
      </c>
      <c r="H43" s="1" t="s">
        <v>47</v>
      </c>
      <c r="I43" s="1" t="s">
        <v>53</v>
      </c>
      <c r="J43" s="1" t="s">
        <v>33</v>
      </c>
      <c r="K43" s="1" t="s">
        <v>47</v>
      </c>
      <c r="L43" s="1" t="s">
        <v>41</v>
      </c>
      <c r="M43" s="1">
        <v>5</v>
      </c>
      <c r="N43" s="1" t="s">
        <v>24</v>
      </c>
      <c r="O43" s="1" t="s">
        <v>25</v>
      </c>
      <c r="P43" s="1" t="s">
        <v>232</v>
      </c>
      <c r="Q43" s="1" t="s">
        <v>230</v>
      </c>
    </row>
    <row r="44" spans="1:17" ht="15.75" customHeight="1" x14ac:dyDescent="0.3">
      <c r="A44" s="1">
        <v>548317</v>
      </c>
      <c r="B44" s="1" t="s">
        <v>44</v>
      </c>
      <c r="C44" s="2">
        <v>41010</v>
      </c>
      <c r="D44" s="1" t="s">
        <v>192</v>
      </c>
      <c r="E44" s="1" t="s">
        <v>46</v>
      </c>
      <c r="F44" s="1">
        <v>0</v>
      </c>
      <c r="G44" s="1" t="s">
        <v>47</v>
      </c>
      <c r="H44" s="1" t="s">
        <v>40</v>
      </c>
      <c r="I44" s="1" t="s">
        <v>40</v>
      </c>
      <c r="J44" s="1" t="s">
        <v>22</v>
      </c>
      <c r="K44" s="1" t="s">
        <v>47</v>
      </c>
      <c r="L44" s="1" t="s">
        <v>23</v>
      </c>
      <c r="M44" s="1">
        <v>27</v>
      </c>
      <c r="N44" s="1" t="s">
        <v>24</v>
      </c>
      <c r="O44" s="1" t="s">
        <v>25</v>
      </c>
      <c r="P44" s="1" t="s">
        <v>42</v>
      </c>
      <c r="Q44" s="1" t="s">
        <v>242</v>
      </c>
    </row>
    <row r="45" spans="1:17" ht="15.75" customHeight="1" x14ac:dyDescent="0.3">
      <c r="A45" s="1">
        <v>548339</v>
      </c>
      <c r="B45" s="1" t="s">
        <v>28</v>
      </c>
      <c r="C45" s="2">
        <v>41024</v>
      </c>
      <c r="D45" s="1" t="s">
        <v>183</v>
      </c>
      <c r="E45" s="1" t="s">
        <v>30</v>
      </c>
      <c r="F45" s="1">
        <v>0</v>
      </c>
      <c r="G45" s="1" t="s">
        <v>31</v>
      </c>
      <c r="H45" s="1" t="s">
        <v>47</v>
      </c>
      <c r="I45" s="1" t="s">
        <v>31</v>
      </c>
      <c r="J45" s="1" t="s">
        <v>33</v>
      </c>
      <c r="K45" s="1" t="s">
        <v>47</v>
      </c>
      <c r="L45" s="1" t="s">
        <v>41</v>
      </c>
      <c r="M45" s="1">
        <v>4</v>
      </c>
      <c r="N45" s="1" t="s">
        <v>24</v>
      </c>
      <c r="O45" s="1" t="s">
        <v>25</v>
      </c>
      <c r="P45" s="1" t="s">
        <v>42</v>
      </c>
      <c r="Q45" s="1" t="s">
        <v>242</v>
      </c>
    </row>
    <row r="46" spans="1:17" ht="15.75" customHeight="1" x14ac:dyDescent="0.3">
      <c r="A46" s="1">
        <v>548346</v>
      </c>
      <c r="B46" s="1" t="s">
        <v>44</v>
      </c>
      <c r="C46" s="2">
        <v>41028</v>
      </c>
      <c r="D46" s="1" t="s">
        <v>211</v>
      </c>
      <c r="E46" s="1" t="s">
        <v>46</v>
      </c>
      <c r="F46" s="1">
        <v>0</v>
      </c>
      <c r="G46" s="1" t="s">
        <v>47</v>
      </c>
      <c r="H46" s="1" t="s">
        <v>53</v>
      </c>
      <c r="I46" s="1" t="s">
        <v>47</v>
      </c>
      <c r="J46" s="1" t="s">
        <v>22</v>
      </c>
      <c r="K46" s="1" t="s">
        <v>47</v>
      </c>
      <c r="L46" s="1" t="s">
        <v>41</v>
      </c>
      <c r="M46" s="1">
        <v>5</v>
      </c>
      <c r="N46" s="1" t="s">
        <v>24</v>
      </c>
      <c r="O46" s="1" t="s">
        <v>25</v>
      </c>
      <c r="P46" s="1" t="s">
        <v>232</v>
      </c>
      <c r="Q46" s="1" t="s">
        <v>242</v>
      </c>
    </row>
    <row r="47" spans="1:17" ht="15.75" customHeight="1" x14ac:dyDescent="0.3">
      <c r="A47" s="1">
        <v>548351</v>
      </c>
      <c r="B47" s="1" t="s">
        <v>238</v>
      </c>
      <c r="C47" s="2">
        <v>41032</v>
      </c>
      <c r="D47" s="1" t="s">
        <v>180</v>
      </c>
      <c r="E47" s="1" t="s">
        <v>240</v>
      </c>
      <c r="F47" s="1">
        <v>0</v>
      </c>
      <c r="G47" s="1" t="s">
        <v>207</v>
      </c>
      <c r="H47" s="1" t="s">
        <v>47</v>
      </c>
      <c r="I47" s="1" t="s">
        <v>47</v>
      </c>
      <c r="J47" s="1" t="s">
        <v>33</v>
      </c>
      <c r="K47" s="1" t="s">
        <v>47</v>
      </c>
      <c r="L47" s="1" t="s">
        <v>23</v>
      </c>
      <c r="M47" s="1">
        <v>1</v>
      </c>
      <c r="N47" s="1" t="s">
        <v>24</v>
      </c>
      <c r="O47" s="1" t="s">
        <v>25</v>
      </c>
      <c r="P47" s="1" t="s">
        <v>26</v>
      </c>
      <c r="Q47" s="1" t="s">
        <v>129</v>
      </c>
    </row>
    <row r="48" spans="1:17" ht="15.75" customHeight="1" x14ac:dyDescent="0.3">
      <c r="A48" s="1">
        <v>548355</v>
      </c>
      <c r="B48" s="1" t="s">
        <v>44</v>
      </c>
      <c r="C48" s="2">
        <v>41035</v>
      </c>
      <c r="D48" s="1" t="s">
        <v>152</v>
      </c>
      <c r="E48" s="1" t="s">
        <v>46</v>
      </c>
      <c r="F48" s="1">
        <v>0</v>
      </c>
      <c r="G48" s="1" t="s">
        <v>47</v>
      </c>
      <c r="H48" s="1" t="s">
        <v>32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2</v>
      </c>
      <c r="N48" s="1" t="s">
        <v>24</v>
      </c>
      <c r="O48" s="1" t="s">
        <v>25</v>
      </c>
      <c r="P48" s="1" t="s">
        <v>26</v>
      </c>
      <c r="Q48" s="1" t="s">
        <v>129</v>
      </c>
    </row>
    <row r="49" spans="1:17" ht="15.75" customHeight="1" x14ac:dyDescent="0.3">
      <c r="A49" s="1">
        <v>548363</v>
      </c>
      <c r="B49" s="1" t="s">
        <v>50</v>
      </c>
      <c r="C49" s="2">
        <v>41041</v>
      </c>
      <c r="D49" s="1" t="s">
        <v>147</v>
      </c>
      <c r="E49" s="1" t="s">
        <v>52</v>
      </c>
      <c r="F49" s="1">
        <v>0</v>
      </c>
      <c r="G49" s="1" t="s">
        <v>21</v>
      </c>
      <c r="H49" s="1" t="s">
        <v>47</v>
      </c>
      <c r="I49" s="1" t="s">
        <v>47</v>
      </c>
      <c r="J49" s="1" t="s">
        <v>33</v>
      </c>
      <c r="K49" s="1" t="s">
        <v>47</v>
      </c>
      <c r="L49" s="1" t="s">
        <v>23</v>
      </c>
      <c r="M49" s="1">
        <v>27</v>
      </c>
      <c r="N49" s="1" t="s">
        <v>24</v>
      </c>
      <c r="O49" s="1" t="s">
        <v>25</v>
      </c>
      <c r="P49" s="1" t="s">
        <v>140</v>
      </c>
      <c r="Q49" s="1" t="s">
        <v>116</v>
      </c>
    </row>
    <row r="50" spans="1:17" ht="15.75" customHeight="1" x14ac:dyDescent="0.3">
      <c r="A50" s="1">
        <v>548367</v>
      </c>
      <c r="B50" s="1" t="s">
        <v>17</v>
      </c>
      <c r="C50" s="2">
        <v>41043</v>
      </c>
      <c r="D50" s="1" t="s">
        <v>183</v>
      </c>
      <c r="E50" s="1" t="s">
        <v>19</v>
      </c>
      <c r="F50" s="1">
        <v>0</v>
      </c>
      <c r="G50" s="1" t="s">
        <v>20</v>
      </c>
      <c r="H50" s="1" t="s">
        <v>47</v>
      </c>
      <c r="I50" s="1" t="s">
        <v>47</v>
      </c>
      <c r="J50" s="1" t="s">
        <v>22</v>
      </c>
      <c r="K50" s="1" t="s">
        <v>47</v>
      </c>
      <c r="L50" s="1" t="s">
        <v>41</v>
      </c>
      <c r="M50" s="1">
        <v>5</v>
      </c>
      <c r="N50" s="1" t="s">
        <v>24</v>
      </c>
      <c r="O50" s="1" t="s">
        <v>25</v>
      </c>
      <c r="P50" s="1" t="s">
        <v>169</v>
      </c>
      <c r="Q50" s="1" t="s">
        <v>77</v>
      </c>
    </row>
    <row r="51" spans="1:17" ht="15.75" customHeight="1" x14ac:dyDescent="0.3">
      <c r="A51" s="1">
        <v>548377</v>
      </c>
      <c r="B51" s="1" t="s">
        <v>56</v>
      </c>
      <c r="C51" s="2">
        <v>41049</v>
      </c>
      <c r="D51" s="1" t="s">
        <v>152</v>
      </c>
      <c r="E51" s="1" t="s">
        <v>58</v>
      </c>
      <c r="F51" s="1">
        <v>0</v>
      </c>
      <c r="G51" s="1" t="s">
        <v>40</v>
      </c>
      <c r="H51" s="1" t="s">
        <v>47</v>
      </c>
      <c r="I51" s="1" t="s">
        <v>40</v>
      </c>
      <c r="J51" s="1" t="s">
        <v>33</v>
      </c>
      <c r="K51" s="1" t="s">
        <v>47</v>
      </c>
      <c r="L51" s="1" t="s">
        <v>41</v>
      </c>
      <c r="M51" s="1">
        <v>10</v>
      </c>
      <c r="N51" s="1" t="s">
        <v>24</v>
      </c>
      <c r="O51" s="1" t="s">
        <v>25</v>
      </c>
      <c r="P51" s="1" t="s">
        <v>127</v>
      </c>
      <c r="Q51" s="1" t="s">
        <v>252</v>
      </c>
    </row>
    <row r="52" spans="1:17" ht="15.75" customHeight="1" x14ac:dyDescent="0.3">
      <c r="A52" s="1">
        <v>598002</v>
      </c>
      <c r="B52" s="1" t="s">
        <v>65</v>
      </c>
      <c r="C52" s="2">
        <v>41370</v>
      </c>
      <c r="D52" s="1" t="s">
        <v>192</v>
      </c>
      <c r="E52" s="1" t="s">
        <v>67</v>
      </c>
      <c r="F52" s="1">
        <v>0</v>
      </c>
      <c r="G52" s="1" t="s">
        <v>32</v>
      </c>
      <c r="H52" s="1" t="s">
        <v>47</v>
      </c>
      <c r="I52" s="1" t="s">
        <v>47</v>
      </c>
      <c r="J52" s="1" t="s">
        <v>33</v>
      </c>
      <c r="K52" s="1" t="s">
        <v>47</v>
      </c>
      <c r="L52" s="1" t="s">
        <v>23</v>
      </c>
      <c r="M52" s="1">
        <v>9</v>
      </c>
      <c r="N52" s="1" t="s">
        <v>24</v>
      </c>
      <c r="O52" s="1" t="s">
        <v>25</v>
      </c>
      <c r="P52" s="1" t="s">
        <v>120</v>
      </c>
      <c r="Q52" s="1" t="s">
        <v>237</v>
      </c>
    </row>
    <row r="53" spans="1:17" ht="15.75" customHeight="1" x14ac:dyDescent="0.3">
      <c r="A53" s="1">
        <v>598006</v>
      </c>
      <c r="B53" s="1" t="s">
        <v>44</v>
      </c>
      <c r="C53" s="2">
        <v>41373</v>
      </c>
      <c r="D53" s="1" t="s">
        <v>101</v>
      </c>
      <c r="E53" s="1" t="s">
        <v>46</v>
      </c>
      <c r="F53" s="1">
        <v>0</v>
      </c>
      <c r="G53" s="1" t="s">
        <v>47</v>
      </c>
      <c r="H53" s="1" t="s">
        <v>39</v>
      </c>
      <c r="I53" s="1" t="s">
        <v>47</v>
      </c>
      <c r="J53" s="1" t="s">
        <v>33</v>
      </c>
      <c r="K53" s="1" t="s">
        <v>47</v>
      </c>
      <c r="L53" s="1" t="s">
        <v>23</v>
      </c>
      <c r="M53" s="1">
        <v>44</v>
      </c>
      <c r="N53" s="1" t="s">
        <v>24</v>
      </c>
      <c r="O53" s="1" t="s">
        <v>25</v>
      </c>
      <c r="P53" s="1" t="s">
        <v>120</v>
      </c>
      <c r="Q53" s="1" t="s">
        <v>237</v>
      </c>
    </row>
    <row r="54" spans="1:17" ht="15.75" customHeight="1" x14ac:dyDescent="0.3">
      <c r="A54" s="1">
        <v>598011</v>
      </c>
      <c r="B54" s="1" t="s">
        <v>44</v>
      </c>
      <c r="C54" s="2">
        <v>41377</v>
      </c>
      <c r="D54" s="1" t="s">
        <v>147</v>
      </c>
      <c r="E54" s="1" t="s">
        <v>46</v>
      </c>
      <c r="F54" s="1">
        <v>0</v>
      </c>
      <c r="G54" s="1" t="s">
        <v>47</v>
      </c>
      <c r="H54" s="1" t="s">
        <v>207</v>
      </c>
      <c r="I54" s="1" t="s">
        <v>47</v>
      </c>
      <c r="J54" s="1" t="s">
        <v>33</v>
      </c>
      <c r="K54" s="1" t="s">
        <v>47</v>
      </c>
      <c r="L54" s="1" t="s">
        <v>23</v>
      </c>
      <c r="M54" s="1">
        <v>41</v>
      </c>
      <c r="N54" s="1" t="s">
        <v>24</v>
      </c>
      <c r="O54" s="1" t="s">
        <v>25</v>
      </c>
      <c r="P54" s="1" t="s">
        <v>140</v>
      </c>
      <c r="Q54" s="1" t="s">
        <v>116</v>
      </c>
    </row>
    <row r="55" spans="1:17" ht="15.75" customHeight="1" x14ac:dyDescent="0.3">
      <c r="A55" s="1">
        <v>598029</v>
      </c>
      <c r="B55" s="1" t="s">
        <v>50</v>
      </c>
      <c r="C55" s="2">
        <v>41388</v>
      </c>
      <c r="D55" s="1" t="s">
        <v>152</v>
      </c>
      <c r="E55" s="1" t="s">
        <v>52</v>
      </c>
      <c r="F55" s="1">
        <v>0</v>
      </c>
      <c r="G55" s="1" t="s">
        <v>21</v>
      </c>
      <c r="H55" s="1" t="s">
        <v>47</v>
      </c>
      <c r="I55" s="1" t="s">
        <v>21</v>
      </c>
      <c r="J55" s="1" t="s">
        <v>33</v>
      </c>
      <c r="K55" s="1" t="s">
        <v>47</v>
      </c>
      <c r="L55" s="1" t="s">
        <v>41</v>
      </c>
      <c r="M55" s="1">
        <v>5</v>
      </c>
      <c r="N55" s="1" t="s">
        <v>24</v>
      </c>
      <c r="O55" s="1" t="s">
        <v>25</v>
      </c>
      <c r="P55" s="1" t="s">
        <v>127</v>
      </c>
      <c r="Q55" s="1" t="s">
        <v>140</v>
      </c>
    </row>
    <row r="56" spans="1:17" ht="15.75" customHeight="1" x14ac:dyDescent="0.3">
      <c r="A56" s="1">
        <v>598033</v>
      </c>
      <c r="B56" s="1" t="s">
        <v>44</v>
      </c>
      <c r="C56" s="2">
        <v>41391</v>
      </c>
      <c r="D56" s="1" t="s">
        <v>152</v>
      </c>
      <c r="E56" s="1" t="s">
        <v>46</v>
      </c>
      <c r="F56" s="1">
        <v>0</v>
      </c>
      <c r="G56" s="1" t="s">
        <v>47</v>
      </c>
      <c r="H56" s="1" t="s">
        <v>20</v>
      </c>
      <c r="I56" s="1" t="s">
        <v>47</v>
      </c>
      <c r="J56" s="1" t="s">
        <v>33</v>
      </c>
      <c r="K56" s="1" t="s">
        <v>47</v>
      </c>
      <c r="L56" s="1" t="s">
        <v>23</v>
      </c>
      <c r="M56" s="1">
        <v>58</v>
      </c>
      <c r="N56" s="1" t="s">
        <v>24</v>
      </c>
      <c r="O56" s="1" t="s">
        <v>25</v>
      </c>
      <c r="P56" s="1" t="s">
        <v>26</v>
      </c>
      <c r="Q56" s="1" t="s">
        <v>129</v>
      </c>
    </row>
    <row r="57" spans="1:17" ht="15.75" customHeight="1" x14ac:dyDescent="0.3">
      <c r="A57" s="1">
        <v>598037</v>
      </c>
      <c r="B57" s="1" t="s">
        <v>44</v>
      </c>
      <c r="C57" s="2">
        <v>41393</v>
      </c>
      <c r="D57" s="1" t="s">
        <v>147</v>
      </c>
      <c r="E57" s="1" t="s">
        <v>46</v>
      </c>
      <c r="F57" s="1">
        <v>0</v>
      </c>
      <c r="G57" s="1" t="s">
        <v>47</v>
      </c>
      <c r="H57" s="1" t="s">
        <v>31</v>
      </c>
      <c r="I57" s="1" t="s">
        <v>47</v>
      </c>
      <c r="J57" s="1" t="s">
        <v>33</v>
      </c>
      <c r="K57" s="1" t="s">
        <v>47</v>
      </c>
      <c r="L57" s="1" t="s">
        <v>23</v>
      </c>
      <c r="M57" s="1">
        <v>4</v>
      </c>
      <c r="N57" s="1" t="s">
        <v>24</v>
      </c>
      <c r="O57" s="1" t="s">
        <v>25</v>
      </c>
      <c r="P57" s="1" t="s">
        <v>26</v>
      </c>
      <c r="Q57" s="1" t="s">
        <v>232</v>
      </c>
    </row>
    <row r="58" spans="1:17" ht="15.75" customHeight="1" x14ac:dyDescent="0.3">
      <c r="A58" s="1">
        <v>598046</v>
      </c>
      <c r="B58" s="1" t="s">
        <v>44</v>
      </c>
      <c r="C58" s="2">
        <v>41399</v>
      </c>
      <c r="D58" s="1" t="s">
        <v>273</v>
      </c>
      <c r="E58" s="1" t="s">
        <v>46</v>
      </c>
      <c r="F58" s="1">
        <v>0</v>
      </c>
      <c r="G58" s="1" t="s">
        <v>47</v>
      </c>
      <c r="H58" s="1" t="s">
        <v>32</v>
      </c>
      <c r="I58" s="1" t="s">
        <v>47</v>
      </c>
      <c r="J58" s="1" t="s">
        <v>33</v>
      </c>
      <c r="K58" s="1" t="s">
        <v>47</v>
      </c>
      <c r="L58" s="1" t="s">
        <v>23</v>
      </c>
      <c r="M58" s="1">
        <v>60</v>
      </c>
      <c r="N58" s="1" t="s">
        <v>24</v>
      </c>
      <c r="O58" s="1" t="s">
        <v>25</v>
      </c>
      <c r="P58" s="1" t="s">
        <v>127</v>
      </c>
      <c r="Q58" s="1" t="s">
        <v>267</v>
      </c>
    </row>
    <row r="59" spans="1:17" ht="15.75" customHeight="1" x14ac:dyDescent="0.3">
      <c r="A59" s="1">
        <v>598050</v>
      </c>
      <c r="B59" s="1" t="s">
        <v>44</v>
      </c>
      <c r="C59" s="2">
        <v>41401</v>
      </c>
      <c r="D59" s="1" t="s">
        <v>107</v>
      </c>
      <c r="E59" s="1" t="s">
        <v>46</v>
      </c>
      <c r="F59" s="1">
        <v>0</v>
      </c>
      <c r="G59" s="1" t="s">
        <v>47</v>
      </c>
      <c r="H59" s="1" t="s">
        <v>21</v>
      </c>
      <c r="I59" s="1" t="s">
        <v>47</v>
      </c>
      <c r="J59" s="1" t="s">
        <v>33</v>
      </c>
      <c r="K59" s="1" t="s">
        <v>47</v>
      </c>
      <c r="L59" s="1" t="s">
        <v>23</v>
      </c>
      <c r="M59" s="1">
        <v>65</v>
      </c>
      <c r="N59" s="1" t="s">
        <v>24</v>
      </c>
      <c r="O59" s="1" t="s">
        <v>25</v>
      </c>
      <c r="P59" s="1" t="s">
        <v>127</v>
      </c>
      <c r="Q59" s="1" t="s">
        <v>140</v>
      </c>
    </row>
    <row r="60" spans="1:17" ht="15.75" customHeight="1" x14ac:dyDescent="0.3">
      <c r="A60" s="1">
        <v>598055</v>
      </c>
      <c r="B60" s="1" t="s">
        <v>238</v>
      </c>
      <c r="C60" s="2">
        <v>41405</v>
      </c>
      <c r="D60" s="1" t="s">
        <v>273</v>
      </c>
      <c r="E60" s="1" t="s">
        <v>240</v>
      </c>
      <c r="F60" s="1">
        <v>0</v>
      </c>
      <c r="G60" s="1" t="s">
        <v>207</v>
      </c>
      <c r="H60" s="1" t="s">
        <v>47</v>
      </c>
      <c r="I60" s="1" t="s">
        <v>207</v>
      </c>
      <c r="J60" s="1" t="s">
        <v>33</v>
      </c>
      <c r="K60" s="1" t="s">
        <v>47</v>
      </c>
      <c r="L60" s="1" t="s">
        <v>41</v>
      </c>
      <c r="M60" s="1">
        <v>5</v>
      </c>
      <c r="N60" s="1" t="s">
        <v>24</v>
      </c>
      <c r="O60" s="1" t="s">
        <v>25</v>
      </c>
      <c r="P60" s="1" t="s">
        <v>26</v>
      </c>
      <c r="Q60" s="1" t="s">
        <v>232</v>
      </c>
    </row>
    <row r="61" spans="1:17" ht="15.75" customHeight="1" x14ac:dyDescent="0.3">
      <c r="A61" s="1">
        <v>598060</v>
      </c>
      <c r="B61" s="1" t="s">
        <v>44</v>
      </c>
      <c r="C61" s="2">
        <v>41407</v>
      </c>
      <c r="D61" s="1" t="s">
        <v>192</v>
      </c>
      <c r="E61" s="1" t="s">
        <v>46</v>
      </c>
      <c r="F61" s="1">
        <v>0</v>
      </c>
      <c r="G61" s="1" t="s">
        <v>47</v>
      </c>
      <c r="H61" s="1" t="s">
        <v>259</v>
      </c>
      <c r="I61" s="1" t="s">
        <v>259</v>
      </c>
      <c r="J61" s="1" t="s">
        <v>33</v>
      </c>
      <c r="K61" s="1" t="s">
        <v>47</v>
      </c>
      <c r="L61" s="1" t="s">
        <v>41</v>
      </c>
      <c r="M61" s="1">
        <v>7</v>
      </c>
      <c r="N61" s="1" t="s">
        <v>24</v>
      </c>
      <c r="O61" s="1" t="s">
        <v>25</v>
      </c>
      <c r="P61" s="1" t="s">
        <v>232</v>
      </c>
      <c r="Q61" s="1" t="s">
        <v>116</v>
      </c>
    </row>
    <row r="62" spans="1:17" ht="15.75" customHeight="1" x14ac:dyDescent="0.3">
      <c r="A62" s="1">
        <v>598063</v>
      </c>
      <c r="B62" s="1" t="s">
        <v>44</v>
      </c>
      <c r="C62" s="2">
        <v>41409</v>
      </c>
      <c r="D62" s="1" t="s">
        <v>279</v>
      </c>
      <c r="E62" s="1" t="s">
        <v>46</v>
      </c>
      <c r="F62" s="1">
        <v>0</v>
      </c>
      <c r="G62" s="1" t="s">
        <v>47</v>
      </c>
      <c r="H62" s="1" t="s">
        <v>40</v>
      </c>
      <c r="I62" s="1" t="s">
        <v>40</v>
      </c>
      <c r="J62" s="1" t="s">
        <v>22</v>
      </c>
      <c r="K62" s="1" t="s">
        <v>47</v>
      </c>
      <c r="L62" s="1" t="s">
        <v>23</v>
      </c>
      <c r="M62" s="1">
        <v>14</v>
      </c>
      <c r="N62" s="1" t="s">
        <v>24</v>
      </c>
      <c r="O62" s="1" t="s">
        <v>25</v>
      </c>
      <c r="P62" s="1" t="s">
        <v>26</v>
      </c>
      <c r="Q62" s="1" t="s">
        <v>129</v>
      </c>
    </row>
    <row r="63" spans="1:17" ht="15.75" customHeight="1" x14ac:dyDescent="0.3">
      <c r="A63" s="1">
        <v>598072</v>
      </c>
      <c r="B63" s="1" t="s">
        <v>50</v>
      </c>
      <c r="C63" s="2">
        <v>41418</v>
      </c>
      <c r="D63" s="1" t="s">
        <v>154</v>
      </c>
      <c r="E63" s="1" t="s">
        <v>52</v>
      </c>
      <c r="F63" s="1">
        <v>0</v>
      </c>
      <c r="G63" s="1" t="s">
        <v>47</v>
      </c>
      <c r="H63" s="1" t="s">
        <v>40</v>
      </c>
      <c r="I63" s="1" t="s">
        <v>40</v>
      </c>
      <c r="J63" s="1" t="s">
        <v>33</v>
      </c>
      <c r="K63" s="1" t="s">
        <v>47</v>
      </c>
      <c r="L63" s="1" t="s">
        <v>41</v>
      </c>
      <c r="M63" s="1">
        <v>4</v>
      </c>
      <c r="N63" s="1" t="s">
        <v>24</v>
      </c>
      <c r="O63" s="1" t="s">
        <v>25</v>
      </c>
      <c r="P63" s="1" t="s">
        <v>252</v>
      </c>
      <c r="Q63" s="1" t="s">
        <v>116</v>
      </c>
    </row>
    <row r="64" spans="1:17" ht="15.75" customHeight="1" x14ac:dyDescent="0.3">
      <c r="A64" s="1">
        <v>598073</v>
      </c>
      <c r="B64" s="1" t="s">
        <v>50</v>
      </c>
      <c r="C64" s="2">
        <v>41420</v>
      </c>
      <c r="D64" s="1" t="s">
        <v>192</v>
      </c>
      <c r="E64" s="1" t="s">
        <v>52</v>
      </c>
      <c r="F64" s="1">
        <v>0</v>
      </c>
      <c r="G64" s="1" t="s">
        <v>32</v>
      </c>
      <c r="H64" s="1" t="s">
        <v>47</v>
      </c>
      <c r="I64" s="1" t="s">
        <v>47</v>
      </c>
      <c r="J64" s="1" t="s">
        <v>33</v>
      </c>
      <c r="K64" s="1" t="s">
        <v>47</v>
      </c>
      <c r="L64" s="1" t="s">
        <v>23</v>
      </c>
      <c r="M64" s="1">
        <v>23</v>
      </c>
      <c r="N64" s="1" t="s">
        <v>24</v>
      </c>
      <c r="O64" s="1" t="s">
        <v>25</v>
      </c>
      <c r="P64" s="1" t="s">
        <v>127</v>
      </c>
      <c r="Q64" s="1" t="s">
        <v>116</v>
      </c>
    </row>
    <row r="65" spans="1:17" ht="15.75" customHeight="1" x14ac:dyDescent="0.3">
      <c r="A65" s="1">
        <v>733973</v>
      </c>
      <c r="B65" s="1" t="s">
        <v>44</v>
      </c>
      <c r="C65" s="2">
        <v>41762</v>
      </c>
      <c r="D65" s="1" t="s">
        <v>295</v>
      </c>
      <c r="E65" s="1" t="s">
        <v>46</v>
      </c>
      <c r="F65" s="1">
        <v>0</v>
      </c>
      <c r="G65" s="1" t="s">
        <v>47</v>
      </c>
      <c r="H65" s="1" t="s">
        <v>31</v>
      </c>
      <c r="I65" s="1" t="s">
        <v>31</v>
      </c>
      <c r="J65" s="1" t="s">
        <v>33</v>
      </c>
      <c r="K65" s="1" t="s">
        <v>47</v>
      </c>
      <c r="L65" s="1" t="s">
        <v>41</v>
      </c>
      <c r="M65" s="1">
        <v>5</v>
      </c>
      <c r="N65" s="1" t="s">
        <v>24</v>
      </c>
      <c r="O65" s="1" t="s">
        <v>25</v>
      </c>
      <c r="P65" s="1" t="s">
        <v>242</v>
      </c>
      <c r="Q65" s="1" t="s">
        <v>252</v>
      </c>
    </row>
    <row r="66" spans="1:17" ht="15.75" customHeight="1" x14ac:dyDescent="0.3">
      <c r="A66" s="1">
        <v>733983</v>
      </c>
      <c r="B66" s="1" t="s">
        <v>44</v>
      </c>
      <c r="C66" s="2">
        <v>41765</v>
      </c>
      <c r="D66" s="1" t="s">
        <v>147</v>
      </c>
      <c r="E66" s="1" t="s">
        <v>46</v>
      </c>
      <c r="F66" s="1">
        <v>0</v>
      </c>
      <c r="G66" s="1" t="s">
        <v>47</v>
      </c>
      <c r="H66" s="1" t="s">
        <v>20</v>
      </c>
      <c r="I66" s="1" t="s">
        <v>20</v>
      </c>
      <c r="J66" s="1" t="s">
        <v>22</v>
      </c>
      <c r="K66" s="1" t="s">
        <v>47</v>
      </c>
      <c r="L66" s="1" t="s">
        <v>23</v>
      </c>
      <c r="M66" s="1">
        <v>19</v>
      </c>
      <c r="N66" s="1" t="s">
        <v>24</v>
      </c>
      <c r="O66" s="1" t="s">
        <v>25</v>
      </c>
      <c r="P66" s="1" t="s">
        <v>140</v>
      </c>
      <c r="Q66" s="1" t="s">
        <v>263</v>
      </c>
    </row>
    <row r="67" spans="1:17" ht="15.75" customHeight="1" x14ac:dyDescent="0.3">
      <c r="A67" s="1">
        <v>734001</v>
      </c>
      <c r="B67" s="1" t="s">
        <v>60</v>
      </c>
      <c r="C67" s="2">
        <v>41771</v>
      </c>
      <c r="D67" s="1" t="s">
        <v>183</v>
      </c>
      <c r="E67" s="1" t="s">
        <v>62</v>
      </c>
      <c r="F67" s="1">
        <v>0</v>
      </c>
      <c r="G67" s="1" t="s">
        <v>259</v>
      </c>
      <c r="H67" s="1" t="s">
        <v>47</v>
      </c>
      <c r="I67" s="1" t="s">
        <v>259</v>
      </c>
      <c r="J67" s="1" t="s">
        <v>33</v>
      </c>
      <c r="K67" s="1" t="s">
        <v>47</v>
      </c>
      <c r="L67" s="1" t="s">
        <v>41</v>
      </c>
      <c r="M67" s="1">
        <v>7</v>
      </c>
      <c r="N67" s="1" t="s">
        <v>24</v>
      </c>
      <c r="O67" s="1" t="s">
        <v>25</v>
      </c>
      <c r="P67" s="1" t="s">
        <v>127</v>
      </c>
      <c r="Q67" s="1" t="s">
        <v>237</v>
      </c>
    </row>
    <row r="68" spans="1:17" ht="15.75" customHeight="1" x14ac:dyDescent="0.3">
      <c r="A68" s="1">
        <v>734017</v>
      </c>
      <c r="B68" s="1" t="s">
        <v>167</v>
      </c>
      <c r="C68" s="2">
        <v>41778</v>
      </c>
      <c r="D68" s="1" t="s">
        <v>29</v>
      </c>
      <c r="E68" s="1" t="s">
        <v>168</v>
      </c>
      <c r="F68" s="1">
        <v>0</v>
      </c>
      <c r="G68" s="1" t="s">
        <v>40</v>
      </c>
      <c r="H68" s="1" t="s">
        <v>47</v>
      </c>
      <c r="I68" s="1" t="s">
        <v>47</v>
      </c>
      <c r="J68" s="1" t="s">
        <v>33</v>
      </c>
      <c r="K68" s="1" t="s">
        <v>47</v>
      </c>
      <c r="L68" s="1" t="s">
        <v>23</v>
      </c>
      <c r="M68" s="1">
        <v>25</v>
      </c>
      <c r="N68" s="1" t="s">
        <v>24</v>
      </c>
      <c r="O68" s="1" t="s">
        <v>25</v>
      </c>
      <c r="P68" s="1" t="s">
        <v>140</v>
      </c>
      <c r="Q68" s="1" t="s">
        <v>213</v>
      </c>
    </row>
    <row r="69" spans="1:17" ht="15.75" customHeight="1" x14ac:dyDescent="0.3">
      <c r="A69" s="1">
        <v>734025</v>
      </c>
      <c r="B69" s="1" t="s">
        <v>28</v>
      </c>
      <c r="C69" s="2">
        <v>41780</v>
      </c>
      <c r="D69" s="1" t="s">
        <v>300</v>
      </c>
      <c r="E69" s="1" t="s">
        <v>30</v>
      </c>
      <c r="F69" s="1">
        <v>0</v>
      </c>
      <c r="G69" s="1" t="s">
        <v>31</v>
      </c>
      <c r="H69" s="1" t="s">
        <v>47</v>
      </c>
      <c r="I69" s="1" t="s">
        <v>47</v>
      </c>
      <c r="J69" s="1" t="s">
        <v>22</v>
      </c>
      <c r="K69" s="1" t="s">
        <v>47</v>
      </c>
      <c r="L69" s="1" t="s">
        <v>41</v>
      </c>
      <c r="M69" s="1">
        <v>7</v>
      </c>
      <c r="N69" s="1" t="s">
        <v>24</v>
      </c>
      <c r="O69" s="1" t="s">
        <v>25</v>
      </c>
      <c r="P69" s="1" t="s">
        <v>127</v>
      </c>
      <c r="Q69" s="1" t="s">
        <v>237</v>
      </c>
    </row>
    <row r="70" spans="1:17" ht="15.75" customHeight="1" x14ac:dyDescent="0.3">
      <c r="A70" s="1">
        <v>734031</v>
      </c>
      <c r="B70" s="1" t="s">
        <v>44</v>
      </c>
      <c r="C70" s="2">
        <v>41782</v>
      </c>
      <c r="D70" s="1" t="s">
        <v>29</v>
      </c>
      <c r="E70" s="1" t="s">
        <v>46</v>
      </c>
      <c r="F70" s="1">
        <v>0</v>
      </c>
      <c r="G70" s="1" t="s">
        <v>47</v>
      </c>
      <c r="H70" s="1" t="s">
        <v>39</v>
      </c>
      <c r="I70" s="1" t="s">
        <v>39</v>
      </c>
      <c r="J70" s="1" t="s">
        <v>22</v>
      </c>
      <c r="K70" s="1" t="s">
        <v>47</v>
      </c>
      <c r="L70" s="1" t="s">
        <v>23</v>
      </c>
      <c r="M70" s="1">
        <v>15</v>
      </c>
      <c r="N70" s="1" t="s">
        <v>24</v>
      </c>
      <c r="O70" s="1" t="s">
        <v>25</v>
      </c>
      <c r="P70" s="1" t="s">
        <v>140</v>
      </c>
      <c r="Q70" s="1" t="s">
        <v>213</v>
      </c>
    </row>
    <row r="71" spans="1:17" ht="15.75" customHeight="1" x14ac:dyDescent="0.3">
      <c r="A71" s="1">
        <v>734041</v>
      </c>
      <c r="B71" s="1" t="s">
        <v>44</v>
      </c>
      <c r="C71" s="2">
        <v>41784</v>
      </c>
      <c r="D71" s="1" t="s">
        <v>295</v>
      </c>
      <c r="E71" s="1" t="s">
        <v>46</v>
      </c>
      <c r="F71" s="1">
        <v>0</v>
      </c>
      <c r="G71" s="1" t="s">
        <v>47</v>
      </c>
      <c r="H71" s="1" t="s">
        <v>40</v>
      </c>
      <c r="I71" s="1" t="s">
        <v>47</v>
      </c>
      <c r="J71" s="1" t="s">
        <v>22</v>
      </c>
      <c r="K71" s="1" t="s">
        <v>47</v>
      </c>
      <c r="L71" s="1" t="s">
        <v>41</v>
      </c>
      <c r="M71" s="1">
        <v>5</v>
      </c>
      <c r="N71" s="1" t="s">
        <v>24</v>
      </c>
      <c r="O71" s="1" t="s">
        <v>25</v>
      </c>
      <c r="P71" s="1" t="s">
        <v>263</v>
      </c>
      <c r="Q71" s="1" t="s">
        <v>213</v>
      </c>
    </row>
    <row r="72" spans="1:17" ht="15.75" customHeight="1" x14ac:dyDescent="0.3">
      <c r="A72" s="1">
        <v>829737</v>
      </c>
      <c r="B72" s="1" t="s">
        <v>17</v>
      </c>
      <c r="C72" s="2">
        <v>42113</v>
      </c>
      <c r="D72" s="1" t="s">
        <v>154</v>
      </c>
      <c r="E72" s="1" t="s">
        <v>19</v>
      </c>
      <c r="F72" s="1">
        <v>0</v>
      </c>
      <c r="G72" s="1" t="s">
        <v>20</v>
      </c>
      <c r="H72" s="1" t="s">
        <v>47</v>
      </c>
      <c r="I72" s="1" t="s">
        <v>20</v>
      </c>
      <c r="J72" s="1" t="s">
        <v>22</v>
      </c>
      <c r="K72" s="1" t="s">
        <v>47</v>
      </c>
      <c r="L72" s="1" t="s">
        <v>23</v>
      </c>
      <c r="M72" s="1">
        <v>18</v>
      </c>
      <c r="N72" s="1" t="s">
        <v>24</v>
      </c>
      <c r="O72" s="1" t="s">
        <v>25</v>
      </c>
      <c r="P72" s="1" t="s">
        <v>283</v>
      </c>
      <c r="Q72" s="1" t="s">
        <v>237</v>
      </c>
    </row>
    <row r="73" spans="1:17" ht="15.75" customHeight="1" x14ac:dyDescent="0.3">
      <c r="A73" s="1">
        <v>829751</v>
      </c>
      <c r="B73" s="1" t="s">
        <v>44</v>
      </c>
      <c r="C73" s="2">
        <v>42119</v>
      </c>
      <c r="D73" s="1" t="s">
        <v>180</v>
      </c>
      <c r="E73" s="1" t="s">
        <v>46</v>
      </c>
      <c r="F73" s="1">
        <v>0</v>
      </c>
      <c r="G73" s="1" t="s">
        <v>47</v>
      </c>
      <c r="H73" s="1" t="s">
        <v>259</v>
      </c>
      <c r="I73" s="1" t="s">
        <v>47</v>
      </c>
      <c r="J73" s="1" t="s">
        <v>33</v>
      </c>
      <c r="K73" s="1" t="s">
        <v>47</v>
      </c>
      <c r="L73" s="1" t="s">
        <v>23</v>
      </c>
      <c r="M73" s="1">
        <v>20</v>
      </c>
      <c r="N73" s="1" t="s">
        <v>24</v>
      </c>
      <c r="O73" s="1" t="s">
        <v>25</v>
      </c>
      <c r="P73" s="1" t="s">
        <v>127</v>
      </c>
      <c r="Q73" s="1" t="s">
        <v>303</v>
      </c>
    </row>
    <row r="74" spans="1:17" ht="15.75" customHeight="1" x14ac:dyDescent="0.3">
      <c r="A74" s="1">
        <v>829769</v>
      </c>
      <c r="B74" s="1" t="s">
        <v>44</v>
      </c>
      <c r="C74" s="2">
        <v>42125</v>
      </c>
      <c r="D74" s="1" t="s">
        <v>183</v>
      </c>
      <c r="E74" s="1" t="s">
        <v>46</v>
      </c>
      <c r="F74" s="1">
        <v>0</v>
      </c>
      <c r="G74" s="1" t="s">
        <v>47</v>
      </c>
      <c r="H74" s="1" t="s">
        <v>40</v>
      </c>
      <c r="I74" s="1" t="s">
        <v>40</v>
      </c>
      <c r="J74" s="1" t="s">
        <v>22</v>
      </c>
      <c r="K74" s="1" t="s">
        <v>47</v>
      </c>
      <c r="L74" s="1" t="s">
        <v>23</v>
      </c>
      <c r="M74" s="1">
        <v>8</v>
      </c>
      <c r="N74" s="1" t="s">
        <v>24</v>
      </c>
      <c r="O74" s="1" t="s">
        <v>25</v>
      </c>
      <c r="P74" s="1" t="s">
        <v>127</v>
      </c>
      <c r="Q74" s="1" t="s">
        <v>267</v>
      </c>
    </row>
    <row r="75" spans="1:17" ht="15.75" customHeight="1" x14ac:dyDescent="0.3">
      <c r="A75" s="1">
        <v>829775</v>
      </c>
      <c r="B75" s="1" t="s">
        <v>28</v>
      </c>
      <c r="C75" s="2">
        <v>42127</v>
      </c>
      <c r="D75" s="1" t="s">
        <v>300</v>
      </c>
      <c r="E75" s="1" t="s">
        <v>30</v>
      </c>
      <c r="F75" s="1">
        <v>0</v>
      </c>
      <c r="G75" s="1" t="s">
        <v>31</v>
      </c>
      <c r="H75" s="1" t="s">
        <v>47</v>
      </c>
      <c r="I75" s="1" t="s">
        <v>47</v>
      </c>
      <c r="J75" s="1" t="s">
        <v>33</v>
      </c>
      <c r="K75" s="1" t="s">
        <v>47</v>
      </c>
      <c r="L75" s="1" t="s">
        <v>23</v>
      </c>
      <c r="M75" s="1">
        <v>23</v>
      </c>
      <c r="N75" s="1" t="s">
        <v>24</v>
      </c>
      <c r="O75" s="1" t="s">
        <v>25</v>
      </c>
      <c r="P75" s="1" t="s">
        <v>283</v>
      </c>
      <c r="Q75" s="1" t="s">
        <v>237</v>
      </c>
    </row>
    <row r="76" spans="1:17" ht="15.75" customHeight="1" x14ac:dyDescent="0.3">
      <c r="A76" s="1">
        <v>829783</v>
      </c>
      <c r="B76" s="1" t="s">
        <v>44</v>
      </c>
      <c r="C76" s="2">
        <v>42129</v>
      </c>
      <c r="D76" s="1" t="s">
        <v>154</v>
      </c>
      <c r="E76" s="1" t="s">
        <v>46</v>
      </c>
      <c r="F76" s="1">
        <v>0</v>
      </c>
      <c r="G76" s="1" t="s">
        <v>47</v>
      </c>
      <c r="H76" s="1" t="s">
        <v>39</v>
      </c>
      <c r="I76" s="1" t="s">
        <v>39</v>
      </c>
      <c r="J76" s="1" t="s">
        <v>33</v>
      </c>
      <c r="K76" s="1" t="s">
        <v>47</v>
      </c>
      <c r="L76" s="1" t="s">
        <v>41</v>
      </c>
      <c r="M76" s="1">
        <v>5</v>
      </c>
      <c r="N76" s="1" t="s">
        <v>24</v>
      </c>
      <c r="O76" s="1" t="s">
        <v>25</v>
      </c>
      <c r="P76" s="1" t="s">
        <v>127</v>
      </c>
      <c r="Q76" s="1" t="s">
        <v>303</v>
      </c>
    </row>
    <row r="77" spans="1:17" ht="15.75" customHeight="1" x14ac:dyDescent="0.3">
      <c r="A77" s="1">
        <v>829789</v>
      </c>
      <c r="B77" s="1" t="s">
        <v>65</v>
      </c>
      <c r="C77" s="2">
        <v>42132</v>
      </c>
      <c r="D77" s="1" t="s">
        <v>315</v>
      </c>
      <c r="E77" s="1" t="s">
        <v>67</v>
      </c>
      <c r="F77" s="1">
        <v>0</v>
      </c>
      <c r="G77" s="1" t="s">
        <v>32</v>
      </c>
      <c r="H77" s="1" t="s">
        <v>47</v>
      </c>
      <c r="I77" s="1" t="s">
        <v>32</v>
      </c>
      <c r="J77" s="1" t="s">
        <v>33</v>
      </c>
      <c r="K77" s="1" t="s">
        <v>47</v>
      </c>
      <c r="L77" s="1" t="s">
        <v>41</v>
      </c>
      <c r="M77" s="1">
        <v>6</v>
      </c>
      <c r="N77" s="1" t="s">
        <v>24</v>
      </c>
      <c r="O77" s="1" t="s">
        <v>25</v>
      </c>
      <c r="P77" s="1" t="s">
        <v>303</v>
      </c>
      <c r="Q77" s="1" t="s">
        <v>267</v>
      </c>
    </row>
    <row r="78" spans="1:17" ht="15.75" customHeight="1" x14ac:dyDescent="0.3">
      <c r="A78" s="1">
        <v>829805</v>
      </c>
      <c r="B78" s="1" t="s">
        <v>44</v>
      </c>
      <c r="C78" s="2">
        <v>42138</v>
      </c>
      <c r="D78" s="1" t="s">
        <v>315</v>
      </c>
      <c r="E78" s="1" t="s">
        <v>46</v>
      </c>
      <c r="F78" s="1">
        <v>0</v>
      </c>
      <c r="G78" s="1" t="s">
        <v>47</v>
      </c>
      <c r="H78" s="1" t="s">
        <v>21</v>
      </c>
      <c r="I78" s="1" t="s">
        <v>21</v>
      </c>
      <c r="J78" s="1" t="s">
        <v>22</v>
      </c>
      <c r="K78" s="1" t="s">
        <v>47</v>
      </c>
      <c r="L78" s="1" t="s">
        <v>23</v>
      </c>
      <c r="M78" s="1">
        <v>5</v>
      </c>
      <c r="N78" s="1" t="s">
        <v>24</v>
      </c>
      <c r="O78" s="1" t="s">
        <v>25</v>
      </c>
      <c r="P78" s="1" t="s">
        <v>283</v>
      </c>
      <c r="Q78" s="1" t="s">
        <v>237</v>
      </c>
    </row>
    <row r="79" spans="1:17" ht="15.75" customHeight="1" x14ac:dyDescent="0.3">
      <c r="A79" s="1">
        <v>829815</v>
      </c>
      <c r="B79" s="1" t="s">
        <v>60</v>
      </c>
      <c r="C79" s="2">
        <v>42141</v>
      </c>
      <c r="D79" s="1" t="s">
        <v>318</v>
      </c>
      <c r="E79" s="1" t="s">
        <v>62</v>
      </c>
      <c r="F79" s="1">
        <v>0</v>
      </c>
      <c r="G79" s="1" t="s">
        <v>259</v>
      </c>
      <c r="H79" s="1" t="s">
        <v>47</v>
      </c>
      <c r="I79" s="1" t="s">
        <v>259</v>
      </c>
      <c r="J79" s="1" t="s">
        <v>33</v>
      </c>
      <c r="K79" s="1" t="s">
        <v>47</v>
      </c>
      <c r="L79" s="1" t="s">
        <v>41</v>
      </c>
      <c r="M79" s="1">
        <v>9</v>
      </c>
      <c r="N79" s="1" t="s">
        <v>24</v>
      </c>
      <c r="O79" s="1" t="s">
        <v>25</v>
      </c>
      <c r="P79" s="1" t="s">
        <v>303</v>
      </c>
      <c r="Q79" s="1" t="s">
        <v>263</v>
      </c>
    </row>
    <row r="80" spans="1:17" ht="15.75" customHeight="1" x14ac:dyDescent="0.3">
      <c r="A80" s="1">
        <v>829817</v>
      </c>
      <c r="B80" s="1" t="s">
        <v>44</v>
      </c>
      <c r="C80" s="2">
        <v>42143</v>
      </c>
      <c r="D80" s="1" t="s">
        <v>192</v>
      </c>
      <c r="E80" s="1" t="s">
        <v>46</v>
      </c>
      <c r="F80" s="1">
        <v>0</v>
      </c>
      <c r="G80" s="1" t="s">
        <v>32</v>
      </c>
      <c r="H80" s="1" t="s">
        <v>47</v>
      </c>
      <c r="I80" s="1" t="s">
        <v>47</v>
      </c>
      <c r="J80" s="1" t="s">
        <v>33</v>
      </c>
      <c r="K80" s="1" t="s">
        <v>47</v>
      </c>
      <c r="L80" s="1" t="s">
        <v>23</v>
      </c>
      <c r="M80" s="1">
        <v>25</v>
      </c>
      <c r="N80" s="1" t="s">
        <v>24</v>
      </c>
      <c r="O80" s="1" t="s">
        <v>25</v>
      </c>
      <c r="P80" s="1" t="s">
        <v>127</v>
      </c>
      <c r="Q80" s="1" t="s">
        <v>283</v>
      </c>
    </row>
    <row r="81" spans="1:17" ht="15.75" customHeight="1" x14ac:dyDescent="0.3">
      <c r="A81" s="1">
        <v>829823</v>
      </c>
      <c r="B81" s="1" t="s">
        <v>50</v>
      </c>
      <c r="C81" s="2">
        <v>42148</v>
      </c>
      <c r="D81" s="1" t="s">
        <v>147</v>
      </c>
      <c r="E81" s="1" t="s">
        <v>52</v>
      </c>
      <c r="F81" s="1">
        <v>0</v>
      </c>
      <c r="G81" s="1" t="s">
        <v>47</v>
      </c>
      <c r="H81" s="1" t="s">
        <v>32</v>
      </c>
      <c r="I81" s="1" t="s">
        <v>32</v>
      </c>
      <c r="J81" s="1" t="s">
        <v>22</v>
      </c>
      <c r="K81" s="1" t="s">
        <v>47</v>
      </c>
      <c r="L81" s="1" t="s">
        <v>23</v>
      </c>
      <c r="M81" s="1">
        <v>41</v>
      </c>
      <c r="N81" s="1" t="s">
        <v>24</v>
      </c>
      <c r="O81" s="1" t="s">
        <v>25</v>
      </c>
      <c r="P81" s="1" t="s">
        <v>127</v>
      </c>
      <c r="Q81" s="1" t="s">
        <v>283</v>
      </c>
    </row>
    <row r="82" spans="1:17" ht="15.75" customHeight="1" x14ac:dyDescent="0.3">
      <c r="A82" s="1">
        <v>980909</v>
      </c>
      <c r="B82" s="1" t="s">
        <v>50</v>
      </c>
      <c r="C82" s="2">
        <v>42473</v>
      </c>
      <c r="D82" s="1" t="s">
        <v>147</v>
      </c>
      <c r="E82" s="1" t="s">
        <v>52</v>
      </c>
      <c r="F82" s="1">
        <v>0</v>
      </c>
      <c r="G82" s="1" t="s">
        <v>21</v>
      </c>
      <c r="H82" s="1" t="s">
        <v>47</v>
      </c>
      <c r="I82" s="1" t="s">
        <v>47</v>
      </c>
      <c r="J82" s="1" t="s">
        <v>22</v>
      </c>
      <c r="K82" s="1" t="s">
        <v>47</v>
      </c>
      <c r="L82" s="1" t="s">
        <v>41</v>
      </c>
      <c r="M82" s="1">
        <v>6</v>
      </c>
      <c r="N82" s="1" t="s">
        <v>24</v>
      </c>
      <c r="O82" s="1" t="s">
        <v>25</v>
      </c>
      <c r="P82" s="1" t="s">
        <v>323</v>
      </c>
      <c r="Q82" s="1" t="s">
        <v>140</v>
      </c>
    </row>
    <row r="83" spans="1:17" ht="15.75" customHeight="1" x14ac:dyDescent="0.3">
      <c r="A83" s="1">
        <v>980927</v>
      </c>
      <c r="B83" s="1" t="s">
        <v>44</v>
      </c>
      <c r="C83" s="2">
        <v>42480</v>
      </c>
      <c r="D83" s="1" t="s">
        <v>147</v>
      </c>
      <c r="E83" s="1" t="s">
        <v>46</v>
      </c>
      <c r="F83" s="1">
        <v>0</v>
      </c>
      <c r="G83" s="1" t="s">
        <v>47</v>
      </c>
      <c r="H83" s="1" t="s">
        <v>20</v>
      </c>
      <c r="I83" s="1" t="s">
        <v>47</v>
      </c>
      <c r="J83" s="1" t="s">
        <v>22</v>
      </c>
      <c r="K83" s="1" t="s">
        <v>47</v>
      </c>
      <c r="L83" s="1" t="s">
        <v>41</v>
      </c>
      <c r="M83" s="1">
        <v>6</v>
      </c>
      <c r="N83" s="1" t="s">
        <v>24</v>
      </c>
      <c r="O83" s="1" t="s">
        <v>25</v>
      </c>
      <c r="P83" s="1" t="s">
        <v>232</v>
      </c>
      <c r="Q83" s="1" t="s">
        <v>267</v>
      </c>
    </row>
    <row r="84" spans="1:17" ht="15.75" customHeight="1" x14ac:dyDescent="0.3">
      <c r="A84" s="1">
        <v>980941</v>
      </c>
      <c r="B84" s="1" t="s">
        <v>28</v>
      </c>
      <c r="C84" s="2">
        <v>42485</v>
      </c>
      <c r="D84" s="1" t="s">
        <v>276</v>
      </c>
      <c r="E84" s="1" t="s">
        <v>320</v>
      </c>
      <c r="F84" s="1">
        <v>0</v>
      </c>
      <c r="G84" s="1" t="s">
        <v>31</v>
      </c>
      <c r="H84" s="1" t="s">
        <v>47</v>
      </c>
      <c r="I84" s="1" t="s">
        <v>31</v>
      </c>
      <c r="J84" s="1" t="s">
        <v>22</v>
      </c>
      <c r="K84" s="1" t="s">
        <v>47</v>
      </c>
      <c r="L84" s="1" t="s">
        <v>23</v>
      </c>
      <c r="M84" s="1">
        <v>25</v>
      </c>
      <c r="N84" s="1" t="s">
        <v>24</v>
      </c>
      <c r="O84" s="1" t="s">
        <v>25</v>
      </c>
      <c r="P84" s="1" t="s">
        <v>323</v>
      </c>
      <c r="Q84" s="1" t="s">
        <v>213</v>
      </c>
    </row>
    <row r="85" spans="1:17" ht="15.75" customHeight="1" x14ac:dyDescent="0.3">
      <c r="A85" s="1">
        <v>980947</v>
      </c>
      <c r="B85" s="1" t="s">
        <v>44</v>
      </c>
      <c r="C85" s="2">
        <v>42488</v>
      </c>
      <c r="D85" s="1" t="s">
        <v>147</v>
      </c>
      <c r="E85" s="1" t="s">
        <v>46</v>
      </c>
      <c r="F85" s="1">
        <v>0</v>
      </c>
      <c r="G85" s="1" t="s">
        <v>47</v>
      </c>
      <c r="H85" s="1" t="s">
        <v>21</v>
      </c>
      <c r="I85" s="1" t="s">
        <v>47</v>
      </c>
      <c r="J85" s="1" t="s">
        <v>22</v>
      </c>
      <c r="K85" s="1" t="s">
        <v>47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323</v>
      </c>
      <c r="Q85" s="1" t="s">
        <v>213</v>
      </c>
    </row>
    <row r="86" spans="1:17" ht="15.75" customHeight="1" x14ac:dyDescent="0.3">
      <c r="A86" s="1">
        <v>980957</v>
      </c>
      <c r="B86" s="1" t="s">
        <v>238</v>
      </c>
      <c r="C86" s="2">
        <v>42491</v>
      </c>
      <c r="D86" s="1" t="s">
        <v>147</v>
      </c>
      <c r="E86" s="1" t="s">
        <v>301</v>
      </c>
      <c r="F86" s="1">
        <v>0</v>
      </c>
      <c r="G86" s="1" t="s">
        <v>319</v>
      </c>
      <c r="H86" s="1" t="s">
        <v>47</v>
      </c>
      <c r="I86" s="1" t="s">
        <v>47</v>
      </c>
      <c r="J86" s="1" t="s">
        <v>22</v>
      </c>
      <c r="K86" s="1" t="s">
        <v>47</v>
      </c>
      <c r="L86" s="1" t="s">
        <v>41</v>
      </c>
      <c r="M86" s="1">
        <v>8</v>
      </c>
      <c r="N86" s="1" t="s">
        <v>24</v>
      </c>
      <c r="O86" s="1" t="s">
        <v>25</v>
      </c>
      <c r="P86" s="1" t="s">
        <v>332</v>
      </c>
      <c r="Q86" s="1" t="s">
        <v>213</v>
      </c>
    </row>
    <row r="87" spans="1:17" ht="15.75" customHeight="1" x14ac:dyDescent="0.3">
      <c r="A87" s="1">
        <v>980981</v>
      </c>
      <c r="B87" s="1" t="s">
        <v>17</v>
      </c>
      <c r="C87" s="2">
        <v>42501</v>
      </c>
      <c r="D87" s="1" t="s">
        <v>339</v>
      </c>
      <c r="E87" s="1" t="s">
        <v>19</v>
      </c>
      <c r="F87" s="1">
        <v>0</v>
      </c>
      <c r="G87" s="1" t="s">
        <v>20</v>
      </c>
      <c r="H87" s="1" t="s">
        <v>47</v>
      </c>
      <c r="I87" s="1" t="s">
        <v>47</v>
      </c>
      <c r="J87" s="1" t="s">
        <v>22</v>
      </c>
      <c r="K87" s="1" t="s">
        <v>47</v>
      </c>
      <c r="L87" s="1" t="s">
        <v>41</v>
      </c>
      <c r="M87" s="1">
        <v>6</v>
      </c>
      <c r="N87" s="1" t="s">
        <v>24</v>
      </c>
      <c r="O87" s="1" t="s">
        <v>25</v>
      </c>
      <c r="P87" s="1" t="s">
        <v>332</v>
      </c>
      <c r="Q87" s="1" t="s">
        <v>252</v>
      </c>
    </row>
    <row r="88" spans="1:17" ht="15.75" customHeight="1" x14ac:dyDescent="0.3">
      <c r="A88" s="1">
        <v>980993</v>
      </c>
      <c r="B88" s="1" t="s">
        <v>234</v>
      </c>
      <c r="C88" s="2">
        <v>42505</v>
      </c>
      <c r="D88" s="1" t="s">
        <v>339</v>
      </c>
      <c r="E88" s="1" t="s">
        <v>236</v>
      </c>
      <c r="F88" s="1">
        <v>0</v>
      </c>
      <c r="G88" s="1" t="s">
        <v>47</v>
      </c>
      <c r="H88" s="1" t="s">
        <v>39</v>
      </c>
      <c r="I88" s="1" t="s">
        <v>39</v>
      </c>
      <c r="J88" s="1" t="s">
        <v>22</v>
      </c>
      <c r="K88" s="1" t="s">
        <v>47</v>
      </c>
      <c r="L88" s="1" t="s">
        <v>23</v>
      </c>
      <c r="M88" s="1">
        <v>80</v>
      </c>
      <c r="N88" s="1" t="s">
        <v>24</v>
      </c>
      <c r="O88" s="1" t="s">
        <v>25</v>
      </c>
      <c r="P88" s="1" t="s">
        <v>323</v>
      </c>
      <c r="Q88" s="1" t="s">
        <v>267</v>
      </c>
    </row>
    <row r="89" spans="1:17" ht="15.75" customHeight="1" x14ac:dyDescent="0.3">
      <c r="A89" s="1">
        <v>1082597</v>
      </c>
      <c r="B89" s="1" t="s">
        <v>44</v>
      </c>
      <c r="C89" s="2">
        <v>42834</v>
      </c>
      <c r="D89" s="1" t="s">
        <v>348</v>
      </c>
      <c r="E89" s="1" t="s">
        <v>46</v>
      </c>
      <c r="F89" s="1">
        <v>0</v>
      </c>
      <c r="G89" s="1" t="s">
        <v>47</v>
      </c>
      <c r="H89" s="1" t="s">
        <v>21</v>
      </c>
      <c r="I89" s="1" t="s">
        <v>47</v>
      </c>
      <c r="J89" s="1" t="s">
        <v>22</v>
      </c>
      <c r="K89" s="1" t="s">
        <v>47</v>
      </c>
      <c r="L89" s="1" t="s">
        <v>41</v>
      </c>
      <c r="M89" s="1">
        <v>4</v>
      </c>
      <c r="N89" s="1" t="s">
        <v>24</v>
      </c>
      <c r="O89" s="1" t="s">
        <v>25</v>
      </c>
      <c r="P89" s="1" t="s">
        <v>323</v>
      </c>
      <c r="Q89" s="1" t="s">
        <v>267</v>
      </c>
    </row>
    <row r="90" spans="1:17" ht="15.75" customHeight="1" x14ac:dyDescent="0.3">
      <c r="A90" s="1">
        <v>1082600</v>
      </c>
      <c r="B90" s="1" t="s">
        <v>44</v>
      </c>
      <c r="C90" s="2">
        <v>42837</v>
      </c>
      <c r="D90" s="1" t="s">
        <v>349</v>
      </c>
      <c r="E90" s="1" t="s">
        <v>46</v>
      </c>
      <c r="F90" s="1">
        <v>0</v>
      </c>
      <c r="G90" s="1" t="s">
        <v>47</v>
      </c>
      <c r="H90" s="1" t="s">
        <v>259</v>
      </c>
      <c r="I90" s="1" t="s">
        <v>47</v>
      </c>
      <c r="J90" s="1" t="s">
        <v>22</v>
      </c>
      <c r="K90" s="1" t="s">
        <v>47</v>
      </c>
      <c r="L90" s="1" t="s">
        <v>41</v>
      </c>
      <c r="M90" s="1">
        <v>4</v>
      </c>
      <c r="N90" s="1" t="s">
        <v>24</v>
      </c>
      <c r="O90" s="1" t="s">
        <v>25</v>
      </c>
      <c r="P90" s="1" t="s">
        <v>323</v>
      </c>
      <c r="Q90" s="1" t="s">
        <v>267</v>
      </c>
    </row>
    <row r="91" spans="1:17" ht="15.75" customHeight="1" x14ac:dyDescent="0.3">
      <c r="A91" s="1">
        <v>1082602</v>
      </c>
      <c r="B91" s="1" t="s">
        <v>17</v>
      </c>
      <c r="C91" s="2">
        <v>42839</v>
      </c>
      <c r="D91" s="1" t="s">
        <v>192</v>
      </c>
      <c r="E91" s="1" t="s">
        <v>19</v>
      </c>
      <c r="F91" s="1">
        <v>0</v>
      </c>
      <c r="G91" s="1" t="s">
        <v>20</v>
      </c>
      <c r="H91" s="1" t="s">
        <v>47</v>
      </c>
      <c r="I91" s="1" t="s">
        <v>47</v>
      </c>
      <c r="J91" s="1" t="s">
        <v>22</v>
      </c>
      <c r="K91" s="1" t="s">
        <v>47</v>
      </c>
      <c r="L91" s="1" t="s">
        <v>41</v>
      </c>
      <c r="M91" s="1">
        <v>4</v>
      </c>
      <c r="N91" s="1" t="s">
        <v>24</v>
      </c>
      <c r="O91" s="1" t="s">
        <v>25</v>
      </c>
      <c r="P91" s="1" t="s">
        <v>335</v>
      </c>
      <c r="Q91" s="1" t="s">
        <v>232</v>
      </c>
    </row>
    <row r="92" spans="1:17" ht="15.75" customHeight="1" x14ac:dyDescent="0.3">
      <c r="A92" s="1">
        <v>1082606</v>
      </c>
      <c r="B92" s="1" t="s">
        <v>44</v>
      </c>
      <c r="C92" s="2">
        <v>42841</v>
      </c>
      <c r="D92" s="1" t="s">
        <v>348</v>
      </c>
      <c r="E92" s="1" t="s">
        <v>46</v>
      </c>
      <c r="F92" s="1">
        <v>0</v>
      </c>
      <c r="G92" s="1" t="s">
        <v>47</v>
      </c>
      <c r="H92" s="1" t="s">
        <v>321</v>
      </c>
      <c r="I92" s="1" t="s">
        <v>47</v>
      </c>
      <c r="J92" s="1" t="s">
        <v>22</v>
      </c>
      <c r="K92" s="1" t="s">
        <v>47</v>
      </c>
      <c r="L92" s="1" t="s">
        <v>41</v>
      </c>
      <c r="M92" s="1">
        <v>6</v>
      </c>
      <c r="N92" s="1" t="s">
        <v>24</v>
      </c>
      <c r="O92" s="1" t="s">
        <v>25</v>
      </c>
      <c r="P92" s="1" t="s">
        <v>327</v>
      </c>
      <c r="Q92" s="1" t="s">
        <v>140</v>
      </c>
    </row>
    <row r="93" spans="1:17" ht="15.75" customHeight="1" x14ac:dyDescent="0.3">
      <c r="A93" s="1">
        <v>1082612</v>
      </c>
      <c r="B93" s="1" t="s">
        <v>224</v>
      </c>
      <c r="C93" s="2">
        <v>42845</v>
      </c>
      <c r="D93" s="1" t="s">
        <v>354</v>
      </c>
      <c r="E93" s="1" t="s">
        <v>225</v>
      </c>
      <c r="F93" s="1">
        <v>0</v>
      </c>
      <c r="G93" s="1" t="s">
        <v>31</v>
      </c>
      <c r="H93" s="1" t="s">
        <v>47</v>
      </c>
      <c r="I93" s="1" t="s">
        <v>47</v>
      </c>
      <c r="J93" s="1" t="s">
        <v>22</v>
      </c>
      <c r="K93" s="1" t="s">
        <v>47</v>
      </c>
      <c r="L93" s="1" t="s">
        <v>41</v>
      </c>
      <c r="M93" s="1">
        <v>8</v>
      </c>
      <c r="N93" s="1" t="s">
        <v>24</v>
      </c>
      <c r="O93" s="1" t="s">
        <v>25</v>
      </c>
      <c r="P93" s="1" t="s">
        <v>120</v>
      </c>
      <c r="Q93" s="1" t="s">
        <v>252</v>
      </c>
    </row>
    <row r="94" spans="1:17" ht="15.75" customHeight="1" x14ac:dyDescent="0.3">
      <c r="A94" s="1">
        <v>1082614</v>
      </c>
      <c r="B94" s="1" t="s">
        <v>44</v>
      </c>
      <c r="C94" s="2">
        <v>42847</v>
      </c>
      <c r="D94" s="1" t="s">
        <v>318</v>
      </c>
      <c r="E94" s="1" t="s">
        <v>46</v>
      </c>
      <c r="F94" s="1">
        <v>0</v>
      </c>
      <c r="G94" s="1" t="s">
        <v>47</v>
      </c>
      <c r="H94" s="1" t="s">
        <v>39</v>
      </c>
      <c r="I94" s="1" t="s">
        <v>39</v>
      </c>
      <c r="J94" s="1" t="s">
        <v>22</v>
      </c>
      <c r="K94" s="1" t="s">
        <v>47</v>
      </c>
      <c r="L94" s="1" t="s">
        <v>23</v>
      </c>
      <c r="M94" s="1">
        <v>14</v>
      </c>
      <c r="N94" s="1" t="s">
        <v>24</v>
      </c>
      <c r="O94" s="1" t="s">
        <v>25</v>
      </c>
      <c r="P94" s="1" t="s">
        <v>327</v>
      </c>
      <c r="Q94" s="1" t="s">
        <v>140</v>
      </c>
    </row>
    <row r="95" spans="1:17" ht="15.75" customHeight="1" x14ac:dyDescent="0.3">
      <c r="A95" s="1">
        <v>1082625</v>
      </c>
      <c r="B95" s="1" t="s">
        <v>324</v>
      </c>
      <c r="C95" s="2">
        <v>42854</v>
      </c>
      <c r="D95" s="1" t="s">
        <v>339</v>
      </c>
      <c r="E95" s="1" t="s">
        <v>325</v>
      </c>
      <c r="F95" s="1">
        <v>0</v>
      </c>
      <c r="G95" s="1" t="s">
        <v>321</v>
      </c>
      <c r="H95" s="1" t="s">
        <v>47</v>
      </c>
      <c r="I95" s="1" t="s">
        <v>321</v>
      </c>
      <c r="J95" s="1" t="s">
        <v>33</v>
      </c>
      <c r="K95" s="1" t="s">
        <v>47</v>
      </c>
      <c r="L95" s="1" t="s">
        <v>122</v>
      </c>
      <c r="M95" s="1" t="s">
        <v>25</v>
      </c>
      <c r="N95" s="1" t="s">
        <v>123</v>
      </c>
      <c r="O95" s="1" t="s">
        <v>25</v>
      </c>
      <c r="P95" s="1" t="s">
        <v>232</v>
      </c>
      <c r="Q95" s="1" t="s">
        <v>303</v>
      </c>
    </row>
    <row r="96" spans="1:17" ht="15.75" customHeight="1" x14ac:dyDescent="0.3">
      <c r="A96" s="1">
        <v>1082628</v>
      </c>
      <c r="B96" s="1" t="s">
        <v>44</v>
      </c>
      <c r="C96" s="2">
        <v>42856</v>
      </c>
      <c r="D96" s="1" t="s">
        <v>147</v>
      </c>
      <c r="E96" s="1" t="s">
        <v>46</v>
      </c>
      <c r="F96" s="1">
        <v>0</v>
      </c>
      <c r="G96" s="1" t="s">
        <v>47</v>
      </c>
      <c r="H96" s="1" t="s">
        <v>20</v>
      </c>
      <c r="I96" s="1" t="s">
        <v>20</v>
      </c>
      <c r="J96" s="1" t="s">
        <v>33</v>
      </c>
      <c r="K96" s="1" t="s">
        <v>47</v>
      </c>
      <c r="L96" s="1" t="s">
        <v>41</v>
      </c>
      <c r="M96" s="1">
        <v>5</v>
      </c>
      <c r="N96" s="1" t="s">
        <v>24</v>
      </c>
      <c r="O96" s="1" t="s">
        <v>25</v>
      </c>
      <c r="P96" s="1" t="s">
        <v>232</v>
      </c>
      <c r="Q96" s="1" t="s">
        <v>303</v>
      </c>
    </row>
    <row r="97" spans="1:17" ht="15.75" customHeight="1" x14ac:dyDescent="0.3">
      <c r="A97" s="1">
        <v>1082635</v>
      </c>
      <c r="B97" s="1" t="s">
        <v>36</v>
      </c>
      <c r="C97" s="2">
        <v>42861</v>
      </c>
      <c r="D97" s="1" t="s">
        <v>300</v>
      </c>
      <c r="E97" s="1" t="s">
        <v>38</v>
      </c>
      <c r="F97" s="1">
        <v>0</v>
      </c>
      <c r="G97" s="1" t="s">
        <v>39</v>
      </c>
      <c r="H97" s="1" t="s">
        <v>47</v>
      </c>
      <c r="I97" s="1" t="s">
        <v>39</v>
      </c>
      <c r="J97" s="1" t="s">
        <v>22</v>
      </c>
      <c r="K97" s="1" t="s">
        <v>47</v>
      </c>
      <c r="L97" s="1" t="s">
        <v>23</v>
      </c>
      <c r="M97" s="1">
        <v>146</v>
      </c>
      <c r="N97" s="1" t="s">
        <v>24</v>
      </c>
      <c r="O97" s="1" t="s">
        <v>25</v>
      </c>
      <c r="P97" s="1" t="s">
        <v>323</v>
      </c>
      <c r="Q97" s="1" t="s">
        <v>267</v>
      </c>
    </row>
    <row r="98" spans="1:17" ht="15.75" customHeight="1" x14ac:dyDescent="0.3">
      <c r="A98" s="1">
        <v>1082644</v>
      </c>
      <c r="B98" s="1" t="s">
        <v>50</v>
      </c>
      <c r="C98" s="2">
        <v>42868</v>
      </c>
      <c r="D98" s="1" t="s">
        <v>183</v>
      </c>
      <c r="E98" s="1" t="s">
        <v>52</v>
      </c>
      <c r="F98" s="1">
        <v>0</v>
      </c>
      <c r="G98" s="1" t="s">
        <v>21</v>
      </c>
      <c r="H98" s="1" t="s">
        <v>47</v>
      </c>
      <c r="I98" s="1" t="s">
        <v>21</v>
      </c>
      <c r="J98" s="1" t="s">
        <v>22</v>
      </c>
      <c r="K98" s="1" t="s">
        <v>47</v>
      </c>
      <c r="L98" s="1" t="s">
        <v>23</v>
      </c>
      <c r="M98" s="1">
        <v>9</v>
      </c>
      <c r="N98" s="1" t="s">
        <v>24</v>
      </c>
      <c r="O98" s="1" t="s">
        <v>25</v>
      </c>
      <c r="P98" s="1" t="s">
        <v>327</v>
      </c>
      <c r="Q98" s="1" t="s">
        <v>140</v>
      </c>
    </row>
    <row r="99" spans="1:17" ht="15.75" customHeight="1" x14ac:dyDescent="0.3">
      <c r="A99" s="1">
        <v>1082649</v>
      </c>
      <c r="B99" s="1" t="s">
        <v>17</v>
      </c>
      <c r="C99" s="2">
        <v>42874</v>
      </c>
      <c r="D99" s="1" t="s">
        <v>361</v>
      </c>
      <c r="E99" s="1" t="s">
        <v>19</v>
      </c>
      <c r="F99" s="1">
        <v>0</v>
      </c>
      <c r="G99" s="1" t="s">
        <v>47</v>
      </c>
      <c r="H99" s="1" t="s">
        <v>21</v>
      </c>
      <c r="I99" s="1" t="s">
        <v>47</v>
      </c>
      <c r="J99" s="1" t="s">
        <v>22</v>
      </c>
      <c r="K99" s="1" t="s">
        <v>47</v>
      </c>
      <c r="L99" s="1" t="s">
        <v>41</v>
      </c>
      <c r="M99" s="1">
        <v>6</v>
      </c>
      <c r="N99" s="1" t="s">
        <v>24</v>
      </c>
      <c r="O99" s="1" t="s">
        <v>25</v>
      </c>
      <c r="P99" s="1" t="s">
        <v>274</v>
      </c>
      <c r="Q99" s="1" t="s">
        <v>323</v>
      </c>
    </row>
    <row r="100" spans="1:17" ht="15.75" customHeight="1" x14ac:dyDescent="0.3">
      <c r="A100" s="1">
        <v>1082650</v>
      </c>
      <c r="B100" s="1" t="s">
        <v>60</v>
      </c>
      <c r="C100" s="2">
        <v>42876</v>
      </c>
      <c r="D100" s="1" t="s">
        <v>339</v>
      </c>
      <c r="E100" s="1" t="s">
        <v>62</v>
      </c>
      <c r="F100" s="1">
        <v>0</v>
      </c>
      <c r="G100" s="1" t="s">
        <v>47</v>
      </c>
      <c r="H100" s="1" t="s">
        <v>344</v>
      </c>
      <c r="I100" s="1" t="s">
        <v>47</v>
      </c>
      <c r="J100" s="1" t="s">
        <v>33</v>
      </c>
      <c r="K100" s="1" t="s">
        <v>47</v>
      </c>
      <c r="L100" s="1" t="s">
        <v>23</v>
      </c>
      <c r="M100" s="1">
        <v>1</v>
      </c>
      <c r="N100" s="1" t="s">
        <v>24</v>
      </c>
      <c r="O100" s="1" t="s">
        <v>25</v>
      </c>
      <c r="P100" s="1" t="s">
        <v>274</v>
      </c>
      <c r="Q100" s="1" t="s">
        <v>140</v>
      </c>
    </row>
    <row r="101" spans="1:17" ht="15.75" customHeight="1" x14ac:dyDescent="0.3">
      <c r="A101" s="1">
        <v>1136574</v>
      </c>
      <c r="B101" s="1" t="s">
        <v>44</v>
      </c>
      <c r="C101" s="2">
        <v>43207</v>
      </c>
      <c r="D101" s="1" t="s">
        <v>147</v>
      </c>
      <c r="E101" s="1" t="s">
        <v>46</v>
      </c>
      <c r="F101" s="1">
        <v>0</v>
      </c>
      <c r="G101" s="1" t="s">
        <v>47</v>
      </c>
      <c r="H101" s="1" t="s">
        <v>20</v>
      </c>
      <c r="I101" s="1" t="s">
        <v>20</v>
      </c>
      <c r="J101" s="1" t="s">
        <v>22</v>
      </c>
      <c r="K101" s="1" t="s">
        <v>47</v>
      </c>
      <c r="L101" s="1" t="s">
        <v>23</v>
      </c>
      <c r="M101" s="1">
        <v>46</v>
      </c>
      <c r="N101" s="1" t="s">
        <v>24</v>
      </c>
      <c r="O101" s="1" t="s">
        <v>25</v>
      </c>
      <c r="P101" s="1" t="s">
        <v>213</v>
      </c>
      <c r="Q101" s="1" t="s">
        <v>323</v>
      </c>
    </row>
    <row r="102" spans="1:17" ht="15.75" customHeight="1" x14ac:dyDescent="0.3">
      <c r="A102" s="1">
        <v>1136587</v>
      </c>
      <c r="B102" s="1" t="s">
        <v>238</v>
      </c>
      <c r="C102" s="2">
        <v>43218</v>
      </c>
      <c r="D102" s="1" t="s">
        <v>147</v>
      </c>
      <c r="E102" s="1" t="s">
        <v>301</v>
      </c>
      <c r="F102" s="1">
        <v>0</v>
      </c>
      <c r="G102" s="1" t="s">
        <v>32</v>
      </c>
      <c r="H102" s="1" t="s">
        <v>47</v>
      </c>
      <c r="I102" s="1" t="s">
        <v>47</v>
      </c>
      <c r="J102" s="1" t="s">
        <v>22</v>
      </c>
      <c r="K102" s="1" t="s">
        <v>47</v>
      </c>
      <c r="L102" s="1" t="s">
        <v>41</v>
      </c>
      <c r="M102" s="1">
        <v>8</v>
      </c>
      <c r="N102" s="1" t="s">
        <v>24</v>
      </c>
      <c r="O102" s="1" t="s">
        <v>25</v>
      </c>
      <c r="P102" s="1" t="s">
        <v>303</v>
      </c>
      <c r="Q102" s="1" t="s">
        <v>323</v>
      </c>
    </row>
    <row r="103" spans="1:17" ht="15.75" customHeight="1" x14ac:dyDescent="0.3">
      <c r="A103" s="1">
        <v>1136594</v>
      </c>
      <c r="B103" s="1" t="s">
        <v>224</v>
      </c>
      <c r="C103" s="2">
        <v>43224</v>
      </c>
      <c r="D103" s="1" t="s">
        <v>330</v>
      </c>
      <c r="E103" s="1" t="s">
        <v>225</v>
      </c>
      <c r="F103" s="1">
        <v>0</v>
      </c>
      <c r="G103" s="1" t="s">
        <v>31</v>
      </c>
      <c r="H103" s="1" t="s">
        <v>47</v>
      </c>
      <c r="I103" s="1" t="s">
        <v>47</v>
      </c>
      <c r="J103" s="1" t="s">
        <v>22</v>
      </c>
      <c r="K103" s="1" t="s">
        <v>47</v>
      </c>
      <c r="L103" s="1" t="s">
        <v>41</v>
      </c>
      <c r="M103" s="1">
        <v>6</v>
      </c>
      <c r="N103" s="1" t="s">
        <v>24</v>
      </c>
      <c r="O103" s="1" t="s">
        <v>25</v>
      </c>
      <c r="P103" s="1" t="s">
        <v>332</v>
      </c>
      <c r="Q103" s="1" t="s">
        <v>140</v>
      </c>
    </row>
    <row r="104" spans="1:17" ht="15.75" customHeight="1" x14ac:dyDescent="0.3">
      <c r="A104" s="1">
        <v>1136597</v>
      </c>
      <c r="B104" s="1" t="s">
        <v>44</v>
      </c>
      <c r="C104" s="2">
        <v>43226</v>
      </c>
      <c r="D104" s="1" t="s">
        <v>315</v>
      </c>
      <c r="E104" s="1" t="s">
        <v>46</v>
      </c>
      <c r="F104" s="1">
        <v>0</v>
      </c>
      <c r="G104" s="1" t="s">
        <v>47</v>
      </c>
      <c r="H104" s="1" t="s">
        <v>21</v>
      </c>
      <c r="I104" s="1" t="s">
        <v>21</v>
      </c>
      <c r="J104" s="1" t="s">
        <v>22</v>
      </c>
      <c r="K104" s="1" t="s">
        <v>47</v>
      </c>
      <c r="L104" s="1" t="s">
        <v>23</v>
      </c>
      <c r="M104" s="1">
        <v>13</v>
      </c>
      <c r="N104" s="1" t="s">
        <v>24</v>
      </c>
      <c r="O104" s="1" t="s">
        <v>25</v>
      </c>
      <c r="P104" s="1" t="s">
        <v>127</v>
      </c>
      <c r="Q104" s="1" t="s">
        <v>347</v>
      </c>
    </row>
    <row r="105" spans="1:17" ht="15.75" customHeight="1" x14ac:dyDescent="0.3">
      <c r="A105" s="1">
        <v>1136601</v>
      </c>
      <c r="B105" s="1" t="s">
        <v>50</v>
      </c>
      <c r="C105" s="2">
        <v>43229</v>
      </c>
      <c r="D105" s="1" t="s">
        <v>370</v>
      </c>
      <c r="E105" s="1" t="s">
        <v>52</v>
      </c>
      <c r="F105" s="1">
        <v>0</v>
      </c>
      <c r="G105" s="1" t="s">
        <v>21</v>
      </c>
      <c r="H105" s="1" t="s">
        <v>47</v>
      </c>
      <c r="I105" s="1" t="s">
        <v>21</v>
      </c>
      <c r="J105" s="1" t="s">
        <v>22</v>
      </c>
      <c r="K105" s="1" t="s">
        <v>47</v>
      </c>
      <c r="L105" s="1" t="s">
        <v>23</v>
      </c>
      <c r="M105" s="1">
        <v>102</v>
      </c>
      <c r="N105" s="1" t="s">
        <v>24</v>
      </c>
      <c r="O105" s="1" t="s">
        <v>25</v>
      </c>
      <c r="P105" s="1" t="s">
        <v>335</v>
      </c>
      <c r="Q105" s="1" t="s">
        <v>232</v>
      </c>
    </row>
    <row r="106" spans="1:17" ht="15.75" customHeight="1" x14ac:dyDescent="0.3">
      <c r="A106" s="1">
        <v>1136610</v>
      </c>
      <c r="B106" s="1" t="s">
        <v>44</v>
      </c>
      <c r="C106" s="2">
        <v>43236</v>
      </c>
      <c r="D106" s="1" t="s">
        <v>349</v>
      </c>
      <c r="E106" s="1" t="s">
        <v>46</v>
      </c>
      <c r="F106" s="1">
        <v>0</v>
      </c>
      <c r="G106" s="1" t="s">
        <v>47</v>
      </c>
      <c r="H106" s="1" t="s">
        <v>31</v>
      </c>
      <c r="I106" s="1" t="s">
        <v>31</v>
      </c>
      <c r="J106" s="1" t="s">
        <v>22</v>
      </c>
      <c r="K106" s="1" t="s">
        <v>47</v>
      </c>
      <c r="L106" s="1" t="s">
        <v>23</v>
      </c>
      <c r="M106" s="1">
        <v>3</v>
      </c>
      <c r="N106" s="1" t="s">
        <v>24</v>
      </c>
      <c r="O106" s="1" t="s">
        <v>25</v>
      </c>
      <c r="P106" s="1" t="s">
        <v>120</v>
      </c>
      <c r="Q106" s="1" t="s">
        <v>323</v>
      </c>
    </row>
    <row r="107" spans="1:17" ht="15.75" customHeight="1" x14ac:dyDescent="0.3">
      <c r="A107" s="1">
        <v>1175362</v>
      </c>
      <c r="B107" s="1" t="s">
        <v>17</v>
      </c>
      <c r="C107" s="2">
        <v>43552</v>
      </c>
      <c r="D107" s="1" t="s">
        <v>349</v>
      </c>
      <c r="E107" s="1" t="s">
        <v>345</v>
      </c>
      <c r="F107" s="1">
        <v>0</v>
      </c>
      <c r="G107" s="1" t="s">
        <v>20</v>
      </c>
      <c r="H107" s="1" t="s">
        <v>47</v>
      </c>
      <c r="I107" s="1" t="s">
        <v>20</v>
      </c>
      <c r="J107" s="1" t="s">
        <v>22</v>
      </c>
      <c r="K107" s="1" t="s">
        <v>47</v>
      </c>
      <c r="L107" s="1" t="s">
        <v>23</v>
      </c>
      <c r="M107" s="1">
        <v>6</v>
      </c>
      <c r="N107" s="1" t="s">
        <v>24</v>
      </c>
      <c r="O107" s="1" t="s">
        <v>25</v>
      </c>
      <c r="P107" s="1" t="s">
        <v>267</v>
      </c>
      <c r="Q107" s="1" t="s">
        <v>140</v>
      </c>
    </row>
    <row r="108" spans="1:17" ht="15.75" customHeight="1" x14ac:dyDescent="0.3">
      <c r="A108" s="1">
        <v>1175370</v>
      </c>
      <c r="B108" s="1" t="s">
        <v>44</v>
      </c>
      <c r="C108" s="2">
        <v>43558</v>
      </c>
      <c r="D108" s="1" t="s">
        <v>315</v>
      </c>
      <c r="E108" s="1" t="s">
        <v>46</v>
      </c>
      <c r="F108" s="1">
        <v>0</v>
      </c>
      <c r="G108" s="1" t="s">
        <v>47</v>
      </c>
      <c r="H108" s="1" t="s">
        <v>32</v>
      </c>
      <c r="I108" s="1" t="s">
        <v>32</v>
      </c>
      <c r="J108" s="1" t="s">
        <v>22</v>
      </c>
      <c r="K108" s="1" t="s">
        <v>47</v>
      </c>
      <c r="L108" s="1" t="s">
        <v>23</v>
      </c>
      <c r="M108" s="1">
        <v>37</v>
      </c>
      <c r="N108" s="1" t="s">
        <v>24</v>
      </c>
      <c r="O108" s="1" t="s">
        <v>25</v>
      </c>
      <c r="P108" s="1" t="s">
        <v>213</v>
      </c>
      <c r="Q108" s="1" t="s">
        <v>242</v>
      </c>
    </row>
    <row r="109" spans="1:17" ht="15.75" customHeight="1" x14ac:dyDescent="0.3">
      <c r="A109" s="1">
        <v>1178394</v>
      </c>
      <c r="B109" s="1" t="s">
        <v>60</v>
      </c>
      <c r="C109" s="2">
        <v>43561</v>
      </c>
      <c r="D109" s="1" t="s">
        <v>378</v>
      </c>
      <c r="E109" s="1" t="s">
        <v>62</v>
      </c>
      <c r="F109" s="1">
        <v>0</v>
      </c>
      <c r="G109" s="1" t="s">
        <v>259</v>
      </c>
      <c r="H109" s="1" t="s">
        <v>47</v>
      </c>
      <c r="I109" s="1" t="s">
        <v>259</v>
      </c>
      <c r="J109" s="1" t="s">
        <v>22</v>
      </c>
      <c r="K109" s="1" t="s">
        <v>47</v>
      </c>
      <c r="L109" s="1" t="s">
        <v>23</v>
      </c>
      <c r="M109" s="1">
        <v>40</v>
      </c>
      <c r="N109" s="1" t="s">
        <v>24</v>
      </c>
      <c r="O109" s="1" t="s">
        <v>25</v>
      </c>
      <c r="P109" s="1" t="s">
        <v>332</v>
      </c>
      <c r="Q109" s="1" t="s">
        <v>323</v>
      </c>
    </row>
    <row r="110" spans="1:17" ht="15.75" customHeight="1" x14ac:dyDescent="0.3">
      <c r="A110" s="1">
        <v>1178399</v>
      </c>
      <c r="B110" s="1" t="s">
        <v>44</v>
      </c>
      <c r="C110" s="2">
        <v>43565</v>
      </c>
      <c r="D110" s="1" t="s">
        <v>192</v>
      </c>
      <c r="E110" s="1" t="s">
        <v>46</v>
      </c>
      <c r="F110" s="1">
        <v>0</v>
      </c>
      <c r="G110" s="1" t="s">
        <v>47</v>
      </c>
      <c r="H110" s="1" t="s">
        <v>31</v>
      </c>
      <c r="I110" s="1" t="s">
        <v>47</v>
      </c>
      <c r="J110" s="1" t="s">
        <v>22</v>
      </c>
      <c r="K110" s="1" t="s">
        <v>47</v>
      </c>
      <c r="L110" s="1" t="s">
        <v>41</v>
      </c>
      <c r="M110" s="1">
        <v>3</v>
      </c>
      <c r="N110" s="1" t="s">
        <v>24</v>
      </c>
      <c r="O110" s="1" t="s">
        <v>25</v>
      </c>
      <c r="P110" s="1" t="s">
        <v>351</v>
      </c>
      <c r="Q110" s="1" t="s">
        <v>140</v>
      </c>
    </row>
    <row r="111" spans="1:17" ht="15.75" customHeight="1" x14ac:dyDescent="0.3">
      <c r="A111" s="1">
        <v>1178406</v>
      </c>
      <c r="B111" s="1" t="s">
        <v>44</v>
      </c>
      <c r="C111" s="2">
        <v>43570</v>
      </c>
      <c r="D111" s="1" t="s">
        <v>180</v>
      </c>
      <c r="E111" s="1" t="s">
        <v>46</v>
      </c>
      <c r="F111" s="1">
        <v>0</v>
      </c>
      <c r="G111" s="1" t="s">
        <v>47</v>
      </c>
      <c r="H111" s="1" t="s">
        <v>20</v>
      </c>
      <c r="I111" s="1" t="s">
        <v>47</v>
      </c>
      <c r="J111" s="1" t="s">
        <v>22</v>
      </c>
      <c r="K111" s="1" t="s">
        <v>47</v>
      </c>
      <c r="L111" s="1" t="s">
        <v>41</v>
      </c>
      <c r="M111" s="1">
        <v>5</v>
      </c>
      <c r="N111" s="1" t="s">
        <v>24</v>
      </c>
      <c r="O111" s="1" t="s">
        <v>25</v>
      </c>
      <c r="P111" s="1" t="s">
        <v>120</v>
      </c>
      <c r="Q111" s="1" t="s">
        <v>323</v>
      </c>
    </row>
    <row r="112" spans="1:17" ht="15.75" customHeight="1" x14ac:dyDescent="0.3">
      <c r="A112" s="1">
        <v>1178409</v>
      </c>
      <c r="B112" s="1" t="s">
        <v>36</v>
      </c>
      <c r="C112" s="2">
        <v>43573</v>
      </c>
      <c r="D112" s="1" t="s">
        <v>315</v>
      </c>
      <c r="E112" s="1" t="s">
        <v>38</v>
      </c>
      <c r="F112" s="1">
        <v>0</v>
      </c>
      <c r="G112" s="1" t="s">
        <v>374</v>
      </c>
      <c r="H112" s="1" t="s">
        <v>47</v>
      </c>
      <c r="I112" s="1" t="s">
        <v>47</v>
      </c>
      <c r="J112" s="1" t="s">
        <v>33</v>
      </c>
      <c r="K112" s="1" t="s">
        <v>47</v>
      </c>
      <c r="L112" s="1" t="s">
        <v>23</v>
      </c>
      <c r="M112" s="1">
        <v>40</v>
      </c>
      <c r="N112" s="1" t="s">
        <v>24</v>
      </c>
      <c r="O112" s="1" t="s">
        <v>25</v>
      </c>
      <c r="P112" s="1" t="s">
        <v>242</v>
      </c>
      <c r="Q112" s="1" t="s">
        <v>274</v>
      </c>
    </row>
    <row r="113" spans="1:17" ht="15.75" customHeight="1" x14ac:dyDescent="0.3">
      <c r="A113" s="1">
        <v>1178419</v>
      </c>
      <c r="B113" s="1" t="s">
        <v>65</v>
      </c>
      <c r="C113" s="2">
        <v>43581</v>
      </c>
      <c r="D113" s="1" t="s">
        <v>147</v>
      </c>
      <c r="E113" s="1" t="s">
        <v>67</v>
      </c>
      <c r="F113" s="1">
        <v>0</v>
      </c>
      <c r="G113" s="1" t="s">
        <v>32</v>
      </c>
      <c r="H113" s="1" t="s">
        <v>47</v>
      </c>
      <c r="I113" s="1" t="s">
        <v>32</v>
      </c>
      <c r="J113" s="1" t="s">
        <v>22</v>
      </c>
      <c r="K113" s="1" t="s">
        <v>47</v>
      </c>
      <c r="L113" s="1" t="s">
        <v>23</v>
      </c>
      <c r="M113" s="1">
        <v>46</v>
      </c>
      <c r="N113" s="1" t="s">
        <v>24</v>
      </c>
      <c r="O113" s="1" t="s">
        <v>25</v>
      </c>
      <c r="P113" s="1" t="s">
        <v>274</v>
      </c>
      <c r="Q113" s="1" t="s">
        <v>232</v>
      </c>
    </row>
    <row r="114" spans="1:17" ht="15.75" customHeight="1" x14ac:dyDescent="0.3">
      <c r="A114" s="1">
        <v>1178426</v>
      </c>
      <c r="B114" s="1" t="s">
        <v>44</v>
      </c>
      <c r="C114" s="2">
        <v>43587</v>
      </c>
      <c r="D114" s="1" t="s">
        <v>349</v>
      </c>
      <c r="E114" s="1" t="s">
        <v>46</v>
      </c>
      <c r="F114" s="1">
        <v>0</v>
      </c>
      <c r="G114" s="1" t="s">
        <v>47</v>
      </c>
      <c r="H114" s="1" t="s">
        <v>259</v>
      </c>
      <c r="I114" s="1" t="s">
        <v>47</v>
      </c>
      <c r="J114" s="1" t="s">
        <v>33</v>
      </c>
      <c r="K114" s="1" t="s">
        <v>47</v>
      </c>
      <c r="L114" s="1" t="s">
        <v>122</v>
      </c>
      <c r="M114" s="1" t="s">
        <v>25</v>
      </c>
      <c r="N114" s="1" t="s">
        <v>123</v>
      </c>
      <c r="O114" s="1" t="s">
        <v>25</v>
      </c>
      <c r="P114" s="1" t="s">
        <v>267</v>
      </c>
      <c r="Q114" s="1" t="s">
        <v>140</v>
      </c>
    </row>
    <row r="115" spans="1:17" ht="15.75" customHeight="1" x14ac:dyDescent="0.3">
      <c r="A115" s="1">
        <v>1178431</v>
      </c>
      <c r="B115" s="1" t="s">
        <v>44</v>
      </c>
      <c r="C115" s="2">
        <v>43590</v>
      </c>
      <c r="D115" s="1" t="s">
        <v>315</v>
      </c>
      <c r="E115" s="1" t="s">
        <v>46</v>
      </c>
      <c r="F115" s="1">
        <v>0</v>
      </c>
      <c r="G115" s="1" t="s">
        <v>47</v>
      </c>
      <c r="H115" s="1" t="s">
        <v>21</v>
      </c>
      <c r="I115" s="1" t="s">
        <v>47</v>
      </c>
      <c r="J115" s="1" t="s">
        <v>22</v>
      </c>
      <c r="K115" s="1" t="s">
        <v>47</v>
      </c>
      <c r="L115" s="1" t="s">
        <v>41</v>
      </c>
      <c r="M115" s="1">
        <v>9</v>
      </c>
      <c r="N115" s="1" t="s">
        <v>24</v>
      </c>
      <c r="O115" s="1" t="s">
        <v>25</v>
      </c>
      <c r="P115" s="1" t="s">
        <v>327</v>
      </c>
      <c r="Q115" s="1" t="s">
        <v>267</v>
      </c>
    </row>
    <row r="116" spans="1:17" ht="15.75" customHeight="1" x14ac:dyDescent="0.3">
      <c r="A116" s="1">
        <v>1181764</v>
      </c>
      <c r="B116" s="1" t="s">
        <v>65</v>
      </c>
      <c r="C116" s="2">
        <v>43592</v>
      </c>
      <c r="D116" s="1" t="s">
        <v>330</v>
      </c>
      <c r="E116" s="1" t="s">
        <v>67</v>
      </c>
      <c r="F116" s="1">
        <v>0</v>
      </c>
      <c r="G116" s="1" t="s">
        <v>47</v>
      </c>
      <c r="H116" s="1" t="s">
        <v>32</v>
      </c>
      <c r="I116" s="1" t="s">
        <v>32</v>
      </c>
      <c r="J116" s="1" t="s">
        <v>33</v>
      </c>
      <c r="K116" s="1" t="s">
        <v>47</v>
      </c>
      <c r="L116" s="1" t="s">
        <v>41</v>
      </c>
      <c r="M116" s="1">
        <v>6</v>
      </c>
      <c r="N116" s="1" t="s">
        <v>24</v>
      </c>
      <c r="O116" s="1" t="s">
        <v>25</v>
      </c>
      <c r="P116" s="1" t="s">
        <v>274</v>
      </c>
      <c r="Q116" s="1" t="s">
        <v>323</v>
      </c>
    </row>
    <row r="117" spans="1:17" ht="15.75" customHeight="1" x14ac:dyDescent="0.3">
      <c r="A117" s="1">
        <v>1181768</v>
      </c>
      <c r="B117" s="1" t="s">
        <v>60</v>
      </c>
      <c r="C117" s="2">
        <v>43597</v>
      </c>
      <c r="D117" s="1" t="s">
        <v>349</v>
      </c>
      <c r="E117" s="1" t="s">
        <v>62</v>
      </c>
      <c r="F117" s="1">
        <v>0</v>
      </c>
      <c r="G117" s="1" t="s">
        <v>47</v>
      </c>
      <c r="H117" s="1" t="s">
        <v>32</v>
      </c>
      <c r="I117" s="1" t="s">
        <v>47</v>
      </c>
      <c r="J117" s="1" t="s">
        <v>33</v>
      </c>
      <c r="K117" s="1" t="s">
        <v>47</v>
      </c>
      <c r="L117" s="1" t="s">
        <v>23</v>
      </c>
      <c r="M117" s="1">
        <v>1</v>
      </c>
      <c r="N117" s="1" t="s">
        <v>24</v>
      </c>
      <c r="O117" s="1" t="s">
        <v>25</v>
      </c>
      <c r="P117" s="1" t="s">
        <v>385</v>
      </c>
      <c r="Q117" s="1" t="s">
        <v>323</v>
      </c>
    </row>
    <row r="118" spans="1:17" ht="15.75" customHeight="1" x14ac:dyDescent="0.3">
      <c r="A118" s="1">
        <v>1216499</v>
      </c>
      <c r="B118" s="1" t="s">
        <v>281</v>
      </c>
      <c r="C118" s="2">
        <v>44132</v>
      </c>
      <c r="D118" s="1" t="s">
        <v>330</v>
      </c>
      <c r="E118" s="1" t="s">
        <v>282</v>
      </c>
      <c r="F118" s="1">
        <v>0</v>
      </c>
      <c r="G118" s="1" t="s">
        <v>20</v>
      </c>
      <c r="H118" s="1" t="s">
        <v>47</v>
      </c>
      <c r="I118" s="1" t="s">
        <v>47</v>
      </c>
      <c r="J118" s="1" t="s">
        <v>22</v>
      </c>
      <c r="K118" s="1" t="s">
        <v>47</v>
      </c>
      <c r="L118" s="1" t="s">
        <v>41</v>
      </c>
      <c r="M118" s="1">
        <v>5</v>
      </c>
      <c r="N118" s="1" t="s">
        <v>24</v>
      </c>
      <c r="O118" s="1" t="s">
        <v>25</v>
      </c>
      <c r="P118" s="1" t="s">
        <v>382</v>
      </c>
      <c r="Q118" s="1" t="s">
        <v>303</v>
      </c>
    </row>
    <row r="119" spans="1:17" ht="15.75" customHeight="1" x14ac:dyDescent="0.3">
      <c r="A119" s="1">
        <v>1216503</v>
      </c>
      <c r="B119" s="1" t="s">
        <v>281</v>
      </c>
      <c r="C119" s="2">
        <v>44105</v>
      </c>
      <c r="D119" s="1" t="s">
        <v>192</v>
      </c>
      <c r="E119" s="1" t="s">
        <v>282</v>
      </c>
      <c r="F119" s="1">
        <v>0</v>
      </c>
      <c r="G119" s="1" t="s">
        <v>47</v>
      </c>
      <c r="H119" s="1" t="s">
        <v>31</v>
      </c>
      <c r="I119" s="1" t="s">
        <v>31</v>
      </c>
      <c r="J119" s="1" t="s">
        <v>22</v>
      </c>
      <c r="K119" s="1" t="s">
        <v>47</v>
      </c>
      <c r="L119" s="1" t="s">
        <v>23</v>
      </c>
      <c r="M119" s="1">
        <v>48</v>
      </c>
      <c r="N119" s="1" t="s">
        <v>24</v>
      </c>
      <c r="O119" s="1" t="s">
        <v>25</v>
      </c>
      <c r="P119" s="1" t="s">
        <v>322</v>
      </c>
      <c r="Q119" s="1" t="s">
        <v>140</v>
      </c>
    </row>
    <row r="120" spans="1:17" ht="15.75" customHeight="1" x14ac:dyDescent="0.3">
      <c r="A120" s="1">
        <v>1216508</v>
      </c>
      <c r="B120" s="1" t="s">
        <v>281</v>
      </c>
      <c r="C120" s="2">
        <v>44097</v>
      </c>
      <c r="D120" s="1" t="s">
        <v>147</v>
      </c>
      <c r="E120" s="1" t="s">
        <v>282</v>
      </c>
      <c r="F120" s="1">
        <v>0</v>
      </c>
      <c r="G120" s="1" t="s">
        <v>47</v>
      </c>
      <c r="H120" s="1" t="s">
        <v>21</v>
      </c>
      <c r="I120" s="1" t="s">
        <v>21</v>
      </c>
      <c r="J120" s="1" t="s">
        <v>22</v>
      </c>
      <c r="K120" s="1" t="s">
        <v>47</v>
      </c>
      <c r="L120" s="1" t="s">
        <v>23</v>
      </c>
      <c r="M120" s="1">
        <v>49</v>
      </c>
      <c r="N120" s="1" t="s">
        <v>24</v>
      </c>
      <c r="O120" s="1" t="s">
        <v>25</v>
      </c>
      <c r="P120" s="1" t="s">
        <v>303</v>
      </c>
      <c r="Q120" s="1" t="s">
        <v>140</v>
      </c>
    </row>
    <row r="121" spans="1:17" ht="15.75" customHeight="1" x14ac:dyDescent="0.3">
      <c r="A121" s="1">
        <v>1216511</v>
      </c>
      <c r="B121" s="1" t="s">
        <v>281</v>
      </c>
      <c r="C121" s="2">
        <v>44110</v>
      </c>
      <c r="D121" s="1" t="s">
        <v>330</v>
      </c>
      <c r="E121" s="1" t="s">
        <v>282</v>
      </c>
      <c r="F121" s="1">
        <v>0</v>
      </c>
      <c r="G121" s="1" t="s">
        <v>47</v>
      </c>
      <c r="H121" s="1" t="s">
        <v>40</v>
      </c>
      <c r="I121" s="1" t="s">
        <v>47</v>
      </c>
      <c r="J121" s="1" t="s">
        <v>33</v>
      </c>
      <c r="K121" s="1" t="s">
        <v>47</v>
      </c>
      <c r="L121" s="1" t="s">
        <v>23</v>
      </c>
      <c r="M121" s="1">
        <v>57</v>
      </c>
      <c r="N121" s="1" t="s">
        <v>24</v>
      </c>
      <c r="O121" s="1" t="s">
        <v>25</v>
      </c>
      <c r="P121" s="1" t="s">
        <v>322</v>
      </c>
      <c r="Q121" s="1" t="s">
        <v>140</v>
      </c>
    </row>
    <row r="122" spans="1:17" ht="15.75" customHeight="1" x14ac:dyDescent="0.3">
      <c r="A122" s="1">
        <v>1216521</v>
      </c>
      <c r="B122" s="1" t="s">
        <v>284</v>
      </c>
      <c r="C122" s="2">
        <v>44127</v>
      </c>
      <c r="D122" s="1" t="s">
        <v>312</v>
      </c>
      <c r="E122" s="1" t="s">
        <v>286</v>
      </c>
      <c r="F122" s="1">
        <v>0</v>
      </c>
      <c r="G122" s="1" t="s">
        <v>32</v>
      </c>
      <c r="H122" s="1" t="s">
        <v>47</v>
      </c>
      <c r="I122" s="1" t="s">
        <v>47</v>
      </c>
      <c r="J122" s="1" t="s">
        <v>22</v>
      </c>
      <c r="K122" s="1" t="s">
        <v>47</v>
      </c>
      <c r="L122" s="1" t="s">
        <v>41</v>
      </c>
      <c r="M122" s="1">
        <v>10</v>
      </c>
      <c r="N122" s="1" t="s">
        <v>24</v>
      </c>
      <c r="O122" s="1" t="s">
        <v>25</v>
      </c>
      <c r="P122" s="1" t="s">
        <v>252</v>
      </c>
      <c r="Q122" s="1" t="s">
        <v>237</v>
      </c>
    </row>
    <row r="123" spans="1:17" ht="15.75" customHeight="1" x14ac:dyDescent="0.3">
      <c r="A123" s="1">
        <v>1216526</v>
      </c>
      <c r="B123" s="1" t="s">
        <v>281</v>
      </c>
      <c r="C123" s="2">
        <v>44120</v>
      </c>
      <c r="D123" s="1" t="s">
        <v>326</v>
      </c>
      <c r="E123" s="1" t="s">
        <v>282</v>
      </c>
      <c r="F123" s="1">
        <v>0</v>
      </c>
      <c r="G123" s="1" t="s">
        <v>21</v>
      </c>
      <c r="H123" s="1" t="s">
        <v>47</v>
      </c>
      <c r="I123" s="1" t="s">
        <v>21</v>
      </c>
      <c r="J123" s="1" t="s">
        <v>33</v>
      </c>
      <c r="K123" s="1" t="s">
        <v>47</v>
      </c>
      <c r="L123" s="1" t="s">
        <v>41</v>
      </c>
      <c r="M123" s="1">
        <v>8</v>
      </c>
      <c r="N123" s="1" t="s">
        <v>24</v>
      </c>
      <c r="O123" s="1" t="s">
        <v>25</v>
      </c>
      <c r="P123" s="1" t="s">
        <v>303</v>
      </c>
      <c r="Q123" s="1" t="s">
        <v>322</v>
      </c>
    </row>
    <row r="124" spans="1:17" ht="15.75" customHeight="1" x14ac:dyDescent="0.3">
      <c r="A124" s="1">
        <v>1216529</v>
      </c>
      <c r="B124" s="1" t="s">
        <v>281</v>
      </c>
      <c r="C124" s="2">
        <v>44115</v>
      </c>
      <c r="D124" s="1" t="s">
        <v>326</v>
      </c>
      <c r="E124" s="1" t="s">
        <v>282</v>
      </c>
      <c r="F124" s="1">
        <v>0</v>
      </c>
      <c r="G124" s="1" t="s">
        <v>374</v>
      </c>
      <c r="H124" s="1" t="s">
        <v>47</v>
      </c>
      <c r="I124" s="1" t="s">
        <v>374</v>
      </c>
      <c r="J124" s="1" t="s">
        <v>33</v>
      </c>
      <c r="K124" s="1" t="s">
        <v>47</v>
      </c>
      <c r="L124" s="1" t="s">
        <v>41</v>
      </c>
      <c r="M124" s="1">
        <v>5</v>
      </c>
      <c r="N124" s="1" t="s">
        <v>24</v>
      </c>
      <c r="O124" s="1" t="s">
        <v>25</v>
      </c>
      <c r="P124" s="1" t="s">
        <v>303</v>
      </c>
      <c r="Q124" s="1" t="s">
        <v>140</v>
      </c>
    </row>
    <row r="125" spans="1:17" ht="15.75" customHeight="1" x14ac:dyDescent="0.3">
      <c r="A125" s="1">
        <v>1216535</v>
      </c>
      <c r="B125" s="1" t="s">
        <v>288</v>
      </c>
      <c r="C125" s="2">
        <v>44135</v>
      </c>
      <c r="D125" s="1" t="s">
        <v>370</v>
      </c>
      <c r="E125" s="1" t="s">
        <v>289</v>
      </c>
      <c r="F125" s="1">
        <v>0</v>
      </c>
      <c r="G125" s="1" t="s">
        <v>374</v>
      </c>
      <c r="H125" s="1" t="s">
        <v>47</v>
      </c>
      <c r="I125" s="1" t="s">
        <v>47</v>
      </c>
      <c r="J125" s="1" t="s">
        <v>22</v>
      </c>
      <c r="K125" s="1" t="s">
        <v>47</v>
      </c>
      <c r="L125" s="1" t="s">
        <v>41</v>
      </c>
      <c r="M125" s="1">
        <v>9</v>
      </c>
      <c r="N125" s="1" t="s">
        <v>24</v>
      </c>
      <c r="O125" s="1" t="s">
        <v>25</v>
      </c>
      <c r="P125" s="1" t="s">
        <v>351</v>
      </c>
      <c r="Q125" s="1" t="s">
        <v>201</v>
      </c>
    </row>
    <row r="126" spans="1:17" ht="15.75" customHeight="1" x14ac:dyDescent="0.3">
      <c r="A126" s="1">
        <v>1216538</v>
      </c>
      <c r="B126" s="1" t="s">
        <v>284</v>
      </c>
      <c r="C126" s="2">
        <v>44108</v>
      </c>
      <c r="D126" s="1" t="s">
        <v>312</v>
      </c>
      <c r="E126" s="1" t="s">
        <v>286</v>
      </c>
      <c r="F126" s="1">
        <v>0</v>
      </c>
      <c r="G126" s="1" t="s">
        <v>47</v>
      </c>
      <c r="H126" s="1" t="s">
        <v>259</v>
      </c>
      <c r="I126" s="1" t="s">
        <v>47</v>
      </c>
      <c r="J126" s="1" t="s">
        <v>33</v>
      </c>
      <c r="K126" s="1" t="s">
        <v>47</v>
      </c>
      <c r="L126" s="1" t="s">
        <v>23</v>
      </c>
      <c r="M126" s="1">
        <v>34</v>
      </c>
      <c r="N126" s="1" t="s">
        <v>24</v>
      </c>
      <c r="O126" s="1" t="s">
        <v>25</v>
      </c>
      <c r="P126" s="1" t="s">
        <v>335</v>
      </c>
      <c r="Q126" s="1" t="s">
        <v>283</v>
      </c>
    </row>
    <row r="127" spans="1:17" ht="15.75" customHeight="1" x14ac:dyDescent="0.3">
      <c r="A127" s="1">
        <v>1237177</v>
      </c>
      <c r="B127" s="1" t="s">
        <v>288</v>
      </c>
      <c r="C127" s="2">
        <v>44140</v>
      </c>
      <c r="D127" s="1" t="s">
        <v>349</v>
      </c>
      <c r="E127" s="1" t="s">
        <v>289</v>
      </c>
      <c r="F127" s="1">
        <v>0</v>
      </c>
      <c r="G127" s="1" t="s">
        <v>47</v>
      </c>
      <c r="H127" s="1" t="s">
        <v>374</v>
      </c>
      <c r="I127" s="1" t="s">
        <v>374</v>
      </c>
      <c r="J127" s="1" t="s">
        <v>22</v>
      </c>
      <c r="K127" s="1" t="s">
        <v>47</v>
      </c>
      <c r="L127" s="1" t="s">
        <v>23</v>
      </c>
      <c r="M127" s="1">
        <v>57</v>
      </c>
      <c r="N127" s="1" t="s">
        <v>24</v>
      </c>
      <c r="O127" s="1" t="s">
        <v>25</v>
      </c>
      <c r="P127" s="1" t="s">
        <v>303</v>
      </c>
      <c r="Q127" s="1" t="s">
        <v>323</v>
      </c>
    </row>
    <row r="128" spans="1:17" ht="15.75" customHeight="1" x14ac:dyDescent="0.3">
      <c r="A128" s="1">
        <v>1237181</v>
      </c>
      <c r="B128" s="1" t="s">
        <v>288</v>
      </c>
      <c r="C128" s="2">
        <v>44145</v>
      </c>
      <c r="D128" s="1" t="s">
        <v>312</v>
      </c>
      <c r="E128" s="1" t="s">
        <v>289</v>
      </c>
      <c r="F128" s="1">
        <v>0</v>
      </c>
      <c r="G128" s="1" t="s">
        <v>374</v>
      </c>
      <c r="H128" s="1" t="s">
        <v>47</v>
      </c>
      <c r="I128" s="1" t="s">
        <v>374</v>
      </c>
      <c r="J128" s="1" t="s">
        <v>33</v>
      </c>
      <c r="K128" s="1" t="s">
        <v>47</v>
      </c>
      <c r="L128" s="1" t="s">
        <v>41</v>
      </c>
      <c r="M128" s="1">
        <v>5</v>
      </c>
      <c r="N128" s="1" t="s">
        <v>24</v>
      </c>
      <c r="O128" s="1" t="s">
        <v>25</v>
      </c>
      <c r="P128" s="1" t="s">
        <v>303</v>
      </c>
      <c r="Q128" s="1" t="s">
        <v>323</v>
      </c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pivot="1" sqref="V12:V22">
    <cfRule type="cellIs" dxfId="0" priority="1" operator="greaterThan">
      <formula>5</formula>
    </cfRule>
  </conditionalFormatting>
  <pageMargins left="0.7" right="0.7" top="0.75" bottom="0.75" header="0" footer="0"/>
  <pageSetup orientation="landscape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5:X1000"/>
  <sheetViews>
    <sheetView topLeftCell="P1" zoomScale="115" zoomScaleNormal="115" workbookViewId="0">
      <selection activeCell="U5" sqref="U5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6" width="9.44140625" customWidth="1"/>
    <col min="17" max="17" width="15.109375" bestFit="1" customWidth="1"/>
    <col min="18" max="18" width="8.77734375" customWidth="1"/>
    <col min="19" max="19" width="22.44140625" bestFit="1" customWidth="1"/>
    <col min="20" max="20" width="14.6640625" bestFit="1" customWidth="1"/>
    <col min="21" max="21" width="76.109375" bestFit="1" customWidth="1"/>
    <col min="22" max="22" width="15.21875" bestFit="1" customWidth="1"/>
    <col min="23" max="23" width="4.33203125" bestFit="1" customWidth="1"/>
    <col min="24" max="24" width="11" bestFit="1" customWidth="1"/>
    <col min="25" max="25" width="8.77734375" customWidth="1"/>
  </cols>
  <sheetData>
    <row r="5" spans="1:24" ht="15" customHeight="1" x14ac:dyDescent="0.3">
      <c r="C5" s="42" t="s">
        <v>449</v>
      </c>
      <c r="U5" s="42" t="s">
        <v>452</v>
      </c>
    </row>
    <row r="6" spans="1:24" ht="15" customHeight="1" x14ac:dyDescent="0.3">
      <c r="U6" s="42" t="s">
        <v>450</v>
      </c>
      <c r="V6">
        <f>$W$27/$X$27*100</f>
        <v>51.225490196078425</v>
      </c>
    </row>
    <row r="7" spans="1:24" ht="15" customHeight="1" x14ac:dyDescent="0.3">
      <c r="U7" s="42" t="s">
        <v>451</v>
      </c>
      <c r="V7">
        <f>$V$27/$X$27*100</f>
        <v>48.774509803921568</v>
      </c>
    </row>
    <row r="8" spans="1:24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42" t="s">
        <v>410</v>
      </c>
      <c r="S8" s="42"/>
    </row>
    <row r="9" spans="1:24" ht="14.4" x14ac:dyDescent="0.3">
      <c r="A9" s="1">
        <v>335982</v>
      </c>
      <c r="B9" s="1" t="s">
        <v>17</v>
      </c>
      <c r="C9" s="2">
        <v>39556</v>
      </c>
      <c r="D9" s="1" t="s">
        <v>18</v>
      </c>
      <c r="E9" s="1" t="s">
        <v>19</v>
      </c>
      <c r="F9" s="1">
        <v>0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21</v>
      </c>
      <c r="L9" s="1" t="s">
        <v>23</v>
      </c>
      <c r="M9" s="1">
        <v>140</v>
      </c>
      <c r="N9" s="1" t="s">
        <v>24</v>
      </c>
      <c r="O9" s="1" t="s">
        <v>25</v>
      </c>
      <c r="P9" s="1" t="s">
        <v>26</v>
      </c>
      <c r="Q9" s="1" t="s">
        <v>27</v>
      </c>
      <c r="R9" t="str">
        <f>IF(Table_8[[#This Row],[toss_winner]]=Table_8[[#This Row],[winner]],"Yes","No")</f>
        <v>No</v>
      </c>
    </row>
    <row r="10" spans="1:24" ht="14.4" x14ac:dyDescent="0.3">
      <c r="A10" s="1">
        <v>335983</v>
      </c>
      <c r="B10" s="1" t="s">
        <v>28</v>
      </c>
      <c r="C10" s="2">
        <v>39557</v>
      </c>
      <c r="D10" s="1" t="s">
        <v>29</v>
      </c>
      <c r="E10" s="1" t="s">
        <v>30</v>
      </c>
      <c r="F10" s="1">
        <v>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32</v>
      </c>
      <c r="L10" s="1" t="s">
        <v>23</v>
      </c>
      <c r="M10" s="1">
        <v>33</v>
      </c>
      <c r="N10" s="1" t="s">
        <v>24</v>
      </c>
      <c r="O10" s="1" t="s">
        <v>25</v>
      </c>
      <c r="P10" s="1" t="s">
        <v>34</v>
      </c>
      <c r="Q10" s="1" t="s">
        <v>35</v>
      </c>
      <c r="R10" t="str">
        <f>IF(Table_8[[#This Row],[toss_winner]]=Table_8[[#This Row],[winner]],"Yes","No")</f>
        <v>Yes</v>
      </c>
      <c r="U10" s="13" t="s">
        <v>408</v>
      </c>
      <c r="V10" s="13" t="s">
        <v>402</v>
      </c>
      <c r="W10" s="9"/>
      <c r="X10" s="10"/>
    </row>
    <row r="11" spans="1:24" ht="14.4" x14ac:dyDescent="0.3">
      <c r="A11" s="1">
        <v>335984</v>
      </c>
      <c r="B11" s="1" t="s">
        <v>36</v>
      </c>
      <c r="C11" s="2">
        <v>39557</v>
      </c>
      <c r="D11" s="1" t="s">
        <v>37</v>
      </c>
      <c r="E11" s="1" t="s">
        <v>38</v>
      </c>
      <c r="F11" s="1">
        <v>0</v>
      </c>
      <c r="G11" s="1" t="s">
        <v>39</v>
      </c>
      <c r="H11" s="1" t="s">
        <v>40</v>
      </c>
      <c r="I11" s="1" t="s">
        <v>40</v>
      </c>
      <c r="J11" s="1" t="s">
        <v>33</v>
      </c>
      <c r="K11" s="1" t="s">
        <v>39</v>
      </c>
      <c r="L11" s="1" t="s">
        <v>41</v>
      </c>
      <c r="M11" s="1">
        <v>9</v>
      </c>
      <c r="N11" s="1" t="s">
        <v>24</v>
      </c>
      <c r="O11" s="1" t="s">
        <v>25</v>
      </c>
      <c r="P11" s="1" t="s">
        <v>42</v>
      </c>
      <c r="Q11" s="1" t="s">
        <v>43</v>
      </c>
      <c r="R11" t="str">
        <f>IF(Table_8[[#This Row],[toss_winner]]=Table_8[[#This Row],[winner]],"Yes","No")</f>
        <v>No</v>
      </c>
      <c r="U11" s="13" t="s">
        <v>400</v>
      </c>
      <c r="V11" s="8" t="s">
        <v>411</v>
      </c>
      <c r="W11" s="18" t="s">
        <v>412</v>
      </c>
      <c r="X11" s="11" t="s">
        <v>401</v>
      </c>
    </row>
    <row r="12" spans="1:24" ht="14.4" x14ac:dyDescent="0.3">
      <c r="A12" s="1">
        <v>335985</v>
      </c>
      <c r="B12" s="1" t="s">
        <v>44</v>
      </c>
      <c r="C12" s="2">
        <v>39558</v>
      </c>
      <c r="D12" s="1" t="s">
        <v>45</v>
      </c>
      <c r="E12" s="1" t="s">
        <v>46</v>
      </c>
      <c r="F12" s="1">
        <v>0</v>
      </c>
      <c r="G12" s="1" t="s">
        <v>47</v>
      </c>
      <c r="H12" s="1" t="s">
        <v>20</v>
      </c>
      <c r="I12" s="1" t="s">
        <v>47</v>
      </c>
      <c r="J12" s="1" t="s">
        <v>33</v>
      </c>
      <c r="K12" s="1" t="s">
        <v>20</v>
      </c>
      <c r="L12" s="1" t="s">
        <v>41</v>
      </c>
      <c r="M12" s="1">
        <v>5</v>
      </c>
      <c r="N12" s="1" t="s">
        <v>24</v>
      </c>
      <c r="O12" s="1" t="s">
        <v>25</v>
      </c>
      <c r="P12" s="1" t="s">
        <v>48</v>
      </c>
      <c r="Q12" s="1" t="s">
        <v>49</v>
      </c>
      <c r="R12" t="str">
        <f>IF(Table_8[[#This Row],[toss_winner]]=Table_8[[#This Row],[winner]],"Yes","No")</f>
        <v>No</v>
      </c>
      <c r="U12" s="15" t="s">
        <v>32</v>
      </c>
      <c r="V12" s="43">
        <v>36</v>
      </c>
      <c r="W12" s="44">
        <v>61</v>
      </c>
      <c r="X12" s="34">
        <v>97</v>
      </c>
    </row>
    <row r="13" spans="1:24" ht="14.4" x14ac:dyDescent="0.3">
      <c r="A13" s="1">
        <v>335986</v>
      </c>
      <c r="B13" s="1" t="s">
        <v>50</v>
      </c>
      <c r="C13" s="2">
        <v>39558</v>
      </c>
      <c r="D13" s="1" t="s">
        <v>51</v>
      </c>
      <c r="E13" s="1" t="s">
        <v>52</v>
      </c>
      <c r="F13" s="1">
        <v>0</v>
      </c>
      <c r="G13" s="1" t="s">
        <v>21</v>
      </c>
      <c r="H13" s="1" t="s">
        <v>53</v>
      </c>
      <c r="I13" s="1" t="s">
        <v>53</v>
      </c>
      <c r="J13" s="1" t="s">
        <v>33</v>
      </c>
      <c r="K13" s="1" t="s">
        <v>21</v>
      </c>
      <c r="L13" s="1" t="s">
        <v>41</v>
      </c>
      <c r="M13" s="1">
        <v>5</v>
      </c>
      <c r="N13" s="1" t="s">
        <v>24</v>
      </c>
      <c r="O13" s="1" t="s">
        <v>25</v>
      </c>
      <c r="P13" s="1" t="s">
        <v>54</v>
      </c>
      <c r="Q13" s="1" t="s">
        <v>55</v>
      </c>
      <c r="R13" t="str">
        <f>IF(Table_8[[#This Row],[toss_winner]]=Table_8[[#This Row],[winner]],"Yes","No")</f>
        <v>No</v>
      </c>
      <c r="U13" s="16" t="s">
        <v>53</v>
      </c>
      <c r="V13" s="45">
        <v>24</v>
      </c>
      <c r="W13" s="46">
        <v>19</v>
      </c>
      <c r="X13" s="35">
        <v>43</v>
      </c>
    </row>
    <row r="14" spans="1:24" ht="14.4" x14ac:dyDescent="0.3">
      <c r="A14" s="1">
        <v>335987</v>
      </c>
      <c r="B14" s="1" t="s">
        <v>56</v>
      </c>
      <c r="C14" s="2">
        <v>39559</v>
      </c>
      <c r="D14" s="1" t="s">
        <v>57</v>
      </c>
      <c r="E14" s="1" t="s">
        <v>58</v>
      </c>
      <c r="F14" s="1">
        <v>0</v>
      </c>
      <c r="G14" s="1" t="s">
        <v>40</v>
      </c>
      <c r="H14" s="1" t="s">
        <v>31</v>
      </c>
      <c r="I14" s="1" t="s">
        <v>31</v>
      </c>
      <c r="J14" s="1" t="s">
        <v>33</v>
      </c>
      <c r="K14" s="1" t="s">
        <v>40</v>
      </c>
      <c r="L14" s="1" t="s">
        <v>41</v>
      </c>
      <c r="M14" s="1">
        <v>6</v>
      </c>
      <c r="N14" s="1" t="s">
        <v>24</v>
      </c>
      <c r="O14" s="1" t="s">
        <v>25</v>
      </c>
      <c r="P14" s="1" t="s">
        <v>42</v>
      </c>
      <c r="Q14" s="1" t="s">
        <v>59</v>
      </c>
      <c r="R14" t="str">
        <f>IF(Table_8[[#This Row],[toss_winner]]=Table_8[[#This Row],[winner]],"Yes","No")</f>
        <v>No</v>
      </c>
      <c r="U14" s="16" t="s">
        <v>374</v>
      </c>
      <c r="V14" s="45">
        <v>10</v>
      </c>
      <c r="W14" s="46">
        <v>10</v>
      </c>
      <c r="X14" s="35">
        <v>20</v>
      </c>
    </row>
    <row r="15" spans="1:24" ht="14.4" x14ac:dyDescent="0.3">
      <c r="A15" s="1">
        <v>335988</v>
      </c>
      <c r="B15" s="1" t="s">
        <v>60</v>
      </c>
      <c r="C15" s="2">
        <v>39560</v>
      </c>
      <c r="D15" s="1" t="s">
        <v>61</v>
      </c>
      <c r="E15" s="1" t="s">
        <v>62</v>
      </c>
      <c r="F15" s="1">
        <v>0</v>
      </c>
      <c r="G15" s="1" t="s">
        <v>53</v>
      </c>
      <c r="H15" s="1" t="s">
        <v>39</v>
      </c>
      <c r="I15" s="1" t="s">
        <v>53</v>
      </c>
      <c r="J15" s="1" t="s">
        <v>33</v>
      </c>
      <c r="K15" s="1" t="s">
        <v>39</v>
      </c>
      <c r="L15" s="1" t="s">
        <v>41</v>
      </c>
      <c r="M15" s="1">
        <v>9</v>
      </c>
      <c r="N15" s="1" t="s">
        <v>24</v>
      </c>
      <c r="O15" s="1" t="s">
        <v>25</v>
      </c>
      <c r="P15" s="1" t="s">
        <v>63</v>
      </c>
      <c r="Q15" s="1" t="s">
        <v>64</v>
      </c>
      <c r="R15" t="str">
        <f>IF(Table_8[[#This Row],[toss_winner]]=Table_8[[#This Row],[winner]],"Yes","No")</f>
        <v>No</v>
      </c>
      <c r="U15" s="16" t="s">
        <v>39</v>
      </c>
      <c r="V15" s="45">
        <v>45</v>
      </c>
      <c r="W15" s="46">
        <v>35</v>
      </c>
      <c r="X15" s="35">
        <v>80</v>
      </c>
    </row>
    <row r="16" spans="1:24" ht="14.4" x14ac:dyDescent="0.3">
      <c r="A16" s="1">
        <v>335989</v>
      </c>
      <c r="B16" s="1" t="s">
        <v>65</v>
      </c>
      <c r="C16" s="2">
        <v>39561</v>
      </c>
      <c r="D16" s="1" t="s">
        <v>66</v>
      </c>
      <c r="E16" s="1" t="s">
        <v>67</v>
      </c>
      <c r="F16" s="1">
        <v>0</v>
      </c>
      <c r="G16" s="1" t="s">
        <v>32</v>
      </c>
      <c r="H16" s="1" t="s">
        <v>47</v>
      </c>
      <c r="I16" s="1" t="s">
        <v>47</v>
      </c>
      <c r="J16" s="1" t="s">
        <v>22</v>
      </c>
      <c r="K16" s="1" t="s">
        <v>32</v>
      </c>
      <c r="L16" s="1" t="s">
        <v>23</v>
      </c>
      <c r="M16" s="1">
        <v>6</v>
      </c>
      <c r="N16" s="1" t="s">
        <v>24</v>
      </c>
      <c r="O16" s="1" t="s">
        <v>25</v>
      </c>
      <c r="P16" s="1" t="s">
        <v>49</v>
      </c>
      <c r="Q16" s="1" t="s">
        <v>43</v>
      </c>
      <c r="R16" t="str">
        <f>IF(Table_8[[#This Row],[toss_winner]]=Table_8[[#This Row],[winner]],"Yes","No")</f>
        <v>No</v>
      </c>
      <c r="U16" s="16" t="s">
        <v>321</v>
      </c>
      <c r="V16" s="45">
        <v>5</v>
      </c>
      <c r="W16" s="46">
        <v>10</v>
      </c>
      <c r="X16" s="35">
        <v>15</v>
      </c>
    </row>
    <row r="17" spans="1:24" ht="14.4" x14ac:dyDescent="0.3">
      <c r="A17" s="1">
        <v>335990</v>
      </c>
      <c r="B17" s="1" t="s">
        <v>60</v>
      </c>
      <c r="C17" s="2">
        <v>39562</v>
      </c>
      <c r="D17" s="1" t="s">
        <v>68</v>
      </c>
      <c r="E17" s="1" t="s">
        <v>62</v>
      </c>
      <c r="F17" s="1">
        <v>0</v>
      </c>
      <c r="G17" s="1" t="s">
        <v>53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3</v>
      </c>
      <c r="N17" s="1" t="s">
        <v>24</v>
      </c>
      <c r="O17" s="1" t="s">
        <v>25</v>
      </c>
      <c r="P17" s="1" t="s">
        <v>26</v>
      </c>
      <c r="Q17" s="1" t="s">
        <v>34</v>
      </c>
      <c r="R17" t="str">
        <f>IF(Table_8[[#This Row],[toss_winner]]=Table_8[[#This Row],[winner]],"Yes","No")</f>
        <v>Yes</v>
      </c>
      <c r="U17" s="16" t="s">
        <v>31</v>
      </c>
      <c r="V17" s="45">
        <v>49</v>
      </c>
      <c r="W17" s="46">
        <v>36</v>
      </c>
      <c r="X17" s="35">
        <v>85</v>
      </c>
    </row>
    <row r="18" spans="1:24" ht="14.4" x14ac:dyDescent="0.3">
      <c r="A18" s="1">
        <v>335991</v>
      </c>
      <c r="B18" s="1" t="s">
        <v>28</v>
      </c>
      <c r="C18" s="2">
        <v>39563</v>
      </c>
      <c r="D18" s="1" t="s">
        <v>69</v>
      </c>
      <c r="E18" s="1" t="s">
        <v>30</v>
      </c>
      <c r="F18" s="1">
        <v>0</v>
      </c>
      <c r="G18" s="1" t="s">
        <v>31</v>
      </c>
      <c r="H18" s="1" t="s">
        <v>47</v>
      </c>
      <c r="I18" s="1" t="s">
        <v>47</v>
      </c>
      <c r="J18" s="1" t="s">
        <v>22</v>
      </c>
      <c r="K18" s="1" t="s">
        <v>31</v>
      </c>
      <c r="L18" s="1" t="s">
        <v>23</v>
      </c>
      <c r="M18" s="1">
        <v>66</v>
      </c>
      <c r="N18" s="1" t="s">
        <v>24</v>
      </c>
      <c r="O18" s="1" t="s">
        <v>25</v>
      </c>
      <c r="P18" s="1" t="s">
        <v>42</v>
      </c>
      <c r="Q18" s="1" t="s">
        <v>64</v>
      </c>
      <c r="R18" t="str">
        <f>IF(Table_8[[#This Row],[toss_winner]]=Table_8[[#This Row],[winner]],"Yes","No")</f>
        <v>No</v>
      </c>
      <c r="U18" s="16" t="s">
        <v>205</v>
      </c>
      <c r="V18" s="45">
        <v>4</v>
      </c>
      <c r="W18" s="46">
        <v>4</v>
      </c>
      <c r="X18" s="35">
        <v>8</v>
      </c>
    </row>
    <row r="19" spans="1:24" ht="14.4" x14ac:dyDescent="0.3">
      <c r="A19" s="1">
        <v>335992</v>
      </c>
      <c r="B19" s="1" t="s">
        <v>17</v>
      </c>
      <c r="C19" s="2">
        <v>39564</v>
      </c>
      <c r="D19" s="1" t="s">
        <v>57</v>
      </c>
      <c r="E19" s="1" t="s">
        <v>19</v>
      </c>
      <c r="F19" s="1">
        <v>0</v>
      </c>
      <c r="G19" s="1" t="s">
        <v>20</v>
      </c>
      <c r="H19" s="1" t="s">
        <v>40</v>
      </c>
      <c r="I19" s="1" t="s">
        <v>40</v>
      </c>
      <c r="J19" s="1" t="s">
        <v>22</v>
      </c>
      <c r="K19" s="1" t="s">
        <v>40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34</v>
      </c>
      <c r="Q19" s="1" t="s">
        <v>63</v>
      </c>
      <c r="R19" t="str">
        <f>IF(Table_8[[#This Row],[toss_winner]]=Table_8[[#This Row],[winner]],"Yes","No")</f>
        <v>Yes</v>
      </c>
      <c r="U19" s="16" t="s">
        <v>21</v>
      </c>
      <c r="V19" s="45">
        <v>43</v>
      </c>
      <c r="W19" s="46">
        <v>55</v>
      </c>
      <c r="X19" s="35">
        <v>98</v>
      </c>
    </row>
    <row r="20" spans="1:24" ht="14.4" x14ac:dyDescent="0.3">
      <c r="A20" s="1">
        <v>335993</v>
      </c>
      <c r="B20" s="1" t="s">
        <v>65</v>
      </c>
      <c r="C20" s="2">
        <v>39564</v>
      </c>
      <c r="D20" s="1" t="s">
        <v>70</v>
      </c>
      <c r="E20" s="1" t="s">
        <v>67</v>
      </c>
      <c r="F20" s="1">
        <v>0</v>
      </c>
      <c r="G20" s="1" t="s">
        <v>32</v>
      </c>
      <c r="H20" s="1" t="s">
        <v>21</v>
      </c>
      <c r="I20" s="1" t="s">
        <v>21</v>
      </c>
      <c r="J20" s="1" t="s">
        <v>33</v>
      </c>
      <c r="K20" s="1" t="s">
        <v>32</v>
      </c>
      <c r="L20" s="1" t="s">
        <v>41</v>
      </c>
      <c r="M20" s="1">
        <v>9</v>
      </c>
      <c r="N20" s="1" t="s">
        <v>24</v>
      </c>
      <c r="O20" s="1" t="s">
        <v>25</v>
      </c>
      <c r="P20" s="1" t="s">
        <v>54</v>
      </c>
      <c r="Q20" s="1" t="s">
        <v>71</v>
      </c>
      <c r="R20" t="str">
        <f>IF(Table_8[[#This Row],[toss_winner]]=Table_8[[#This Row],[winner]],"Yes","No")</f>
        <v>No</v>
      </c>
      <c r="U20" s="16" t="s">
        <v>47</v>
      </c>
      <c r="V20" s="45">
        <v>45</v>
      </c>
      <c r="W20" s="46">
        <v>61</v>
      </c>
      <c r="X20" s="35">
        <v>106</v>
      </c>
    </row>
    <row r="21" spans="1:24" ht="15.75" customHeight="1" x14ac:dyDescent="0.3">
      <c r="A21" s="1">
        <v>335994</v>
      </c>
      <c r="B21" s="1" t="s">
        <v>44</v>
      </c>
      <c r="C21" s="2">
        <v>39565</v>
      </c>
      <c r="D21" s="1" t="s">
        <v>72</v>
      </c>
      <c r="E21" s="1" t="s">
        <v>73</v>
      </c>
      <c r="F21" s="1">
        <v>0</v>
      </c>
      <c r="G21" s="1" t="s">
        <v>47</v>
      </c>
      <c r="H21" s="1" t="s">
        <v>53</v>
      </c>
      <c r="I21" s="1" t="s">
        <v>53</v>
      </c>
      <c r="J21" s="1" t="s">
        <v>22</v>
      </c>
      <c r="K21" s="1" t="s">
        <v>53</v>
      </c>
      <c r="L21" s="1" t="s">
        <v>41</v>
      </c>
      <c r="M21" s="1">
        <v>10</v>
      </c>
      <c r="N21" s="1" t="s">
        <v>24</v>
      </c>
      <c r="O21" s="1" t="s">
        <v>25</v>
      </c>
      <c r="P21" s="1" t="s">
        <v>26</v>
      </c>
      <c r="Q21" s="1" t="s">
        <v>35</v>
      </c>
      <c r="R21" t="str">
        <f>IF(Table_8[[#This Row],[toss_winner]]=Table_8[[#This Row],[winner]],"Yes","No")</f>
        <v>Yes</v>
      </c>
      <c r="U21" s="16" t="s">
        <v>207</v>
      </c>
      <c r="V21" s="45">
        <v>17</v>
      </c>
      <c r="W21" s="46">
        <v>3</v>
      </c>
      <c r="X21" s="35">
        <v>20</v>
      </c>
    </row>
    <row r="22" spans="1:24" ht="15.75" customHeight="1" x14ac:dyDescent="0.3">
      <c r="A22" s="1">
        <v>335995</v>
      </c>
      <c r="B22" s="1" t="s">
        <v>28</v>
      </c>
      <c r="C22" s="2">
        <v>39565</v>
      </c>
      <c r="D22" s="1" t="s">
        <v>74</v>
      </c>
      <c r="E22" s="1" t="s">
        <v>30</v>
      </c>
      <c r="F22" s="1">
        <v>0</v>
      </c>
      <c r="G22" s="1" t="s">
        <v>31</v>
      </c>
      <c r="H22" s="1" t="s">
        <v>39</v>
      </c>
      <c r="I22" s="1" t="s">
        <v>39</v>
      </c>
      <c r="J22" s="1" t="s">
        <v>33</v>
      </c>
      <c r="K22" s="1" t="s">
        <v>31</v>
      </c>
      <c r="L22" s="1" t="s">
        <v>41</v>
      </c>
      <c r="M22" s="1">
        <v>4</v>
      </c>
      <c r="N22" s="1" t="s">
        <v>24</v>
      </c>
      <c r="O22" s="1" t="s">
        <v>25</v>
      </c>
      <c r="P22" s="1" t="s">
        <v>27</v>
      </c>
      <c r="Q22" s="1" t="s">
        <v>75</v>
      </c>
      <c r="R22" t="str">
        <f>IF(Table_8[[#This Row],[toss_winner]]=Table_8[[#This Row],[winner]],"Yes","No")</f>
        <v>No</v>
      </c>
      <c r="U22" s="16" t="s">
        <v>40</v>
      </c>
      <c r="V22" s="45">
        <v>43</v>
      </c>
      <c r="W22" s="46">
        <v>44</v>
      </c>
      <c r="X22" s="35">
        <v>87</v>
      </c>
    </row>
    <row r="23" spans="1:24" ht="15.75" customHeight="1" x14ac:dyDescent="0.3">
      <c r="A23" s="1">
        <v>335996</v>
      </c>
      <c r="B23" s="1" t="s">
        <v>17</v>
      </c>
      <c r="C23" s="2">
        <v>39566</v>
      </c>
      <c r="D23" s="1" t="s">
        <v>76</v>
      </c>
      <c r="E23" s="1" t="s">
        <v>19</v>
      </c>
      <c r="F23" s="1">
        <v>0</v>
      </c>
      <c r="G23" s="1" t="s">
        <v>20</v>
      </c>
      <c r="H23" s="1" t="s">
        <v>32</v>
      </c>
      <c r="I23" s="1" t="s">
        <v>32</v>
      </c>
      <c r="J23" s="1" t="s">
        <v>33</v>
      </c>
      <c r="K23" s="1" t="s">
        <v>32</v>
      </c>
      <c r="L23" s="1" t="s">
        <v>23</v>
      </c>
      <c r="M23" s="1">
        <v>13</v>
      </c>
      <c r="N23" s="1" t="s">
        <v>24</v>
      </c>
      <c r="O23" s="1" t="s">
        <v>25</v>
      </c>
      <c r="P23" s="1" t="s">
        <v>77</v>
      </c>
      <c r="Q23" s="1" t="s">
        <v>59</v>
      </c>
      <c r="R23" t="str">
        <f>IF(Table_8[[#This Row],[toss_winner]]=Table_8[[#This Row],[winner]],"Yes","No")</f>
        <v>Yes</v>
      </c>
      <c r="U23" s="16" t="s">
        <v>344</v>
      </c>
      <c r="V23" s="45">
        <v>1</v>
      </c>
      <c r="W23" s="46">
        <v>5</v>
      </c>
      <c r="X23" s="35">
        <v>6</v>
      </c>
    </row>
    <row r="24" spans="1:24" ht="15.75" customHeight="1" x14ac:dyDescent="0.3">
      <c r="A24" s="1">
        <v>335997</v>
      </c>
      <c r="B24" s="1" t="s">
        <v>50</v>
      </c>
      <c r="C24" s="2">
        <v>39567</v>
      </c>
      <c r="D24" s="1" t="s">
        <v>78</v>
      </c>
      <c r="E24" s="1" t="s">
        <v>52</v>
      </c>
      <c r="F24" s="1">
        <v>0</v>
      </c>
      <c r="G24" s="1" t="s">
        <v>21</v>
      </c>
      <c r="H24" s="1" t="s">
        <v>47</v>
      </c>
      <c r="I24" s="1" t="s">
        <v>21</v>
      </c>
      <c r="J24" s="1" t="s">
        <v>33</v>
      </c>
      <c r="K24" s="1" t="s">
        <v>47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54</v>
      </c>
      <c r="Q24" s="1" t="s">
        <v>71</v>
      </c>
      <c r="R24" t="str">
        <f>IF(Table_8[[#This Row],[toss_winner]]=Table_8[[#This Row],[winner]],"Yes","No")</f>
        <v>No</v>
      </c>
      <c r="U24" s="16" t="s">
        <v>319</v>
      </c>
      <c r="V24" s="45">
        <v>4</v>
      </c>
      <c r="W24" s="46">
        <v>3</v>
      </c>
      <c r="X24" s="35">
        <v>7</v>
      </c>
    </row>
    <row r="25" spans="1:24" ht="15.75" customHeight="1" x14ac:dyDescent="0.3">
      <c r="A25" s="1">
        <v>335998</v>
      </c>
      <c r="B25" s="1" t="s">
        <v>36</v>
      </c>
      <c r="C25" s="2">
        <v>39568</v>
      </c>
      <c r="D25" s="1" t="s">
        <v>79</v>
      </c>
      <c r="E25" s="1" t="s">
        <v>38</v>
      </c>
      <c r="F25" s="1">
        <v>0</v>
      </c>
      <c r="G25" s="1" t="s">
        <v>39</v>
      </c>
      <c r="H25" s="1" t="s">
        <v>20</v>
      </c>
      <c r="I25" s="1" t="s">
        <v>20</v>
      </c>
      <c r="J25" s="1" t="s">
        <v>22</v>
      </c>
      <c r="K25" s="1" t="s">
        <v>39</v>
      </c>
      <c r="L25" s="1" t="s">
        <v>23</v>
      </c>
      <c r="M25" s="1">
        <v>10</v>
      </c>
      <c r="N25" s="1" t="s">
        <v>24</v>
      </c>
      <c r="O25" s="1" t="s">
        <v>25</v>
      </c>
      <c r="P25" s="1" t="s">
        <v>42</v>
      </c>
      <c r="Q25" s="1" t="s">
        <v>75</v>
      </c>
      <c r="R25" t="str">
        <f>IF(Table_8[[#This Row],[toss_winner]]=Table_8[[#This Row],[winner]],"Yes","No")</f>
        <v>No</v>
      </c>
      <c r="U25" s="16" t="s">
        <v>20</v>
      </c>
      <c r="V25" s="45">
        <v>44</v>
      </c>
      <c r="W25" s="46">
        <v>43</v>
      </c>
      <c r="X25" s="35">
        <v>87</v>
      </c>
    </row>
    <row r="26" spans="1:24" ht="15.75" customHeight="1" x14ac:dyDescent="0.3">
      <c r="A26" s="1">
        <v>335999</v>
      </c>
      <c r="B26" s="1" t="s">
        <v>60</v>
      </c>
      <c r="C26" s="2">
        <v>39569</v>
      </c>
      <c r="D26" s="1" t="s">
        <v>80</v>
      </c>
      <c r="E26" s="1" t="s">
        <v>62</v>
      </c>
      <c r="F26" s="1">
        <v>0</v>
      </c>
      <c r="G26" s="1" t="s">
        <v>53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7</v>
      </c>
      <c r="N26" s="1" t="s">
        <v>24</v>
      </c>
      <c r="O26" s="1" t="s">
        <v>25</v>
      </c>
      <c r="P26" s="1" t="s">
        <v>77</v>
      </c>
      <c r="Q26" s="1" t="s">
        <v>59</v>
      </c>
      <c r="R26" t="str">
        <f>IF(Table_8[[#This Row],[toss_winner]]=Table_8[[#This Row],[winner]],"Yes","No")</f>
        <v>Yes</v>
      </c>
      <c r="U26" s="16" t="s">
        <v>259</v>
      </c>
      <c r="V26" s="45">
        <v>28</v>
      </c>
      <c r="W26" s="46">
        <v>29</v>
      </c>
      <c r="X26" s="35">
        <v>57</v>
      </c>
    </row>
    <row r="27" spans="1:24" ht="15.75" customHeight="1" x14ac:dyDescent="0.3">
      <c r="A27" s="1">
        <v>336000</v>
      </c>
      <c r="B27" s="1" t="s">
        <v>56</v>
      </c>
      <c r="C27" s="2">
        <v>39569</v>
      </c>
      <c r="D27" s="1" t="s">
        <v>81</v>
      </c>
      <c r="E27" s="1" t="s">
        <v>58</v>
      </c>
      <c r="F27" s="1">
        <v>0</v>
      </c>
      <c r="G27" s="1" t="s">
        <v>40</v>
      </c>
      <c r="H27" s="1" t="s">
        <v>21</v>
      </c>
      <c r="I27" s="1" t="s">
        <v>40</v>
      </c>
      <c r="J27" s="1" t="s">
        <v>33</v>
      </c>
      <c r="K27" s="1" t="s">
        <v>40</v>
      </c>
      <c r="L27" s="1" t="s">
        <v>23</v>
      </c>
      <c r="M27" s="1">
        <v>45</v>
      </c>
      <c r="N27" s="1" t="s">
        <v>24</v>
      </c>
      <c r="O27" s="1" t="s">
        <v>25</v>
      </c>
      <c r="P27" s="1" t="s">
        <v>27</v>
      </c>
      <c r="Q27" s="1" t="s">
        <v>43</v>
      </c>
      <c r="R27" t="str">
        <f>IF(Table_8[[#This Row],[toss_winner]]=Table_8[[#This Row],[winner]],"Yes","No")</f>
        <v>Yes</v>
      </c>
      <c r="U27" s="17" t="s">
        <v>401</v>
      </c>
      <c r="V27" s="47">
        <v>398</v>
      </c>
      <c r="W27" s="48">
        <v>418</v>
      </c>
      <c r="X27" s="36">
        <v>816</v>
      </c>
    </row>
    <row r="28" spans="1:24" ht="15.75" customHeight="1" x14ac:dyDescent="0.3">
      <c r="A28" s="1">
        <v>336001</v>
      </c>
      <c r="B28" s="1" t="s">
        <v>65</v>
      </c>
      <c r="C28" s="2">
        <v>39570</v>
      </c>
      <c r="D28" s="1" t="s">
        <v>61</v>
      </c>
      <c r="E28" s="1" t="s">
        <v>67</v>
      </c>
      <c r="F28" s="1">
        <v>0</v>
      </c>
      <c r="G28" s="1" t="s">
        <v>32</v>
      </c>
      <c r="H28" s="1" t="s">
        <v>39</v>
      </c>
      <c r="I28" s="1" t="s">
        <v>32</v>
      </c>
      <c r="J28" s="1" t="s">
        <v>33</v>
      </c>
      <c r="K28" s="1" t="s">
        <v>39</v>
      </c>
      <c r="L28" s="1" t="s">
        <v>41</v>
      </c>
      <c r="M28" s="1">
        <v>8</v>
      </c>
      <c r="N28" s="1" t="s">
        <v>24</v>
      </c>
      <c r="O28" s="1" t="s">
        <v>25</v>
      </c>
      <c r="P28" s="1" t="s">
        <v>54</v>
      </c>
      <c r="Q28" s="1" t="s">
        <v>55</v>
      </c>
      <c r="R28" t="str">
        <f>IF(Table_8[[#This Row],[toss_winner]]=Table_8[[#This Row],[winner]],"Yes","No")</f>
        <v>No</v>
      </c>
    </row>
    <row r="29" spans="1:24" ht="15.75" customHeight="1" x14ac:dyDescent="0.3">
      <c r="A29" s="1">
        <v>336002</v>
      </c>
      <c r="B29" s="1" t="s">
        <v>60</v>
      </c>
      <c r="C29" s="2">
        <v>39593</v>
      </c>
      <c r="D29" s="1" t="s">
        <v>82</v>
      </c>
      <c r="E29" s="1" t="s">
        <v>62</v>
      </c>
      <c r="F29" s="1">
        <v>0</v>
      </c>
      <c r="G29" s="1" t="s">
        <v>53</v>
      </c>
      <c r="H29" s="1" t="s">
        <v>20</v>
      </c>
      <c r="I29" s="1" t="s">
        <v>53</v>
      </c>
      <c r="J29" s="1" t="s">
        <v>33</v>
      </c>
      <c r="K29" s="1" t="s">
        <v>20</v>
      </c>
      <c r="L29" s="1" t="s">
        <v>41</v>
      </c>
      <c r="M29" s="1">
        <v>5</v>
      </c>
      <c r="N29" s="1" t="s">
        <v>24</v>
      </c>
      <c r="O29" s="1" t="s">
        <v>25</v>
      </c>
      <c r="P29" s="1" t="s">
        <v>26</v>
      </c>
      <c r="Q29" s="1" t="s">
        <v>27</v>
      </c>
      <c r="R29" t="str">
        <f>IF(Table_8[[#This Row],[toss_winner]]=Table_8[[#This Row],[winner]],"Yes","No")</f>
        <v>No</v>
      </c>
    </row>
    <row r="30" spans="1:24" ht="15.75" customHeight="1" x14ac:dyDescent="0.3">
      <c r="A30" s="1">
        <v>336003</v>
      </c>
      <c r="B30" s="1" t="s">
        <v>28</v>
      </c>
      <c r="C30" s="2">
        <v>39571</v>
      </c>
      <c r="D30" s="1" t="s">
        <v>83</v>
      </c>
      <c r="E30" s="1" t="s">
        <v>30</v>
      </c>
      <c r="F30" s="1">
        <v>0</v>
      </c>
      <c r="G30" s="1" t="s">
        <v>31</v>
      </c>
      <c r="H30" s="1" t="s">
        <v>21</v>
      </c>
      <c r="I30" s="1" t="s">
        <v>31</v>
      </c>
      <c r="J30" s="1" t="s">
        <v>33</v>
      </c>
      <c r="K30" s="1" t="s">
        <v>31</v>
      </c>
      <c r="L30" s="1" t="s">
        <v>23</v>
      </c>
      <c r="M30" s="1">
        <v>9</v>
      </c>
      <c r="N30" s="1" t="s">
        <v>24</v>
      </c>
      <c r="O30" s="1" t="s">
        <v>25</v>
      </c>
      <c r="P30" s="1" t="s">
        <v>49</v>
      </c>
      <c r="Q30" s="1" t="s">
        <v>75</v>
      </c>
      <c r="R30" t="str">
        <f>IF(Table_8[[#This Row],[toss_winner]]=Table_8[[#This Row],[winner]],"Yes","No")</f>
        <v>Yes</v>
      </c>
    </row>
    <row r="31" spans="1:24" ht="15.75" customHeight="1" x14ac:dyDescent="0.3">
      <c r="A31" s="1">
        <v>336004</v>
      </c>
      <c r="B31" s="1" t="s">
        <v>44</v>
      </c>
      <c r="C31" s="2">
        <v>39572</v>
      </c>
      <c r="D31" s="1" t="s">
        <v>84</v>
      </c>
      <c r="E31" s="1" t="s">
        <v>73</v>
      </c>
      <c r="F31" s="1">
        <v>0</v>
      </c>
      <c r="G31" s="1" t="s">
        <v>47</v>
      </c>
      <c r="H31" s="1" t="s">
        <v>39</v>
      </c>
      <c r="I31" s="1" t="s">
        <v>39</v>
      </c>
      <c r="J31" s="1" t="s">
        <v>22</v>
      </c>
      <c r="K31" s="1" t="s">
        <v>47</v>
      </c>
      <c r="L31" s="1" t="s">
        <v>23</v>
      </c>
      <c r="M31" s="1">
        <v>29</v>
      </c>
      <c r="N31" s="1" t="s">
        <v>24</v>
      </c>
      <c r="O31" s="1" t="s">
        <v>25</v>
      </c>
      <c r="P31" s="1" t="s">
        <v>63</v>
      </c>
      <c r="Q31" s="1" t="s">
        <v>27</v>
      </c>
      <c r="R31" t="str">
        <f>IF(Table_8[[#This Row],[toss_winner]]=Table_8[[#This Row],[winner]],"Yes","No")</f>
        <v>No</v>
      </c>
    </row>
    <row r="32" spans="1:24" ht="15.75" customHeight="1" x14ac:dyDescent="0.3">
      <c r="A32" s="1">
        <v>336005</v>
      </c>
      <c r="B32" s="1" t="s">
        <v>56</v>
      </c>
      <c r="C32" s="2">
        <v>39572</v>
      </c>
      <c r="D32" s="1" t="s">
        <v>85</v>
      </c>
      <c r="E32" s="1" t="s">
        <v>58</v>
      </c>
      <c r="F32" s="1">
        <v>0</v>
      </c>
      <c r="G32" s="1" t="s">
        <v>40</v>
      </c>
      <c r="H32" s="1" t="s">
        <v>32</v>
      </c>
      <c r="I32" s="1" t="s">
        <v>32</v>
      </c>
      <c r="J32" s="1" t="s">
        <v>33</v>
      </c>
      <c r="K32" s="1" t="s">
        <v>40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26</v>
      </c>
      <c r="Q32" s="1" t="s">
        <v>71</v>
      </c>
      <c r="R32" t="str">
        <f>IF(Table_8[[#This Row],[toss_winner]]=Table_8[[#This Row],[winner]],"Yes","No")</f>
        <v>No</v>
      </c>
    </row>
    <row r="33" spans="1:18" ht="15.75" customHeight="1" x14ac:dyDescent="0.3">
      <c r="A33" s="1">
        <v>336006</v>
      </c>
      <c r="B33" s="1" t="s">
        <v>17</v>
      </c>
      <c r="C33" s="2">
        <v>39573</v>
      </c>
      <c r="D33" s="1" t="s">
        <v>86</v>
      </c>
      <c r="E33" s="1" t="s">
        <v>19</v>
      </c>
      <c r="F33" s="1">
        <v>0</v>
      </c>
      <c r="G33" s="1" t="s">
        <v>20</v>
      </c>
      <c r="H33" s="1" t="s">
        <v>31</v>
      </c>
      <c r="I33" s="1" t="s">
        <v>31</v>
      </c>
      <c r="J33" s="1" t="s">
        <v>22</v>
      </c>
      <c r="K33" s="1" t="s">
        <v>31</v>
      </c>
      <c r="L33" s="1" t="s">
        <v>41</v>
      </c>
      <c r="M33" s="1">
        <v>6</v>
      </c>
      <c r="N33" s="1" t="s">
        <v>24</v>
      </c>
      <c r="O33" s="1" t="s">
        <v>25</v>
      </c>
      <c r="P33" s="1" t="s">
        <v>48</v>
      </c>
      <c r="Q33" s="1" t="s">
        <v>77</v>
      </c>
      <c r="R33" t="str">
        <f>IF(Table_8[[#This Row],[toss_winner]]=Table_8[[#This Row],[winner]],"Yes","No")</f>
        <v>Yes</v>
      </c>
    </row>
    <row r="34" spans="1:18" ht="15.75" customHeight="1" x14ac:dyDescent="0.3">
      <c r="A34" s="1">
        <v>336007</v>
      </c>
      <c r="B34" s="1" t="s">
        <v>65</v>
      </c>
      <c r="C34" s="2">
        <v>39574</v>
      </c>
      <c r="D34" s="1" t="s">
        <v>72</v>
      </c>
      <c r="E34" s="1" t="s">
        <v>67</v>
      </c>
      <c r="F34" s="1">
        <v>0</v>
      </c>
      <c r="G34" s="1" t="s">
        <v>32</v>
      </c>
      <c r="H34" s="1" t="s">
        <v>53</v>
      </c>
      <c r="I34" s="1" t="s">
        <v>53</v>
      </c>
      <c r="J34" s="1" t="s">
        <v>22</v>
      </c>
      <c r="K34" s="1" t="s">
        <v>53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34</v>
      </c>
      <c r="Q34" s="1" t="s">
        <v>59</v>
      </c>
      <c r="R34" t="str">
        <f>IF(Table_8[[#This Row],[toss_winner]]=Table_8[[#This Row],[winner]],"Yes","No")</f>
        <v>Yes</v>
      </c>
    </row>
    <row r="35" spans="1:18" ht="15.75" customHeight="1" x14ac:dyDescent="0.3">
      <c r="A35" s="1">
        <v>336008</v>
      </c>
      <c r="B35" s="1" t="s">
        <v>44</v>
      </c>
      <c r="C35" s="2">
        <v>39575</v>
      </c>
      <c r="D35" s="1" t="s">
        <v>87</v>
      </c>
      <c r="E35" s="1" t="s">
        <v>73</v>
      </c>
      <c r="F35" s="1">
        <v>0</v>
      </c>
      <c r="G35" s="1" t="s">
        <v>47</v>
      </c>
      <c r="H35" s="1" t="s">
        <v>40</v>
      </c>
      <c r="I35" s="1" t="s">
        <v>47</v>
      </c>
      <c r="J35" s="1" t="s">
        <v>22</v>
      </c>
      <c r="K35" s="1" t="s">
        <v>47</v>
      </c>
      <c r="L35" s="1" t="s">
        <v>41</v>
      </c>
      <c r="M35" s="1">
        <v>7</v>
      </c>
      <c r="N35" s="1" t="s">
        <v>24</v>
      </c>
      <c r="O35" s="1" t="s">
        <v>25</v>
      </c>
      <c r="P35" s="1" t="s">
        <v>49</v>
      </c>
      <c r="Q35" s="1" t="s">
        <v>27</v>
      </c>
      <c r="R35" t="str">
        <f>IF(Table_8[[#This Row],[toss_winner]]=Table_8[[#This Row],[winner]],"Yes","No")</f>
        <v>Yes</v>
      </c>
    </row>
    <row r="36" spans="1:18" ht="15.75" customHeight="1" x14ac:dyDescent="0.3">
      <c r="A36" s="1">
        <v>336009</v>
      </c>
      <c r="B36" s="1" t="s">
        <v>36</v>
      </c>
      <c r="C36" s="2">
        <v>39576</v>
      </c>
      <c r="D36" s="1" t="s">
        <v>76</v>
      </c>
      <c r="E36" s="1" t="s">
        <v>38</v>
      </c>
      <c r="F36" s="1">
        <v>0</v>
      </c>
      <c r="G36" s="1" t="s">
        <v>39</v>
      </c>
      <c r="H36" s="1" t="s">
        <v>32</v>
      </c>
      <c r="I36" s="1" t="s">
        <v>32</v>
      </c>
      <c r="J36" s="1" t="s">
        <v>22</v>
      </c>
      <c r="K36" s="1" t="s">
        <v>32</v>
      </c>
      <c r="L36" s="1" t="s">
        <v>41</v>
      </c>
      <c r="M36" s="1">
        <v>4</v>
      </c>
      <c r="N36" s="1" t="s">
        <v>24</v>
      </c>
      <c r="O36" s="1" t="s">
        <v>25</v>
      </c>
      <c r="P36" s="1" t="s">
        <v>42</v>
      </c>
      <c r="Q36" s="1" t="s">
        <v>59</v>
      </c>
      <c r="R36" t="str">
        <f>IF(Table_8[[#This Row],[toss_winner]]=Table_8[[#This Row],[winner]],"Yes","No")</f>
        <v>Yes</v>
      </c>
    </row>
    <row r="37" spans="1:18" ht="15.75" customHeight="1" x14ac:dyDescent="0.3">
      <c r="A37" s="1">
        <v>336010</v>
      </c>
      <c r="B37" s="1" t="s">
        <v>50</v>
      </c>
      <c r="C37" s="2">
        <v>39576</v>
      </c>
      <c r="D37" s="1" t="s">
        <v>88</v>
      </c>
      <c r="E37" s="1" t="s">
        <v>52</v>
      </c>
      <c r="F37" s="1">
        <v>0</v>
      </c>
      <c r="G37" s="1" t="s">
        <v>21</v>
      </c>
      <c r="H37" s="1" t="s">
        <v>20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5</v>
      </c>
      <c r="N37" s="1" t="s">
        <v>24</v>
      </c>
      <c r="O37" s="1" t="s">
        <v>25</v>
      </c>
      <c r="P37" s="1" t="s">
        <v>26</v>
      </c>
      <c r="Q37" s="1" t="s">
        <v>63</v>
      </c>
      <c r="R37" t="str">
        <f>IF(Table_8[[#This Row],[toss_winner]]=Table_8[[#This Row],[winner]],"Yes","No")</f>
        <v>Yes</v>
      </c>
    </row>
    <row r="38" spans="1:18" ht="15.75" customHeight="1" x14ac:dyDescent="0.3">
      <c r="A38" s="1">
        <v>336011</v>
      </c>
      <c r="B38" s="1" t="s">
        <v>56</v>
      </c>
      <c r="C38" s="2">
        <v>39577</v>
      </c>
      <c r="D38" s="1" t="s">
        <v>68</v>
      </c>
      <c r="E38" s="1" t="s">
        <v>58</v>
      </c>
      <c r="F38" s="1">
        <v>0</v>
      </c>
      <c r="G38" s="1" t="s">
        <v>40</v>
      </c>
      <c r="H38" s="1" t="s">
        <v>53</v>
      </c>
      <c r="I38" s="1" t="s">
        <v>40</v>
      </c>
      <c r="J38" s="1" t="s">
        <v>22</v>
      </c>
      <c r="K38" s="1" t="s">
        <v>40</v>
      </c>
      <c r="L38" s="1" t="s">
        <v>41</v>
      </c>
      <c r="M38" s="1">
        <v>8</v>
      </c>
      <c r="N38" s="1" t="s">
        <v>24</v>
      </c>
      <c r="O38" s="1" t="s">
        <v>25</v>
      </c>
      <c r="P38" s="1" t="s">
        <v>34</v>
      </c>
      <c r="Q38" s="1" t="s">
        <v>64</v>
      </c>
      <c r="R38" t="str">
        <f>IF(Table_8[[#This Row],[toss_winner]]=Table_8[[#This Row],[winner]],"Yes","No")</f>
        <v>Yes</v>
      </c>
    </row>
    <row r="39" spans="1:18" ht="15.75" customHeight="1" x14ac:dyDescent="0.3">
      <c r="A39" s="1">
        <v>336012</v>
      </c>
      <c r="B39" s="1" t="s">
        <v>17</v>
      </c>
      <c r="C39" s="2">
        <v>39596</v>
      </c>
      <c r="D39" s="1" t="s">
        <v>89</v>
      </c>
      <c r="E39" s="1" t="s">
        <v>19</v>
      </c>
      <c r="F39" s="1">
        <v>0</v>
      </c>
      <c r="G39" s="1" t="s">
        <v>20</v>
      </c>
      <c r="H39" s="1" t="s">
        <v>47</v>
      </c>
      <c r="I39" s="1" t="s">
        <v>47</v>
      </c>
      <c r="J39" s="1" t="s">
        <v>22</v>
      </c>
      <c r="K39" s="1" t="s">
        <v>47</v>
      </c>
      <c r="L39" s="1" t="s">
        <v>41</v>
      </c>
      <c r="M39" s="1">
        <v>9</v>
      </c>
      <c r="N39" s="1" t="s">
        <v>24</v>
      </c>
      <c r="O39" s="1" t="s">
        <v>25</v>
      </c>
      <c r="P39" s="1" t="s">
        <v>54</v>
      </c>
      <c r="Q39" s="1" t="s">
        <v>71</v>
      </c>
      <c r="R39" t="str">
        <f>IF(Table_8[[#This Row],[toss_winner]]=Table_8[[#This Row],[winner]],"Yes","No")</f>
        <v>Yes</v>
      </c>
    </row>
    <row r="40" spans="1:18" ht="15.75" customHeight="1" x14ac:dyDescent="0.3">
      <c r="A40" s="1">
        <v>336013</v>
      </c>
      <c r="B40" s="1" t="s">
        <v>65</v>
      </c>
      <c r="C40" s="2">
        <v>39578</v>
      </c>
      <c r="D40" s="1" t="s">
        <v>90</v>
      </c>
      <c r="E40" s="1" t="s">
        <v>67</v>
      </c>
      <c r="F40" s="1">
        <v>0</v>
      </c>
      <c r="G40" s="1" t="s">
        <v>32</v>
      </c>
      <c r="H40" s="1" t="s">
        <v>31</v>
      </c>
      <c r="I40" s="1" t="s">
        <v>31</v>
      </c>
      <c r="J40" s="1" t="s">
        <v>22</v>
      </c>
      <c r="K40" s="1" t="s">
        <v>32</v>
      </c>
      <c r="L40" s="1" t="s">
        <v>23</v>
      </c>
      <c r="M40" s="1">
        <v>18</v>
      </c>
      <c r="N40" s="1" t="s">
        <v>24</v>
      </c>
      <c r="O40" s="1" t="s">
        <v>25</v>
      </c>
      <c r="P40" s="1" t="s">
        <v>71</v>
      </c>
      <c r="Q40" s="1" t="s">
        <v>91</v>
      </c>
      <c r="R40" t="str">
        <f>IF(Table_8[[#This Row],[toss_winner]]=Table_8[[#This Row],[winner]],"Yes","No")</f>
        <v>No</v>
      </c>
    </row>
    <row r="41" spans="1:18" ht="15.75" customHeight="1" x14ac:dyDescent="0.3">
      <c r="A41" s="1">
        <v>336014</v>
      </c>
      <c r="B41" s="1" t="s">
        <v>60</v>
      </c>
      <c r="C41" s="2">
        <v>39579</v>
      </c>
      <c r="D41" s="1" t="s">
        <v>88</v>
      </c>
      <c r="E41" s="1" t="s">
        <v>62</v>
      </c>
      <c r="F41" s="1">
        <v>0</v>
      </c>
      <c r="G41" s="1" t="s">
        <v>53</v>
      </c>
      <c r="H41" s="1" t="s">
        <v>21</v>
      </c>
      <c r="I41" s="1" t="s">
        <v>21</v>
      </c>
      <c r="J41" s="1" t="s">
        <v>33</v>
      </c>
      <c r="K41" s="1" t="s">
        <v>21</v>
      </c>
      <c r="L41" s="1" t="s">
        <v>23</v>
      </c>
      <c r="M41" s="1">
        <v>23</v>
      </c>
      <c r="N41" s="1" t="s">
        <v>24</v>
      </c>
      <c r="O41" s="1" t="s">
        <v>25</v>
      </c>
      <c r="P41" s="1" t="s">
        <v>63</v>
      </c>
      <c r="Q41" s="1" t="s">
        <v>64</v>
      </c>
      <c r="R41" t="str">
        <f>IF(Table_8[[#This Row],[toss_winner]]=Table_8[[#This Row],[winner]],"Yes","No")</f>
        <v>Yes</v>
      </c>
    </row>
    <row r="42" spans="1:18" ht="15.75" customHeight="1" x14ac:dyDescent="0.3">
      <c r="A42" s="1">
        <v>336015</v>
      </c>
      <c r="B42" s="1" t="s">
        <v>56</v>
      </c>
      <c r="C42" s="2">
        <v>39579</v>
      </c>
      <c r="D42" s="1" t="s">
        <v>57</v>
      </c>
      <c r="E42" s="1" t="s">
        <v>58</v>
      </c>
      <c r="F42" s="1">
        <v>0</v>
      </c>
      <c r="G42" s="1" t="s">
        <v>40</v>
      </c>
      <c r="H42" s="1" t="s">
        <v>39</v>
      </c>
      <c r="I42" s="1" t="s">
        <v>40</v>
      </c>
      <c r="J42" s="1" t="s">
        <v>22</v>
      </c>
      <c r="K42" s="1" t="s">
        <v>40</v>
      </c>
      <c r="L42" s="1" t="s">
        <v>41</v>
      </c>
      <c r="M42" s="1">
        <v>3</v>
      </c>
      <c r="N42" s="1" t="s">
        <v>24</v>
      </c>
      <c r="O42" s="1" t="s">
        <v>25</v>
      </c>
      <c r="P42" s="1" t="s">
        <v>48</v>
      </c>
      <c r="Q42" s="1" t="s">
        <v>27</v>
      </c>
      <c r="R42" t="str">
        <f>IF(Table_8[[#This Row],[toss_winner]]=Table_8[[#This Row],[winner]],"Yes","No")</f>
        <v>Yes</v>
      </c>
    </row>
    <row r="43" spans="1:18" ht="15.75" customHeight="1" x14ac:dyDescent="0.3">
      <c r="A43" s="1">
        <v>336016</v>
      </c>
      <c r="B43" s="1" t="s">
        <v>28</v>
      </c>
      <c r="C43" s="2">
        <v>39580</v>
      </c>
      <c r="D43" s="1" t="s">
        <v>80</v>
      </c>
      <c r="E43" s="1" t="s">
        <v>30</v>
      </c>
      <c r="F43" s="1">
        <v>0</v>
      </c>
      <c r="G43" s="1" t="s">
        <v>31</v>
      </c>
      <c r="H43" s="1" t="s">
        <v>20</v>
      </c>
      <c r="I43" s="1" t="s">
        <v>20</v>
      </c>
      <c r="J43" s="1" t="s">
        <v>33</v>
      </c>
      <c r="K43" s="1" t="s">
        <v>31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75</v>
      </c>
      <c r="R43" t="str">
        <f>IF(Table_8[[#This Row],[toss_winner]]=Table_8[[#This Row],[winner]],"Yes","No")</f>
        <v>No</v>
      </c>
    </row>
    <row r="44" spans="1:18" ht="15.75" customHeight="1" x14ac:dyDescent="0.3">
      <c r="A44" s="1">
        <v>336017</v>
      </c>
      <c r="B44" s="1" t="s">
        <v>50</v>
      </c>
      <c r="C44" s="2">
        <v>39581</v>
      </c>
      <c r="D44" s="1" t="s">
        <v>92</v>
      </c>
      <c r="E44" s="1" t="s">
        <v>52</v>
      </c>
      <c r="F44" s="1">
        <v>0</v>
      </c>
      <c r="G44" s="1" t="s">
        <v>21</v>
      </c>
      <c r="H44" s="1" t="s">
        <v>39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26</v>
      </c>
      <c r="Q44" s="1" t="s">
        <v>63</v>
      </c>
      <c r="R44" t="str">
        <f>IF(Table_8[[#This Row],[toss_winner]]=Table_8[[#This Row],[winner]],"Yes","No")</f>
        <v>Yes</v>
      </c>
    </row>
    <row r="45" spans="1:18" ht="15.75" customHeight="1" x14ac:dyDescent="0.3">
      <c r="A45" s="1">
        <v>336018</v>
      </c>
      <c r="B45" s="1" t="s">
        <v>44</v>
      </c>
      <c r="C45" s="2">
        <v>39582</v>
      </c>
      <c r="D45" s="1" t="s">
        <v>78</v>
      </c>
      <c r="E45" s="1" t="s">
        <v>46</v>
      </c>
      <c r="F45" s="1">
        <v>0</v>
      </c>
      <c r="G45" s="1" t="s">
        <v>47</v>
      </c>
      <c r="H45" s="1" t="s">
        <v>32</v>
      </c>
      <c r="I45" s="1" t="s">
        <v>47</v>
      </c>
      <c r="J45" s="1" t="s">
        <v>22</v>
      </c>
      <c r="K45" s="1" t="s">
        <v>47</v>
      </c>
      <c r="L45" s="1" t="s">
        <v>41</v>
      </c>
      <c r="M45" s="1">
        <v>9</v>
      </c>
      <c r="N45" s="1" t="s">
        <v>24</v>
      </c>
      <c r="O45" s="1" t="s">
        <v>25</v>
      </c>
      <c r="P45" s="1" t="s">
        <v>77</v>
      </c>
      <c r="Q45" s="1" t="s">
        <v>64</v>
      </c>
      <c r="R45" t="str">
        <f>IF(Table_8[[#This Row],[toss_winner]]=Table_8[[#This Row],[winner]],"Yes","No")</f>
        <v>Yes</v>
      </c>
    </row>
    <row r="46" spans="1:18" ht="15.75" customHeight="1" x14ac:dyDescent="0.3">
      <c r="A46" s="1">
        <v>336019</v>
      </c>
      <c r="B46" s="1" t="s">
        <v>28</v>
      </c>
      <c r="C46" s="2">
        <v>39596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40</v>
      </c>
      <c r="I46" s="1" t="s">
        <v>40</v>
      </c>
      <c r="J46" s="1" t="s">
        <v>22</v>
      </c>
      <c r="K46" s="1" t="s">
        <v>31</v>
      </c>
      <c r="L46" s="1" t="s">
        <v>23</v>
      </c>
      <c r="M46" s="1">
        <v>41</v>
      </c>
      <c r="N46" s="1" t="s">
        <v>24</v>
      </c>
      <c r="O46" s="1" t="s">
        <v>25</v>
      </c>
      <c r="P46" s="1" t="s">
        <v>48</v>
      </c>
      <c r="Q46" s="1" t="s">
        <v>55</v>
      </c>
      <c r="R46" t="str">
        <f>IF(Table_8[[#This Row],[toss_winner]]=Table_8[[#This Row],[winner]],"Yes","No")</f>
        <v>No</v>
      </c>
    </row>
    <row r="47" spans="1:18" ht="15.75" customHeight="1" x14ac:dyDescent="0.3">
      <c r="A47" s="1">
        <v>336020</v>
      </c>
      <c r="B47" s="1" t="s">
        <v>36</v>
      </c>
      <c r="C47" s="2">
        <v>39583</v>
      </c>
      <c r="D47" s="1" t="s">
        <v>93</v>
      </c>
      <c r="E47" s="1" t="s">
        <v>38</v>
      </c>
      <c r="F47" s="1">
        <v>0</v>
      </c>
      <c r="G47" s="1" t="s">
        <v>39</v>
      </c>
      <c r="H47" s="1" t="s">
        <v>53</v>
      </c>
      <c r="I47" s="1" t="s">
        <v>53</v>
      </c>
      <c r="J47" s="1" t="s">
        <v>22</v>
      </c>
      <c r="K47" s="1" t="s">
        <v>39</v>
      </c>
      <c r="L47" s="1" t="s">
        <v>23</v>
      </c>
      <c r="M47" s="1">
        <v>12</v>
      </c>
      <c r="N47" s="1" t="s">
        <v>24</v>
      </c>
      <c r="O47" s="1" t="s">
        <v>25</v>
      </c>
      <c r="P47" s="1" t="s">
        <v>91</v>
      </c>
      <c r="Q47" s="1" t="s">
        <v>43</v>
      </c>
      <c r="R47" t="str">
        <f>IF(Table_8[[#This Row],[toss_winner]]=Table_8[[#This Row],[winner]],"Yes","No")</f>
        <v>No</v>
      </c>
    </row>
    <row r="48" spans="1:18" ht="15.75" customHeight="1" x14ac:dyDescent="0.3">
      <c r="A48" s="1">
        <v>336021</v>
      </c>
      <c r="B48" s="1" t="s">
        <v>44</v>
      </c>
      <c r="C48" s="2">
        <v>39584</v>
      </c>
      <c r="D48" s="1" t="s">
        <v>84</v>
      </c>
      <c r="E48" s="1" t="s">
        <v>46</v>
      </c>
      <c r="F48" s="1">
        <v>0</v>
      </c>
      <c r="G48" s="1" t="s">
        <v>47</v>
      </c>
      <c r="H48" s="1" t="s">
        <v>21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8</v>
      </c>
      <c r="N48" s="1" t="s">
        <v>24</v>
      </c>
      <c r="O48" s="1" t="s">
        <v>25</v>
      </c>
      <c r="P48" s="1" t="s">
        <v>77</v>
      </c>
      <c r="Q48" s="1" t="s">
        <v>49</v>
      </c>
      <c r="R48" t="str">
        <f>IF(Table_8[[#This Row],[toss_winner]]=Table_8[[#This Row],[winner]],"Yes","No")</f>
        <v>Yes</v>
      </c>
    </row>
    <row r="49" spans="1:18" ht="15.75" customHeight="1" x14ac:dyDescent="0.3">
      <c r="A49" s="1">
        <v>336022</v>
      </c>
      <c r="B49" s="1" t="s">
        <v>36</v>
      </c>
      <c r="C49" s="2">
        <v>39585</v>
      </c>
      <c r="D49" s="1" t="s">
        <v>94</v>
      </c>
      <c r="E49" s="1" t="s">
        <v>38</v>
      </c>
      <c r="F49" s="1">
        <v>0</v>
      </c>
      <c r="G49" s="1" t="s">
        <v>39</v>
      </c>
      <c r="H49" s="1" t="s">
        <v>31</v>
      </c>
      <c r="I49" s="1" t="s">
        <v>39</v>
      </c>
      <c r="J49" s="1" t="s">
        <v>33</v>
      </c>
      <c r="K49" s="1" t="s">
        <v>31</v>
      </c>
      <c r="L49" s="1" t="s">
        <v>23</v>
      </c>
      <c r="M49" s="1">
        <v>6</v>
      </c>
      <c r="N49" s="1" t="s">
        <v>24</v>
      </c>
      <c r="O49" s="1" t="s">
        <v>95</v>
      </c>
      <c r="P49" s="1" t="s">
        <v>71</v>
      </c>
      <c r="Q49" s="1" t="s">
        <v>27</v>
      </c>
      <c r="R49" t="str">
        <f>IF(Table_8[[#This Row],[toss_winner]]=Table_8[[#This Row],[winner]],"Yes","No")</f>
        <v>No</v>
      </c>
    </row>
    <row r="50" spans="1:18" ht="15.75" customHeight="1" x14ac:dyDescent="0.3">
      <c r="A50" s="1">
        <v>336023</v>
      </c>
      <c r="B50" s="1" t="s">
        <v>56</v>
      </c>
      <c r="C50" s="2">
        <v>39585</v>
      </c>
      <c r="D50" s="1" t="s">
        <v>96</v>
      </c>
      <c r="E50" s="1" t="s">
        <v>58</v>
      </c>
      <c r="F50" s="1">
        <v>0</v>
      </c>
      <c r="G50" s="1" t="s">
        <v>40</v>
      </c>
      <c r="H50" s="1" t="s">
        <v>20</v>
      </c>
      <c r="I50" s="1" t="s">
        <v>20</v>
      </c>
      <c r="J50" s="1" t="s">
        <v>22</v>
      </c>
      <c r="K50" s="1" t="s">
        <v>40</v>
      </c>
      <c r="L50" s="1" t="s">
        <v>23</v>
      </c>
      <c r="M50" s="1">
        <v>65</v>
      </c>
      <c r="N50" s="1" t="s">
        <v>24</v>
      </c>
      <c r="O50" s="1" t="s">
        <v>25</v>
      </c>
      <c r="P50" s="1" t="s">
        <v>54</v>
      </c>
      <c r="Q50" s="1" t="s">
        <v>35</v>
      </c>
      <c r="R50" t="str">
        <f>IF(Table_8[[#This Row],[toss_winner]]=Table_8[[#This Row],[winner]],"Yes","No")</f>
        <v>No</v>
      </c>
    </row>
    <row r="51" spans="1:18" ht="15.75" customHeight="1" x14ac:dyDescent="0.3">
      <c r="A51" s="1">
        <v>336024</v>
      </c>
      <c r="B51" s="1" t="s">
        <v>60</v>
      </c>
      <c r="C51" s="2">
        <v>39586</v>
      </c>
      <c r="D51" s="1" t="s">
        <v>97</v>
      </c>
      <c r="E51" s="1" t="s">
        <v>62</v>
      </c>
      <c r="F51" s="1">
        <v>0</v>
      </c>
      <c r="G51" s="1" t="s">
        <v>53</v>
      </c>
      <c r="H51" s="1" t="s">
        <v>47</v>
      </c>
      <c r="I51" s="1" t="s">
        <v>53</v>
      </c>
      <c r="J51" s="1" t="s">
        <v>22</v>
      </c>
      <c r="K51" s="1" t="s">
        <v>47</v>
      </c>
      <c r="L51" s="1" t="s">
        <v>23</v>
      </c>
      <c r="M51" s="1">
        <v>25</v>
      </c>
      <c r="N51" s="1" t="s">
        <v>24</v>
      </c>
      <c r="O51" s="1" t="s">
        <v>25</v>
      </c>
      <c r="P51" s="1" t="s">
        <v>77</v>
      </c>
      <c r="Q51" s="1" t="s">
        <v>49</v>
      </c>
      <c r="R51" t="str">
        <f>IF(Table_8[[#This Row],[toss_winner]]=Table_8[[#This Row],[winner]],"Yes","No")</f>
        <v>No</v>
      </c>
    </row>
    <row r="52" spans="1:18" ht="15.75" customHeight="1" x14ac:dyDescent="0.3">
      <c r="A52" s="1">
        <v>336025</v>
      </c>
      <c r="B52" s="1" t="s">
        <v>50</v>
      </c>
      <c r="C52" s="2">
        <v>39586</v>
      </c>
      <c r="D52" s="1" t="s">
        <v>98</v>
      </c>
      <c r="E52" s="1" t="s">
        <v>52</v>
      </c>
      <c r="F52" s="1">
        <v>0</v>
      </c>
      <c r="G52" s="1" t="s">
        <v>21</v>
      </c>
      <c r="H52" s="1" t="s">
        <v>32</v>
      </c>
      <c r="I52" s="1" t="s">
        <v>21</v>
      </c>
      <c r="J52" s="1" t="s">
        <v>33</v>
      </c>
      <c r="K52" s="1" t="s">
        <v>32</v>
      </c>
      <c r="L52" s="1" t="s">
        <v>23</v>
      </c>
      <c r="M52" s="1">
        <v>3</v>
      </c>
      <c r="N52" s="1" t="s">
        <v>24</v>
      </c>
      <c r="O52" s="1" t="s">
        <v>95</v>
      </c>
      <c r="P52" s="1" t="s">
        <v>26</v>
      </c>
      <c r="Q52" s="1" t="s">
        <v>55</v>
      </c>
      <c r="R52" t="str">
        <f>IF(Table_8[[#This Row],[toss_winner]]=Table_8[[#This Row],[winner]],"Yes","No")</f>
        <v>No</v>
      </c>
    </row>
    <row r="53" spans="1:18" ht="15.75" customHeight="1" x14ac:dyDescent="0.3">
      <c r="A53" s="1">
        <v>336026</v>
      </c>
      <c r="B53" s="1" t="s">
        <v>17</v>
      </c>
      <c r="C53" s="2">
        <v>39587</v>
      </c>
      <c r="D53" s="1" t="s">
        <v>99</v>
      </c>
      <c r="E53" s="1" t="s">
        <v>19</v>
      </c>
      <c r="F53" s="1">
        <v>0</v>
      </c>
      <c r="G53" s="1" t="s">
        <v>20</v>
      </c>
      <c r="H53" s="1" t="s">
        <v>39</v>
      </c>
      <c r="I53" s="1" t="s">
        <v>39</v>
      </c>
      <c r="J53" s="1" t="s">
        <v>22</v>
      </c>
      <c r="K53" s="1" t="s">
        <v>39</v>
      </c>
      <c r="L53" s="1" t="s">
        <v>41</v>
      </c>
      <c r="M53" s="1">
        <v>5</v>
      </c>
      <c r="N53" s="1" t="s">
        <v>24</v>
      </c>
      <c r="O53" s="1" t="s">
        <v>25</v>
      </c>
      <c r="P53" s="1" t="s">
        <v>48</v>
      </c>
      <c r="Q53" s="1" t="s">
        <v>43</v>
      </c>
      <c r="R53" t="str">
        <f>IF(Table_8[[#This Row],[toss_winner]]=Table_8[[#This Row],[winner]],"Yes","No")</f>
        <v>Yes</v>
      </c>
    </row>
    <row r="54" spans="1:18" ht="15.75" customHeight="1" x14ac:dyDescent="0.3">
      <c r="A54" s="1">
        <v>336027</v>
      </c>
      <c r="B54" s="1" t="s">
        <v>50</v>
      </c>
      <c r="C54" s="2">
        <v>39588</v>
      </c>
      <c r="D54" s="1" t="s">
        <v>68</v>
      </c>
      <c r="E54" s="1" t="s">
        <v>52</v>
      </c>
      <c r="F54" s="1">
        <v>0</v>
      </c>
      <c r="G54" s="1" t="s">
        <v>21</v>
      </c>
      <c r="H54" s="1" t="s">
        <v>40</v>
      </c>
      <c r="I54" s="1" t="s">
        <v>40</v>
      </c>
      <c r="J54" s="1" t="s">
        <v>22</v>
      </c>
      <c r="K54" s="1" t="s">
        <v>40</v>
      </c>
      <c r="L54" s="1" t="s">
        <v>41</v>
      </c>
      <c r="M54" s="1">
        <v>6</v>
      </c>
      <c r="N54" s="1" t="s">
        <v>24</v>
      </c>
      <c r="O54" s="1" t="s">
        <v>25</v>
      </c>
      <c r="P54" s="1" t="s">
        <v>91</v>
      </c>
      <c r="Q54" s="1" t="s">
        <v>27</v>
      </c>
      <c r="R54" t="str">
        <f>IF(Table_8[[#This Row],[toss_winner]]=Table_8[[#This Row],[winner]],"Yes","No")</f>
        <v>Yes</v>
      </c>
    </row>
    <row r="55" spans="1:18" ht="15.75" customHeight="1" x14ac:dyDescent="0.3">
      <c r="A55" s="1">
        <v>336028</v>
      </c>
      <c r="B55" s="1" t="s">
        <v>44</v>
      </c>
      <c r="C55" s="2">
        <v>39589</v>
      </c>
      <c r="D55" s="1" t="s">
        <v>80</v>
      </c>
      <c r="E55" s="1" t="s">
        <v>46</v>
      </c>
      <c r="F55" s="1">
        <v>0</v>
      </c>
      <c r="G55" s="1" t="s">
        <v>47</v>
      </c>
      <c r="H55" s="1" t="s">
        <v>31</v>
      </c>
      <c r="I55" s="1" t="s">
        <v>47</v>
      </c>
      <c r="J55" s="1" t="s">
        <v>22</v>
      </c>
      <c r="K55" s="1" t="s">
        <v>31</v>
      </c>
      <c r="L55" s="1" t="s">
        <v>23</v>
      </c>
      <c r="M55" s="1">
        <v>1</v>
      </c>
      <c r="N55" s="1" t="s">
        <v>24</v>
      </c>
      <c r="O55" s="1" t="s">
        <v>25</v>
      </c>
      <c r="P55" s="1" t="s">
        <v>54</v>
      </c>
      <c r="Q55" s="1" t="s">
        <v>43</v>
      </c>
      <c r="R55" t="str">
        <f>IF(Table_8[[#This Row],[toss_winner]]=Table_8[[#This Row],[winner]],"Yes","No")</f>
        <v>No</v>
      </c>
    </row>
    <row r="56" spans="1:18" ht="15.75" customHeight="1" x14ac:dyDescent="0.3">
      <c r="A56" s="1">
        <v>336029</v>
      </c>
      <c r="B56" s="1" t="s">
        <v>65</v>
      </c>
      <c r="C56" s="2">
        <v>39589</v>
      </c>
      <c r="D56" s="1" t="s">
        <v>100</v>
      </c>
      <c r="E56" s="1" t="s">
        <v>67</v>
      </c>
      <c r="F56" s="1">
        <v>0</v>
      </c>
      <c r="G56" s="1" t="s">
        <v>32</v>
      </c>
      <c r="H56" s="1" t="s">
        <v>20</v>
      </c>
      <c r="I56" s="1" t="s">
        <v>20</v>
      </c>
      <c r="J56" s="1" t="s">
        <v>33</v>
      </c>
      <c r="K56" s="1" t="s">
        <v>20</v>
      </c>
      <c r="L56" s="1" t="s">
        <v>23</v>
      </c>
      <c r="M56" s="1">
        <v>14</v>
      </c>
      <c r="N56" s="1" t="s">
        <v>24</v>
      </c>
      <c r="O56" s="1" t="s">
        <v>25</v>
      </c>
      <c r="P56" s="1" t="s">
        <v>49</v>
      </c>
      <c r="Q56" s="1" t="s">
        <v>75</v>
      </c>
      <c r="R56" t="str">
        <f>IF(Table_8[[#This Row],[toss_winner]]=Table_8[[#This Row],[winner]],"Yes","No")</f>
        <v>Yes</v>
      </c>
    </row>
    <row r="57" spans="1:18" ht="15.75" customHeight="1" x14ac:dyDescent="0.3">
      <c r="A57" s="1">
        <v>336031</v>
      </c>
      <c r="B57" s="1" t="s">
        <v>28</v>
      </c>
      <c r="C57" s="2">
        <v>39591</v>
      </c>
      <c r="D57" s="1" t="s">
        <v>80</v>
      </c>
      <c r="E57" s="1" t="s">
        <v>30</v>
      </c>
      <c r="F57" s="1">
        <v>0</v>
      </c>
      <c r="G57" s="1" t="s">
        <v>31</v>
      </c>
      <c r="H57" s="1" t="s">
        <v>53</v>
      </c>
      <c r="I57" s="1" t="s">
        <v>31</v>
      </c>
      <c r="J57" s="1" t="s">
        <v>22</v>
      </c>
      <c r="K57" s="1" t="s">
        <v>31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26</v>
      </c>
      <c r="Q57" s="1" t="s">
        <v>48</v>
      </c>
      <c r="R57" t="str">
        <f>IF(Table_8[[#This Row],[toss_winner]]=Table_8[[#This Row],[winner]],"Yes","No")</f>
        <v>Yes</v>
      </c>
    </row>
    <row r="58" spans="1:18" ht="15.75" customHeight="1" x14ac:dyDescent="0.3">
      <c r="A58" s="1">
        <v>336032</v>
      </c>
      <c r="B58" s="1" t="s">
        <v>36</v>
      </c>
      <c r="C58" s="2">
        <v>39592</v>
      </c>
      <c r="D58" s="1" t="s">
        <v>101</v>
      </c>
      <c r="E58" s="1" t="s">
        <v>38</v>
      </c>
      <c r="F58" s="1">
        <v>0</v>
      </c>
      <c r="G58" s="1" t="s">
        <v>39</v>
      </c>
      <c r="H58" s="1" t="s">
        <v>47</v>
      </c>
      <c r="I58" s="1" t="s">
        <v>39</v>
      </c>
      <c r="J58" s="1" t="s">
        <v>22</v>
      </c>
      <c r="K58" s="1" t="s">
        <v>39</v>
      </c>
      <c r="L58" s="1" t="s">
        <v>41</v>
      </c>
      <c r="M58" s="1">
        <v>5</v>
      </c>
      <c r="N58" s="1" t="s">
        <v>24</v>
      </c>
      <c r="O58" s="1" t="s">
        <v>25</v>
      </c>
      <c r="P58" s="1" t="s">
        <v>54</v>
      </c>
      <c r="Q58" s="1" t="s">
        <v>55</v>
      </c>
      <c r="R58" t="str">
        <f>IF(Table_8[[#This Row],[toss_winner]]=Table_8[[#This Row],[winner]],"Yes","No")</f>
        <v>Yes</v>
      </c>
    </row>
    <row r="59" spans="1:18" ht="15.75" customHeight="1" x14ac:dyDescent="0.3">
      <c r="A59" s="1">
        <v>336033</v>
      </c>
      <c r="B59" s="1" t="s">
        <v>65</v>
      </c>
      <c r="C59" s="2">
        <v>39592</v>
      </c>
      <c r="D59" s="1" t="s">
        <v>102</v>
      </c>
      <c r="E59" s="1" t="s">
        <v>67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33</v>
      </c>
      <c r="K59" s="1" t="s">
        <v>40</v>
      </c>
      <c r="L59" s="1" t="s">
        <v>23</v>
      </c>
      <c r="M59" s="1">
        <v>10</v>
      </c>
      <c r="N59" s="1" t="s">
        <v>24</v>
      </c>
      <c r="O59" s="1" t="s">
        <v>25</v>
      </c>
      <c r="P59" s="1" t="s">
        <v>49</v>
      </c>
      <c r="Q59" s="1" t="s">
        <v>35</v>
      </c>
      <c r="R59" t="str">
        <f>IF(Table_8[[#This Row],[toss_winner]]=Table_8[[#This Row],[winner]],"Yes","No")</f>
        <v>Yes</v>
      </c>
    </row>
    <row r="60" spans="1:18" ht="15.75" customHeight="1" x14ac:dyDescent="0.3">
      <c r="A60" s="1">
        <v>336034</v>
      </c>
      <c r="B60" s="1" t="s">
        <v>17</v>
      </c>
      <c r="C60" s="2">
        <v>39571</v>
      </c>
      <c r="D60" s="1" t="s">
        <v>103</v>
      </c>
      <c r="E60" s="1" t="s">
        <v>19</v>
      </c>
      <c r="F60" s="1">
        <v>0</v>
      </c>
      <c r="G60" s="1" t="s">
        <v>20</v>
      </c>
      <c r="H60" s="1" t="s">
        <v>53</v>
      </c>
      <c r="I60" s="1" t="s">
        <v>53</v>
      </c>
      <c r="J60" s="1" t="s">
        <v>22</v>
      </c>
      <c r="K60" s="1" t="s">
        <v>20</v>
      </c>
      <c r="L60" s="1" t="s">
        <v>23</v>
      </c>
      <c r="M60" s="1">
        <v>3</v>
      </c>
      <c r="N60" s="1" t="s">
        <v>24</v>
      </c>
      <c r="O60" s="1" t="s">
        <v>25</v>
      </c>
      <c r="P60" s="1" t="s">
        <v>77</v>
      </c>
      <c r="Q60" s="1" t="s">
        <v>35</v>
      </c>
      <c r="R60" t="str">
        <f>IF(Table_8[[#This Row],[toss_winner]]=Table_8[[#This Row],[winner]],"Yes","No")</f>
        <v>No</v>
      </c>
    </row>
    <row r="61" spans="1:18" ht="15.75" customHeight="1" x14ac:dyDescent="0.3">
      <c r="A61" s="1">
        <v>336035</v>
      </c>
      <c r="B61" s="1" t="s">
        <v>50</v>
      </c>
      <c r="C61" s="2">
        <v>39593</v>
      </c>
      <c r="D61" s="1" t="s">
        <v>104</v>
      </c>
      <c r="E61" s="1" t="s">
        <v>52</v>
      </c>
      <c r="F61" s="1">
        <v>0</v>
      </c>
      <c r="G61" s="1" t="s">
        <v>21</v>
      </c>
      <c r="H61" s="1" t="s">
        <v>31</v>
      </c>
      <c r="I61" s="1" t="s">
        <v>31</v>
      </c>
      <c r="J61" s="1" t="s">
        <v>33</v>
      </c>
      <c r="K61" s="1" t="s">
        <v>21</v>
      </c>
      <c r="L61" s="1" t="s">
        <v>41</v>
      </c>
      <c r="M61" s="1">
        <v>3</v>
      </c>
      <c r="N61" s="1" t="s">
        <v>24</v>
      </c>
      <c r="O61" s="1" t="s">
        <v>25</v>
      </c>
      <c r="P61" s="1" t="s">
        <v>48</v>
      </c>
      <c r="Q61" s="1" t="s">
        <v>75</v>
      </c>
      <c r="R61" t="str">
        <f>IF(Table_8[[#This Row],[toss_winner]]=Table_8[[#This Row],[winner]],"Yes","No")</f>
        <v>No</v>
      </c>
    </row>
    <row r="62" spans="1:18" ht="15.75" customHeight="1" x14ac:dyDescent="0.3">
      <c r="A62" s="1">
        <v>336036</v>
      </c>
      <c r="B62" s="1" t="s">
        <v>56</v>
      </c>
      <c r="C62" s="2">
        <v>39594</v>
      </c>
      <c r="D62" s="1" t="s">
        <v>85</v>
      </c>
      <c r="E62" s="1" t="s">
        <v>58</v>
      </c>
      <c r="F62" s="1">
        <v>0</v>
      </c>
      <c r="G62" s="1" t="s">
        <v>40</v>
      </c>
      <c r="H62" s="1" t="s">
        <v>47</v>
      </c>
      <c r="I62" s="1" t="s">
        <v>40</v>
      </c>
      <c r="J62" s="1" t="s">
        <v>22</v>
      </c>
      <c r="K62" s="1" t="s">
        <v>40</v>
      </c>
      <c r="L62" s="1" t="s">
        <v>41</v>
      </c>
      <c r="M62" s="1">
        <v>5</v>
      </c>
      <c r="N62" s="1" t="s">
        <v>24</v>
      </c>
      <c r="O62" s="1" t="s">
        <v>25</v>
      </c>
      <c r="P62" s="1" t="s">
        <v>54</v>
      </c>
      <c r="Q62" s="1" t="s">
        <v>55</v>
      </c>
      <c r="R62" t="str">
        <f>IF(Table_8[[#This Row],[toss_winner]]=Table_8[[#This Row],[winner]],"Yes","No")</f>
        <v>Yes</v>
      </c>
    </row>
    <row r="63" spans="1:18" ht="15.75" customHeight="1" x14ac:dyDescent="0.3">
      <c r="A63" s="1">
        <v>336037</v>
      </c>
      <c r="B63" s="1" t="s">
        <v>60</v>
      </c>
      <c r="C63" s="2">
        <v>39595</v>
      </c>
      <c r="D63" s="1" t="s">
        <v>105</v>
      </c>
      <c r="E63" s="1" t="s">
        <v>62</v>
      </c>
      <c r="F63" s="1">
        <v>0</v>
      </c>
      <c r="G63" s="1" t="s">
        <v>53</v>
      </c>
      <c r="H63" s="1" t="s">
        <v>32</v>
      </c>
      <c r="I63" s="1" t="s">
        <v>53</v>
      </c>
      <c r="J63" s="1" t="s">
        <v>33</v>
      </c>
      <c r="K63" s="1" t="s">
        <v>32</v>
      </c>
      <c r="L63" s="1" t="s">
        <v>41</v>
      </c>
      <c r="M63" s="1">
        <v>7</v>
      </c>
      <c r="N63" s="1" t="s">
        <v>24</v>
      </c>
      <c r="O63" s="1" t="s">
        <v>25</v>
      </c>
      <c r="P63" s="1" t="s">
        <v>91</v>
      </c>
      <c r="Q63" s="1" t="s">
        <v>64</v>
      </c>
      <c r="R63" t="str">
        <f>IF(Table_8[[#This Row],[toss_winner]]=Table_8[[#This Row],[winner]],"Yes","No")</f>
        <v>No</v>
      </c>
    </row>
    <row r="64" spans="1:18" ht="15.75" customHeight="1" x14ac:dyDescent="0.3">
      <c r="A64" s="1">
        <v>336038</v>
      </c>
      <c r="B64" s="1" t="s">
        <v>44</v>
      </c>
      <c r="C64" s="2">
        <v>39598</v>
      </c>
      <c r="D64" s="1" t="s">
        <v>57</v>
      </c>
      <c r="E64" s="1" t="s">
        <v>46</v>
      </c>
      <c r="F64" s="1">
        <v>0</v>
      </c>
      <c r="G64" s="1" t="s">
        <v>39</v>
      </c>
      <c r="H64" s="1" t="s">
        <v>40</v>
      </c>
      <c r="I64" s="1" t="s">
        <v>39</v>
      </c>
      <c r="J64" s="1" t="s">
        <v>22</v>
      </c>
      <c r="K64" s="1" t="s">
        <v>40</v>
      </c>
      <c r="L64" s="1" t="s">
        <v>23</v>
      </c>
      <c r="M64" s="1">
        <v>105</v>
      </c>
      <c r="N64" s="1" t="s">
        <v>24</v>
      </c>
      <c r="O64" s="1" t="s">
        <v>25</v>
      </c>
      <c r="P64" s="1" t="s">
        <v>54</v>
      </c>
      <c r="Q64" s="1" t="s">
        <v>27</v>
      </c>
      <c r="R64" t="str">
        <f>IF(Table_8[[#This Row],[toss_winner]]=Table_8[[#This Row],[winner]],"Yes","No")</f>
        <v>No</v>
      </c>
    </row>
    <row r="65" spans="1:18" ht="15.75" customHeight="1" x14ac:dyDescent="0.3">
      <c r="A65" s="1">
        <v>336039</v>
      </c>
      <c r="B65" s="1" t="s">
        <v>44</v>
      </c>
      <c r="C65" s="2">
        <v>39599</v>
      </c>
      <c r="D65" s="1" t="s">
        <v>98</v>
      </c>
      <c r="E65" s="1" t="s">
        <v>46</v>
      </c>
      <c r="F65" s="1">
        <v>0</v>
      </c>
      <c r="G65" s="1" t="s">
        <v>32</v>
      </c>
      <c r="H65" s="1" t="s">
        <v>31</v>
      </c>
      <c r="I65" s="1" t="s">
        <v>31</v>
      </c>
      <c r="J65" s="1" t="s">
        <v>33</v>
      </c>
      <c r="K65" s="1" t="s">
        <v>32</v>
      </c>
      <c r="L65" s="1" t="s">
        <v>41</v>
      </c>
      <c r="M65" s="1">
        <v>9</v>
      </c>
      <c r="N65" s="1" t="s">
        <v>24</v>
      </c>
      <c r="O65" s="1" t="s">
        <v>25</v>
      </c>
      <c r="P65" s="1" t="s">
        <v>26</v>
      </c>
      <c r="Q65" s="1" t="s">
        <v>49</v>
      </c>
      <c r="R65" t="str">
        <f>IF(Table_8[[#This Row],[toss_winner]]=Table_8[[#This Row],[winner]],"Yes","No")</f>
        <v>No</v>
      </c>
    </row>
    <row r="66" spans="1:18" ht="15.75" customHeight="1" x14ac:dyDescent="0.3">
      <c r="A66" s="1">
        <v>336040</v>
      </c>
      <c r="B66" s="1" t="s">
        <v>44</v>
      </c>
      <c r="C66" s="2">
        <v>39600</v>
      </c>
      <c r="D66" s="1" t="s">
        <v>68</v>
      </c>
      <c r="E66" s="1" t="s">
        <v>73</v>
      </c>
      <c r="F66" s="1">
        <v>0</v>
      </c>
      <c r="G66" s="1" t="s">
        <v>32</v>
      </c>
      <c r="H66" s="1" t="s">
        <v>40</v>
      </c>
      <c r="I66" s="1" t="s">
        <v>40</v>
      </c>
      <c r="J66" s="1" t="s">
        <v>22</v>
      </c>
      <c r="K66" s="1" t="s">
        <v>40</v>
      </c>
      <c r="L66" s="1" t="s">
        <v>41</v>
      </c>
      <c r="M66" s="1">
        <v>3</v>
      </c>
      <c r="N66" s="1" t="s">
        <v>24</v>
      </c>
      <c r="O66" s="1" t="s">
        <v>25</v>
      </c>
      <c r="P66" s="1" t="s">
        <v>54</v>
      </c>
      <c r="Q66" s="1" t="s">
        <v>27</v>
      </c>
      <c r="R66" t="str">
        <f>IF(Table_8[[#This Row],[toss_winner]]=Table_8[[#This Row],[winner]],"Yes","No")</f>
        <v>Yes</v>
      </c>
    </row>
    <row r="67" spans="1:18" ht="15.75" customHeight="1" x14ac:dyDescent="0.3">
      <c r="A67" s="1">
        <v>392181</v>
      </c>
      <c r="B67" s="1" t="s">
        <v>106</v>
      </c>
      <c r="C67" s="2">
        <v>39921</v>
      </c>
      <c r="D67" s="1" t="s">
        <v>107</v>
      </c>
      <c r="E67" s="1" t="s">
        <v>108</v>
      </c>
      <c r="F67" s="1">
        <v>1</v>
      </c>
      <c r="G67" s="1" t="s">
        <v>32</v>
      </c>
      <c r="H67" s="1" t="s">
        <v>47</v>
      </c>
      <c r="I67" s="1" t="s">
        <v>32</v>
      </c>
      <c r="J67" s="1" t="s">
        <v>22</v>
      </c>
      <c r="K67" s="1" t="s">
        <v>47</v>
      </c>
      <c r="L67" s="1" t="s">
        <v>23</v>
      </c>
      <c r="M67" s="1">
        <v>19</v>
      </c>
      <c r="N67" s="1" t="s">
        <v>24</v>
      </c>
      <c r="O67" s="1" t="s">
        <v>25</v>
      </c>
      <c r="P67" s="1" t="s">
        <v>77</v>
      </c>
      <c r="Q67" s="1" t="s">
        <v>55</v>
      </c>
      <c r="R67" t="str">
        <f>IF(Table_8[[#This Row],[toss_winner]]=Table_8[[#This Row],[winner]],"Yes","No")</f>
        <v>No</v>
      </c>
    </row>
    <row r="68" spans="1:18" ht="15.75" customHeight="1" x14ac:dyDescent="0.3">
      <c r="A68" s="1">
        <v>392182</v>
      </c>
      <c r="B68" s="1" t="s">
        <v>106</v>
      </c>
      <c r="C68" s="2">
        <v>39921</v>
      </c>
      <c r="D68" s="1" t="s">
        <v>109</v>
      </c>
      <c r="E68" s="1" t="s">
        <v>108</v>
      </c>
      <c r="F68" s="1">
        <v>1</v>
      </c>
      <c r="G68" s="1" t="s">
        <v>20</v>
      </c>
      <c r="H68" s="1" t="s">
        <v>40</v>
      </c>
      <c r="I68" s="1" t="s">
        <v>20</v>
      </c>
      <c r="J68" s="1" t="s">
        <v>33</v>
      </c>
      <c r="K68" s="1" t="s">
        <v>20</v>
      </c>
      <c r="L68" s="1" t="s">
        <v>23</v>
      </c>
      <c r="M68" s="1">
        <v>75</v>
      </c>
      <c r="N68" s="1" t="s">
        <v>24</v>
      </c>
      <c r="O68" s="1" t="s">
        <v>25</v>
      </c>
      <c r="P68" s="1" t="s">
        <v>77</v>
      </c>
      <c r="Q68" s="1" t="s">
        <v>59</v>
      </c>
      <c r="R68" t="str">
        <f>IF(Table_8[[#This Row],[toss_winner]]=Table_8[[#This Row],[winner]],"Yes","No")</f>
        <v>Yes</v>
      </c>
    </row>
    <row r="69" spans="1:18" ht="15.75" customHeight="1" x14ac:dyDescent="0.3">
      <c r="A69" s="1">
        <v>392183</v>
      </c>
      <c r="B69" s="1" t="s">
        <v>106</v>
      </c>
      <c r="C69" s="2">
        <v>39922</v>
      </c>
      <c r="D69" s="1" t="s">
        <v>110</v>
      </c>
      <c r="E69" s="1" t="s">
        <v>108</v>
      </c>
      <c r="F69" s="1">
        <v>1</v>
      </c>
      <c r="G69" s="1" t="s">
        <v>39</v>
      </c>
      <c r="H69" s="1" t="s">
        <v>31</v>
      </c>
      <c r="I69" s="1" t="s">
        <v>39</v>
      </c>
      <c r="J69" s="1" t="s">
        <v>22</v>
      </c>
      <c r="K69" s="1" t="s">
        <v>39</v>
      </c>
      <c r="L69" s="1" t="s">
        <v>41</v>
      </c>
      <c r="M69" s="1">
        <v>10</v>
      </c>
      <c r="N69" s="1" t="s">
        <v>24</v>
      </c>
      <c r="O69" s="1" t="s">
        <v>95</v>
      </c>
      <c r="P69" s="1" t="s">
        <v>34</v>
      </c>
      <c r="Q69" s="1" t="s">
        <v>111</v>
      </c>
      <c r="R69" t="str">
        <f>IF(Table_8[[#This Row],[toss_winner]]=Table_8[[#This Row],[winner]],"Yes","No")</f>
        <v>Yes</v>
      </c>
    </row>
    <row r="70" spans="1:18" ht="15.75" customHeight="1" x14ac:dyDescent="0.3">
      <c r="A70" s="1">
        <v>392184</v>
      </c>
      <c r="B70" s="1" t="s">
        <v>106</v>
      </c>
      <c r="C70" s="2">
        <v>39922</v>
      </c>
      <c r="D70" s="1" t="s">
        <v>112</v>
      </c>
      <c r="E70" s="1" t="s">
        <v>108</v>
      </c>
      <c r="F70" s="1">
        <v>1</v>
      </c>
      <c r="G70" s="1" t="s">
        <v>53</v>
      </c>
      <c r="H70" s="1" t="s">
        <v>21</v>
      </c>
      <c r="I70" s="1" t="s">
        <v>21</v>
      </c>
      <c r="J70" s="1" t="s">
        <v>33</v>
      </c>
      <c r="K70" s="1" t="s">
        <v>53</v>
      </c>
      <c r="L70" s="1" t="s">
        <v>41</v>
      </c>
      <c r="M70" s="1">
        <v>8</v>
      </c>
      <c r="N70" s="1" t="s">
        <v>24</v>
      </c>
      <c r="O70" s="1" t="s">
        <v>25</v>
      </c>
      <c r="P70" s="1" t="s">
        <v>34</v>
      </c>
      <c r="Q70" s="1" t="s">
        <v>77</v>
      </c>
      <c r="R70" t="str">
        <f>IF(Table_8[[#This Row],[toss_winner]]=Table_8[[#This Row],[winner]],"Yes","No")</f>
        <v>No</v>
      </c>
    </row>
    <row r="71" spans="1:18" ht="15.75" customHeight="1" x14ac:dyDescent="0.3">
      <c r="A71" s="1">
        <v>392185</v>
      </c>
      <c r="B71" s="1" t="s">
        <v>113</v>
      </c>
      <c r="C71" s="2">
        <v>39923</v>
      </c>
      <c r="D71" s="1" t="s">
        <v>114</v>
      </c>
      <c r="E71" s="1" t="s">
        <v>115</v>
      </c>
      <c r="F71" s="1">
        <v>1</v>
      </c>
      <c r="G71" s="1" t="s">
        <v>20</v>
      </c>
      <c r="H71" s="1" t="s">
        <v>32</v>
      </c>
      <c r="I71" s="1" t="s">
        <v>32</v>
      </c>
      <c r="J71" s="1" t="s">
        <v>33</v>
      </c>
      <c r="K71" s="1" t="s">
        <v>32</v>
      </c>
      <c r="L71" s="1" t="s">
        <v>23</v>
      </c>
      <c r="M71" s="1">
        <v>92</v>
      </c>
      <c r="N71" s="1" t="s">
        <v>24</v>
      </c>
      <c r="O71" s="1" t="s">
        <v>25</v>
      </c>
      <c r="P71" s="1" t="s">
        <v>91</v>
      </c>
      <c r="Q71" s="1" t="s">
        <v>116</v>
      </c>
      <c r="R71" t="str">
        <f>IF(Table_8[[#This Row],[toss_winner]]=Table_8[[#This Row],[winner]],"Yes","No")</f>
        <v>Yes</v>
      </c>
    </row>
    <row r="72" spans="1:18" ht="15.75" customHeight="1" x14ac:dyDescent="0.3">
      <c r="A72" s="1">
        <v>392186</v>
      </c>
      <c r="B72" s="1" t="s">
        <v>117</v>
      </c>
      <c r="C72" s="2">
        <v>39924</v>
      </c>
      <c r="D72" s="1" t="s">
        <v>118</v>
      </c>
      <c r="E72" s="1" t="s">
        <v>119</v>
      </c>
      <c r="F72" s="1">
        <v>1</v>
      </c>
      <c r="G72" s="1" t="s">
        <v>31</v>
      </c>
      <c r="H72" s="1" t="s">
        <v>21</v>
      </c>
      <c r="I72" s="1" t="s">
        <v>21</v>
      </c>
      <c r="J72" s="1" t="s">
        <v>22</v>
      </c>
      <c r="K72" s="1" t="s">
        <v>21</v>
      </c>
      <c r="L72" s="1" t="s">
        <v>23</v>
      </c>
      <c r="M72" s="1">
        <v>11</v>
      </c>
      <c r="N72" s="1" t="s">
        <v>24</v>
      </c>
      <c r="O72" s="1" t="s">
        <v>95</v>
      </c>
      <c r="P72" s="1" t="s">
        <v>49</v>
      </c>
      <c r="Q72" s="1" t="s">
        <v>111</v>
      </c>
      <c r="R72" t="str">
        <f>IF(Table_8[[#This Row],[toss_winner]]=Table_8[[#This Row],[winner]],"Yes","No")</f>
        <v>Yes</v>
      </c>
    </row>
    <row r="73" spans="1:18" ht="15.75" customHeight="1" x14ac:dyDescent="0.3">
      <c r="A73" s="1">
        <v>392188</v>
      </c>
      <c r="B73" s="1" t="s">
        <v>106</v>
      </c>
      <c r="C73" s="2">
        <v>39925</v>
      </c>
      <c r="D73" s="1" t="s">
        <v>72</v>
      </c>
      <c r="E73" s="1" t="s">
        <v>108</v>
      </c>
      <c r="F73" s="1">
        <v>1</v>
      </c>
      <c r="G73" s="1" t="s">
        <v>20</v>
      </c>
      <c r="H73" s="1" t="s">
        <v>53</v>
      </c>
      <c r="I73" s="1" t="s">
        <v>53</v>
      </c>
      <c r="J73" s="1" t="s">
        <v>33</v>
      </c>
      <c r="K73" s="1" t="s">
        <v>53</v>
      </c>
      <c r="L73" s="1" t="s">
        <v>23</v>
      </c>
      <c r="M73" s="1">
        <v>24</v>
      </c>
      <c r="N73" s="1" t="s">
        <v>24</v>
      </c>
      <c r="O73" s="1" t="s">
        <v>25</v>
      </c>
      <c r="P73" s="1" t="s">
        <v>120</v>
      </c>
      <c r="Q73" s="1" t="s">
        <v>64</v>
      </c>
      <c r="R73" t="str">
        <f>IF(Table_8[[#This Row],[toss_winner]]=Table_8[[#This Row],[winner]],"Yes","No")</f>
        <v>Yes</v>
      </c>
    </row>
    <row r="74" spans="1:18" ht="15.75" customHeight="1" x14ac:dyDescent="0.3">
      <c r="A74" s="1">
        <v>392189</v>
      </c>
      <c r="B74" s="1" t="s">
        <v>117</v>
      </c>
      <c r="C74" s="2">
        <v>39926</v>
      </c>
      <c r="D74" s="1" t="s">
        <v>121</v>
      </c>
      <c r="E74" s="1" t="s">
        <v>119</v>
      </c>
      <c r="F74" s="1">
        <v>1</v>
      </c>
      <c r="G74" s="1" t="s">
        <v>32</v>
      </c>
      <c r="H74" s="1" t="s">
        <v>39</v>
      </c>
      <c r="I74" s="1" t="s">
        <v>39</v>
      </c>
      <c r="J74" s="1" t="s">
        <v>33</v>
      </c>
      <c r="K74" s="1" t="s">
        <v>39</v>
      </c>
      <c r="L74" s="1" t="s">
        <v>23</v>
      </c>
      <c r="M74" s="1">
        <v>9</v>
      </c>
      <c r="N74" s="1" t="s">
        <v>24</v>
      </c>
      <c r="O74" s="1" t="s">
        <v>25</v>
      </c>
      <c r="P74" s="1" t="s">
        <v>77</v>
      </c>
      <c r="Q74" s="1" t="s">
        <v>116</v>
      </c>
      <c r="R74" t="str">
        <f>IF(Table_8[[#This Row],[toss_winner]]=Table_8[[#This Row],[winner]],"Yes","No")</f>
        <v>Yes</v>
      </c>
    </row>
    <row r="75" spans="1:18" ht="15.75" customHeight="1" x14ac:dyDescent="0.3">
      <c r="A75" s="1">
        <v>392190</v>
      </c>
      <c r="B75" s="1" t="s">
        <v>106</v>
      </c>
      <c r="C75" s="2">
        <v>39926</v>
      </c>
      <c r="D75" s="1" t="s">
        <v>68</v>
      </c>
      <c r="E75" s="1" t="s">
        <v>108</v>
      </c>
      <c r="F75" s="1">
        <v>1</v>
      </c>
      <c r="G75" s="1" t="s">
        <v>21</v>
      </c>
      <c r="H75" s="1" t="s">
        <v>40</v>
      </c>
      <c r="I75" s="1" t="s">
        <v>21</v>
      </c>
      <c r="J75" s="1" t="s">
        <v>22</v>
      </c>
      <c r="K75" s="1" t="s">
        <v>40</v>
      </c>
      <c r="L75" s="1" t="s">
        <v>122</v>
      </c>
      <c r="M75" s="1" t="s">
        <v>25</v>
      </c>
      <c r="N75" s="1" t="s">
        <v>123</v>
      </c>
      <c r="O75" s="1" t="s">
        <v>25</v>
      </c>
      <c r="P75" s="1" t="s">
        <v>34</v>
      </c>
      <c r="Q75" s="1" t="s">
        <v>120</v>
      </c>
      <c r="R75" t="str">
        <f>IF(Table_8[[#This Row],[toss_winner]]=Table_8[[#This Row],[winner]],"Yes","No")</f>
        <v>No</v>
      </c>
    </row>
    <row r="76" spans="1:18" ht="15.75" customHeight="1" x14ac:dyDescent="0.3">
      <c r="A76" s="1">
        <v>392191</v>
      </c>
      <c r="B76" s="1" t="s">
        <v>117</v>
      </c>
      <c r="C76" s="2">
        <v>39927</v>
      </c>
      <c r="D76" s="1" t="s">
        <v>124</v>
      </c>
      <c r="E76" s="1" t="s">
        <v>119</v>
      </c>
      <c r="F76" s="1">
        <v>1</v>
      </c>
      <c r="G76" s="1" t="s">
        <v>20</v>
      </c>
      <c r="H76" s="1" t="s">
        <v>31</v>
      </c>
      <c r="I76" s="1" t="s">
        <v>20</v>
      </c>
      <c r="J76" s="1" t="s">
        <v>33</v>
      </c>
      <c r="K76" s="1" t="s">
        <v>31</v>
      </c>
      <c r="L76" s="1" t="s">
        <v>41</v>
      </c>
      <c r="M76" s="1">
        <v>7</v>
      </c>
      <c r="N76" s="1" t="s">
        <v>24</v>
      </c>
      <c r="O76" s="1" t="s">
        <v>25</v>
      </c>
      <c r="P76" s="1" t="s">
        <v>77</v>
      </c>
      <c r="Q76" s="1" t="s">
        <v>125</v>
      </c>
      <c r="R76" t="str">
        <f>IF(Table_8[[#This Row],[toss_winner]]=Table_8[[#This Row],[winner]],"Yes","No")</f>
        <v>No</v>
      </c>
    </row>
    <row r="77" spans="1:18" ht="15.75" customHeight="1" x14ac:dyDescent="0.3">
      <c r="A77" s="1">
        <v>392192</v>
      </c>
      <c r="B77" s="1" t="s">
        <v>117</v>
      </c>
      <c r="C77" s="2">
        <v>39928</v>
      </c>
      <c r="D77" s="1" t="s">
        <v>126</v>
      </c>
      <c r="E77" s="1" t="s">
        <v>119</v>
      </c>
      <c r="F77" s="1">
        <v>1</v>
      </c>
      <c r="G77" s="1" t="s">
        <v>53</v>
      </c>
      <c r="H77" s="1" t="s">
        <v>47</v>
      </c>
      <c r="I77" s="1" t="s">
        <v>53</v>
      </c>
      <c r="J77" s="1" t="s">
        <v>33</v>
      </c>
      <c r="K77" s="1" t="s">
        <v>53</v>
      </c>
      <c r="L77" s="1" t="s">
        <v>23</v>
      </c>
      <c r="M77" s="1">
        <v>12</v>
      </c>
      <c r="N77" s="1" t="s">
        <v>24</v>
      </c>
      <c r="O77" s="1" t="s">
        <v>25</v>
      </c>
      <c r="P77" s="1" t="s">
        <v>127</v>
      </c>
      <c r="Q77" s="1" t="s">
        <v>116</v>
      </c>
      <c r="R77" t="str">
        <f>IF(Table_8[[#This Row],[toss_winner]]=Table_8[[#This Row],[winner]],"Yes","No")</f>
        <v>Yes</v>
      </c>
    </row>
    <row r="78" spans="1:18" ht="15.75" customHeight="1" x14ac:dyDescent="0.3">
      <c r="A78" s="1">
        <v>392194</v>
      </c>
      <c r="B78" s="1" t="s">
        <v>113</v>
      </c>
      <c r="C78" s="2">
        <v>39929</v>
      </c>
      <c r="D78" s="1" t="s">
        <v>128</v>
      </c>
      <c r="E78" s="1" t="s">
        <v>115</v>
      </c>
      <c r="F78" s="1">
        <v>1</v>
      </c>
      <c r="G78" s="1" t="s">
        <v>20</v>
      </c>
      <c r="H78" s="1" t="s">
        <v>39</v>
      </c>
      <c r="I78" s="1" t="s">
        <v>20</v>
      </c>
      <c r="J78" s="1" t="s">
        <v>33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129</v>
      </c>
      <c r="Q78" s="1" t="s">
        <v>91</v>
      </c>
      <c r="R78" t="str">
        <f>IF(Table_8[[#This Row],[toss_winner]]=Table_8[[#This Row],[winner]],"Yes","No")</f>
        <v>No</v>
      </c>
    </row>
    <row r="79" spans="1:18" ht="15.75" customHeight="1" x14ac:dyDescent="0.3">
      <c r="A79" s="1">
        <v>392195</v>
      </c>
      <c r="B79" s="1" t="s">
        <v>106</v>
      </c>
      <c r="C79" s="2">
        <v>39929</v>
      </c>
      <c r="D79" s="1" t="s">
        <v>69</v>
      </c>
      <c r="E79" s="1" t="s">
        <v>108</v>
      </c>
      <c r="F79" s="1">
        <v>1</v>
      </c>
      <c r="G79" s="1" t="s">
        <v>31</v>
      </c>
      <c r="H79" s="1" t="s">
        <v>40</v>
      </c>
      <c r="I79" s="1" t="s">
        <v>31</v>
      </c>
      <c r="J79" s="1" t="s">
        <v>33</v>
      </c>
      <c r="K79" s="1" t="s">
        <v>31</v>
      </c>
      <c r="L79" s="1" t="s">
        <v>23</v>
      </c>
      <c r="M79" s="1">
        <v>27</v>
      </c>
      <c r="N79" s="1" t="s">
        <v>24</v>
      </c>
      <c r="O79" s="1" t="s">
        <v>25</v>
      </c>
      <c r="P79" s="1" t="s">
        <v>120</v>
      </c>
      <c r="Q79" s="1" t="s">
        <v>55</v>
      </c>
      <c r="R79" t="str">
        <f>IF(Table_8[[#This Row],[toss_winner]]=Table_8[[#This Row],[winner]],"Yes","No")</f>
        <v>Yes</v>
      </c>
    </row>
    <row r="80" spans="1:18" ht="15.75" customHeight="1" x14ac:dyDescent="0.3">
      <c r="A80" s="1">
        <v>392196</v>
      </c>
      <c r="B80" s="1" t="s">
        <v>117</v>
      </c>
      <c r="C80" s="2">
        <v>39930</v>
      </c>
      <c r="D80" s="1" t="s">
        <v>130</v>
      </c>
      <c r="E80" s="1" t="s">
        <v>119</v>
      </c>
      <c r="F80" s="1">
        <v>1</v>
      </c>
      <c r="G80" s="1" t="s">
        <v>32</v>
      </c>
      <c r="H80" s="1" t="s">
        <v>53</v>
      </c>
      <c r="I80" s="1" t="s">
        <v>53</v>
      </c>
      <c r="J80" s="1" t="s">
        <v>22</v>
      </c>
      <c r="K80" s="1" t="s">
        <v>53</v>
      </c>
      <c r="L80" s="1" t="s">
        <v>41</v>
      </c>
      <c r="M80" s="1">
        <v>6</v>
      </c>
      <c r="N80" s="1" t="s">
        <v>24</v>
      </c>
      <c r="O80" s="1" t="s">
        <v>25</v>
      </c>
      <c r="P80" s="1" t="s">
        <v>63</v>
      </c>
      <c r="Q80" s="1" t="s">
        <v>125</v>
      </c>
      <c r="R80" t="str">
        <f>IF(Table_8[[#This Row],[toss_winner]]=Table_8[[#This Row],[winner]],"Yes","No")</f>
        <v>Yes</v>
      </c>
    </row>
    <row r="81" spans="1:18" ht="15.75" customHeight="1" x14ac:dyDescent="0.3">
      <c r="A81" s="1">
        <v>392197</v>
      </c>
      <c r="B81" s="1" t="s">
        <v>113</v>
      </c>
      <c r="C81" s="2">
        <v>39930</v>
      </c>
      <c r="D81" s="1" t="s">
        <v>107</v>
      </c>
      <c r="E81" s="1" t="s">
        <v>115</v>
      </c>
      <c r="F81" s="1">
        <v>1</v>
      </c>
      <c r="G81" s="1" t="s">
        <v>21</v>
      </c>
      <c r="H81" s="1" t="s">
        <v>47</v>
      </c>
      <c r="I81" s="1" t="s">
        <v>47</v>
      </c>
      <c r="J81" s="1" t="s">
        <v>33</v>
      </c>
      <c r="K81" s="1" t="s">
        <v>47</v>
      </c>
      <c r="L81" s="1" t="s">
        <v>23</v>
      </c>
      <c r="M81" s="1">
        <v>92</v>
      </c>
      <c r="N81" s="1" t="s">
        <v>24</v>
      </c>
      <c r="O81" s="1" t="s">
        <v>25</v>
      </c>
      <c r="P81" s="1" t="s">
        <v>91</v>
      </c>
      <c r="Q81" s="1" t="s">
        <v>59</v>
      </c>
      <c r="R81" t="str">
        <f>IF(Table_8[[#This Row],[toss_winner]]=Table_8[[#This Row],[winner]],"Yes","No")</f>
        <v>Yes</v>
      </c>
    </row>
    <row r="82" spans="1:18" ht="15.75" customHeight="1" x14ac:dyDescent="0.3">
      <c r="A82" s="1">
        <v>392198</v>
      </c>
      <c r="B82" s="1" t="s">
        <v>131</v>
      </c>
      <c r="C82" s="2">
        <v>39931</v>
      </c>
      <c r="D82" s="1" t="s">
        <v>68</v>
      </c>
      <c r="E82" s="1" t="s">
        <v>132</v>
      </c>
      <c r="F82" s="1">
        <v>1</v>
      </c>
      <c r="G82" s="1" t="s">
        <v>39</v>
      </c>
      <c r="H82" s="1" t="s">
        <v>40</v>
      </c>
      <c r="I82" s="1" t="s">
        <v>39</v>
      </c>
      <c r="J82" s="1" t="s">
        <v>33</v>
      </c>
      <c r="K82" s="1" t="s">
        <v>40</v>
      </c>
      <c r="L82" s="1" t="s">
        <v>41</v>
      </c>
      <c r="M82" s="1">
        <v>5</v>
      </c>
      <c r="N82" s="1" t="s">
        <v>24</v>
      </c>
      <c r="O82" s="1" t="s">
        <v>25</v>
      </c>
      <c r="P82" s="1" t="s">
        <v>133</v>
      </c>
      <c r="Q82" s="1" t="s">
        <v>27</v>
      </c>
      <c r="R82" t="str">
        <f>IF(Table_8[[#This Row],[toss_winner]]=Table_8[[#This Row],[winner]],"Yes","No")</f>
        <v>No</v>
      </c>
    </row>
    <row r="83" spans="1:18" ht="15.75" customHeight="1" x14ac:dyDescent="0.3">
      <c r="A83" s="1">
        <v>392199</v>
      </c>
      <c r="B83" s="1" t="s">
        <v>117</v>
      </c>
      <c r="C83" s="2">
        <v>39932</v>
      </c>
      <c r="D83" s="1" t="s">
        <v>45</v>
      </c>
      <c r="E83" s="1" t="s">
        <v>119</v>
      </c>
      <c r="F83" s="1">
        <v>1</v>
      </c>
      <c r="G83" s="1" t="s">
        <v>20</v>
      </c>
      <c r="H83" s="1" t="s">
        <v>21</v>
      </c>
      <c r="I83" s="1" t="s">
        <v>21</v>
      </c>
      <c r="J83" s="1" t="s">
        <v>33</v>
      </c>
      <c r="K83" s="1" t="s">
        <v>20</v>
      </c>
      <c r="L83" s="1" t="s">
        <v>41</v>
      </c>
      <c r="M83" s="1">
        <v>5</v>
      </c>
      <c r="N83" s="1" t="s">
        <v>24</v>
      </c>
      <c r="O83" s="1" t="s">
        <v>25</v>
      </c>
      <c r="P83" s="1" t="s">
        <v>34</v>
      </c>
      <c r="Q83" s="1" t="s">
        <v>125</v>
      </c>
      <c r="R83" t="str">
        <f>IF(Table_8[[#This Row],[toss_winner]]=Table_8[[#This Row],[winner]],"Yes","No")</f>
        <v>No</v>
      </c>
    </row>
    <row r="84" spans="1:18" ht="15.75" customHeight="1" x14ac:dyDescent="0.3">
      <c r="A84" s="1">
        <v>392200</v>
      </c>
      <c r="B84" s="1" t="s">
        <v>117</v>
      </c>
      <c r="C84" s="2">
        <v>39932</v>
      </c>
      <c r="D84" s="1" t="s">
        <v>69</v>
      </c>
      <c r="E84" s="1" t="s">
        <v>119</v>
      </c>
      <c r="F84" s="1">
        <v>1</v>
      </c>
      <c r="G84" s="1" t="s">
        <v>31</v>
      </c>
      <c r="H84" s="1" t="s">
        <v>47</v>
      </c>
      <c r="I84" s="1" t="s">
        <v>31</v>
      </c>
      <c r="J84" s="1" t="s">
        <v>33</v>
      </c>
      <c r="K84" s="1" t="s">
        <v>31</v>
      </c>
      <c r="L84" s="1" t="s">
        <v>23</v>
      </c>
      <c r="M84" s="1">
        <v>3</v>
      </c>
      <c r="N84" s="1" t="s">
        <v>24</v>
      </c>
      <c r="O84" s="1" t="s">
        <v>25</v>
      </c>
      <c r="P84" s="1" t="s">
        <v>34</v>
      </c>
      <c r="Q84" s="1" t="s">
        <v>35</v>
      </c>
      <c r="R84" t="str">
        <f>IF(Table_8[[#This Row],[toss_winner]]=Table_8[[#This Row],[winner]],"Yes","No")</f>
        <v>Yes</v>
      </c>
    </row>
    <row r="85" spans="1:18" ht="15.75" customHeight="1" x14ac:dyDescent="0.3">
      <c r="A85" s="1">
        <v>392201</v>
      </c>
      <c r="B85" s="1" t="s">
        <v>131</v>
      </c>
      <c r="C85" s="2">
        <v>39933</v>
      </c>
      <c r="D85" s="1" t="s">
        <v>134</v>
      </c>
      <c r="E85" s="1" t="s">
        <v>132</v>
      </c>
      <c r="F85" s="1">
        <v>1</v>
      </c>
      <c r="G85" s="1" t="s">
        <v>53</v>
      </c>
      <c r="H85" s="1" t="s">
        <v>39</v>
      </c>
      <c r="I85" s="1" t="s">
        <v>39</v>
      </c>
      <c r="J85" s="1" t="s">
        <v>22</v>
      </c>
      <c r="K85" s="1" t="s">
        <v>39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133</v>
      </c>
      <c r="Q85" s="1" t="s">
        <v>64</v>
      </c>
      <c r="R85" t="str">
        <f>IF(Table_8[[#This Row],[toss_winner]]=Table_8[[#This Row],[winner]],"Yes","No")</f>
        <v>Yes</v>
      </c>
    </row>
    <row r="86" spans="1:18" ht="15.75" customHeight="1" x14ac:dyDescent="0.3">
      <c r="A86" s="1">
        <v>392202</v>
      </c>
      <c r="B86" s="1" t="s">
        <v>131</v>
      </c>
      <c r="C86" s="2">
        <v>39933</v>
      </c>
      <c r="D86" s="1" t="s">
        <v>105</v>
      </c>
      <c r="E86" s="1" t="s">
        <v>132</v>
      </c>
      <c r="F86" s="1">
        <v>1</v>
      </c>
      <c r="G86" s="1" t="s">
        <v>32</v>
      </c>
      <c r="H86" s="1" t="s">
        <v>40</v>
      </c>
      <c r="I86" s="1" t="s">
        <v>40</v>
      </c>
      <c r="J86" s="1" t="s">
        <v>22</v>
      </c>
      <c r="K86" s="1" t="s">
        <v>32</v>
      </c>
      <c r="L86" s="1" t="s">
        <v>23</v>
      </c>
      <c r="M86" s="1">
        <v>38</v>
      </c>
      <c r="N86" s="1" t="s">
        <v>24</v>
      </c>
      <c r="O86" s="1" t="s">
        <v>25</v>
      </c>
      <c r="P86" s="1" t="s">
        <v>133</v>
      </c>
      <c r="Q86" s="1" t="s">
        <v>27</v>
      </c>
      <c r="R86" t="str">
        <f>IF(Table_8[[#This Row],[toss_winner]]=Table_8[[#This Row],[winner]],"Yes","No")</f>
        <v>No</v>
      </c>
    </row>
    <row r="87" spans="1:18" ht="15.75" customHeight="1" x14ac:dyDescent="0.3">
      <c r="A87" s="1">
        <v>392203</v>
      </c>
      <c r="B87" s="1" t="s">
        <v>135</v>
      </c>
      <c r="C87" s="2">
        <v>39934</v>
      </c>
      <c r="D87" s="1" t="s">
        <v>136</v>
      </c>
      <c r="E87" s="1" t="s">
        <v>137</v>
      </c>
      <c r="F87" s="1">
        <v>1</v>
      </c>
      <c r="G87" s="1" t="s">
        <v>21</v>
      </c>
      <c r="H87" s="1" t="s">
        <v>47</v>
      </c>
      <c r="I87" s="1" t="s">
        <v>47</v>
      </c>
      <c r="J87" s="1" t="s">
        <v>33</v>
      </c>
      <c r="K87" s="1" t="s">
        <v>47</v>
      </c>
      <c r="L87" s="1" t="s">
        <v>23</v>
      </c>
      <c r="M87" s="1">
        <v>9</v>
      </c>
      <c r="N87" s="1" t="s">
        <v>24</v>
      </c>
      <c r="O87" s="1" t="s">
        <v>25</v>
      </c>
      <c r="P87" s="1" t="s">
        <v>120</v>
      </c>
      <c r="Q87" s="1" t="s">
        <v>138</v>
      </c>
      <c r="R87" t="str">
        <f>IF(Table_8[[#This Row],[toss_winner]]=Table_8[[#This Row],[winner]],"Yes","No")</f>
        <v>Yes</v>
      </c>
    </row>
    <row r="88" spans="1:18" ht="15.75" customHeight="1" x14ac:dyDescent="0.3">
      <c r="A88" s="1">
        <v>392204</v>
      </c>
      <c r="B88" s="1" t="s">
        <v>117</v>
      </c>
      <c r="C88" s="2">
        <v>39934</v>
      </c>
      <c r="D88" s="1" t="s">
        <v>139</v>
      </c>
      <c r="E88" s="1" t="s">
        <v>119</v>
      </c>
      <c r="F88" s="1">
        <v>1</v>
      </c>
      <c r="G88" s="1" t="s">
        <v>20</v>
      </c>
      <c r="H88" s="1" t="s">
        <v>31</v>
      </c>
      <c r="I88" s="1" t="s">
        <v>20</v>
      </c>
      <c r="J88" s="1" t="s">
        <v>33</v>
      </c>
      <c r="K88" s="1" t="s">
        <v>20</v>
      </c>
      <c r="L88" s="1" t="s">
        <v>23</v>
      </c>
      <c r="M88" s="1">
        <v>8</v>
      </c>
      <c r="N88" s="1" t="s">
        <v>24</v>
      </c>
      <c r="O88" s="1" t="s">
        <v>25</v>
      </c>
      <c r="P88" s="1" t="s">
        <v>127</v>
      </c>
      <c r="Q88" s="1" t="s">
        <v>140</v>
      </c>
      <c r="R88" t="str">
        <f>IF(Table_8[[#This Row],[toss_winner]]=Table_8[[#This Row],[winner]],"Yes","No")</f>
        <v>Yes</v>
      </c>
    </row>
    <row r="89" spans="1:18" ht="15.75" customHeight="1" x14ac:dyDescent="0.3">
      <c r="A89" s="1">
        <v>392205</v>
      </c>
      <c r="B89" s="1" t="s">
        <v>113</v>
      </c>
      <c r="C89" s="2">
        <v>39935</v>
      </c>
      <c r="D89" s="1" t="s">
        <v>68</v>
      </c>
      <c r="E89" s="1" t="s">
        <v>115</v>
      </c>
      <c r="F89" s="1">
        <v>1</v>
      </c>
      <c r="G89" s="1" t="s">
        <v>53</v>
      </c>
      <c r="H89" s="1" t="s">
        <v>40</v>
      </c>
      <c r="I89" s="1" t="s">
        <v>53</v>
      </c>
      <c r="J89" s="1" t="s">
        <v>33</v>
      </c>
      <c r="K89" s="1" t="s">
        <v>40</v>
      </c>
      <c r="L89" s="1" t="s">
        <v>41</v>
      </c>
      <c r="M89" s="1">
        <v>3</v>
      </c>
      <c r="N89" s="1" t="s">
        <v>24</v>
      </c>
      <c r="O89" s="1" t="s">
        <v>25</v>
      </c>
      <c r="P89" s="1" t="s">
        <v>129</v>
      </c>
      <c r="Q89" s="1" t="s">
        <v>91</v>
      </c>
      <c r="R89" t="str">
        <f>IF(Table_8[[#This Row],[toss_winner]]=Table_8[[#This Row],[winner]],"Yes","No")</f>
        <v>No</v>
      </c>
    </row>
    <row r="90" spans="1:18" ht="15.75" customHeight="1" x14ac:dyDescent="0.3">
      <c r="A90" s="1">
        <v>392206</v>
      </c>
      <c r="B90" s="1" t="s">
        <v>141</v>
      </c>
      <c r="C90" s="2">
        <v>39935</v>
      </c>
      <c r="D90" s="1" t="s">
        <v>142</v>
      </c>
      <c r="E90" s="1" t="s">
        <v>143</v>
      </c>
      <c r="F90" s="1">
        <v>1</v>
      </c>
      <c r="G90" s="1" t="s">
        <v>32</v>
      </c>
      <c r="H90" s="1" t="s">
        <v>39</v>
      </c>
      <c r="I90" s="1" t="s">
        <v>39</v>
      </c>
      <c r="J90" s="1" t="s">
        <v>22</v>
      </c>
      <c r="K90" s="1" t="s">
        <v>32</v>
      </c>
      <c r="L90" s="1" t="s">
        <v>23</v>
      </c>
      <c r="M90" s="1">
        <v>18</v>
      </c>
      <c r="N90" s="1" t="s">
        <v>24</v>
      </c>
      <c r="O90" s="1" t="s">
        <v>25</v>
      </c>
      <c r="P90" s="1" t="s">
        <v>49</v>
      </c>
      <c r="Q90" s="1" t="s">
        <v>27</v>
      </c>
      <c r="R90" t="str">
        <f>IF(Table_8[[#This Row],[toss_winner]]=Table_8[[#This Row],[winner]],"Yes","No")</f>
        <v>No</v>
      </c>
    </row>
    <row r="91" spans="1:18" ht="15.75" customHeight="1" x14ac:dyDescent="0.3">
      <c r="A91" s="1">
        <v>392207</v>
      </c>
      <c r="B91" s="1" t="s">
        <v>113</v>
      </c>
      <c r="C91" s="2">
        <v>39936</v>
      </c>
      <c r="D91" s="1" t="s">
        <v>94</v>
      </c>
      <c r="E91" s="1" t="s">
        <v>115</v>
      </c>
      <c r="F91" s="1">
        <v>1</v>
      </c>
      <c r="G91" s="1" t="s">
        <v>31</v>
      </c>
      <c r="H91" s="1" t="s">
        <v>21</v>
      </c>
      <c r="I91" s="1" t="s">
        <v>21</v>
      </c>
      <c r="J91" s="1" t="s">
        <v>33</v>
      </c>
      <c r="K91" s="1" t="s">
        <v>31</v>
      </c>
      <c r="L91" s="1" t="s">
        <v>41</v>
      </c>
      <c r="M91" s="1">
        <v>6</v>
      </c>
      <c r="N91" s="1" t="s">
        <v>24</v>
      </c>
      <c r="O91" s="1" t="s">
        <v>25</v>
      </c>
      <c r="P91" s="1" t="s">
        <v>129</v>
      </c>
      <c r="Q91" s="1" t="s">
        <v>34</v>
      </c>
      <c r="R91" t="str">
        <f>IF(Table_8[[#This Row],[toss_winner]]=Table_8[[#This Row],[winner]],"Yes","No")</f>
        <v>No</v>
      </c>
    </row>
    <row r="92" spans="1:18" ht="15.75" customHeight="1" x14ac:dyDescent="0.3">
      <c r="A92" s="1">
        <v>392208</v>
      </c>
      <c r="B92" s="1" t="s">
        <v>141</v>
      </c>
      <c r="C92" s="2">
        <v>39936</v>
      </c>
      <c r="D92" s="1" t="s">
        <v>144</v>
      </c>
      <c r="E92" s="1" t="s">
        <v>143</v>
      </c>
      <c r="F92" s="1">
        <v>1</v>
      </c>
      <c r="G92" s="1" t="s">
        <v>20</v>
      </c>
      <c r="H92" s="1" t="s">
        <v>47</v>
      </c>
      <c r="I92" s="1" t="s">
        <v>47</v>
      </c>
      <c r="J92" s="1" t="s">
        <v>33</v>
      </c>
      <c r="K92" s="1" t="s">
        <v>20</v>
      </c>
      <c r="L92" s="1" t="s">
        <v>41</v>
      </c>
      <c r="M92" s="1">
        <v>9</v>
      </c>
      <c r="N92" s="1" t="s">
        <v>24</v>
      </c>
      <c r="O92" s="1" t="s">
        <v>25</v>
      </c>
      <c r="P92" s="1" t="s">
        <v>27</v>
      </c>
      <c r="Q92" s="1" t="s">
        <v>125</v>
      </c>
      <c r="R92" t="str">
        <f>IF(Table_8[[#This Row],[toss_winner]]=Table_8[[#This Row],[winner]],"Yes","No")</f>
        <v>No</v>
      </c>
    </row>
    <row r="93" spans="1:18" ht="15.75" customHeight="1" x14ac:dyDescent="0.3">
      <c r="A93" s="1">
        <v>392209</v>
      </c>
      <c r="B93" s="1" t="s">
        <v>135</v>
      </c>
      <c r="C93" s="2">
        <v>39937</v>
      </c>
      <c r="D93" s="1" t="s">
        <v>76</v>
      </c>
      <c r="E93" s="1" t="s">
        <v>137</v>
      </c>
      <c r="F93" s="1">
        <v>1</v>
      </c>
      <c r="G93" s="1" t="s">
        <v>32</v>
      </c>
      <c r="H93" s="1" t="s">
        <v>53</v>
      </c>
      <c r="I93" s="1" t="s">
        <v>32</v>
      </c>
      <c r="J93" s="1" t="s">
        <v>33</v>
      </c>
      <c r="K93" s="1" t="s">
        <v>32</v>
      </c>
      <c r="L93" s="1" t="s">
        <v>23</v>
      </c>
      <c r="M93" s="1">
        <v>78</v>
      </c>
      <c r="N93" s="1" t="s">
        <v>24</v>
      </c>
      <c r="O93" s="1" t="s">
        <v>25</v>
      </c>
      <c r="P93" s="1" t="s">
        <v>77</v>
      </c>
      <c r="Q93" s="1" t="s">
        <v>120</v>
      </c>
      <c r="R93" t="str">
        <f>IF(Table_8[[#This Row],[toss_winner]]=Table_8[[#This Row],[winner]],"Yes","No")</f>
        <v>Yes</v>
      </c>
    </row>
    <row r="94" spans="1:18" ht="15.75" customHeight="1" x14ac:dyDescent="0.3">
      <c r="A94" s="1">
        <v>392210</v>
      </c>
      <c r="B94" s="1" t="s">
        <v>117</v>
      </c>
      <c r="C94" s="2">
        <v>39938</v>
      </c>
      <c r="D94" s="1" t="s">
        <v>96</v>
      </c>
      <c r="E94" s="1" t="s">
        <v>119</v>
      </c>
      <c r="F94" s="1">
        <v>1</v>
      </c>
      <c r="G94" s="1" t="s">
        <v>31</v>
      </c>
      <c r="H94" s="1" t="s">
        <v>40</v>
      </c>
      <c r="I94" s="1" t="s">
        <v>31</v>
      </c>
      <c r="J94" s="1" t="s">
        <v>22</v>
      </c>
      <c r="K94" s="1" t="s">
        <v>40</v>
      </c>
      <c r="L94" s="1" t="s">
        <v>23</v>
      </c>
      <c r="M94" s="1">
        <v>78</v>
      </c>
      <c r="N94" s="1" t="s">
        <v>24</v>
      </c>
      <c r="O94" s="1" t="s">
        <v>25</v>
      </c>
      <c r="P94" s="1" t="s">
        <v>145</v>
      </c>
      <c r="Q94" s="1" t="s">
        <v>63</v>
      </c>
      <c r="R94" t="str">
        <f>IF(Table_8[[#This Row],[toss_winner]]=Table_8[[#This Row],[winner]],"Yes","No")</f>
        <v>No</v>
      </c>
    </row>
    <row r="95" spans="1:18" ht="15.75" customHeight="1" x14ac:dyDescent="0.3">
      <c r="A95" s="1">
        <v>392211</v>
      </c>
      <c r="B95" s="1" t="s">
        <v>117</v>
      </c>
      <c r="C95" s="2">
        <v>39938</v>
      </c>
      <c r="D95" s="1" t="s">
        <v>146</v>
      </c>
      <c r="E95" s="1" t="s">
        <v>119</v>
      </c>
      <c r="F95" s="1">
        <v>1</v>
      </c>
      <c r="G95" s="1" t="s">
        <v>39</v>
      </c>
      <c r="H95" s="1" t="s">
        <v>21</v>
      </c>
      <c r="I95" s="1" t="s">
        <v>21</v>
      </c>
      <c r="J95" s="1" t="s">
        <v>33</v>
      </c>
      <c r="K95" s="1" t="s">
        <v>39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133</v>
      </c>
      <c r="Q95" s="1" t="s">
        <v>63</v>
      </c>
      <c r="R95" t="str">
        <f>IF(Table_8[[#This Row],[toss_winner]]=Table_8[[#This Row],[winner]],"Yes","No")</f>
        <v>No</v>
      </c>
    </row>
    <row r="96" spans="1:18" ht="15.75" customHeight="1" x14ac:dyDescent="0.3">
      <c r="A96" s="1">
        <v>392212</v>
      </c>
      <c r="B96" s="1" t="s">
        <v>131</v>
      </c>
      <c r="C96" s="2">
        <v>39939</v>
      </c>
      <c r="D96" s="1" t="s">
        <v>147</v>
      </c>
      <c r="E96" s="1" t="s">
        <v>132</v>
      </c>
      <c r="F96" s="1">
        <v>1</v>
      </c>
      <c r="G96" s="1" t="s">
        <v>53</v>
      </c>
      <c r="H96" s="1" t="s">
        <v>47</v>
      </c>
      <c r="I96" s="1" t="s">
        <v>53</v>
      </c>
      <c r="J96" s="1" t="s">
        <v>33</v>
      </c>
      <c r="K96" s="1" t="s">
        <v>53</v>
      </c>
      <c r="L96" s="1" t="s">
        <v>23</v>
      </c>
      <c r="M96" s="1">
        <v>19</v>
      </c>
      <c r="N96" s="1" t="s">
        <v>24</v>
      </c>
      <c r="O96" s="1" t="s">
        <v>25</v>
      </c>
      <c r="P96" s="1" t="s">
        <v>34</v>
      </c>
      <c r="Q96" s="1" t="s">
        <v>127</v>
      </c>
      <c r="R96" t="str">
        <f>IF(Table_8[[#This Row],[toss_winner]]=Table_8[[#This Row],[winner]],"Yes","No")</f>
        <v>Yes</v>
      </c>
    </row>
    <row r="97" spans="1:18" ht="15.75" customHeight="1" x14ac:dyDescent="0.3">
      <c r="A97" s="1">
        <v>392213</v>
      </c>
      <c r="B97" s="1" t="s">
        <v>131</v>
      </c>
      <c r="C97" s="2">
        <v>39940</v>
      </c>
      <c r="D97" s="1" t="s">
        <v>148</v>
      </c>
      <c r="E97" s="1" t="s">
        <v>132</v>
      </c>
      <c r="F97" s="1">
        <v>1</v>
      </c>
      <c r="G97" s="1" t="s">
        <v>20</v>
      </c>
      <c r="H97" s="1" t="s">
        <v>40</v>
      </c>
      <c r="I97" s="1" t="s">
        <v>40</v>
      </c>
      <c r="J97" s="1" t="s">
        <v>22</v>
      </c>
      <c r="K97" s="1" t="s">
        <v>40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55</v>
      </c>
      <c r="Q97" s="1" t="s">
        <v>49</v>
      </c>
      <c r="R97" t="str">
        <f>IF(Table_8[[#This Row],[toss_winner]]=Table_8[[#This Row],[winner]],"Yes","No")</f>
        <v>Yes</v>
      </c>
    </row>
    <row r="98" spans="1:18" ht="15.75" customHeight="1" x14ac:dyDescent="0.3">
      <c r="A98" s="1">
        <v>392214</v>
      </c>
      <c r="B98" s="1" t="s">
        <v>131</v>
      </c>
      <c r="C98" s="2">
        <v>39940</v>
      </c>
      <c r="D98" s="1" t="s">
        <v>66</v>
      </c>
      <c r="E98" s="1" t="s">
        <v>132</v>
      </c>
      <c r="F98" s="1">
        <v>1</v>
      </c>
      <c r="G98" s="1" t="s">
        <v>32</v>
      </c>
      <c r="H98" s="1" t="s">
        <v>31</v>
      </c>
      <c r="I98" s="1" t="s">
        <v>32</v>
      </c>
      <c r="J98" s="1" t="s">
        <v>33</v>
      </c>
      <c r="K98" s="1" t="s">
        <v>32</v>
      </c>
      <c r="L98" s="1" t="s">
        <v>23</v>
      </c>
      <c r="M98" s="1">
        <v>12</v>
      </c>
      <c r="N98" s="1" t="s">
        <v>24</v>
      </c>
      <c r="O98" s="1" t="s">
        <v>95</v>
      </c>
      <c r="P98" s="1" t="s">
        <v>49</v>
      </c>
      <c r="Q98" s="1" t="s">
        <v>125</v>
      </c>
      <c r="R98" t="str">
        <f>IF(Table_8[[#This Row],[toss_winner]]=Table_8[[#This Row],[winner]],"Yes","No")</f>
        <v>Yes</v>
      </c>
    </row>
    <row r="99" spans="1:18" ht="15.75" customHeight="1" x14ac:dyDescent="0.3">
      <c r="A99" s="1">
        <v>392215</v>
      </c>
      <c r="B99" s="1" t="s">
        <v>135</v>
      </c>
      <c r="C99" s="2">
        <v>39941</v>
      </c>
      <c r="D99" s="1" t="s">
        <v>87</v>
      </c>
      <c r="E99" s="1" t="s">
        <v>137</v>
      </c>
      <c r="F99" s="1">
        <v>1</v>
      </c>
      <c r="G99" s="1" t="s">
        <v>39</v>
      </c>
      <c r="H99" s="1" t="s">
        <v>47</v>
      </c>
      <c r="I99" s="1" t="s">
        <v>47</v>
      </c>
      <c r="J99" s="1" t="s">
        <v>33</v>
      </c>
      <c r="K99" s="1" t="s">
        <v>39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120</v>
      </c>
      <c r="Q99" s="1" t="s">
        <v>138</v>
      </c>
      <c r="R99" t="str">
        <f>IF(Table_8[[#This Row],[toss_winner]]=Table_8[[#This Row],[winner]],"Yes","No")</f>
        <v>No</v>
      </c>
    </row>
    <row r="100" spans="1:18" ht="15.75" customHeight="1" x14ac:dyDescent="0.3">
      <c r="A100" s="1">
        <v>392216</v>
      </c>
      <c r="B100" s="1" t="s">
        <v>149</v>
      </c>
      <c r="C100" s="2">
        <v>39942</v>
      </c>
      <c r="D100" s="1" t="s">
        <v>94</v>
      </c>
      <c r="E100" s="1" t="s">
        <v>150</v>
      </c>
      <c r="F100" s="1">
        <v>1</v>
      </c>
      <c r="G100" s="1" t="s">
        <v>53</v>
      </c>
      <c r="H100" s="1" t="s">
        <v>31</v>
      </c>
      <c r="I100" s="1" t="s">
        <v>31</v>
      </c>
      <c r="J100" s="1" t="s">
        <v>22</v>
      </c>
      <c r="K100" s="1" t="s">
        <v>31</v>
      </c>
      <c r="L100" s="1" t="s">
        <v>41</v>
      </c>
      <c r="M100" s="1">
        <v>3</v>
      </c>
      <c r="N100" s="1" t="s">
        <v>24</v>
      </c>
      <c r="O100" s="1" t="s">
        <v>25</v>
      </c>
      <c r="P100" s="1" t="s">
        <v>133</v>
      </c>
      <c r="Q100" s="1" t="s">
        <v>64</v>
      </c>
      <c r="R100" t="str">
        <f>IF(Table_8[[#This Row],[toss_winner]]=Table_8[[#This Row],[winner]],"Yes","No")</f>
        <v>Yes</v>
      </c>
    </row>
    <row r="101" spans="1:18" ht="15.75" customHeight="1" x14ac:dyDescent="0.3">
      <c r="A101" s="1">
        <v>392217</v>
      </c>
      <c r="B101" s="1" t="s">
        <v>149</v>
      </c>
      <c r="C101" s="2">
        <v>39942</v>
      </c>
      <c r="D101" s="1" t="s">
        <v>151</v>
      </c>
      <c r="E101" s="1" t="s">
        <v>150</v>
      </c>
      <c r="F101" s="1">
        <v>1</v>
      </c>
      <c r="G101" s="1" t="s">
        <v>32</v>
      </c>
      <c r="H101" s="1" t="s">
        <v>40</v>
      </c>
      <c r="I101" s="1" t="s">
        <v>40</v>
      </c>
      <c r="J101" s="1" t="s">
        <v>33</v>
      </c>
      <c r="K101" s="1" t="s">
        <v>32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133</v>
      </c>
      <c r="Q101" s="1" t="s">
        <v>127</v>
      </c>
      <c r="R101" t="str">
        <f>IF(Table_8[[#This Row],[toss_winner]]=Table_8[[#This Row],[winner]],"Yes","No")</f>
        <v>No</v>
      </c>
    </row>
    <row r="102" spans="1:18" ht="15.75" customHeight="1" x14ac:dyDescent="0.3">
      <c r="A102" s="1">
        <v>392218</v>
      </c>
      <c r="B102" s="1" t="s">
        <v>113</v>
      </c>
      <c r="C102" s="2">
        <v>39943</v>
      </c>
      <c r="D102" s="1" t="s">
        <v>136</v>
      </c>
      <c r="E102" s="1" t="s">
        <v>115</v>
      </c>
      <c r="F102" s="1">
        <v>1</v>
      </c>
      <c r="G102" s="1" t="s">
        <v>20</v>
      </c>
      <c r="H102" s="1" t="s">
        <v>47</v>
      </c>
      <c r="I102" s="1" t="s">
        <v>47</v>
      </c>
      <c r="J102" s="1" t="s">
        <v>33</v>
      </c>
      <c r="K102" s="1" t="s">
        <v>47</v>
      </c>
      <c r="L102" s="1" t="s">
        <v>23</v>
      </c>
      <c r="M102" s="1">
        <v>16</v>
      </c>
      <c r="N102" s="1" t="s">
        <v>24</v>
      </c>
      <c r="O102" s="1" t="s">
        <v>25</v>
      </c>
      <c r="P102" s="1" t="s">
        <v>77</v>
      </c>
      <c r="Q102" s="1" t="s">
        <v>91</v>
      </c>
      <c r="R102" t="str">
        <f>IF(Table_8[[#This Row],[toss_winner]]=Table_8[[#This Row],[winner]],"Yes","No")</f>
        <v>Yes</v>
      </c>
    </row>
    <row r="103" spans="1:18" ht="15.75" customHeight="1" x14ac:dyDescent="0.3">
      <c r="A103" s="1">
        <v>392219</v>
      </c>
      <c r="B103" s="1" t="s">
        <v>141</v>
      </c>
      <c r="C103" s="2">
        <v>39943</v>
      </c>
      <c r="D103" s="1" t="s">
        <v>93</v>
      </c>
      <c r="E103" s="1" t="s">
        <v>143</v>
      </c>
      <c r="F103" s="1">
        <v>1</v>
      </c>
      <c r="G103" s="1" t="s">
        <v>39</v>
      </c>
      <c r="H103" s="1" t="s">
        <v>21</v>
      </c>
      <c r="I103" s="1" t="s">
        <v>39</v>
      </c>
      <c r="J103" s="1" t="s">
        <v>22</v>
      </c>
      <c r="K103" s="1" t="s">
        <v>39</v>
      </c>
      <c r="L103" s="1" t="s">
        <v>41</v>
      </c>
      <c r="M103" s="1">
        <v>7</v>
      </c>
      <c r="N103" s="1" t="s">
        <v>24</v>
      </c>
      <c r="O103" s="1" t="s">
        <v>25</v>
      </c>
      <c r="P103" s="1" t="s">
        <v>35</v>
      </c>
      <c r="Q103" s="1" t="s">
        <v>59</v>
      </c>
      <c r="R103" t="str">
        <f>IF(Table_8[[#This Row],[toss_winner]]=Table_8[[#This Row],[winner]],"Yes","No")</f>
        <v>Yes</v>
      </c>
    </row>
    <row r="104" spans="1:18" ht="15.75" customHeight="1" x14ac:dyDescent="0.3">
      <c r="A104" s="1">
        <v>392220</v>
      </c>
      <c r="B104" s="1" t="s">
        <v>149</v>
      </c>
      <c r="C104" s="2">
        <v>39944</v>
      </c>
      <c r="D104" s="1" t="s">
        <v>152</v>
      </c>
      <c r="E104" s="1" t="s">
        <v>150</v>
      </c>
      <c r="F104" s="1">
        <v>1</v>
      </c>
      <c r="G104" s="1" t="s">
        <v>53</v>
      </c>
      <c r="H104" s="1" t="s">
        <v>40</v>
      </c>
      <c r="I104" s="1" t="s">
        <v>53</v>
      </c>
      <c r="J104" s="1" t="s">
        <v>33</v>
      </c>
      <c r="K104" s="1" t="s">
        <v>53</v>
      </c>
      <c r="L104" s="1" t="s">
        <v>23</v>
      </c>
      <c r="M104" s="1">
        <v>53</v>
      </c>
      <c r="N104" s="1" t="s">
        <v>24</v>
      </c>
      <c r="O104" s="1" t="s">
        <v>25</v>
      </c>
      <c r="P104" s="1" t="s">
        <v>133</v>
      </c>
      <c r="Q104" s="1" t="s">
        <v>127</v>
      </c>
      <c r="R104" t="str">
        <f>IF(Table_8[[#This Row],[toss_winner]]=Table_8[[#This Row],[winner]],"Yes","No")</f>
        <v>Yes</v>
      </c>
    </row>
    <row r="105" spans="1:18" ht="15.75" customHeight="1" x14ac:dyDescent="0.3">
      <c r="A105" s="1">
        <v>392221</v>
      </c>
      <c r="B105" s="1" t="s">
        <v>131</v>
      </c>
      <c r="C105" s="2">
        <v>39945</v>
      </c>
      <c r="D105" s="1" t="s">
        <v>153</v>
      </c>
      <c r="E105" s="1" t="s">
        <v>132</v>
      </c>
      <c r="F105" s="1">
        <v>1</v>
      </c>
      <c r="G105" s="1" t="s">
        <v>20</v>
      </c>
      <c r="H105" s="1" t="s">
        <v>21</v>
      </c>
      <c r="I105" s="1" t="s">
        <v>20</v>
      </c>
      <c r="J105" s="1" t="s">
        <v>22</v>
      </c>
      <c r="K105" s="1" t="s">
        <v>20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120</v>
      </c>
      <c r="Q105" s="1" t="s">
        <v>145</v>
      </c>
      <c r="R105" t="str">
        <f>IF(Table_8[[#This Row],[toss_winner]]=Table_8[[#This Row],[winner]],"Yes","No")</f>
        <v>Yes</v>
      </c>
    </row>
    <row r="106" spans="1:18" ht="15.75" customHeight="1" x14ac:dyDescent="0.3">
      <c r="A106" s="1">
        <v>392222</v>
      </c>
      <c r="B106" s="1" t="s">
        <v>131</v>
      </c>
      <c r="C106" s="2">
        <v>39945</v>
      </c>
      <c r="D106" s="1" t="s">
        <v>154</v>
      </c>
      <c r="E106" s="1" t="s">
        <v>132</v>
      </c>
      <c r="F106" s="1">
        <v>1</v>
      </c>
      <c r="G106" s="1" t="s">
        <v>31</v>
      </c>
      <c r="H106" s="1" t="s">
        <v>47</v>
      </c>
      <c r="I106" s="1" t="s">
        <v>31</v>
      </c>
      <c r="J106" s="1" t="s">
        <v>33</v>
      </c>
      <c r="K106" s="1" t="s">
        <v>47</v>
      </c>
      <c r="L106" s="1" t="s">
        <v>41</v>
      </c>
      <c r="M106" s="1">
        <v>8</v>
      </c>
      <c r="N106" s="1" t="s">
        <v>24</v>
      </c>
      <c r="O106" s="1" t="s">
        <v>25</v>
      </c>
      <c r="P106" s="1" t="s">
        <v>145</v>
      </c>
      <c r="Q106" s="1" t="s">
        <v>27</v>
      </c>
      <c r="R106" t="str">
        <f>IF(Table_8[[#This Row],[toss_winner]]=Table_8[[#This Row],[winner]],"Yes","No")</f>
        <v>No</v>
      </c>
    </row>
    <row r="107" spans="1:18" ht="15.75" customHeight="1" x14ac:dyDescent="0.3">
      <c r="A107" s="1">
        <v>392223</v>
      </c>
      <c r="B107" s="1" t="s">
        <v>117</v>
      </c>
      <c r="C107" s="2">
        <v>39946</v>
      </c>
      <c r="D107" s="1" t="s">
        <v>155</v>
      </c>
      <c r="E107" s="1" t="s">
        <v>119</v>
      </c>
      <c r="F107" s="1">
        <v>1</v>
      </c>
      <c r="G107" s="1" t="s">
        <v>53</v>
      </c>
      <c r="H107" s="1" t="s">
        <v>39</v>
      </c>
      <c r="I107" s="1" t="s">
        <v>53</v>
      </c>
      <c r="J107" s="1" t="s">
        <v>22</v>
      </c>
      <c r="K107" s="1" t="s">
        <v>39</v>
      </c>
      <c r="L107" s="1" t="s">
        <v>23</v>
      </c>
      <c r="M107" s="1">
        <v>12</v>
      </c>
      <c r="N107" s="1" t="s">
        <v>24</v>
      </c>
      <c r="O107" s="1" t="s">
        <v>25</v>
      </c>
      <c r="P107" s="1" t="s">
        <v>49</v>
      </c>
      <c r="Q107" s="1" t="s">
        <v>35</v>
      </c>
      <c r="R107" t="str">
        <f>IF(Table_8[[#This Row],[toss_winner]]=Table_8[[#This Row],[winner]],"Yes","No")</f>
        <v>No</v>
      </c>
    </row>
    <row r="108" spans="1:18" ht="15.75" customHeight="1" x14ac:dyDescent="0.3">
      <c r="A108" s="1">
        <v>392224</v>
      </c>
      <c r="B108" s="1" t="s">
        <v>117</v>
      </c>
      <c r="C108" s="2">
        <v>39947</v>
      </c>
      <c r="D108" s="1" t="s">
        <v>153</v>
      </c>
      <c r="E108" s="1" t="s">
        <v>119</v>
      </c>
      <c r="F108" s="1">
        <v>1</v>
      </c>
      <c r="G108" s="1" t="s">
        <v>20</v>
      </c>
      <c r="H108" s="1" t="s">
        <v>32</v>
      </c>
      <c r="I108" s="1" t="s">
        <v>32</v>
      </c>
      <c r="J108" s="1" t="s">
        <v>33</v>
      </c>
      <c r="K108" s="1" t="s">
        <v>20</v>
      </c>
      <c r="L108" s="1" t="s">
        <v>41</v>
      </c>
      <c r="M108" s="1">
        <v>2</v>
      </c>
      <c r="N108" s="1" t="s">
        <v>24</v>
      </c>
      <c r="O108" s="1" t="s">
        <v>25</v>
      </c>
      <c r="P108" s="1" t="s">
        <v>77</v>
      </c>
      <c r="Q108" s="1" t="s">
        <v>49</v>
      </c>
      <c r="R108" t="str">
        <f>IF(Table_8[[#This Row],[toss_winner]]=Table_8[[#This Row],[winner]],"Yes","No")</f>
        <v>No</v>
      </c>
    </row>
    <row r="109" spans="1:18" ht="15.75" customHeight="1" x14ac:dyDescent="0.3">
      <c r="A109" s="1">
        <v>392225</v>
      </c>
      <c r="B109" s="1" t="s">
        <v>117</v>
      </c>
      <c r="C109" s="2">
        <v>39947</v>
      </c>
      <c r="D109" s="1" t="s">
        <v>156</v>
      </c>
      <c r="E109" s="1" t="s">
        <v>119</v>
      </c>
      <c r="F109" s="1">
        <v>1</v>
      </c>
      <c r="G109" s="1" t="s">
        <v>47</v>
      </c>
      <c r="H109" s="1" t="s">
        <v>40</v>
      </c>
      <c r="I109" s="1" t="s">
        <v>40</v>
      </c>
      <c r="J109" s="1" t="s">
        <v>33</v>
      </c>
      <c r="K109" s="1" t="s">
        <v>40</v>
      </c>
      <c r="L109" s="1" t="s">
        <v>23</v>
      </c>
      <c r="M109" s="1">
        <v>2</v>
      </c>
      <c r="N109" s="1" t="s">
        <v>24</v>
      </c>
      <c r="O109" s="1" t="s">
        <v>25</v>
      </c>
      <c r="P109" s="1" t="s">
        <v>77</v>
      </c>
      <c r="Q109" s="1" t="s">
        <v>49</v>
      </c>
      <c r="R109" t="str">
        <f>IF(Table_8[[#This Row],[toss_winner]]=Table_8[[#This Row],[winner]],"Yes","No")</f>
        <v>Yes</v>
      </c>
    </row>
    <row r="110" spans="1:18" ht="15.75" customHeight="1" x14ac:dyDescent="0.3">
      <c r="A110" s="1">
        <v>392226</v>
      </c>
      <c r="B110" s="1" t="s">
        <v>157</v>
      </c>
      <c r="C110" s="2">
        <v>39948</v>
      </c>
      <c r="D110" s="1" t="s">
        <v>158</v>
      </c>
      <c r="E110" s="1" t="s">
        <v>159</v>
      </c>
      <c r="F110" s="1">
        <v>1</v>
      </c>
      <c r="G110" s="1" t="s">
        <v>39</v>
      </c>
      <c r="H110" s="1" t="s">
        <v>31</v>
      </c>
      <c r="I110" s="1" t="s">
        <v>31</v>
      </c>
      <c r="J110" s="1" t="s">
        <v>22</v>
      </c>
      <c r="K110" s="1" t="s">
        <v>31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127</v>
      </c>
      <c r="Q110" s="1" t="s">
        <v>63</v>
      </c>
      <c r="R110" t="str">
        <f>IF(Table_8[[#This Row],[toss_winner]]=Table_8[[#This Row],[winner]],"Yes","No")</f>
        <v>Yes</v>
      </c>
    </row>
    <row r="111" spans="1:18" ht="15.75" customHeight="1" x14ac:dyDescent="0.3">
      <c r="A111" s="1">
        <v>392227</v>
      </c>
      <c r="B111" s="1" t="s">
        <v>113</v>
      </c>
      <c r="C111" s="2">
        <v>39949</v>
      </c>
      <c r="D111" s="1" t="s">
        <v>66</v>
      </c>
      <c r="E111" s="1" t="s">
        <v>115</v>
      </c>
      <c r="F111" s="1">
        <v>1</v>
      </c>
      <c r="G111" s="1" t="s">
        <v>32</v>
      </c>
      <c r="H111" s="1" t="s">
        <v>47</v>
      </c>
      <c r="I111" s="1" t="s">
        <v>47</v>
      </c>
      <c r="J111" s="1" t="s">
        <v>33</v>
      </c>
      <c r="K111" s="1" t="s">
        <v>32</v>
      </c>
      <c r="L111" s="1" t="s">
        <v>41</v>
      </c>
      <c r="M111" s="1">
        <v>7</v>
      </c>
      <c r="N111" s="1" t="s">
        <v>24</v>
      </c>
      <c r="O111" s="1" t="s">
        <v>25</v>
      </c>
      <c r="P111" s="1" t="s">
        <v>138</v>
      </c>
      <c r="Q111" s="1" t="s">
        <v>116</v>
      </c>
      <c r="R111" t="str">
        <f>IF(Table_8[[#This Row],[toss_winner]]=Table_8[[#This Row],[winner]],"Yes","No")</f>
        <v>No</v>
      </c>
    </row>
    <row r="112" spans="1:18" ht="15.75" customHeight="1" x14ac:dyDescent="0.3">
      <c r="A112" s="1">
        <v>392228</v>
      </c>
      <c r="B112" s="1" t="s">
        <v>141</v>
      </c>
      <c r="C112" s="2">
        <v>39949</v>
      </c>
      <c r="D112" s="1" t="s">
        <v>147</v>
      </c>
      <c r="E112" s="1" t="s">
        <v>143</v>
      </c>
      <c r="F112" s="1">
        <v>1</v>
      </c>
      <c r="G112" s="1" t="s">
        <v>53</v>
      </c>
      <c r="H112" s="1" t="s">
        <v>21</v>
      </c>
      <c r="I112" s="1" t="s">
        <v>53</v>
      </c>
      <c r="J112" s="1" t="s">
        <v>22</v>
      </c>
      <c r="K112" s="1" t="s">
        <v>53</v>
      </c>
      <c r="L112" s="1" t="s">
        <v>41</v>
      </c>
      <c r="M112" s="1">
        <v>6</v>
      </c>
      <c r="N112" s="1" t="s">
        <v>24</v>
      </c>
      <c r="O112" s="1" t="s">
        <v>25</v>
      </c>
      <c r="P112" s="1" t="s">
        <v>27</v>
      </c>
      <c r="Q112" s="1" t="s">
        <v>140</v>
      </c>
      <c r="R112" t="str">
        <f>IF(Table_8[[#This Row],[toss_winner]]=Table_8[[#This Row],[winner]],"Yes","No")</f>
        <v>Yes</v>
      </c>
    </row>
    <row r="113" spans="1:18" ht="15.75" customHeight="1" x14ac:dyDescent="0.3">
      <c r="A113" s="1">
        <v>392229</v>
      </c>
      <c r="B113" s="1" t="s">
        <v>141</v>
      </c>
      <c r="C113" s="2">
        <v>39950</v>
      </c>
      <c r="D113" s="1" t="s">
        <v>139</v>
      </c>
      <c r="E113" s="1" t="s">
        <v>143</v>
      </c>
      <c r="F113" s="1">
        <v>1</v>
      </c>
      <c r="G113" s="1" t="s">
        <v>53</v>
      </c>
      <c r="H113" s="1" t="s">
        <v>31</v>
      </c>
      <c r="I113" s="1" t="s">
        <v>53</v>
      </c>
      <c r="J113" s="1" t="s">
        <v>22</v>
      </c>
      <c r="K113" s="1" t="s">
        <v>31</v>
      </c>
      <c r="L113" s="1" t="s">
        <v>23</v>
      </c>
      <c r="M113" s="1">
        <v>1</v>
      </c>
      <c r="N113" s="1" t="s">
        <v>24</v>
      </c>
      <c r="O113" s="1" t="s">
        <v>25</v>
      </c>
      <c r="P113" s="1" t="s">
        <v>140</v>
      </c>
      <c r="Q113" s="1" t="s">
        <v>59</v>
      </c>
      <c r="R113" t="str">
        <f>IF(Table_8[[#This Row],[toss_winner]]=Table_8[[#This Row],[winner]],"Yes","No")</f>
        <v>No</v>
      </c>
    </row>
    <row r="114" spans="1:18" ht="15.75" customHeight="1" x14ac:dyDescent="0.3">
      <c r="A114" s="1">
        <v>392230</v>
      </c>
      <c r="B114" s="1" t="s">
        <v>157</v>
      </c>
      <c r="C114" s="2">
        <v>39950</v>
      </c>
      <c r="D114" s="1" t="s">
        <v>121</v>
      </c>
      <c r="E114" s="1" t="s">
        <v>159</v>
      </c>
      <c r="F114" s="1">
        <v>1</v>
      </c>
      <c r="G114" s="1" t="s">
        <v>39</v>
      </c>
      <c r="H114" s="1" t="s">
        <v>40</v>
      </c>
      <c r="I114" s="1" t="s">
        <v>39</v>
      </c>
      <c r="J114" s="1" t="s">
        <v>33</v>
      </c>
      <c r="K114" s="1" t="s">
        <v>39</v>
      </c>
      <c r="L114" s="1" t="s">
        <v>23</v>
      </c>
      <c r="M114" s="1">
        <v>14</v>
      </c>
      <c r="N114" s="1" t="s">
        <v>24</v>
      </c>
      <c r="O114" s="1" t="s">
        <v>25</v>
      </c>
      <c r="P114" s="1" t="s">
        <v>145</v>
      </c>
      <c r="Q114" s="1" t="s">
        <v>63</v>
      </c>
      <c r="R114" t="str">
        <f>IF(Table_8[[#This Row],[toss_winner]]=Table_8[[#This Row],[winner]],"Yes","No")</f>
        <v>Yes</v>
      </c>
    </row>
    <row r="115" spans="1:18" ht="15.75" customHeight="1" x14ac:dyDescent="0.3">
      <c r="A115" s="1">
        <v>392231</v>
      </c>
      <c r="B115" s="1" t="s">
        <v>131</v>
      </c>
      <c r="C115" s="2">
        <v>39951</v>
      </c>
      <c r="D115" s="1" t="s">
        <v>160</v>
      </c>
      <c r="E115" s="1" t="s">
        <v>132</v>
      </c>
      <c r="F115" s="1">
        <v>1</v>
      </c>
      <c r="G115" s="1" t="s">
        <v>32</v>
      </c>
      <c r="H115" s="1" t="s">
        <v>21</v>
      </c>
      <c r="I115" s="1" t="s">
        <v>32</v>
      </c>
      <c r="J115" s="1" t="s">
        <v>33</v>
      </c>
      <c r="K115" s="1" t="s">
        <v>21</v>
      </c>
      <c r="L115" s="1" t="s">
        <v>41</v>
      </c>
      <c r="M115" s="1">
        <v>7</v>
      </c>
      <c r="N115" s="1" t="s">
        <v>24</v>
      </c>
      <c r="O115" s="1" t="s">
        <v>25</v>
      </c>
      <c r="P115" s="1" t="s">
        <v>116</v>
      </c>
      <c r="Q115" s="1" t="s">
        <v>59</v>
      </c>
      <c r="R115" t="str">
        <f>IF(Table_8[[#This Row],[toss_winner]]=Table_8[[#This Row],[winner]],"Yes","No")</f>
        <v>No</v>
      </c>
    </row>
    <row r="116" spans="1:18" ht="15.75" customHeight="1" x14ac:dyDescent="0.3">
      <c r="A116" s="1">
        <v>392232</v>
      </c>
      <c r="B116" s="1" t="s">
        <v>141</v>
      </c>
      <c r="C116" s="2">
        <v>39952</v>
      </c>
      <c r="D116" s="1" t="s">
        <v>144</v>
      </c>
      <c r="E116" s="1" t="s">
        <v>143</v>
      </c>
      <c r="F116" s="1">
        <v>1</v>
      </c>
      <c r="G116" s="1" t="s">
        <v>20</v>
      </c>
      <c r="H116" s="1" t="s">
        <v>39</v>
      </c>
      <c r="I116" s="1" t="s">
        <v>39</v>
      </c>
      <c r="J116" s="1" t="s">
        <v>33</v>
      </c>
      <c r="K116" s="1" t="s">
        <v>20</v>
      </c>
      <c r="L116" s="1" t="s">
        <v>41</v>
      </c>
      <c r="M116" s="1">
        <v>7</v>
      </c>
      <c r="N116" s="1" t="s">
        <v>24</v>
      </c>
      <c r="O116" s="1" t="s">
        <v>25</v>
      </c>
      <c r="P116" s="1" t="s">
        <v>63</v>
      </c>
      <c r="Q116" s="1" t="s">
        <v>59</v>
      </c>
      <c r="R116" t="str">
        <f>IF(Table_8[[#This Row],[toss_winner]]=Table_8[[#This Row],[winner]],"Yes","No")</f>
        <v>No</v>
      </c>
    </row>
    <row r="117" spans="1:18" ht="15.75" customHeight="1" x14ac:dyDescent="0.3">
      <c r="A117" s="1">
        <v>392233</v>
      </c>
      <c r="B117" s="1" t="s">
        <v>117</v>
      </c>
      <c r="C117" s="2">
        <v>39953</v>
      </c>
      <c r="D117" s="1" t="s">
        <v>161</v>
      </c>
      <c r="E117" s="1" t="s">
        <v>119</v>
      </c>
      <c r="F117" s="1">
        <v>1</v>
      </c>
      <c r="G117" s="1" t="s">
        <v>21</v>
      </c>
      <c r="H117" s="1" t="s">
        <v>40</v>
      </c>
      <c r="I117" s="1" t="s">
        <v>21</v>
      </c>
      <c r="J117" s="1" t="s">
        <v>22</v>
      </c>
      <c r="K117" s="1" t="s">
        <v>21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91</v>
      </c>
      <c r="Q117" s="1" t="s">
        <v>116</v>
      </c>
      <c r="R117" t="str">
        <f>IF(Table_8[[#This Row],[toss_winner]]=Table_8[[#This Row],[winner]],"Yes","No")</f>
        <v>Yes</v>
      </c>
    </row>
    <row r="118" spans="1:18" ht="15.75" customHeight="1" x14ac:dyDescent="0.3">
      <c r="A118" s="1">
        <v>392234</v>
      </c>
      <c r="B118" s="1" t="s">
        <v>117</v>
      </c>
      <c r="C118" s="2">
        <v>39953</v>
      </c>
      <c r="D118" s="1" t="s">
        <v>114</v>
      </c>
      <c r="E118" s="1" t="s">
        <v>119</v>
      </c>
      <c r="F118" s="1">
        <v>1</v>
      </c>
      <c r="G118" s="1" t="s">
        <v>32</v>
      </c>
      <c r="H118" s="1" t="s">
        <v>31</v>
      </c>
      <c r="I118" s="1" t="s">
        <v>32</v>
      </c>
      <c r="J118" s="1" t="s">
        <v>33</v>
      </c>
      <c r="K118" s="1" t="s">
        <v>32</v>
      </c>
      <c r="L118" s="1" t="s">
        <v>23</v>
      </c>
      <c r="M118" s="1">
        <v>24</v>
      </c>
      <c r="N118" s="1" t="s">
        <v>24</v>
      </c>
      <c r="O118" s="1" t="s">
        <v>25</v>
      </c>
      <c r="P118" s="1" t="s">
        <v>91</v>
      </c>
      <c r="Q118" s="1" t="s">
        <v>116</v>
      </c>
      <c r="R118" t="str">
        <f>IF(Table_8[[#This Row],[toss_winner]]=Table_8[[#This Row],[winner]],"Yes","No")</f>
        <v>Yes</v>
      </c>
    </row>
    <row r="119" spans="1:18" ht="15.75" customHeight="1" x14ac:dyDescent="0.3">
      <c r="A119" s="1">
        <v>392235</v>
      </c>
      <c r="B119" s="1" t="s">
        <v>131</v>
      </c>
      <c r="C119" s="2">
        <v>39954</v>
      </c>
      <c r="D119" s="1" t="s">
        <v>61</v>
      </c>
      <c r="E119" s="1" t="s">
        <v>132</v>
      </c>
      <c r="F119" s="1">
        <v>1</v>
      </c>
      <c r="G119" s="1" t="s">
        <v>39</v>
      </c>
      <c r="H119" s="1" t="s">
        <v>47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4</v>
      </c>
      <c r="N119" s="1" t="s">
        <v>24</v>
      </c>
      <c r="O119" s="1" t="s">
        <v>25</v>
      </c>
      <c r="P119" s="1" t="s">
        <v>63</v>
      </c>
      <c r="Q119" s="1" t="s">
        <v>140</v>
      </c>
      <c r="R119" t="str">
        <f>IF(Table_8[[#This Row],[toss_winner]]=Table_8[[#This Row],[winner]],"Yes","No")</f>
        <v>Yes</v>
      </c>
    </row>
    <row r="120" spans="1:18" ht="15.75" customHeight="1" x14ac:dyDescent="0.3">
      <c r="A120" s="1">
        <v>392236</v>
      </c>
      <c r="B120" s="1" t="s">
        <v>131</v>
      </c>
      <c r="C120" s="2">
        <v>39954</v>
      </c>
      <c r="D120" s="1" t="s">
        <v>162</v>
      </c>
      <c r="E120" s="1" t="s">
        <v>132</v>
      </c>
      <c r="F120" s="1">
        <v>1</v>
      </c>
      <c r="G120" s="1" t="s">
        <v>20</v>
      </c>
      <c r="H120" s="1" t="s">
        <v>53</v>
      </c>
      <c r="I120" s="1" t="s">
        <v>20</v>
      </c>
      <c r="J120" s="1" t="s">
        <v>33</v>
      </c>
      <c r="K120" s="1" t="s">
        <v>20</v>
      </c>
      <c r="L120" s="1" t="s">
        <v>23</v>
      </c>
      <c r="M120" s="1">
        <v>12</v>
      </c>
      <c r="N120" s="1" t="s">
        <v>24</v>
      </c>
      <c r="O120" s="1" t="s">
        <v>25</v>
      </c>
      <c r="P120" s="1" t="s">
        <v>63</v>
      </c>
      <c r="Q120" s="1" t="s">
        <v>140</v>
      </c>
      <c r="R120" t="str">
        <f>IF(Table_8[[#This Row],[toss_winner]]=Table_8[[#This Row],[winner]],"Yes","No")</f>
        <v>Yes</v>
      </c>
    </row>
    <row r="121" spans="1:18" ht="15.75" customHeight="1" x14ac:dyDescent="0.3">
      <c r="A121" s="1">
        <v>392237</v>
      </c>
      <c r="B121" s="1" t="s">
        <v>131</v>
      </c>
      <c r="C121" s="2">
        <v>39955</v>
      </c>
      <c r="D121" s="1" t="s">
        <v>72</v>
      </c>
      <c r="E121" s="1" t="s">
        <v>132</v>
      </c>
      <c r="F121" s="1">
        <v>1</v>
      </c>
      <c r="G121" s="1" t="s">
        <v>39</v>
      </c>
      <c r="H121" s="1" t="s">
        <v>53</v>
      </c>
      <c r="I121" s="1" t="s">
        <v>53</v>
      </c>
      <c r="J121" s="1" t="s">
        <v>22</v>
      </c>
      <c r="K121" s="1" t="s">
        <v>53</v>
      </c>
      <c r="L121" s="1" t="s">
        <v>41</v>
      </c>
      <c r="M121" s="1">
        <v>6</v>
      </c>
      <c r="N121" s="1" t="s">
        <v>24</v>
      </c>
      <c r="O121" s="1" t="s">
        <v>25</v>
      </c>
      <c r="P121" s="1" t="s">
        <v>77</v>
      </c>
      <c r="Q121" s="1" t="s">
        <v>49</v>
      </c>
      <c r="R121" t="str">
        <f>IF(Table_8[[#This Row],[toss_winner]]=Table_8[[#This Row],[winner]],"Yes","No")</f>
        <v>Yes</v>
      </c>
    </row>
    <row r="122" spans="1:18" ht="15.75" customHeight="1" x14ac:dyDescent="0.3">
      <c r="A122" s="1">
        <v>392238</v>
      </c>
      <c r="B122" s="1" t="s">
        <v>141</v>
      </c>
      <c r="C122" s="2">
        <v>39956</v>
      </c>
      <c r="D122" s="1" t="s">
        <v>162</v>
      </c>
      <c r="E122" s="1" t="s">
        <v>143</v>
      </c>
      <c r="F122" s="1">
        <v>1</v>
      </c>
      <c r="G122" s="1" t="s">
        <v>20</v>
      </c>
      <c r="H122" s="1" t="s">
        <v>32</v>
      </c>
      <c r="I122" s="1" t="s">
        <v>20</v>
      </c>
      <c r="J122" s="1" t="s">
        <v>22</v>
      </c>
      <c r="K122" s="1" t="s">
        <v>20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27</v>
      </c>
      <c r="Q122" s="1" t="s">
        <v>116</v>
      </c>
      <c r="R122" t="str">
        <f>IF(Table_8[[#This Row],[toss_winner]]=Table_8[[#This Row],[winner]],"Yes","No")</f>
        <v>Yes</v>
      </c>
    </row>
    <row r="123" spans="1:18" ht="15.75" customHeight="1" x14ac:dyDescent="0.3">
      <c r="A123" s="1">
        <v>392239</v>
      </c>
      <c r="B123" s="1" t="s">
        <v>141</v>
      </c>
      <c r="C123" s="2">
        <v>39957</v>
      </c>
      <c r="D123" s="1" t="s">
        <v>100</v>
      </c>
      <c r="E123" s="1" t="s">
        <v>143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22</v>
      </c>
      <c r="K123" s="1" t="s">
        <v>53</v>
      </c>
      <c r="L123" s="1" t="s">
        <v>23</v>
      </c>
      <c r="M123" s="1">
        <v>6</v>
      </c>
      <c r="N123" s="1" t="s">
        <v>24</v>
      </c>
      <c r="O123" s="1" t="s">
        <v>25</v>
      </c>
      <c r="P123" s="1" t="s">
        <v>27</v>
      </c>
      <c r="Q123" s="1" t="s">
        <v>116</v>
      </c>
      <c r="R123" t="str">
        <f>IF(Table_8[[#This Row],[toss_winner]]=Table_8[[#This Row],[winner]],"Yes","No")</f>
        <v>No</v>
      </c>
    </row>
    <row r="124" spans="1:18" ht="15.75" customHeight="1" x14ac:dyDescent="0.3">
      <c r="A124" s="1">
        <v>419106</v>
      </c>
      <c r="B124" s="1" t="s">
        <v>44</v>
      </c>
      <c r="C124" s="2">
        <v>40249</v>
      </c>
      <c r="D124" s="1" t="s">
        <v>163</v>
      </c>
      <c r="E124" s="1" t="s">
        <v>73</v>
      </c>
      <c r="F124" s="1">
        <v>0</v>
      </c>
      <c r="G124" s="1" t="s">
        <v>53</v>
      </c>
      <c r="H124" s="1" t="s">
        <v>21</v>
      </c>
      <c r="I124" s="1" t="s">
        <v>53</v>
      </c>
      <c r="J124" s="1" t="s">
        <v>22</v>
      </c>
      <c r="K124" s="1" t="s">
        <v>21</v>
      </c>
      <c r="L124" s="1" t="s">
        <v>23</v>
      </c>
      <c r="M124" s="1">
        <v>11</v>
      </c>
      <c r="N124" s="1" t="s">
        <v>24</v>
      </c>
      <c r="O124" s="1" t="s">
        <v>25</v>
      </c>
      <c r="P124" s="1" t="s">
        <v>27</v>
      </c>
      <c r="Q124" s="1" t="s">
        <v>59</v>
      </c>
      <c r="R124" t="str">
        <f>IF(Table_8[[#This Row],[toss_winner]]=Table_8[[#This Row],[winner]],"Yes","No")</f>
        <v>No</v>
      </c>
    </row>
    <row r="125" spans="1:18" ht="15.75" customHeight="1" x14ac:dyDescent="0.3">
      <c r="A125" s="1">
        <v>419107</v>
      </c>
      <c r="B125" s="1" t="s">
        <v>44</v>
      </c>
      <c r="C125" s="2">
        <v>40250</v>
      </c>
      <c r="D125" s="1" t="s">
        <v>68</v>
      </c>
      <c r="E125" s="1" t="s">
        <v>164</v>
      </c>
      <c r="F125" s="1">
        <v>0</v>
      </c>
      <c r="G125" s="1" t="s">
        <v>47</v>
      </c>
      <c r="H125" s="1" t="s">
        <v>40</v>
      </c>
      <c r="I125" s="1" t="s">
        <v>47</v>
      </c>
      <c r="J125" s="1" t="s">
        <v>33</v>
      </c>
      <c r="K125" s="1" t="s">
        <v>47</v>
      </c>
      <c r="L125" s="1" t="s">
        <v>23</v>
      </c>
      <c r="M125" s="1">
        <v>4</v>
      </c>
      <c r="N125" s="1" t="s">
        <v>24</v>
      </c>
      <c r="O125" s="1" t="s">
        <v>25</v>
      </c>
      <c r="P125" s="1" t="s">
        <v>27</v>
      </c>
      <c r="Q125" s="1" t="s">
        <v>59</v>
      </c>
      <c r="R125" t="str">
        <f>IF(Table_8[[#This Row],[toss_winner]]=Table_8[[#This Row],[winner]],"Yes","No")</f>
        <v>Yes</v>
      </c>
    </row>
    <row r="126" spans="1:18" ht="15.75" customHeight="1" x14ac:dyDescent="0.3">
      <c r="A126" s="1">
        <v>419108</v>
      </c>
      <c r="B126" s="1" t="s">
        <v>28</v>
      </c>
      <c r="C126" s="2">
        <v>40250</v>
      </c>
      <c r="D126" s="1" t="s">
        <v>146</v>
      </c>
      <c r="E126" s="1" t="s">
        <v>30</v>
      </c>
      <c r="F126" s="1">
        <v>0</v>
      </c>
      <c r="G126" s="1" t="s">
        <v>31</v>
      </c>
      <c r="H126" s="1" t="s">
        <v>39</v>
      </c>
      <c r="I126" s="1" t="s">
        <v>39</v>
      </c>
      <c r="J126" s="1" t="s">
        <v>22</v>
      </c>
      <c r="K126" s="1" t="s">
        <v>39</v>
      </c>
      <c r="L126" s="1" t="s">
        <v>41</v>
      </c>
      <c r="M126" s="1">
        <v>5</v>
      </c>
      <c r="N126" s="1" t="s">
        <v>24</v>
      </c>
      <c r="O126" s="1" t="s">
        <v>25</v>
      </c>
      <c r="P126" s="1" t="s">
        <v>77</v>
      </c>
      <c r="Q126" s="1" t="s">
        <v>140</v>
      </c>
      <c r="R126" t="str">
        <f>IF(Table_8[[#This Row],[toss_winner]]=Table_8[[#This Row],[winner]],"Yes","No")</f>
        <v>Yes</v>
      </c>
    </row>
    <row r="127" spans="1:18" ht="15.75" customHeight="1" x14ac:dyDescent="0.3">
      <c r="A127" s="1">
        <v>419109</v>
      </c>
      <c r="B127" s="1" t="s">
        <v>50</v>
      </c>
      <c r="C127" s="2">
        <v>40251</v>
      </c>
      <c r="D127" s="1" t="s">
        <v>165</v>
      </c>
      <c r="E127" s="1" t="s">
        <v>52</v>
      </c>
      <c r="F127" s="1">
        <v>0</v>
      </c>
      <c r="G127" s="1" t="s">
        <v>21</v>
      </c>
      <c r="H127" s="1" t="s">
        <v>20</v>
      </c>
      <c r="I127" s="1" t="s">
        <v>21</v>
      </c>
      <c r="J127" s="1" t="s">
        <v>22</v>
      </c>
      <c r="K127" s="1" t="s">
        <v>21</v>
      </c>
      <c r="L127" s="1" t="s">
        <v>41</v>
      </c>
      <c r="M127" s="1">
        <v>7</v>
      </c>
      <c r="N127" s="1" t="s">
        <v>24</v>
      </c>
      <c r="O127" s="1" t="s">
        <v>25</v>
      </c>
      <c r="P127" s="1" t="s">
        <v>127</v>
      </c>
      <c r="Q127" s="1" t="s">
        <v>64</v>
      </c>
      <c r="R127" t="str">
        <f>IF(Table_8[[#This Row],[toss_winner]]=Table_8[[#This Row],[winner]],"Yes","No")</f>
        <v>Yes</v>
      </c>
    </row>
    <row r="128" spans="1:18" ht="15.75" customHeight="1" x14ac:dyDescent="0.3">
      <c r="A128" s="1">
        <v>419110</v>
      </c>
      <c r="B128" s="1" t="s">
        <v>65</v>
      </c>
      <c r="C128" s="2">
        <v>40251</v>
      </c>
      <c r="D128" s="1" t="s">
        <v>166</v>
      </c>
      <c r="E128" s="1" t="s">
        <v>67</v>
      </c>
      <c r="F128" s="1">
        <v>0</v>
      </c>
      <c r="G128" s="1" t="s">
        <v>32</v>
      </c>
      <c r="H128" s="1" t="s">
        <v>53</v>
      </c>
      <c r="I128" s="1" t="s">
        <v>53</v>
      </c>
      <c r="J128" s="1" t="s">
        <v>33</v>
      </c>
      <c r="K128" s="1" t="s">
        <v>53</v>
      </c>
      <c r="L128" s="1" t="s">
        <v>23</v>
      </c>
      <c r="M128" s="1">
        <v>31</v>
      </c>
      <c r="N128" s="1" t="s">
        <v>24</v>
      </c>
      <c r="O128" s="1" t="s">
        <v>25</v>
      </c>
      <c r="P128" s="1" t="s">
        <v>55</v>
      </c>
      <c r="Q128" s="1" t="s">
        <v>49</v>
      </c>
      <c r="R128" t="str">
        <f>IF(Table_8[[#This Row],[toss_winner]]=Table_8[[#This Row],[winner]],"Yes","No")</f>
        <v>Yes</v>
      </c>
    </row>
    <row r="129" spans="1:18" ht="15.75" customHeight="1" x14ac:dyDescent="0.3">
      <c r="A129" s="1">
        <v>419111</v>
      </c>
      <c r="B129" s="1" t="s">
        <v>167</v>
      </c>
      <c r="C129" s="2">
        <v>40252</v>
      </c>
      <c r="D129" s="1" t="s">
        <v>61</v>
      </c>
      <c r="E129" s="1" t="s">
        <v>168</v>
      </c>
      <c r="F129" s="1">
        <v>0</v>
      </c>
      <c r="G129" s="1" t="s">
        <v>40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6</v>
      </c>
      <c r="N129" s="1" t="s">
        <v>24</v>
      </c>
      <c r="O129" s="1" t="s">
        <v>25</v>
      </c>
      <c r="P129" s="1" t="s">
        <v>91</v>
      </c>
      <c r="Q129" s="1" t="s">
        <v>27</v>
      </c>
      <c r="R129" t="str">
        <f>IF(Table_8[[#This Row],[toss_winner]]=Table_8[[#This Row],[winner]],"Yes","No")</f>
        <v>Yes</v>
      </c>
    </row>
    <row r="130" spans="1:18" ht="15.75" customHeight="1" x14ac:dyDescent="0.3">
      <c r="A130" s="1">
        <v>419112</v>
      </c>
      <c r="B130" s="1" t="s">
        <v>17</v>
      </c>
      <c r="C130" s="2">
        <v>40253</v>
      </c>
      <c r="D130" s="1" t="s">
        <v>144</v>
      </c>
      <c r="E130" s="1" t="s">
        <v>19</v>
      </c>
      <c r="F130" s="1">
        <v>0</v>
      </c>
      <c r="G130" s="1" t="s">
        <v>20</v>
      </c>
      <c r="H130" s="1" t="s">
        <v>31</v>
      </c>
      <c r="I130" s="1" t="s">
        <v>31</v>
      </c>
      <c r="J130" s="1" t="s">
        <v>33</v>
      </c>
      <c r="K130" s="1" t="s">
        <v>20</v>
      </c>
      <c r="L130" s="1" t="s">
        <v>41</v>
      </c>
      <c r="M130" s="1">
        <v>8</v>
      </c>
      <c r="N130" s="1" t="s">
        <v>24</v>
      </c>
      <c r="O130" s="1" t="s">
        <v>25</v>
      </c>
      <c r="P130" s="1" t="s">
        <v>169</v>
      </c>
      <c r="Q130" s="1" t="s">
        <v>49</v>
      </c>
      <c r="R130" t="str">
        <f>IF(Table_8[[#This Row],[toss_winner]]=Table_8[[#This Row],[winner]],"Yes","No")</f>
        <v>No</v>
      </c>
    </row>
    <row r="131" spans="1:18" ht="15.75" customHeight="1" x14ac:dyDescent="0.3">
      <c r="A131" s="1">
        <v>419113</v>
      </c>
      <c r="B131" s="1" t="s">
        <v>50</v>
      </c>
      <c r="C131" s="2">
        <v>40253</v>
      </c>
      <c r="D131" s="1" t="s">
        <v>76</v>
      </c>
      <c r="E131" s="1" t="s">
        <v>52</v>
      </c>
      <c r="F131" s="1">
        <v>0</v>
      </c>
      <c r="G131" s="1" t="s">
        <v>21</v>
      </c>
      <c r="H131" s="1" t="s">
        <v>32</v>
      </c>
      <c r="I131" s="1" t="s">
        <v>32</v>
      </c>
      <c r="J131" s="1" t="s">
        <v>33</v>
      </c>
      <c r="K131" s="1" t="s">
        <v>32</v>
      </c>
      <c r="L131" s="1" t="s">
        <v>23</v>
      </c>
      <c r="M131" s="1">
        <v>55</v>
      </c>
      <c r="N131" s="1" t="s">
        <v>24</v>
      </c>
      <c r="O131" s="1" t="s">
        <v>25</v>
      </c>
      <c r="P131" s="1" t="s">
        <v>127</v>
      </c>
      <c r="Q131" s="1" t="s">
        <v>64</v>
      </c>
      <c r="R131" t="str">
        <f>IF(Table_8[[#This Row],[toss_winner]]=Table_8[[#This Row],[winner]],"Yes","No")</f>
        <v>Yes</v>
      </c>
    </row>
    <row r="132" spans="1:18" ht="15.75" customHeight="1" x14ac:dyDescent="0.3">
      <c r="A132" s="1">
        <v>419114</v>
      </c>
      <c r="B132" s="1" t="s">
        <v>36</v>
      </c>
      <c r="C132" s="2">
        <v>40254</v>
      </c>
      <c r="D132" s="1" t="s">
        <v>107</v>
      </c>
      <c r="E132" s="1" t="s">
        <v>38</v>
      </c>
      <c r="F132" s="1">
        <v>0</v>
      </c>
      <c r="G132" s="1" t="s">
        <v>39</v>
      </c>
      <c r="H132" s="1" t="s">
        <v>47</v>
      </c>
      <c r="I132" s="1" t="s">
        <v>39</v>
      </c>
      <c r="J132" s="1" t="s">
        <v>22</v>
      </c>
      <c r="K132" s="1" t="s">
        <v>47</v>
      </c>
      <c r="L132" s="1" t="s">
        <v>23</v>
      </c>
      <c r="M132" s="1">
        <v>98</v>
      </c>
      <c r="N132" s="1" t="s">
        <v>24</v>
      </c>
      <c r="O132" s="1" t="s">
        <v>25</v>
      </c>
      <c r="P132" s="1" t="s">
        <v>77</v>
      </c>
      <c r="Q132" s="1" t="s">
        <v>138</v>
      </c>
      <c r="R132" t="str">
        <f>IF(Table_8[[#This Row],[toss_winner]]=Table_8[[#This Row],[winner]],"Yes","No")</f>
        <v>No</v>
      </c>
    </row>
    <row r="133" spans="1:18" ht="15.75" customHeight="1" x14ac:dyDescent="0.3">
      <c r="A133" s="1">
        <v>419115</v>
      </c>
      <c r="B133" s="1" t="s">
        <v>17</v>
      </c>
      <c r="C133" s="2">
        <v>40255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40</v>
      </c>
      <c r="I133" s="1" t="s">
        <v>20</v>
      </c>
      <c r="J133" s="1" t="s">
        <v>22</v>
      </c>
      <c r="K133" s="1" t="s">
        <v>20</v>
      </c>
      <c r="L133" s="1" t="s">
        <v>41</v>
      </c>
      <c r="M133" s="1">
        <v>10</v>
      </c>
      <c r="N133" s="1" t="s">
        <v>24</v>
      </c>
      <c r="O133" s="1" t="s">
        <v>25</v>
      </c>
      <c r="P133" s="1" t="s">
        <v>55</v>
      </c>
      <c r="Q133" s="1" t="s">
        <v>49</v>
      </c>
      <c r="R133" t="str">
        <f>IF(Table_8[[#This Row],[toss_winner]]=Table_8[[#This Row],[winner]],"Yes","No")</f>
        <v>Yes</v>
      </c>
    </row>
    <row r="134" spans="1:18" ht="15.75" customHeight="1" x14ac:dyDescent="0.3">
      <c r="A134" s="1">
        <v>419116</v>
      </c>
      <c r="B134" s="1" t="s">
        <v>36</v>
      </c>
      <c r="C134" s="2">
        <v>40256</v>
      </c>
      <c r="D134" s="1" t="s">
        <v>66</v>
      </c>
      <c r="E134" s="1" t="s">
        <v>38</v>
      </c>
      <c r="F134" s="1">
        <v>0</v>
      </c>
      <c r="G134" s="1" t="s">
        <v>39</v>
      </c>
      <c r="H134" s="1" t="s">
        <v>32</v>
      </c>
      <c r="I134" s="1" t="s">
        <v>39</v>
      </c>
      <c r="J134" s="1" t="s">
        <v>33</v>
      </c>
      <c r="K134" s="1" t="s">
        <v>32</v>
      </c>
      <c r="L134" s="1" t="s">
        <v>41</v>
      </c>
      <c r="M134" s="1">
        <v>5</v>
      </c>
      <c r="N134" s="1" t="s">
        <v>24</v>
      </c>
      <c r="O134" s="1" t="s">
        <v>25</v>
      </c>
      <c r="P134" s="1" t="s">
        <v>77</v>
      </c>
      <c r="Q134" s="1" t="s">
        <v>138</v>
      </c>
      <c r="R134" t="str">
        <f>IF(Table_8[[#This Row],[toss_winner]]=Table_8[[#This Row],[winner]],"Yes","No")</f>
        <v>No</v>
      </c>
    </row>
    <row r="135" spans="1:18" ht="15.75" customHeight="1" x14ac:dyDescent="0.3">
      <c r="A135" s="1">
        <v>419117</v>
      </c>
      <c r="B135" s="1" t="s">
        <v>170</v>
      </c>
      <c r="C135" s="2">
        <v>40256</v>
      </c>
      <c r="D135" s="1" t="s">
        <v>171</v>
      </c>
      <c r="E135" s="1" t="s">
        <v>172</v>
      </c>
      <c r="F135" s="1">
        <v>0</v>
      </c>
      <c r="G135" s="1" t="s">
        <v>53</v>
      </c>
      <c r="H135" s="1" t="s">
        <v>31</v>
      </c>
      <c r="I135" s="1" t="s">
        <v>31</v>
      </c>
      <c r="J135" s="1" t="s">
        <v>22</v>
      </c>
      <c r="K135" s="1" t="s">
        <v>53</v>
      </c>
      <c r="L135" s="1" t="s">
        <v>23</v>
      </c>
      <c r="M135" s="1">
        <v>6</v>
      </c>
      <c r="N135" s="1" t="s">
        <v>24</v>
      </c>
      <c r="O135" s="1" t="s">
        <v>25</v>
      </c>
      <c r="P135" s="1" t="s">
        <v>54</v>
      </c>
      <c r="Q135" s="1" t="s">
        <v>120</v>
      </c>
      <c r="R135" t="str">
        <f>IF(Table_8[[#This Row],[toss_winner]]=Table_8[[#This Row],[winner]],"Yes","No")</f>
        <v>No</v>
      </c>
    </row>
    <row r="136" spans="1:18" ht="15.75" customHeight="1" x14ac:dyDescent="0.3">
      <c r="A136" s="1">
        <v>419118</v>
      </c>
      <c r="B136" s="1" t="s">
        <v>167</v>
      </c>
      <c r="C136" s="2">
        <v>40257</v>
      </c>
      <c r="D136" s="1" t="s">
        <v>173</v>
      </c>
      <c r="E136" s="1" t="s">
        <v>168</v>
      </c>
      <c r="F136" s="1">
        <v>0</v>
      </c>
      <c r="G136" s="1" t="s">
        <v>40</v>
      </c>
      <c r="H136" s="1" t="s">
        <v>21</v>
      </c>
      <c r="I136" s="1" t="s">
        <v>40</v>
      </c>
      <c r="J136" s="1" t="s">
        <v>33</v>
      </c>
      <c r="K136" s="1" t="s">
        <v>40</v>
      </c>
      <c r="L136" s="1" t="s">
        <v>23</v>
      </c>
      <c r="M136" s="1">
        <v>34</v>
      </c>
      <c r="N136" s="1" t="s">
        <v>24</v>
      </c>
      <c r="O136" s="1" t="s">
        <v>25</v>
      </c>
      <c r="P136" s="1" t="s">
        <v>27</v>
      </c>
      <c r="Q136" s="1" t="s">
        <v>59</v>
      </c>
      <c r="R136" t="str">
        <f>IF(Table_8[[#This Row],[toss_winner]]=Table_8[[#This Row],[winner]],"Yes","No")</f>
        <v>Yes</v>
      </c>
    </row>
    <row r="137" spans="1:18" ht="15.75" customHeight="1" x14ac:dyDescent="0.3">
      <c r="A137" s="1">
        <v>419119</v>
      </c>
      <c r="B137" s="1" t="s">
        <v>44</v>
      </c>
      <c r="C137" s="2">
        <v>40257</v>
      </c>
      <c r="D137" s="1" t="s">
        <v>144</v>
      </c>
      <c r="E137" s="1" t="s">
        <v>164</v>
      </c>
      <c r="F137" s="1">
        <v>0</v>
      </c>
      <c r="G137" s="1" t="s">
        <v>47</v>
      </c>
      <c r="H137" s="1" t="s">
        <v>20</v>
      </c>
      <c r="I137" s="1" t="s">
        <v>47</v>
      </c>
      <c r="J137" s="1" t="s">
        <v>33</v>
      </c>
      <c r="K137" s="1" t="s">
        <v>20</v>
      </c>
      <c r="L137" s="1" t="s">
        <v>41</v>
      </c>
      <c r="M137" s="1">
        <v>7</v>
      </c>
      <c r="N137" s="1" t="s">
        <v>24</v>
      </c>
      <c r="O137" s="1" t="s">
        <v>25</v>
      </c>
      <c r="P137" s="1" t="s">
        <v>127</v>
      </c>
      <c r="Q137" s="1" t="s">
        <v>145</v>
      </c>
      <c r="R137" t="str">
        <f>IF(Table_8[[#This Row],[toss_winner]]=Table_8[[#This Row],[winner]],"Yes","No")</f>
        <v>No</v>
      </c>
    </row>
    <row r="138" spans="1:18" ht="15.75" customHeight="1" x14ac:dyDescent="0.3">
      <c r="A138" s="1">
        <v>419120</v>
      </c>
      <c r="B138" s="1" t="s">
        <v>170</v>
      </c>
      <c r="C138" s="2">
        <v>40258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39</v>
      </c>
      <c r="I138" s="1" t="s">
        <v>53</v>
      </c>
      <c r="J138" s="1" t="s">
        <v>33</v>
      </c>
      <c r="K138" s="1" t="s">
        <v>53</v>
      </c>
      <c r="L138" s="1" t="s">
        <v>23</v>
      </c>
      <c r="M138" s="1">
        <v>10</v>
      </c>
      <c r="N138" s="1" t="s">
        <v>24</v>
      </c>
      <c r="O138" s="1" t="s">
        <v>25</v>
      </c>
      <c r="P138" s="1" t="s">
        <v>54</v>
      </c>
      <c r="Q138" s="1" t="s">
        <v>120</v>
      </c>
      <c r="R138" t="str">
        <f>IF(Table_8[[#This Row],[toss_winner]]=Table_8[[#This Row],[winner]],"Yes","No")</f>
        <v>Yes</v>
      </c>
    </row>
    <row r="139" spans="1:18" ht="15.75" customHeight="1" x14ac:dyDescent="0.3">
      <c r="A139" s="1">
        <v>419121</v>
      </c>
      <c r="B139" s="1" t="s">
        <v>65</v>
      </c>
      <c r="C139" s="2">
        <v>40258</v>
      </c>
      <c r="D139" s="1" t="s">
        <v>174</v>
      </c>
      <c r="E139" s="1" t="s">
        <v>67</v>
      </c>
      <c r="F139" s="1">
        <v>0</v>
      </c>
      <c r="G139" s="1" t="s">
        <v>32</v>
      </c>
      <c r="H139" s="1" t="s">
        <v>31</v>
      </c>
      <c r="I139" s="1" t="s">
        <v>32</v>
      </c>
      <c r="J139" s="1" t="s">
        <v>22</v>
      </c>
      <c r="K139" s="1" t="s">
        <v>31</v>
      </c>
      <c r="L139" s="1" t="s">
        <v>122</v>
      </c>
      <c r="M139" s="1" t="s">
        <v>25</v>
      </c>
      <c r="N139" s="1" t="s">
        <v>123</v>
      </c>
      <c r="O139" s="1" t="s">
        <v>25</v>
      </c>
      <c r="P139" s="1" t="s">
        <v>55</v>
      </c>
      <c r="Q139" s="1" t="s">
        <v>49</v>
      </c>
      <c r="R139" t="str">
        <f>IF(Table_8[[#This Row],[toss_winner]]=Table_8[[#This Row],[winner]],"Yes","No")</f>
        <v>No</v>
      </c>
    </row>
    <row r="140" spans="1:18" ht="15.75" customHeight="1" x14ac:dyDescent="0.3">
      <c r="A140" s="1">
        <v>419122</v>
      </c>
      <c r="B140" s="1" t="s">
        <v>44</v>
      </c>
      <c r="C140" s="2">
        <v>40259</v>
      </c>
      <c r="D140" s="1" t="s">
        <v>107</v>
      </c>
      <c r="E140" s="1" t="s">
        <v>164</v>
      </c>
      <c r="F140" s="1">
        <v>0</v>
      </c>
      <c r="G140" s="1" t="s">
        <v>47</v>
      </c>
      <c r="H140" s="1" t="s">
        <v>21</v>
      </c>
      <c r="I140" s="1" t="s">
        <v>21</v>
      </c>
      <c r="J140" s="1" t="s">
        <v>33</v>
      </c>
      <c r="K140" s="1" t="s">
        <v>47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145</v>
      </c>
      <c r="Q140" s="1" t="s">
        <v>116</v>
      </c>
      <c r="R140" t="str">
        <f>IF(Table_8[[#This Row],[toss_winner]]=Table_8[[#This Row],[winner]],"Yes","No")</f>
        <v>No</v>
      </c>
    </row>
    <row r="141" spans="1:18" ht="15.75" customHeight="1" x14ac:dyDescent="0.3">
      <c r="A141" s="1">
        <v>419123</v>
      </c>
      <c r="B141" s="1" t="s">
        <v>17</v>
      </c>
      <c r="C141" s="2">
        <v>40260</v>
      </c>
      <c r="D141" s="1" t="s">
        <v>175</v>
      </c>
      <c r="E141" s="1" t="s">
        <v>19</v>
      </c>
      <c r="F141" s="1">
        <v>0</v>
      </c>
      <c r="G141" s="1" t="s">
        <v>20</v>
      </c>
      <c r="H141" s="1" t="s">
        <v>32</v>
      </c>
      <c r="I141" s="1" t="s">
        <v>32</v>
      </c>
      <c r="J141" s="1" t="s">
        <v>22</v>
      </c>
      <c r="K141" s="1" t="s">
        <v>20</v>
      </c>
      <c r="L141" s="1" t="s">
        <v>23</v>
      </c>
      <c r="M141" s="1">
        <v>36</v>
      </c>
      <c r="N141" s="1" t="s">
        <v>24</v>
      </c>
      <c r="O141" s="1" t="s">
        <v>25</v>
      </c>
      <c r="P141" s="1" t="s">
        <v>27</v>
      </c>
      <c r="Q141" s="1" t="s">
        <v>59</v>
      </c>
      <c r="R141" t="str">
        <f>IF(Table_8[[#This Row],[toss_winner]]=Table_8[[#This Row],[winner]],"Yes","No")</f>
        <v>No</v>
      </c>
    </row>
    <row r="142" spans="1:18" ht="15.75" customHeight="1" x14ac:dyDescent="0.3">
      <c r="A142" s="1">
        <v>419124</v>
      </c>
      <c r="B142" s="1" t="s">
        <v>28</v>
      </c>
      <c r="C142" s="2">
        <v>40261</v>
      </c>
      <c r="D142" s="1" t="s">
        <v>176</v>
      </c>
      <c r="E142" s="1" t="s">
        <v>30</v>
      </c>
      <c r="F142" s="1">
        <v>0</v>
      </c>
      <c r="G142" s="1" t="s">
        <v>31</v>
      </c>
      <c r="H142" s="1" t="s">
        <v>40</v>
      </c>
      <c r="I142" s="1" t="s">
        <v>31</v>
      </c>
      <c r="J142" s="1" t="s">
        <v>22</v>
      </c>
      <c r="K142" s="1" t="s">
        <v>40</v>
      </c>
      <c r="L142" s="1" t="s">
        <v>23</v>
      </c>
      <c r="M142" s="1">
        <v>31</v>
      </c>
      <c r="N142" s="1" t="s">
        <v>24</v>
      </c>
      <c r="O142" s="1" t="s">
        <v>25</v>
      </c>
      <c r="P142" s="1" t="s">
        <v>77</v>
      </c>
      <c r="Q142" s="1" t="s">
        <v>138</v>
      </c>
      <c r="R142" t="str">
        <f>IF(Table_8[[#This Row],[toss_winner]]=Table_8[[#This Row],[winner]],"Yes","No")</f>
        <v>No</v>
      </c>
    </row>
    <row r="143" spans="1:18" ht="15.75" customHeight="1" x14ac:dyDescent="0.3">
      <c r="A143" s="1">
        <v>419125</v>
      </c>
      <c r="B143" s="1" t="s">
        <v>44</v>
      </c>
      <c r="C143" s="2">
        <v>40262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32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5</v>
      </c>
      <c r="N143" s="1" t="s">
        <v>24</v>
      </c>
      <c r="O143" s="1" t="s">
        <v>25</v>
      </c>
      <c r="P143" s="1" t="s">
        <v>54</v>
      </c>
      <c r="Q143" s="1" t="s">
        <v>64</v>
      </c>
      <c r="R143" t="str">
        <f>IF(Table_8[[#This Row],[toss_winner]]=Table_8[[#This Row],[winner]],"Yes","No")</f>
        <v>Yes</v>
      </c>
    </row>
    <row r="144" spans="1:18" ht="15.75" customHeight="1" x14ac:dyDescent="0.3">
      <c r="A144" s="1">
        <v>419126</v>
      </c>
      <c r="B144" s="1" t="s">
        <v>167</v>
      </c>
      <c r="C144" s="2">
        <v>40263</v>
      </c>
      <c r="D144" s="1" t="s">
        <v>68</v>
      </c>
      <c r="E144" s="1" t="s">
        <v>168</v>
      </c>
      <c r="F144" s="1">
        <v>0</v>
      </c>
      <c r="G144" s="1" t="s">
        <v>40</v>
      </c>
      <c r="H144" s="1" t="s">
        <v>53</v>
      </c>
      <c r="I144" s="1" t="s">
        <v>53</v>
      </c>
      <c r="J144" s="1" t="s">
        <v>33</v>
      </c>
      <c r="K144" s="1" t="s">
        <v>40</v>
      </c>
      <c r="L144" s="1" t="s">
        <v>41</v>
      </c>
      <c r="M144" s="1">
        <v>8</v>
      </c>
      <c r="N144" s="1" t="s">
        <v>24</v>
      </c>
      <c r="O144" s="1" t="s">
        <v>25</v>
      </c>
      <c r="P144" s="1" t="s">
        <v>127</v>
      </c>
      <c r="Q144" s="1" t="s">
        <v>116</v>
      </c>
      <c r="R144" t="str">
        <f>IF(Table_8[[#This Row],[toss_winner]]=Table_8[[#This Row],[winner]],"Yes","No")</f>
        <v>No</v>
      </c>
    </row>
    <row r="145" spans="1:18" ht="15.75" customHeight="1" x14ac:dyDescent="0.3">
      <c r="A145" s="1">
        <v>419127</v>
      </c>
      <c r="B145" s="1" t="s">
        <v>28</v>
      </c>
      <c r="C145" s="2">
        <v>40264</v>
      </c>
      <c r="D145" s="1" t="s">
        <v>165</v>
      </c>
      <c r="E145" s="1" t="s">
        <v>30</v>
      </c>
      <c r="F145" s="1">
        <v>0</v>
      </c>
      <c r="G145" s="1" t="s">
        <v>31</v>
      </c>
      <c r="H145" s="1" t="s">
        <v>21</v>
      </c>
      <c r="I145" s="1" t="s">
        <v>21</v>
      </c>
      <c r="J145" s="1" t="s">
        <v>33</v>
      </c>
      <c r="K145" s="1" t="s">
        <v>21</v>
      </c>
      <c r="L145" s="1" t="s">
        <v>23</v>
      </c>
      <c r="M145" s="1">
        <v>39</v>
      </c>
      <c r="N145" s="1" t="s">
        <v>24</v>
      </c>
      <c r="O145" s="1" t="s">
        <v>25</v>
      </c>
      <c r="P145" s="1" t="s">
        <v>77</v>
      </c>
      <c r="Q145" s="1" t="s">
        <v>140</v>
      </c>
      <c r="R145" t="str">
        <f>IF(Table_8[[#This Row],[toss_winner]]=Table_8[[#This Row],[winner]],"Yes","No")</f>
        <v>Yes</v>
      </c>
    </row>
    <row r="146" spans="1:18" ht="15.75" customHeight="1" x14ac:dyDescent="0.3">
      <c r="A146" s="1">
        <v>419128</v>
      </c>
      <c r="B146" s="1" t="s">
        <v>17</v>
      </c>
      <c r="C146" s="2">
        <v>40262</v>
      </c>
      <c r="D146" s="1" t="s">
        <v>177</v>
      </c>
      <c r="E146" s="1" t="s">
        <v>19</v>
      </c>
      <c r="F146" s="1">
        <v>0</v>
      </c>
      <c r="G146" s="1" t="s">
        <v>20</v>
      </c>
      <c r="H146" s="1" t="s">
        <v>39</v>
      </c>
      <c r="I146" s="1" t="s">
        <v>20</v>
      </c>
      <c r="J146" s="1" t="s">
        <v>22</v>
      </c>
      <c r="K146" s="1" t="s">
        <v>39</v>
      </c>
      <c r="L146" s="1" t="s">
        <v>23</v>
      </c>
      <c r="M146" s="1">
        <v>17</v>
      </c>
      <c r="N146" s="1" t="s">
        <v>24</v>
      </c>
      <c r="O146" s="1" t="s">
        <v>25</v>
      </c>
      <c r="P146" s="1" t="s">
        <v>91</v>
      </c>
      <c r="Q146" s="1" t="s">
        <v>27</v>
      </c>
      <c r="R146" t="str">
        <f>IF(Table_8[[#This Row],[toss_winner]]=Table_8[[#This Row],[winner]],"Yes","No")</f>
        <v>No</v>
      </c>
    </row>
    <row r="147" spans="1:18" ht="15.75" customHeight="1" x14ac:dyDescent="0.3">
      <c r="A147" s="1">
        <v>419129</v>
      </c>
      <c r="B147" s="1" t="s">
        <v>167</v>
      </c>
      <c r="C147" s="2">
        <v>40265</v>
      </c>
      <c r="D147" s="1" t="s">
        <v>178</v>
      </c>
      <c r="E147" s="1" t="s">
        <v>168</v>
      </c>
      <c r="F147" s="1">
        <v>0</v>
      </c>
      <c r="G147" s="1" t="s">
        <v>40</v>
      </c>
      <c r="H147" s="1" t="s">
        <v>32</v>
      </c>
      <c r="I147" s="1" t="s">
        <v>40</v>
      </c>
      <c r="J147" s="1" t="s">
        <v>33</v>
      </c>
      <c r="K147" s="1" t="s">
        <v>40</v>
      </c>
      <c r="L147" s="1" t="s">
        <v>23</v>
      </c>
      <c r="M147" s="1">
        <v>17</v>
      </c>
      <c r="N147" s="1" t="s">
        <v>24</v>
      </c>
      <c r="O147" s="1" t="s">
        <v>25</v>
      </c>
      <c r="P147" s="1" t="s">
        <v>145</v>
      </c>
      <c r="Q147" s="1" t="s">
        <v>116</v>
      </c>
      <c r="R147" t="str">
        <f>IF(Table_8[[#This Row],[toss_winner]]=Table_8[[#This Row],[winner]],"Yes","No")</f>
        <v>Yes</v>
      </c>
    </row>
    <row r="148" spans="1:18" ht="15.75" customHeight="1" x14ac:dyDescent="0.3">
      <c r="A148" s="1">
        <v>419130</v>
      </c>
      <c r="B148" s="1" t="s">
        <v>44</v>
      </c>
      <c r="C148" s="2">
        <v>40265</v>
      </c>
      <c r="D148" s="1" t="s">
        <v>154</v>
      </c>
      <c r="E148" s="1" t="s">
        <v>73</v>
      </c>
      <c r="F148" s="1">
        <v>0</v>
      </c>
      <c r="G148" s="1" t="s">
        <v>53</v>
      </c>
      <c r="H148" s="1" t="s">
        <v>47</v>
      </c>
      <c r="I148" s="1" t="s">
        <v>53</v>
      </c>
      <c r="J148" s="1" t="s">
        <v>22</v>
      </c>
      <c r="K148" s="1" t="s">
        <v>47</v>
      </c>
      <c r="L148" s="1" t="s">
        <v>23</v>
      </c>
      <c r="M148" s="1">
        <v>41</v>
      </c>
      <c r="N148" s="1" t="s">
        <v>24</v>
      </c>
      <c r="O148" s="1" t="s">
        <v>25</v>
      </c>
      <c r="P148" s="1" t="s">
        <v>169</v>
      </c>
      <c r="Q148" s="1" t="s">
        <v>55</v>
      </c>
      <c r="R148" t="str">
        <f>IF(Table_8[[#This Row],[toss_winner]]=Table_8[[#This Row],[winner]],"Yes","No")</f>
        <v>No</v>
      </c>
    </row>
    <row r="149" spans="1:18" ht="15.75" customHeight="1" x14ac:dyDescent="0.3">
      <c r="A149" s="1">
        <v>419131</v>
      </c>
      <c r="B149" s="1" t="s">
        <v>36</v>
      </c>
      <c r="C149" s="2">
        <v>40266</v>
      </c>
      <c r="D149" s="1" t="s">
        <v>179</v>
      </c>
      <c r="E149" s="1" t="s">
        <v>38</v>
      </c>
      <c r="F149" s="1">
        <v>0</v>
      </c>
      <c r="G149" s="1" t="s">
        <v>39</v>
      </c>
      <c r="H149" s="1" t="s">
        <v>21</v>
      </c>
      <c r="I149" s="1" t="s">
        <v>39</v>
      </c>
      <c r="J149" s="1" t="s">
        <v>33</v>
      </c>
      <c r="K149" s="1" t="s">
        <v>39</v>
      </c>
      <c r="L149" s="1" t="s">
        <v>23</v>
      </c>
      <c r="M149" s="1">
        <v>40</v>
      </c>
      <c r="N149" s="1" t="s">
        <v>24</v>
      </c>
      <c r="O149" s="1" t="s">
        <v>25</v>
      </c>
      <c r="P149" s="1" t="s">
        <v>145</v>
      </c>
      <c r="Q149" s="1" t="s">
        <v>116</v>
      </c>
      <c r="R149" t="str">
        <f>IF(Table_8[[#This Row],[toss_winner]]=Table_8[[#This Row],[winner]],"Yes","No")</f>
        <v>Yes</v>
      </c>
    </row>
    <row r="150" spans="1:18" ht="15.75" customHeight="1" x14ac:dyDescent="0.3">
      <c r="A150" s="1">
        <v>419132</v>
      </c>
      <c r="B150" s="1" t="s">
        <v>44</v>
      </c>
      <c r="C150" s="2">
        <v>40267</v>
      </c>
      <c r="D150" s="1" t="s">
        <v>180</v>
      </c>
      <c r="E150" s="1" t="s">
        <v>164</v>
      </c>
      <c r="F150" s="1">
        <v>0</v>
      </c>
      <c r="G150" s="1" t="s">
        <v>47</v>
      </c>
      <c r="H150" s="1" t="s">
        <v>31</v>
      </c>
      <c r="I150" s="1" t="s">
        <v>47</v>
      </c>
      <c r="J150" s="1" t="s">
        <v>22</v>
      </c>
      <c r="K150" s="1" t="s">
        <v>47</v>
      </c>
      <c r="L150" s="1" t="s">
        <v>41</v>
      </c>
      <c r="M150" s="1">
        <v>4</v>
      </c>
      <c r="N150" s="1" t="s">
        <v>24</v>
      </c>
      <c r="O150" s="1" t="s">
        <v>25</v>
      </c>
      <c r="P150" s="1" t="s">
        <v>77</v>
      </c>
      <c r="Q150" s="1" t="s">
        <v>138</v>
      </c>
      <c r="R150" t="str">
        <f>IF(Table_8[[#This Row],[toss_winner]]=Table_8[[#This Row],[winner]],"Yes","No")</f>
        <v>Yes</v>
      </c>
    </row>
    <row r="151" spans="1:18" ht="15.75" customHeight="1" x14ac:dyDescent="0.3">
      <c r="A151" s="1">
        <v>419133</v>
      </c>
      <c r="B151" s="1" t="s">
        <v>65</v>
      </c>
      <c r="C151" s="2">
        <v>40268</v>
      </c>
      <c r="D151" s="1" t="s">
        <v>181</v>
      </c>
      <c r="E151" s="1" t="s">
        <v>67</v>
      </c>
      <c r="F151" s="1">
        <v>0</v>
      </c>
      <c r="G151" s="1" t="s">
        <v>32</v>
      </c>
      <c r="H151" s="1" t="s">
        <v>20</v>
      </c>
      <c r="I151" s="1" t="s">
        <v>20</v>
      </c>
      <c r="J151" s="1" t="s">
        <v>33</v>
      </c>
      <c r="K151" s="1" t="s">
        <v>32</v>
      </c>
      <c r="L151" s="1" t="s">
        <v>41</v>
      </c>
      <c r="M151" s="1">
        <v>5</v>
      </c>
      <c r="N151" s="1" t="s">
        <v>24</v>
      </c>
      <c r="O151" s="1" t="s">
        <v>25</v>
      </c>
      <c r="P151" s="1" t="s">
        <v>91</v>
      </c>
      <c r="Q151" s="1" t="s">
        <v>27</v>
      </c>
      <c r="R151" t="str">
        <f>IF(Table_8[[#This Row],[toss_winner]]=Table_8[[#This Row],[winner]],"Yes","No")</f>
        <v>No</v>
      </c>
    </row>
    <row r="152" spans="1:18" ht="15.75" customHeight="1" x14ac:dyDescent="0.3">
      <c r="A152" s="1">
        <v>419134</v>
      </c>
      <c r="B152" s="1" t="s">
        <v>36</v>
      </c>
      <c r="C152" s="2">
        <v>40268</v>
      </c>
      <c r="D152" s="1" t="s">
        <v>101</v>
      </c>
      <c r="E152" s="1" t="s">
        <v>38</v>
      </c>
      <c r="F152" s="1">
        <v>0</v>
      </c>
      <c r="G152" s="1" t="s">
        <v>39</v>
      </c>
      <c r="H152" s="1" t="s">
        <v>40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67</v>
      </c>
      <c r="N152" s="1" t="s">
        <v>24</v>
      </c>
      <c r="O152" s="1" t="s">
        <v>25</v>
      </c>
      <c r="P152" s="1" t="s">
        <v>127</v>
      </c>
      <c r="Q152" s="1" t="s">
        <v>116</v>
      </c>
      <c r="R152" t="str">
        <f>IF(Table_8[[#This Row],[toss_winner]]=Table_8[[#This Row],[winner]],"Yes","No")</f>
        <v>Yes</v>
      </c>
    </row>
    <row r="153" spans="1:18" ht="15.75" customHeight="1" x14ac:dyDescent="0.3">
      <c r="A153" s="1">
        <v>419135</v>
      </c>
      <c r="B153" s="1" t="s">
        <v>50</v>
      </c>
      <c r="C153" s="2">
        <v>40269</v>
      </c>
      <c r="D153" s="1" t="s">
        <v>88</v>
      </c>
      <c r="E153" s="1" t="s">
        <v>52</v>
      </c>
      <c r="F153" s="1">
        <v>0</v>
      </c>
      <c r="G153" s="1" t="s">
        <v>21</v>
      </c>
      <c r="H153" s="1" t="s">
        <v>53</v>
      </c>
      <c r="I153" s="1" t="s">
        <v>21</v>
      </c>
      <c r="J153" s="1" t="s">
        <v>33</v>
      </c>
      <c r="K153" s="1" t="s">
        <v>21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55</v>
      </c>
      <c r="Q153" s="1" t="s">
        <v>49</v>
      </c>
      <c r="R153" t="str">
        <f>IF(Table_8[[#This Row],[toss_winner]]=Table_8[[#This Row],[winner]],"Yes","No")</f>
        <v>Yes</v>
      </c>
    </row>
    <row r="154" spans="1:18" ht="15.75" customHeight="1" x14ac:dyDescent="0.3">
      <c r="A154" s="1">
        <v>419136</v>
      </c>
      <c r="B154" s="1" t="s">
        <v>28</v>
      </c>
      <c r="C154" s="2">
        <v>40270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20</v>
      </c>
      <c r="I154" s="1" t="s">
        <v>31</v>
      </c>
      <c r="J154" s="1" t="s">
        <v>33</v>
      </c>
      <c r="K154" s="1" t="s">
        <v>20</v>
      </c>
      <c r="L154" s="1" t="s">
        <v>41</v>
      </c>
      <c r="M154" s="1">
        <v>6</v>
      </c>
      <c r="N154" s="1" t="s">
        <v>24</v>
      </c>
      <c r="O154" s="1" t="s">
        <v>25</v>
      </c>
      <c r="P154" s="1" t="s">
        <v>54</v>
      </c>
      <c r="Q154" s="1" t="s">
        <v>120</v>
      </c>
      <c r="R154" t="str">
        <f>IF(Table_8[[#This Row],[toss_winner]]=Table_8[[#This Row],[winner]],"Yes","No")</f>
        <v>No</v>
      </c>
    </row>
    <row r="155" spans="1:18" ht="15.75" customHeight="1" x14ac:dyDescent="0.3">
      <c r="A155" s="1">
        <v>419137</v>
      </c>
      <c r="B155" s="1" t="s">
        <v>65</v>
      </c>
      <c r="C155" s="2">
        <v>40271</v>
      </c>
      <c r="D155" s="1" t="s">
        <v>181</v>
      </c>
      <c r="E155" s="1" t="s">
        <v>67</v>
      </c>
      <c r="F155" s="1">
        <v>0</v>
      </c>
      <c r="G155" s="1" t="s">
        <v>32</v>
      </c>
      <c r="H155" s="1" t="s">
        <v>40</v>
      </c>
      <c r="I155" s="1" t="s">
        <v>32</v>
      </c>
      <c r="J155" s="1" t="s">
        <v>33</v>
      </c>
      <c r="K155" s="1" t="s">
        <v>32</v>
      </c>
      <c r="L155" s="1" t="s">
        <v>23</v>
      </c>
      <c r="M155" s="1">
        <v>23</v>
      </c>
      <c r="N155" s="1" t="s">
        <v>24</v>
      </c>
      <c r="O155" s="1" t="s">
        <v>25</v>
      </c>
      <c r="P155" s="1" t="s">
        <v>27</v>
      </c>
      <c r="Q155" s="1" t="s">
        <v>59</v>
      </c>
      <c r="R155" t="str">
        <f>IF(Table_8[[#This Row],[toss_winner]]=Table_8[[#This Row],[winner]],"Yes","No")</f>
        <v>Yes</v>
      </c>
    </row>
    <row r="156" spans="1:18" ht="15.75" customHeight="1" x14ac:dyDescent="0.3">
      <c r="A156" s="1">
        <v>419138</v>
      </c>
      <c r="B156" s="1" t="s">
        <v>44</v>
      </c>
      <c r="C156" s="2">
        <v>40271</v>
      </c>
      <c r="D156" s="1" t="s">
        <v>183</v>
      </c>
      <c r="E156" s="1" t="s">
        <v>164</v>
      </c>
      <c r="F156" s="1">
        <v>0</v>
      </c>
      <c r="G156" s="1" t="s">
        <v>47</v>
      </c>
      <c r="H156" s="1" t="s">
        <v>53</v>
      </c>
      <c r="I156" s="1" t="s">
        <v>47</v>
      </c>
      <c r="J156" s="1" t="s">
        <v>33</v>
      </c>
      <c r="K156" s="1" t="s">
        <v>47</v>
      </c>
      <c r="L156" s="1" t="s">
        <v>23</v>
      </c>
      <c r="M156" s="1">
        <v>63</v>
      </c>
      <c r="N156" s="1" t="s">
        <v>24</v>
      </c>
      <c r="O156" s="1" t="s">
        <v>25</v>
      </c>
      <c r="P156" s="1" t="s">
        <v>77</v>
      </c>
      <c r="Q156" s="1" t="s">
        <v>140</v>
      </c>
      <c r="R156" t="str">
        <f>IF(Table_8[[#This Row],[toss_winner]]=Table_8[[#This Row],[winner]],"Yes","No")</f>
        <v>Yes</v>
      </c>
    </row>
    <row r="157" spans="1:18" ht="15.75" customHeight="1" x14ac:dyDescent="0.3">
      <c r="A157" s="1">
        <v>419139</v>
      </c>
      <c r="B157" s="1" t="s">
        <v>50</v>
      </c>
      <c r="C157" s="2">
        <v>40272</v>
      </c>
      <c r="D157" s="1" t="s">
        <v>94</v>
      </c>
      <c r="E157" s="1" t="s">
        <v>52</v>
      </c>
      <c r="F157" s="1">
        <v>0</v>
      </c>
      <c r="G157" s="1" t="s">
        <v>21</v>
      </c>
      <c r="H157" s="1" t="s">
        <v>31</v>
      </c>
      <c r="I157" s="1" t="s">
        <v>21</v>
      </c>
      <c r="J157" s="1" t="s">
        <v>33</v>
      </c>
      <c r="K157" s="1" t="s">
        <v>31</v>
      </c>
      <c r="L157" s="1" t="s">
        <v>41</v>
      </c>
      <c r="M157" s="1">
        <v>8</v>
      </c>
      <c r="N157" s="1" t="s">
        <v>24</v>
      </c>
      <c r="O157" s="1" t="s">
        <v>25</v>
      </c>
      <c r="P157" s="1" t="s">
        <v>129</v>
      </c>
      <c r="Q157" s="1" t="s">
        <v>49</v>
      </c>
      <c r="R157" t="str">
        <f>IF(Table_8[[#This Row],[toss_winner]]=Table_8[[#This Row],[winner]],"Yes","No")</f>
        <v>No</v>
      </c>
    </row>
    <row r="158" spans="1:18" ht="15.75" customHeight="1" x14ac:dyDescent="0.3">
      <c r="A158" s="1">
        <v>419140</v>
      </c>
      <c r="B158" s="1" t="s">
        <v>36</v>
      </c>
      <c r="C158" s="2">
        <v>40272</v>
      </c>
      <c r="D158" s="1" t="s">
        <v>184</v>
      </c>
      <c r="E158" s="1" t="s">
        <v>38</v>
      </c>
      <c r="F158" s="1">
        <v>0</v>
      </c>
      <c r="G158" s="1" t="s">
        <v>39</v>
      </c>
      <c r="H158" s="1" t="s">
        <v>20</v>
      </c>
      <c r="I158" s="1" t="s">
        <v>39</v>
      </c>
      <c r="J158" s="1" t="s">
        <v>33</v>
      </c>
      <c r="K158" s="1" t="s">
        <v>39</v>
      </c>
      <c r="L158" s="1" t="s">
        <v>23</v>
      </c>
      <c r="M158" s="1">
        <v>37</v>
      </c>
      <c r="N158" s="1" t="s">
        <v>24</v>
      </c>
      <c r="O158" s="1" t="s">
        <v>25</v>
      </c>
      <c r="P158" s="1" t="s">
        <v>54</v>
      </c>
      <c r="Q158" s="1" t="s">
        <v>120</v>
      </c>
      <c r="R158" t="str">
        <f>IF(Table_8[[#This Row],[toss_winner]]=Table_8[[#This Row],[winner]],"Yes","No")</f>
        <v>Yes</v>
      </c>
    </row>
    <row r="159" spans="1:18" ht="15.75" customHeight="1" x14ac:dyDescent="0.3">
      <c r="A159" s="1">
        <v>419141</v>
      </c>
      <c r="B159" s="1" t="s">
        <v>185</v>
      </c>
      <c r="C159" s="2">
        <v>40273</v>
      </c>
      <c r="D159" s="1" t="s">
        <v>156</v>
      </c>
      <c r="E159" s="1" t="s">
        <v>186</v>
      </c>
      <c r="F159" s="1">
        <v>0</v>
      </c>
      <c r="G159" s="1" t="s">
        <v>53</v>
      </c>
      <c r="H159" s="1" t="s">
        <v>40</v>
      </c>
      <c r="I159" s="1" t="s">
        <v>40</v>
      </c>
      <c r="J159" s="1" t="s">
        <v>33</v>
      </c>
      <c r="K159" s="1" t="s">
        <v>40</v>
      </c>
      <c r="L159" s="1" t="s">
        <v>23</v>
      </c>
      <c r="M159" s="1">
        <v>2</v>
      </c>
      <c r="N159" s="1" t="s">
        <v>24</v>
      </c>
      <c r="O159" s="1" t="s">
        <v>25</v>
      </c>
      <c r="P159" s="1" t="s">
        <v>127</v>
      </c>
      <c r="Q159" s="1" t="s">
        <v>116</v>
      </c>
      <c r="R159" t="str">
        <f>IF(Table_8[[#This Row],[toss_winner]]=Table_8[[#This Row],[winner]],"Yes","No")</f>
        <v>Yes</v>
      </c>
    </row>
    <row r="160" spans="1:18" ht="15.75" customHeight="1" x14ac:dyDescent="0.3">
      <c r="A160" s="1">
        <v>419142</v>
      </c>
      <c r="B160" s="1" t="s">
        <v>65</v>
      </c>
      <c r="C160" s="2">
        <v>40274</v>
      </c>
      <c r="D160" s="1" t="s">
        <v>105</v>
      </c>
      <c r="E160" s="1" t="s">
        <v>67</v>
      </c>
      <c r="F160" s="1">
        <v>0</v>
      </c>
      <c r="G160" s="1" t="s">
        <v>32</v>
      </c>
      <c r="H160" s="1" t="s">
        <v>47</v>
      </c>
      <c r="I160" s="1" t="s">
        <v>32</v>
      </c>
      <c r="J160" s="1" t="s">
        <v>33</v>
      </c>
      <c r="K160" s="1" t="s">
        <v>32</v>
      </c>
      <c r="L160" s="1" t="s">
        <v>23</v>
      </c>
      <c r="M160" s="1">
        <v>24</v>
      </c>
      <c r="N160" s="1" t="s">
        <v>24</v>
      </c>
      <c r="O160" s="1" t="s">
        <v>25</v>
      </c>
      <c r="P160" s="1" t="s">
        <v>129</v>
      </c>
      <c r="Q160" s="1" t="s">
        <v>49</v>
      </c>
      <c r="R160" t="str">
        <f>IF(Table_8[[#This Row],[toss_winner]]=Table_8[[#This Row],[winner]],"Yes","No")</f>
        <v>Yes</v>
      </c>
    </row>
    <row r="161" spans="1:18" ht="15.75" customHeight="1" x14ac:dyDescent="0.3">
      <c r="A161" s="1">
        <v>419143</v>
      </c>
      <c r="B161" s="1" t="s">
        <v>56</v>
      </c>
      <c r="C161" s="2">
        <v>40275</v>
      </c>
      <c r="D161" s="1" t="s">
        <v>187</v>
      </c>
      <c r="E161" s="1" t="s">
        <v>58</v>
      </c>
      <c r="F161" s="1">
        <v>0</v>
      </c>
      <c r="G161" s="1" t="s">
        <v>40</v>
      </c>
      <c r="H161" s="1" t="s">
        <v>31</v>
      </c>
      <c r="I161" s="1" t="s">
        <v>31</v>
      </c>
      <c r="J161" s="1" t="s">
        <v>33</v>
      </c>
      <c r="K161" s="1" t="s">
        <v>40</v>
      </c>
      <c r="L161" s="1" t="s">
        <v>41</v>
      </c>
      <c r="M161" s="1">
        <v>9</v>
      </c>
      <c r="N161" s="1" t="s">
        <v>24</v>
      </c>
      <c r="O161" s="1" t="s">
        <v>25</v>
      </c>
      <c r="P161" s="1" t="s">
        <v>140</v>
      </c>
      <c r="Q161" s="1" t="s">
        <v>138</v>
      </c>
      <c r="R161" t="str">
        <f>IF(Table_8[[#This Row],[toss_winner]]=Table_8[[#This Row],[winner]],"Yes","No")</f>
        <v>No</v>
      </c>
    </row>
    <row r="162" spans="1:18" ht="15.75" customHeight="1" x14ac:dyDescent="0.3">
      <c r="A162" s="1">
        <v>419144</v>
      </c>
      <c r="B162" s="1" t="s">
        <v>50</v>
      </c>
      <c r="C162" s="2">
        <v>40275</v>
      </c>
      <c r="D162" s="1" t="s">
        <v>88</v>
      </c>
      <c r="E162" s="1" t="s">
        <v>52</v>
      </c>
      <c r="F162" s="1">
        <v>0</v>
      </c>
      <c r="G162" s="1" t="s">
        <v>21</v>
      </c>
      <c r="H162" s="1" t="s">
        <v>39</v>
      </c>
      <c r="I162" s="1" t="s">
        <v>21</v>
      </c>
      <c r="J162" s="1" t="s">
        <v>33</v>
      </c>
      <c r="K162" s="1" t="s">
        <v>21</v>
      </c>
      <c r="L162" s="1" t="s">
        <v>23</v>
      </c>
      <c r="M162" s="1">
        <v>14</v>
      </c>
      <c r="N162" s="1" t="s">
        <v>24</v>
      </c>
      <c r="O162" s="1" t="s">
        <v>25</v>
      </c>
      <c r="P162" s="1" t="s">
        <v>91</v>
      </c>
      <c r="Q162" s="1" t="s">
        <v>27</v>
      </c>
      <c r="R162" t="str">
        <f>IF(Table_8[[#This Row],[toss_winner]]=Table_8[[#This Row],[winner]],"Yes","No")</f>
        <v>Yes</v>
      </c>
    </row>
    <row r="163" spans="1:18" ht="15.75" customHeight="1" x14ac:dyDescent="0.3">
      <c r="A163" s="1">
        <v>419145</v>
      </c>
      <c r="B163" s="1" t="s">
        <v>17</v>
      </c>
      <c r="C163" s="2">
        <v>40276</v>
      </c>
      <c r="D163" s="1" t="s">
        <v>188</v>
      </c>
      <c r="E163" s="1" t="s">
        <v>19</v>
      </c>
      <c r="F163" s="1">
        <v>0</v>
      </c>
      <c r="G163" s="1" t="s">
        <v>20</v>
      </c>
      <c r="H163" s="1" t="s">
        <v>53</v>
      </c>
      <c r="I163" s="1" t="s">
        <v>53</v>
      </c>
      <c r="J163" s="1" t="s">
        <v>22</v>
      </c>
      <c r="K163" s="1" t="s">
        <v>53</v>
      </c>
      <c r="L163" s="1" t="s">
        <v>41</v>
      </c>
      <c r="M163" s="1">
        <v>7</v>
      </c>
      <c r="N163" s="1" t="s">
        <v>24</v>
      </c>
      <c r="O163" s="1" t="s">
        <v>25</v>
      </c>
      <c r="P163" s="1" t="s">
        <v>129</v>
      </c>
      <c r="Q163" s="1" t="s">
        <v>49</v>
      </c>
      <c r="R163" t="str">
        <f>IF(Table_8[[#This Row],[toss_winner]]=Table_8[[#This Row],[winner]],"Yes","No")</f>
        <v>Yes</v>
      </c>
    </row>
    <row r="164" spans="1:18" ht="15.75" customHeight="1" x14ac:dyDescent="0.3">
      <c r="A164" s="1">
        <v>419146</v>
      </c>
      <c r="B164" s="1" t="s">
        <v>28</v>
      </c>
      <c r="C164" s="2">
        <v>40277</v>
      </c>
      <c r="D164" s="1" t="s">
        <v>69</v>
      </c>
      <c r="E164" s="1" t="s">
        <v>30</v>
      </c>
      <c r="F164" s="1">
        <v>0</v>
      </c>
      <c r="G164" s="1" t="s">
        <v>31</v>
      </c>
      <c r="H164" s="1" t="s">
        <v>47</v>
      </c>
      <c r="I164" s="1" t="s">
        <v>47</v>
      </c>
      <c r="J164" s="1" t="s">
        <v>33</v>
      </c>
      <c r="K164" s="1" t="s">
        <v>31</v>
      </c>
      <c r="L164" s="1" t="s">
        <v>41</v>
      </c>
      <c r="M164" s="1">
        <v>6</v>
      </c>
      <c r="N164" s="1" t="s">
        <v>24</v>
      </c>
      <c r="O164" s="1" t="s">
        <v>25</v>
      </c>
      <c r="P164" s="1" t="s">
        <v>120</v>
      </c>
      <c r="Q164" s="1" t="s">
        <v>64</v>
      </c>
      <c r="R164" t="str">
        <f>IF(Table_8[[#This Row],[toss_winner]]=Table_8[[#This Row],[winner]],"Yes","No")</f>
        <v>No</v>
      </c>
    </row>
    <row r="165" spans="1:18" ht="15.75" customHeight="1" x14ac:dyDescent="0.3">
      <c r="A165" s="1">
        <v>419147</v>
      </c>
      <c r="B165" s="1" t="s">
        <v>185</v>
      </c>
      <c r="C165" s="2">
        <v>40278</v>
      </c>
      <c r="D165" s="1" t="s">
        <v>189</v>
      </c>
      <c r="E165" s="1" t="s">
        <v>186</v>
      </c>
      <c r="F165" s="1">
        <v>0</v>
      </c>
      <c r="G165" s="1" t="s">
        <v>53</v>
      </c>
      <c r="H165" s="1" t="s">
        <v>32</v>
      </c>
      <c r="I165" s="1" t="s">
        <v>32</v>
      </c>
      <c r="J165" s="1" t="s">
        <v>33</v>
      </c>
      <c r="K165" s="1" t="s">
        <v>53</v>
      </c>
      <c r="L165" s="1" t="s">
        <v>41</v>
      </c>
      <c r="M165" s="1">
        <v>6</v>
      </c>
      <c r="N165" s="1" t="s">
        <v>24</v>
      </c>
      <c r="O165" s="1" t="s">
        <v>25</v>
      </c>
      <c r="P165" s="1" t="s">
        <v>127</v>
      </c>
      <c r="Q165" s="1" t="s">
        <v>116</v>
      </c>
      <c r="R165" t="str">
        <f>IF(Table_8[[#This Row],[toss_winner]]=Table_8[[#This Row],[winner]],"Yes","No")</f>
        <v>No</v>
      </c>
    </row>
    <row r="166" spans="1:18" ht="15.75" customHeight="1" x14ac:dyDescent="0.3">
      <c r="A166" s="1">
        <v>419148</v>
      </c>
      <c r="B166" s="1" t="s">
        <v>17</v>
      </c>
      <c r="C166" s="2">
        <v>40278</v>
      </c>
      <c r="D166" s="1" t="s">
        <v>82</v>
      </c>
      <c r="E166" s="1" t="s">
        <v>19</v>
      </c>
      <c r="F166" s="1">
        <v>0</v>
      </c>
      <c r="G166" s="1" t="s">
        <v>20</v>
      </c>
      <c r="H166" s="1" t="s">
        <v>21</v>
      </c>
      <c r="I166" s="1" t="s">
        <v>20</v>
      </c>
      <c r="J166" s="1" t="s">
        <v>22</v>
      </c>
      <c r="K166" s="1" t="s">
        <v>20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55</v>
      </c>
      <c r="Q166" s="1" t="s">
        <v>49</v>
      </c>
      <c r="R166" t="str">
        <f>IF(Table_8[[#This Row],[toss_winner]]=Table_8[[#This Row],[winner]],"Yes","No")</f>
        <v>Yes</v>
      </c>
    </row>
    <row r="167" spans="1:18" ht="15.75" customHeight="1" x14ac:dyDescent="0.3">
      <c r="A167" s="1">
        <v>419149</v>
      </c>
      <c r="B167" s="1" t="s">
        <v>36</v>
      </c>
      <c r="C167" s="2">
        <v>40279</v>
      </c>
      <c r="D167" s="1" t="s">
        <v>190</v>
      </c>
      <c r="E167" s="1" t="s">
        <v>38</v>
      </c>
      <c r="F167" s="1">
        <v>0</v>
      </c>
      <c r="G167" s="1" t="s">
        <v>39</v>
      </c>
      <c r="H167" s="1" t="s">
        <v>31</v>
      </c>
      <c r="I167" s="1" t="s">
        <v>39</v>
      </c>
      <c r="J167" s="1" t="s">
        <v>33</v>
      </c>
      <c r="K167" s="1" t="s">
        <v>31</v>
      </c>
      <c r="L167" s="1" t="s">
        <v>41</v>
      </c>
      <c r="M167" s="1">
        <v>7</v>
      </c>
      <c r="N167" s="1" t="s">
        <v>24</v>
      </c>
      <c r="O167" s="1" t="s">
        <v>25</v>
      </c>
      <c r="P167" s="1" t="s">
        <v>54</v>
      </c>
      <c r="Q167" s="1" t="s">
        <v>64</v>
      </c>
      <c r="R167" t="str">
        <f>IF(Table_8[[#This Row],[toss_winner]]=Table_8[[#This Row],[winner]],"Yes","No")</f>
        <v>No</v>
      </c>
    </row>
    <row r="168" spans="1:18" ht="15.75" customHeight="1" x14ac:dyDescent="0.3">
      <c r="A168" s="1">
        <v>419150</v>
      </c>
      <c r="B168" s="1" t="s">
        <v>56</v>
      </c>
      <c r="C168" s="2">
        <v>40279</v>
      </c>
      <c r="D168" s="1" t="s">
        <v>107</v>
      </c>
      <c r="E168" s="1" t="s">
        <v>58</v>
      </c>
      <c r="F168" s="1">
        <v>0</v>
      </c>
      <c r="G168" s="1" t="s">
        <v>40</v>
      </c>
      <c r="H168" s="1" t="s">
        <v>47</v>
      </c>
      <c r="I168" s="1" t="s">
        <v>40</v>
      </c>
      <c r="J168" s="1" t="s">
        <v>22</v>
      </c>
      <c r="K168" s="1" t="s">
        <v>47</v>
      </c>
      <c r="L168" s="1" t="s">
        <v>23</v>
      </c>
      <c r="M168" s="1">
        <v>37</v>
      </c>
      <c r="N168" s="1" t="s">
        <v>24</v>
      </c>
      <c r="O168" s="1" t="s">
        <v>25</v>
      </c>
      <c r="P168" s="1" t="s">
        <v>77</v>
      </c>
      <c r="Q168" s="1" t="s">
        <v>138</v>
      </c>
      <c r="R168" t="str">
        <f>IF(Table_8[[#This Row],[toss_winner]]=Table_8[[#This Row],[winner]],"Yes","No")</f>
        <v>No</v>
      </c>
    </row>
    <row r="169" spans="1:18" ht="15.75" customHeight="1" x14ac:dyDescent="0.3">
      <c r="A169" s="1">
        <v>419151</v>
      </c>
      <c r="B169" s="1" t="s">
        <v>185</v>
      </c>
      <c r="C169" s="2">
        <v>40280</v>
      </c>
      <c r="D169" s="1" t="s">
        <v>191</v>
      </c>
      <c r="E169" s="1" t="s">
        <v>186</v>
      </c>
      <c r="F169" s="1">
        <v>0</v>
      </c>
      <c r="G169" s="1" t="s">
        <v>53</v>
      </c>
      <c r="H169" s="1" t="s">
        <v>20</v>
      </c>
      <c r="I169" s="1" t="s">
        <v>20</v>
      </c>
      <c r="J169" s="1" t="s">
        <v>22</v>
      </c>
      <c r="K169" s="1" t="s">
        <v>53</v>
      </c>
      <c r="L169" s="1" t="s">
        <v>23</v>
      </c>
      <c r="M169" s="1">
        <v>13</v>
      </c>
      <c r="N169" s="1" t="s">
        <v>24</v>
      </c>
      <c r="O169" s="1" t="s">
        <v>25</v>
      </c>
      <c r="P169" s="1" t="s">
        <v>27</v>
      </c>
      <c r="Q169" s="1" t="s">
        <v>59</v>
      </c>
      <c r="R169" t="str">
        <f>IF(Table_8[[#This Row],[toss_winner]]=Table_8[[#This Row],[winner]],"Yes","No")</f>
        <v>No</v>
      </c>
    </row>
    <row r="170" spans="1:18" ht="15.75" customHeight="1" x14ac:dyDescent="0.3">
      <c r="A170" s="1">
        <v>419152</v>
      </c>
      <c r="B170" s="1" t="s">
        <v>44</v>
      </c>
      <c r="C170" s="2">
        <v>40281</v>
      </c>
      <c r="D170" s="1" t="s">
        <v>192</v>
      </c>
      <c r="E170" s="1" t="s">
        <v>164</v>
      </c>
      <c r="F170" s="1">
        <v>0</v>
      </c>
      <c r="G170" s="1" t="s">
        <v>47</v>
      </c>
      <c r="H170" s="1" t="s">
        <v>39</v>
      </c>
      <c r="I170" s="1" t="s">
        <v>47</v>
      </c>
      <c r="J170" s="1" t="s">
        <v>33</v>
      </c>
      <c r="K170" s="1" t="s">
        <v>47</v>
      </c>
      <c r="L170" s="1" t="s">
        <v>23</v>
      </c>
      <c r="M170" s="1">
        <v>39</v>
      </c>
      <c r="N170" s="1" t="s">
        <v>24</v>
      </c>
      <c r="O170" s="1" t="s">
        <v>25</v>
      </c>
      <c r="P170" s="1" t="s">
        <v>129</v>
      </c>
      <c r="Q170" s="1" t="s">
        <v>49</v>
      </c>
      <c r="R170" t="str">
        <f>IF(Table_8[[#This Row],[toss_winner]]=Table_8[[#This Row],[winner]],"Yes","No")</f>
        <v>Yes</v>
      </c>
    </row>
    <row r="171" spans="1:18" ht="15.75" customHeight="1" x14ac:dyDescent="0.3">
      <c r="A171" s="1">
        <v>419153</v>
      </c>
      <c r="B171" s="1" t="s">
        <v>65</v>
      </c>
      <c r="C171" s="2">
        <v>40281</v>
      </c>
      <c r="D171" s="1" t="s">
        <v>193</v>
      </c>
      <c r="E171" s="1" t="s">
        <v>67</v>
      </c>
      <c r="F171" s="1">
        <v>0</v>
      </c>
      <c r="G171" s="1" t="s">
        <v>32</v>
      </c>
      <c r="H171" s="1" t="s">
        <v>21</v>
      </c>
      <c r="I171" s="1" t="s">
        <v>21</v>
      </c>
      <c r="J171" s="1" t="s">
        <v>33</v>
      </c>
      <c r="K171" s="1" t="s">
        <v>32</v>
      </c>
      <c r="L171" s="1" t="s">
        <v>41</v>
      </c>
      <c r="M171" s="1">
        <v>9</v>
      </c>
      <c r="N171" s="1" t="s">
        <v>24</v>
      </c>
      <c r="O171" s="1" t="s">
        <v>25</v>
      </c>
      <c r="P171" s="1" t="s">
        <v>145</v>
      </c>
      <c r="Q171" s="1" t="s">
        <v>116</v>
      </c>
      <c r="R171" t="str">
        <f>IF(Table_8[[#This Row],[toss_winner]]=Table_8[[#This Row],[winner]],"Yes","No")</f>
        <v>No</v>
      </c>
    </row>
    <row r="172" spans="1:18" ht="15.75" customHeight="1" x14ac:dyDescent="0.3">
      <c r="A172" s="1">
        <v>419154</v>
      </c>
      <c r="B172" s="1" t="s">
        <v>56</v>
      </c>
      <c r="C172" s="2">
        <v>40282</v>
      </c>
      <c r="D172" s="1" t="s">
        <v>182</v>
      </c>
      <c r="E172" s="1" t="s">
        <v>58</v>
      </c>
      <c r="F172" s="1">
        <v>0</v>
      </c>
      <c r="G172" s="1" t="s">
        <v>40</v>
      </c>
      <c r="H172" s="1" t="s">
        <v>20</v>
      </c>
      <c r="I172" s="1" t="s">
        <v>40</v>
      </c>
      <c r="J172" s="1" t="s">
        <v>33</v>
      </c>
      <c r="K172" s="1" t="s">
        <v>20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77</v>
      </c>
      <c r="Q172" s="1" t="s">
        <v>140</v>
      </c>
      <c r="R172" t="str">
        <f>IF(Table_8[[#This Row],[toss_winner]]=Table_8[[#This Row],[winner]],"Yes","No")</f>
        <v>No</v>
      </c>
    </row>
    <row r="173" spans="1:18" ht="15.75" customHeight="1" x14ac:dyDescent="0.3">
      <c r="A173" s="1">
        <v>419155</v>
      </c>
      <c r="B173" s="1" t="s">
        <v>65</v>
      </c>
      <c r="C173" s="2">
        <v>40283</v>
      </c>
      <c r="D173" s="1" t="s">
        <v>146</v>
      </c>
      <c r="E173" s="1" t="s">
        <v>67</v>
      </c>
      <c r="F173" s="1">
        <v>0</v>
      </c>
      <c r="G173" s="1" t="s">
        <v>32</v>
      </c>
      <c r="H173" s="1" t="s">
        <v>39</v>
      </c>
      <c r="I173" s="1" t="s">
        <v>32</v>
      </c>
      <c r="J173" s="1" t="s">
        <v>33</v>
      </c>
      <c r="K173" s="1" t="s">
        <v>39</v>
      </c>
      <c r="L173" s="1" t="s">
        <v>41</v>
      </c>
      <c r="M173" s="1">
        <v>6</v>
      </c>
      <c r="N173" s="1" t="s">
        <v>24</v>
      </c>
      <c r="O173" s="1" t="s">
        <v>25</v>
      </c>
      <c r="P173" s="1" t="s">
        <v>127</v>
      </c>
      <c r="Q173" s="1" t="s">
        <v>145</v>
      </c>
      <c r="R173" t="str">
        <f>IF(Table_8[[#This Row],[toss_winner]]=Table_8[[#This Row],[winner]],"Yes","No")</f>
        <v>No</v>
      </c>
    </row>
    <row r="174" spans="1:18" ht="15.75" customHeight="1" x14ac:dyDescent="0.3">
      <c r="A174" s="1">
        <v>419156</v>
      </c>
      <c r="B174" s="1" t="s">
        <v>194</v>
      </c>
      <c r="C174" s="2">
        <v>40284</v>
      </c>
      <c r="D174" s="1" t="s">
        <v>147</v>
      </c>
      <c r="E174" s="1" t="s">
        <v>195</v>
      </c>
      <c r="F174" s="1">
        <v>0</v>
      </c>
      <c r="G174" s="1" t="s">
        <v>31</v>
      </c>
      <c r="H174" s="1" t="s">
        <v>53</v>
      </c>
      <c r="I174" s="1" t="s">
        <v>53</v>
      </c>
      <c r="J174" s="1" t="s">
        <v>22</v>
      </c>
      <c r="K174" s="1" t="s">
        <v>53</v>
      </c>
      <c r="L174" s="1" t="s">
        <v>41</v>
      </c>
      <c r="M174" s="1">
        <v>5</v>
      </c>
      <c r="N174" s="1" t="s">
        <v>24</v>
      </c>
      <c r="O174" s="1" t="s">
        <v>25</v>
      </c>
      <c r="P174" s="1" t="s">
        <v>120</v>
      </c>
      <c r="Q174" s="1" t="s">
        <v>64</v>
      </c>
      <c r="R174" t="str">
        <f>IF(Table_8[[#This Row],[toss_winner]]=Table_8[[#This Row],[winner]],"Yes","No")</f>
        <v>Yes</v>
      </c>
    </row>
    <row r="175" spans="1:18" ht="15.75" customHeight="1" x14ac:dyDescent="0.3">
      <c r="A175" s="1">
        <v>419157</v>
      </c>
      <c r="B175" s="1" t="s">
        <v>17</v>
      </c>
      <c r="C175" s="2">
        <v>40285</v>
      </c>
      <c r="D175" s="1" t="s">
        <v>196</v>
      </c>
      <c r="E175" s="1" t="s">
        <v>19</v>
      </c>
      <c r="F175" s="1">
        <v>0</v>
      </c>
      <c r="G175" s="1" t="s">
        <v>20</v>
      </c>
      <c r="H175" s="1" t="s">
        <v>47</v>
      </c>
      <c r="I175" s="1" t="s">
        <v>20</v>
      </c>
      <c r="J175" s="1" t="s">
        <v>22</v>
      </c>
      <c r="K175" s="1" t="s">
        <v>47</v>
      </c>
      <c r="L175" s="1" t="s">
        <v>23</v>
      </c>
      <c r="M175" s="1">
        <v>57</v>
      </c>
      <c r="N175" s="1" t="s">
        <v>24</v>
      </c>
      <c r="O175" s="1" t="s">
        <v>25</v>
      </c>
      <c r="P175" s="1" t="s">
        <v>127</v>
      </c>
      <c r="Q175" s="1" t="s">
        <v>116</v>
      </c>
      <c r="R175" t="str">
        <f>IF(Table_8[[#This Row],[toss_winner]]=Table_8[[#This Row],[winner]],"Yes","No")</f>
        <v>No</v>
      </c>
    </row>
    <row r="176" spans="1:18" ht="15.75" customHeight="1" x14ac:dyDescent="0.3">
      <c r="A176" s="1">
        <v>419158</v>
      </c>
      <c r="B176" s="1" t="s">
        <v>50</v>
      </c>
      <c r="C176" s="2">
        <v>40285</v>
      </c>
      <c r="D176" s="1" t="s">
        <v>197</v>
      </c>
      <c r="E176" s="1" t="s">
        <v>52</v>
      </c>
      <c r="F176" s="1">
        <v>0</v>
      </c>
      <c r="G176" s="1" t="s">
        <v>21</v>
      </c>
      <c r="H176" s="1" t="s">
        <v>40</v>
      </c>
      <c r="I176" s="1" t="s">
        <v>40</v>
      </c>
      <c r="J176" s="1" t="s">
        <v>33</v>
      </c>
      <c r="K176" s="1" t="s">
        <v>21</v>
      </c>
      <c r="L176" s="1" t="s">
        <v>41</v>
      </c>
      <c r="M176" s="1">
        <v>8</v>
      </c>
      <c r="N176" s="1" t="s">
        <v>24</v>
      </c>
      <c r="O176" s="1" t="s">
        <v>25</v>
      </c>
      <c r="P176" s="1" t="s">
        <v>91</v>
      </c>
      <c r="Q176" s="1" t="s">
        <v>59</v>
      </c>
      <c r="R176" t="str">
        <f>IF(Table_8[[#This Row],[toss_winner]]=Table_8[[#This Row],[winner]],"Yes","No")</f>
        <v>No</v>
      </c>
    </row>
    <row r="177" spans="1:18" ht="15.75" customHeight="1" x14ac:dyDescent="0.3">
      <c r="A177" s="1">
        <v>419159</v>
      </c>
      <c r="B177" s="1" t="s">
        <v>194</v>
      </c>
      <c r="C177" s="2">
        <v>40286</v>
      </c>
      <c r="D177" s="1" t="s">
        <v>76</v>
      </c>
      <c r="E177" s="1" t="s">
        <v>195</v>
      </c>
      <c r="F177" s="1">
        <v>0</v>
      </c>
      <c r="G177" s="1" t="s">
        <v>31</v>
      </c>
      <c r="H177" s="1" t="s">
        <v>32</v>
      </c>
      <c r="I177" s="1" t="s">
        <v>32</v>
      </c>
      <c r="J177" s="1" t="s">
        <v>22</v>
      </c>
      <c r="K177" s="1" t="s">
        <v>32</v>
      </c>
      <c r="L177" s="1" t="s">
        <v>41</v>
      </c>
      <c r="M177" s="1">
        <v>6</v>
      </c>
      <c r="N177" s="1" t="s">
        <v>24</v>
      </c>
      <c r="O177" s="1" t="s">
        <v>25</v>
      </c>
      <c r="P177" s="1" t="s">
        <v>54</v>
      </c>
      <c r="Q177" s="1" t="s">
        <v>64</v>
      </c>
      <c r="R177" t="str">
        <f>IF(Table_8[[#This Row],[toss_winner]]=Table_8[[#This Row],[winner]],"Yes","No")</f>
        <v>Yes</v>
      </c>
    </row>
    <row r="178" spans="1:18" ht="15.75" customHeight="1" x14ac:dyDescent="0.3">
      <c r="A178" s="1">
        <v>419160</v>
      </c>
      <c r="B178" s="1" t="s">
        <v>36</v>
      </c>
      <c r="C178" s="2">
        <v>40286</v>
      </c>
      <c r="D178" s="1" t="s">
        <v>171</v>
      </c>
      <c r="E178" s="1" t="s">
        <v>38</v>
      </c>
      <c r="F178" s="1">
        <v>0</v>
      </c>
      <c r="G178" s="1" t="s">
        <v>39</v>
      </c>
      <c r="H178" s="1" t="s">
        <v>53</v>
      </c>
      <c r="I178" s="1" t="s">
        <v>53</v>
      </c>
      <c r="J178" s="1" t="s">
        <v>33</v>
      </c>
      <c r="K178" s="1" t="s">
        <v>53</v>
      </c>
      <c r="L178" s="1" t="s">
        <v>23</v>
      </c>
      <c r="M178" s="1">
        <v>11</v>
      </c>
      <c r="N178" s="1" t="s">
        <v>24</v>
      </c>
      <c r="O178" s="1" t="s">
        <v>25</v>
      </c>
      <c r="P178" s="1" t="s">
        <v>77</v>
      </c>
      <c r="Q178" s="1" t="s">
        <v>138</v>
      </c>
      <c r="R178" t="str">
        <f>IF(Table_8[[#This Row],[toss_winner]]=Table_8[[#This Row],[winner]],"Yes","No")</f>
        <v>Yes</v>
      </c>
    </row>
    <row r="179" spans="1:18" ht="15.75" customHeight="1" x14ac:dyDescent="0.3">
      <c r="A179" s="1">
        <v>419161</v>
      </c>
      <c r="B179" s="1" t="s">
        <v>50</v>
      </c>
      <c r="C179" s="2">
        <v>40287</v>
      </c>
      <c r="D179" s="1" t="s">
        <v>198</v>
      </c>
      <c r="E179" s="1" t="s">
        <v>52</v>
      </c>
      <c r="F179" s="1">
        <v>0</v>
      </c>
      <c r="G179" s="1" t="s">
        <v>21</v>
      </c>
      <c r="H179" s="1" t="s">
        <v>47</v>
      </c>
      <c r="I179" s="1" t="s">
        <v>47</v>
      </c>
      <c r="J179" s="1" t="s">
        <v>33</v>
      </c>
      <c r="K179" s="1" t="s">
        <v>21</v>
      </c>
      <c r="L179" s="1" t="s">
        <v>41</v>
      </c>
      <c r="M179" s="1">
        <v>9</v>
      </c>
      <c r="N179" s="1" t="s">
        <v>24</v>
      </c>
      <c r="O179" s="1" t="s">
        <v>25</v>
      </c>
      <c r="P179" s="1" t="s">
        <v>91</v>
      </c>
      <c r="Q179" s="1" t="s">
        <v>27</v>
      </c>
      <c r="R179" t="str">
        <f>IF(Table_8[[#This Row],[toss_winner]]=Table_8[[#This Row],[winner]],"Yes","No")</f>
        <v>No</v>
      </c>
    </row>
    <row r="180" spans="1:18" ht="15.75" customHeight="1" x14ac:dyDescent="0.3">
      <c r="A180" s="1">
        <v>419162</v>
      </c>
      <c r="B180" s="1" t="s">
        <v>44</v>
      </c>
      <c r="C180" s="2">
        <v>40289</v>
      </c>
      <c r="D180" s="1" t="s">
        <v>192</v>
      </c>
      <c r="E180" s="1" t="s">
        <v>73</v>
      </c>
      <c r="F180" s="1">
        <v>0</v>
      </c>
      <c r="G180" s="1" t="s">
        <v>20</v>
      </c>
      <c r="H180" s="1" t="s">
        <v>47</v>
      </c>
      <c r="I180" s="1" t="s">
        <v>47</v>
      </c>
      <c r="J180" s="1" t="s">
        <v>33</v>
      </c>
      <c r="K180" s="1" t="s">
        <v>47</v>
      </c>
      <c r="L180" s="1" t="s">
        <v>23</v>
      </c>
      <c r="M180" s="1">
        <v>35</v>
      </c>
      <c r="N180" s="1" t="s">
        <v>24</v>
      </c>
      <c r="O180" s="1" t="s">
        <v>25</v>
      </c>
      <c r="P180" s="1" t="s">
        <v>77</v>
      </c>
      <c r="Q180" s="1" t="s">
        <v>59</v>
      </c>
      <c r="R180" t="str">
        <f>IF(Table_8[[#This Row],[toss_winner]]=Table_8[[#This Row],[winner]],"Yes","No")</f>
        <v>Yes</v>
      </c>
    </row>
    <row r="181" spans="1:18" ht="15.75" customHeight="1" x14ac:dyDescent="0.3">
      <c r="A181" s="1">
        <v>419163</v>
      </c>
      <c r="B181" s="1" t="s">
        <v>44</v>
      </c>
      <c r="C181" s="2">
        <v>40290</v>
      </c>
      <c r="D181" s="1" t="s">
        <v>199</v>
      </c>
      <c r="E181" s="1" t="s">
        <v>73</v>
      </c>
      <c r="F181" s="1">
        <v>0</v>
      </c>
      <c r="G181" s="1" t="s">
        <v>32</v>
      </c>
      <c r="H181" s="1" t="s">
        <v>53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38</v>
      </c>
      <c r="N181" s="1" t="s">
        <v>24</v>
      </c>
      <c r="O181" s="1" t="s">
        <v>25</v>
      </c>
      <c r="P181" s="1" t="s">
        <v>77</v>
      </c>
      <c r="Q181" s="1" t="s">
        <v>59</v>
      </c>
      <c r="R181" t="str">
        <f>IF(Table_8[[#This Row],[toss_winner]]=Table_8[[#This Row],[winner]],"Yes","No")</f>
        <v>Yes</v>
      </c>
    </row>
    <row r="182" spans="1:18" ht="15.75" customHeight="1" x14ac:dyDescent="0.3">
      <c r="A182" s="1">
        <v>419164</v>
      </c>
      <c r="B182" s="1" t="s">
        <v>44</v>
      </c>
      <c r="C182" s="2">
        <v>40292</v>
      </c>
      <c r="D182" s="1" t="s">
        <v>100</v>
      </c>
      <c r="E182" s="1" t="s">
        <v>73</v>
      </c>
      <c r="F182" s="1">
        <v>0</v>
      </c>
      <c r="G182" s="1" t="s">
        <v>20</v>
      </c>
      <c r="H182" s="1" t="s">
        <v>53</v>
      </c>
      <c r="I182" s="1" t="s">
        <v>53</v>
      </c>
      <c r="J182" s="1" t="s">
        <v>33</v>
      </c>
      <c r="K182" s="1" t="s">
        <v>20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116</v>
      </c>
      <c r="R182" t="str">
        <f>IF(Table_8[[#This Row],[toss_winner]]=Table_8[[#This Row],[winner]],"Yes","No")</f>
        <v>No</v>
      </c>
    </row>
    <row r="183" spans="1:18" ht="15.75" customHeight="1" x14ac:dyDescent="0.3">
      <c r="A183" s="1">
        <v>419165</v>
      </c>
      <c r="B183" s="1" t="s">
        <v>44</v>
      </c>
      <c r="C183" s="2">
        <v>40293</v>
      </c>
      <c r="D183" s="1" t="s">
        <v>105</v>
      </c>
      <c r="E183" s="1" t="s">
        <v>73</v>
      </c>
      <c r="F183" s="1">
        <v>0</v>
      </c>
      <c r="G183" s="1" t="s">
        <v>32</v>
      </c>
      <c r="H183" s="1" t="s">
        <v>47</v>
      </c>
      <c r="I183" s="1" t="s">
        <v>32</v>
      </c>
      <c r="J183" s="1" t="s">
        <v>33</v>
      </c>
      <c r="K183" s="1" t="s">
        <v>32</v>
      </c>
      <c r="L183" s="1" t="s">
        <v>23</v>
      </c>
      <c r="M183" s="1">
        <v>22</v>
      </c>
      <c r="N183" s="1" t="s">
        <v>24</v>
      </c>
      <c r="O183" s="1" t="s">
        <v>25</v>
      </c>
      <c r="P183" s="1" t="s">
        <v>27</v>
      </c>
      <c r="Q183" s="1" t="s">
        <v>116</v>
      </c>
      <c r="R183" t="str">
        <f>IF(Table_8[[#This Row],[toss_winner]]=Table_8[[#This Row],[winner]],"Yes","No")</f>
        <v>Yes</v>
      </c>
    </row>
    <row r="184" spans="1:18" ht="15.75" customHeight="1" x14ac:dyDescent="0.3">
      <c r="A184" s="1">
        <v>501198</v>
      </c>
      <c r="B184" s="1" t="s">
        <v>65</v>
      </c>
      <c r="C184" s="2">
        <v>40641</v>
      </c>
      <c r="D184" s="1" t="s">
        <v>200</v>
      </c>
      <c r="E184" s="1" t="s">
        <v>67</v>
      </c>
      <c r="F184" s="1">
        <v>0</v>
      </c>
      <c r="G184" s="1" t="s">
        <v>32</v>
      </c>
      <c r="H184" s="1" t="s">
        <v>21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2</v>
      </c>
      <c r="N184" s="1" t="s">
        <v>24</v>
      </c>
      <c r="O184" s="1" t="s">
        <v>25</v>
      </c>
      <c r="P184" s="1" t="s">
        <v>77</v>
      </c>
      <c r="Q184" s="1" t="s">
        <v>201</v>
      </c>
      <c r="R184" t="str">
        <f>IF(Table_8[[#This Row],[toss_winner]]=Table_8[[#This Row],[winner]],"Yes","No")</f>
        <v>Yes</v>
      </c>
    </row>
    <row r="185" spans="1:18" ht="15.75" customHeight="1" x14ac:dyDescent="0.3">
      <c r="A185" s="1">
        <v>501199</v>
      </c>
      <c r="B185" s="1" t="s">
        <v>60</v>
      </c>
      <c r="C185" s="2">
        <v>40642</v>
      </c>
      <c r="D185" s="1" t="s">
        <v>202</v>
      </c>
      <c r="E185" s="1" t="s">
        <v>62</v>
      </c>
      <c r="F185" s="1">
        <v>0</v>
      </c>
      <c r="G185" s="1" t="s">
        <v>53</v>
      </c>
      <c r="H185" s="1" t="s">
        <v>40</v>
      </c>
      <c r="I185" s="1" t="s">
        <v>40</v>
      </c>
      <c r="J185" s="1" t="s">
        <v>22</v>
      </c>
      <c r="K185" s="1" t="s">
        <v>40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27</v>
      </c>
      <c r="Q185" s="1" t="s">
        <v>138</v>
      </c>
      <c r="R185" t="str">
        <f>IF(Table_8[[#This Row],[toss_winner]]=Table_8[[#This Row],[winner]],"Yes","No")</f>
        <v>Yes</v>
      </c>
    </row>
    <row r="186" spans="1:18" ht="15.75" customHeight="1" x14ac:dyDescent="0.3">
      <c r="A186" s="1">
        <v>501200</v>
      </c>
      <c r="B186" s="1" t="s">
        <v>203</v>
      </c>
      <c r="C186" s="2">
        <v>40642</v>
      </c>
      <c r="D186" s="1" t="s">
        <v>121</v>
      </c>
      <c r="E186" s="1" t="s">
        <v>204</v>
      </c>
      <c r="F186" s="1">
        <v>0</v>
      </c>
      <c r="G186" s="1" t="s">
        <v>205</v>
      </c>
      <c r="H186" s="1" t="s">
        <v>20</v>
      </c>
      <c r="I186" s="1" t="s">
        <v>205</v>
      </c>
      <c r="J186" s="1" t="s">
        <v>33</v>
      </c>
      <c r="K186" s="1" t="s">
        <v>20</v>
      </c>
      <c r="L186" s="1" t="s">
        <v>41</v>
      </c>
      <c r="M186" s="1">
        <v>6</v>
      </c>
      <c r="N186" s="1" t="s">
        <v>24</v>
      </c>
      <c r="O186" s="1" t="s">
        <v>25</v>
      </c>
      <c r="P186" s="1" t="s">
        <v>127</v>
      </c>
      <c r="Q186" s="1" t="s">
        <v>55</v>
      </c>
      <c r="R186" t="str">
        <f>IF(Table_8[[#This Row],[toss_winner]]=Table_8[[#This Row],[winner]],"Yes","No")</f>
        <v>No</v>
      </c>
    </row>
    <row r="187" spans="1:18" ht="15.75" customHeight="1" x14ac:dyDescent="0.3">
      <c r="A187" s="1">
        <v>501201</v>
      </c>
      <c r="B187" s="1" t="s">
        <v>36</v>
      </c>
      <c r="C187" s="2">
        <v>40643</v>
      </c>
      <c r="D187" s="1" t="s">
        <v>180</v>
      </c>
      <c r="E187" s="1" t="s">
        <v>38</v>
      </c>
      <c r="F187" s="1">
        <v>0</v>
      </c>
      <c r="G187" s="1" t="s">
        <v>39</v>
      </c>
      <c r="H187" s="1" t="s">
        <v>47</v>
      </c>
      <c r="I187" s="1" t="s">
        <v>39</v>
      </c>
      <c r="J187" s="1" t="s">
        <v>33</v>
      </c>
      <c r="K187" s="1" t="s">
        <v>47</v>
      </c>
      <c r="L187" s="1" t="s">
        <v>41</v>
      </c>
      <c r="M187" s="1">
        <v>8</v>
      </c>
      <c r="N187" s="1" t="s">
        <v>24</v>
      </c>
      <c r="O187" s="1" t="s">
        <v>25</v>
      </c>
      <c r="P187" s="1" t="s">
        <v>64</v>
      </c>
      <c r="Q187" s="1" t="s">
        <v>59</v>
      </c>
      <c r="R187" t="str">
        <f>IF(Table_8[[#This Row],[toss_winner]]=Table_8[[#This Row],[winner]],"Yes","No")</f>
        <v>No</v>
      </c>
    </row>
    <row r="188" spans="1:18" ht="15.75" customHeight="1" x14ac:dyDescent="0.3">
      <c r="A188" s="1">
        <v>501202</v>
      </c>
      <c r="B188" s="1" t="s">
        <v>44</v>
      </c>
      <c r="C188" s="2">
        <v>40643</v>
      </c>
      <c r="D188" s="1" t="s">
        <v>206</v>
      </c>
      <c r="E188" s="1" t="s">
        <v>73</v>
      </c>
      <c r="F188" s="1">
        <v>0</v>
      </c>
      <c r="G188" s="1" t="s">
        <v>207</v>
      </c>
      <c r="H188" s="1" t="s">
        <v>31</v>
      </c>
      <c r="I188" s="1" t="s">
        <v>31</v>
      </c>
      <c r="J188" s="1" t="s">
        <v>33</v>
      </c>
      <c r="K188" s="1" t="s">
        <v>207</v>
      </c>
      <c r="L188" s="1" t="s">
        <v>41</v>
      </c>
      <c r="M188" s="1">
        <v>7</v>
      </c>
      <c r="N188" s="1" t="s">
        <v>24</v>
      </c>
      <c r="O188" s="1" t="s">
        <v>25</v>
      </c>
      <c r="P188" s="1" t="s">
        <v>77</v>
      </c>
      <c r="Q188" s="1" t="s">
        <v>201</v>
      </c>
      <c r="R188" t="str">
        <f>IF(Table_8[[#This Row],[toss_winner]]=Table_8[[#This Row],[winner]],"Yes","No")</f>
        <v>No</v>
      </c>
    </row>
    <row r="189" spans="1:18" ht="15.75" customHeight="1" x14ac:dyDescent="0.3">
      <c r="A189" s="1">
        <v>501203</v>
      </c>
      <c r="B189" s="1" t="s">
        <v>50</v>
      </c>
      <c r="C189" s="2">
        <v>40644</v>
      </c>
      <c r="D189" s="1" t="s">
        <v>144</v>
      </c>
      <c r="E189" s="1" t="s">
        <v>52</v>
      </c>
      <c r="F189" s="1">
        <v>0</v>
      </c>
      <c r="G189" s="1" t="s">
        <v>21</v>
      </c>
      <c r="H189" s="1" t="s">
        <v>53</v>
      </c>
      <c r="I189" s="1" t="s">
        <v>21</v>
      </c>
      <c r="J189" s="1" t="s">
        <v>33</v>
      </c>
      <c r="K189" s="1" t="s">
        <v>21</v>
      </c>
      <c r="L189" s="1" t="s">
        <v>23</v>
      </c>
      <c r="M189" s="1">
        <v>9</v>
      </c>
      <c r="N189" s="1" t="s">
        <v>24</v>
      </c>
      <c r="O189" s="1" t="s">
        <v>25</v>
      </c>
      <c r="P189" s="1" t="s">
        <v>27</v>
      </c>
      <c r="Q189" s="1" t="s">
        <v>138</v>
      </c>
      <c r="R189" t="str">
        <f>IF(Table_8[[#This Row],[toss_winner]]=Table_8[[#This Row],[winner]],"Yes","No")</f>
        <v>Yes</v>
      </c>
    </row>
    <row r="190" spans="1:18" ht="15.75" customHeight="1" x14ac:dyDescent="0.3">
      <c r="A190" s="1">
        <v>501204</v>
      </c>
      <c r="B190" s="1" t="s">
        <v>56</v>
      </c>
      <c r="C190" s="2">
        <v>40645</v>
      </c>
      <c r="D190" s="1" t="s">
        <v>156</v>
      </c>
      <c r="E190" s="1" t="s">
        <v>58</v>
      </c>
      <c r="F190" s="1">
        <v>0</v>
      </c>
      <c r="G190" s="1" t="s">
        <v>40</v>
      </c>
      <c r="H190" s="1" t="s">
        <v>39</v>
      </c>
      <c r="I190" s="1" t="s">
        <v>39</v>
      </c>
      <c r="J190" s="1" t="s">
        <v>33</v>
      </c>
      <c r="K190" s="1" t="s">
        <v>40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42</v>
      </c>
      <c r="Q190" s="1" t="s">
        <v>59</v>
      </c>
      <c r="R190" t="str">
        <f>IF(Table_8[[#This Row],[toss_winner]]=Table_8[[#This Row],[winner]],"Yes","No")</f>
        <v>No</v>
      </c>
    </row>
    <row r="191" spans="1:18" ht="15.75" customHeight="1" x14ac:dyDescent="0.3">
      <c r="A191" s="1">
        <v>501205</v>
      </c>
      <c r="B191" s="1" t="s">
        <v>17</v>
      </c>
      <c r="C191" s="2">
        <v>40645</v>
      </c>
      <c r="D191" s="1" t="s">
        <v>107</v>
      </c>
      <c r="E191" s="1" t="s">
        <v>19</v>
      </c>
      <c r="F191" s="1">
        <v>0</v>
      </c>
      <c r="G191" s="1" t="s">
        <v>20</v>
      </c>
      <c r="H191" s="1" t="s">
        <v>47</v>
      </c>
      <c r="I191" s="1" t="s">
        <v>47</v>
      </c>
      <c r="J191" s="1" t="s">
        <v>22</v>
      </c>
      <c r="K191" s="1" t="s">
        <v>47</v>
      </c>
      <c r="L191" s="1" t="s">
        <v>41</v>
      </c>
      <c r="M191" s="1">
        <v>9</v>
      </c>
      <c r="N191" s="1" t="s">
        <v>24</v>
      </c>
      <c r="O191" s="1" t="s">
        <v>25</v>
      </c>
      <c r="P191" s="1" t="s">
        <v>127</v>
      </c>
      <c r="Q191" s="1" t="s">
        <v>208</v>
      </c>
      <c r="R191" t="str">
        <f>IF(Table_8[[#This Row],[toss_winner]]=Table_8[[#This Row],[winner]],"Yes","No")</f>
        <v>Yes</v>
      </c>
    </row>
    <row r="192" spans="1:18" ht="15.75" customHeight="1" x14ac:dyDescent="0.3">
      <c r="A192" s="1">
        <v>501206</v>
      </c>
      <c r="B192" s="1" t="s">
        <v>28</v>
      </c>
      <c r="C192" s="2">
        <v>40646</v>
      </c>
      <c r="D192" s="1" t="s">
        <v>209</v>
      </c>
      <c r="E192" s="1" t="s">
        <v>30</v>
      </c>
      <c r="F192" s="1">
        <v>0</v>
      </c>
      <c r="G192" s="1" t="s">
        <v>31</v>
      </c>
      <c r="H192" s="1" t="s">
        <v>32</v>
      </c>
      <c r="I192" s="1" t="s">
        <v>31</v>
      </c>
      <c r="J192" s="1" t="s">
        <v>22</v>
      </c>
      <c r="K192" s="1" t="s">
        <v>31</v>
      </c>
      <c r="L192" s="1" t="s">
        <v>41</v>
      </c>
      <c r="M192" s="1">
        <v>6</v>
      </c>
      <c r="N192" s="1" t="s">
        <v>24</v>
      </c>
      <c r="O192" s="1" t="s">
        <v>25</v>
      </c>
      <c r="P192" s="1" t="s">
        <v>26</v>
      </c>
      <c r="Q192" s="1" t="s">
        <v>35</v>
      </c>
      <c r="R192" t="str">
        <f>IF(Table_8[[#This Row],[toss_winner]]=Table_8[[#This Row],[winner]],"Yes","No")</f>
        <v>Yes</v>
      </c>
    </row>
    <row r="193" spans="1:18" ht="15.75" customHeight="1" x14ac:dyDescent="0.3">
      <c r="A193" s="1">
        <v>501207</v>
      </c>
      <c r="B193" s="1" t="s">
        <v>44</v>
      </c>
      <c r="C193" s="2">
        <v>40646</v>
      </c>
      <c r="D193" s="1" t="s">
        <v>210</v>
      </c>
      <c r="E193" s="1" t="s">
        <v>73</v>
      </c>
      <c r="F193" s="1">
        <v>0</v>
      </c>
      <c r="G193" s="1" t="s">
        <v>207</v>
      </c>
      <c r="H193" s="1" t="s">
        <v>205</v>
      </c>
      <c r="I193" s="1" t="s">
        <v>205</v>
      </c>
      <c r="J193" s="1" t="s">
        <v>33</v>
      </c>
      <c r="K193" s="1" t="s">
        <v>207</v>
      </c>
      <c r="L193" s="1" t="s">
        <v>41</v>
      </c>
      <c r="M193" s="1">
        <v>4</v>
      </c>
      <c r="N193" s="1" t="s">
        <v>24</v>
      </c>
      <c r="O193" s="1" t="s">
        <v>25</v>
      </c>
      <c r="P193" s="1" t="s">
        <v>129</v>
      </c>
      <c r="Q193" s="1" t="s">
        <v>201</v>
      </c>
      <c r="R193" t="str">
        <f>IF(Table_8[[#This Row],[toss_winner]]=Table_8[[#This Row],[winner]],"Yes","No")</f>
        <v>No</v>
      </c>
    </row>
    <row r="194" spans="1:18" ht="15.75" customHeight="1" x14ac:dyDescent="0.3">
      <c r="A194" s="1">
        <v>501208</v>
      </c>
      <c r="B194" s="1" t="s">
        <v>60</v>
      </c>
      <c r="C194" s="2">
        <v>40647</v>
      </c>
      <c r="D194" s="1" t="s">
        <v>211</v>
      </c>
      <c r="E194" s="1" t="s">
        <v>62</v>
      </c>
      <c r="F194" s="1">
        <v>0</v>
      </c>
      <c r="G194" s="1" t="s">
        <v>53</v>
      </c>
      <c r="H194" s="1" t="s">
        <v>20</v>
      </c>
      <c r="I194" s="1" t="s">
        <v>20</v>
      </c>
      <c r="J194" s="1" t="s">
        <v>22</v>
      </c>
      <c r="K194" s="1" t="s">
        <v>53</v>
      </c>
      <c r="L194" s="1" t="s">
        <v>23</v>
      </c>
      <c r="M194" s="1">
        <v>33</v>
      </c>
      <c r="N194" s="1" t="s">
        <v>24</v>
      </c>
      <c r="O194" s="1" t="s">
        <v>25</v>
      </c>
      <c r="P194" s="1" t="s">
        <v>27</v>
      </c>
      <c r="Q194" s="1" t="s">
        <v>140</v>
      </c>
      <c r="R194" t="str">
        <f>IF(Table_8[[#This Row],[toss_winner]]=Table_8[[#This Row],[winner]],"Yes","No")</f>
        <v>No</v>
      </c>
    </row>
    <row r="195" spans="1:18" ht="15.75" customHeight="1" x14ac:dyDescent="0.3">
      <c r="A195" s="1">
        <v>501209</v>
      </c>
      <c r="B195" s="1" t="s">
        <v>56</v>
      </c>
      <c r="C195" s="2">
        <v>40648</v>
      </c>
      <c r="D195" s="1" t="s">
        <v>146</v>
      </c>
      <c r="E195" s="1" t="s">
        <v>58</v>
      </c>
      <c r="F195" s="1">
        <v>0</v>
      </c>
      <c r="G195" s="1" t="s">
        <v>40</v>
      </c>
      <c r="H195" s="1" t="s">
        <v>21</v>
      </c>
      <c r="I195" s="1" t="s">
        <v>21</v>
      </c>
      <c r="J195" s="1" t="s">
        <v>22</v>
      </c>
      <c r="K195" s="1" t="s">
        <v>21</v>
      </c>
      <c r="L195" s="1" t="s">
        <v>41</v>
      </c>
      <c r="M195" s="1">
        <v>9</v>
      </c>
      <c r="N195" s="1" t="s">
        <v>24</v>
      </c>
      <c r="O195" s="1" t="s">
        <v>25</v>
      </c>
      <c r="P195" s="1" t="s">
        <v>42</v>
      </c>
      <c r="Q195" s="1" t="s">
        <v>145</v>
      </c>
      <c r="R195" t="str">
        <f>IF(Table_8[[#This Row],[toss_winner]]=Table_8[[#This Row],[winner]],"Yes","No")</f>
        <v>Yes</v>
      </c>
    </row>
    <row r="196" spans="1:18" ht="15.75" customHeight="1" x14ac:dyDescent="0.3">
      <c r="A196" s="1">
        <v>501210</v>
      </c>
      <c r="B196" s="1" t="s">
        <v>44</v>
      </c>
      <c r="C196" s="2">
        <v>40648</v>
      </c>
      <c r="D196" s="1" t="s">
        <v>18</v>
      </c>
      <c r="E196" s="1" t="s">
        <v>46</v>
      </c>
      <c r="F196" s="1">
        <v>0</v>
      </c>
      <c r="G196" s="1" t="s">
        <v>47</v>
      </c>
      <c r="H196" s="1" t="s">
        <v>205</v>
      </c>
      <c r="I196" s="1" t="s">
        <v>205</v>
      </c>
      <c r="J196" s="1" t="s">
        <v>22</v>
      </c>
      <c r="K196" s="1" t="s">
        <v>205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77</v>
      </c>
      <c r="Q196" s="1" t="s">
        <v>201</v>
      </c>
      <c r="R196" t="str">
        <f>IF(Table_8[[#This Row],[toss_winner]]=Table_8[[#This Row],[winner]],"Yes","No")</f>
        <v>Yes</v>
      </c>
    </row>
    <row r="197" spans="1:18" ht="15.75" customHeight="1" x14ac:dyDescent="0.3">
      <c r="A197" s="1">
        <v>501211</v>
      </c>
      <c r="B197" s="1" t="s">
        <v>65</v>
      </c>
      <c r="C197" s="2">
        <v>40649</v>
      </c>
      <c r="D197" s="1" t="s">
        <v>29</v>
      </c>
      <c r="E197" s="1" t="s">
        <v>67</v>
      </c>
      <c r="F197" s="1">
        <v>0</v>
      </c>
      <c r="G197" s="1" t="s">
        <v>32</v>
      </c>
      <c r="H197" s="1" t="s">
        <v>20</v>
      </c>
      <c r="I197" s="1" t="s">
        <v>32</v>
      </c>
      <c r="J197" s="1" t="s">
        <v>33</v>
      </c>
      <c r="K197" s="1" t="s">
        <v>32</v>
      </c>
      <c r="L197" s="1" t="s">
        <v>23</v>
      </c>
      <c r="M197" s="1">
        <v>21</v>
      </c>
      <c r="N197" s="1" t="s">
        <v>24</v>
      </c>
      <c r="O197" s="1" t="s">
        <v>25</v>
      </c>
      <c r="P197" s="1" t="s">
        <v>127</v>
      </c>
      <c r="Q197" s="1" t="s">
        <v>208</v>
      </c>
      <c r="R197" t="str">
        <f>IF(Table_8[[#This Row],[toss_winner]]=Table_8[[#This Row],[winner]],"Yes","No")</f>
        <v>Yes</v>
      </c>
    </row>
    <row r="198" spans="1:18" ht="15.75" customHeight="1" x14ac:dyDescent="0.3">
      <c r="A198" s="1">
        <v>501212</v>
      </c>
      <c r="B198" s="1" t="s">
        <v>60</v>
      </c>
      <c r="C198" s="2">
        <v>40649</v>
      </c>
      <c r="D198" s="1" t="s">
        <v>209</v>
      </c>
      <c r="E198" s="1" t="s">
        <v>62</v>
      </c>
      <c r="F198" s="1">
        <v>0</v>
      </c>
      <c r="G198" s="1" t="s">
        <v>53</v>
      </c>
      <c r="H198" s="1" t="s">
        <v>31</v>
      </c>
      <c r="I198" s="1" t="s">
        <v>31</v>
      </c>
      <c r="J198" s="1" t="s">
        <v>22</v>
      </c>
      <c r="K198" s="1" t="s">
        <v>31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27</v>
      </c>
      <c r="Q198" s="1" t="s">
        <v>140</v>
      </c>
      <c r="R198" t="str">
        <f>IF(Table_8[[#This Row],[toss_winner]]=Table_8[[#This Row],[winner]],"Yes","No")</f>
        <v>Yes</v>
      </c>
    </row>
    <row r="199" spans="1:18" ht="15.75" customHeight="1" x14ac:dyDescent="0.3">
      <c r="A199" s="1">
        <v>501213</v>
      </c>
      <c r="B199" s="1" t="s">
        <v>44</v>
      </c>
      <c r="C199" s="2">
        <v>40650</v>
      </c>
      <c r="D199" s="1" t="s">
        <v>139</v>
      </c>
      <c r="E199" s="1" t="s">
        <v>73</v>
      </c>
      <c r="F199" s="1">
        <v>0</v>
      </c>
      <c r="G199" s="1" t="s">
        <v>207</v>
      </c>
      <c r="H199" s="1" t="s">
        <v>39</v>
      </c>
      <c r="I199" s="1" t="s">
        <v>39</v>
      </c>
      <c r="J199" s="1" t="s">
        <v>22</v>
      </c>
      <c r="K199" s="1" t="s">
        <v>39</v>
      </c>
      <c r="L199" s="1" t="s">
        <v>41</v>
      </c>
      <c r="M199" s="1">
        <v>3</v>
      </c>
      <c r="N199" s="1" t="s">
        <v>24</v>
      </c>
      <c r="O199" s="1" t="s">
        <v>25</v>
      </c>
      <c r="P199" s="1" t="s">
        <v>26</v>
      </c>
      <c r="Q199" s="1" t="s">
        <v>64</v>
      </c>
      <c r="R199" t="str">
        <f>IF(Table_8[[#This Row],[toss_winner]]=Table_8[[#This Row],[winner]],"Yes","No")</f>
        <v>Yes</v>
      </c>
    </row>
    <row r="200" spans="1:18" ht="15.75" customHeight="1" x14ac:dyDescent="0.3">
      <c r="A200" s="1">
        <v>501214</v>
      </c>
      <c r="B200" s="1" t="s">
        <v>50</v>
      </c>
      <c r="C200" s="2">
        <v>40650</v>
      </c>
      <c r="D200" s="1" t="s">
        <v>90</v>
      </c>
      <c r="E200" s="1" t="s">
        <v>52</v>
      </c>
      <c r="F200" s="1">
        <v>0</v>
      </c>
      <c r="G200" s="1" t="s">
        <v>21</v>
      </c>
      <c r="H200" s="1" t="s">
        <v>40</v>
      </c>
      <c r="I200" s="1" t="s">
        <v>21</v>
      </c>
      <c r="J200" s="1" t="s">
        <v>22</v>
      </c>
      <c r="K200" s="1" t="s">
        <v>21</v>
      </c>
      <c r="L200" s="1" t="s">
        <v>41</v>
      </c>
      <c r="M200" s="1">
        <v>8</v>
      </c>
      <c r="N200" s="1" t="s">
        <v>24</v>
      </c>
      <c r="O200" s="1" t="s">
        <v>25</v>
      </c>
      <c r="P200" s="1" t="s">
        <v>42</v>
      </c>
      <c r="Q200" s="1" t="s">
        <v>59</v>
      </c>
      <c r="R200" t="str">
        <f>IF(Table_8[[#This Row],[toss_winner]]=Table_8[[#This Row],[winner]],"Yes","No")</f>
        <v>Yes</v>
      </c>
    </row>
    <row r="201" spans="1:18" ht="15.75" customHeight="1" x14ac:dyDescent="0.3">
      <c r="A201" s="1">
        <v>501215</v>
      </c>
      <c r="B201" s="1" t="s">
        <v>203</v>
      </c>
      <c r="C201" s="2">
        <v>40651</v>
      </c>
      <c r="D201" s="1" t="s">
        <v>18</v>
      </c>
      <c r="E201" s="1" t="s">
        <v>204</v>
      </c>
      <c r="F201" s="1">
        <v>0</v>
      </c>
      <c r="G201" s="1" t="s">
        <v>205</v>
      </c>
      <c r="H201" s="1" t="s">
        <v>32</v>
      </c>
      <c r="I201" s="1" t="s">
        <v>205</v>
      </c>
      <c r="J201" s="1" t="s">
        <v>22</v>
      </c>
      <c r="K201" s="1" t="s">
        <v>205</v>
      </c>
      <c r="L201" s="1" t="s">
        <v>41</v>
      </c>
      <c r="M201" s="1">
        <v>7</v>
      </c>
      <c r="N201" s="1" t="s">
        <v>24</v>
      </c>
      <c r="O201" s="1" t="s">
        <v>95</v>
      </c>
      <c r="P201" s="1" t="s">
        <v>55</v>
      </c>
      <c r="Q201" s="1" t="s">
        <v>208</v>
      </c>
      <c r="R201" t="str">
        <f>IF(Table_8[[#This Row],[toss_winner]]=Table_8[[#This Row],[winner]],"Yes","No")</f>
        <v>Yes</v>
      </c>
    </row>
    <row r="202" spans="1:18" ht="15.75" customHeight="1" x14ac:dyDescent="0.3">
      <c r="A202" s="1">
        <v>501216</v>
      </c>
      <c r="B202" s="1" t="s">
        <v>36</v>
      </c>
      <c r="C202" s="2">
        <v>40652</v>
      </c>
      <c r="D202" s="1" t="s">
        <v>212</v>
      </c>
      <c r="E202" s="1" t="s">
        <v>38</v>
      </c>
      <c r="F202" s="1">
        <v>0</v>
      </c>
      <c r="G202" s="1" t="s">
        <v>39</v>
      </c>
      <c r="H202" s="1" t="s">
        <v>53</v>
      </c>
      <c r="I202" s="1" t="s">
        <v>53</v>
      </c>
      <c r="J202" s="1" t="s">
        <v>33</v>
      </c>
      <c r="K202" s="1" t="s">
        <v>53</v>
      </c>
      <c r="L202" s="1" t="s">
        <v>23</v>
      </c>
      <c r="M202" s="1">
        <v>16</v>
      </c>
      <c r="N202" s="1" t="s">
        <v>24</v>
      </c>
      <c r="O202" s="1" t="s">
        <v>25</v>
      </c>
      <c r="P202" s="1" t="s">
        <v>201</v>
      </c>
      <c r="Q202" s="1" t="s">
        <v>213</v>
      </c>
      <c r="R202" t="str">
        <f>IF(Table_8[[#This Row],[toss_winner]]=Table_8[[#This Row],[winner]],"Yes","No")</f>
        <v>Yes</v>
      </c>
    </row>
    <row r="203" spans="1:18" ht="15.75" customHeight="1" x14ac:dyDescent="0.3">
      <c r="A203" s="1">
        <v>501218</v>
      </c>
      <c r="B203" s="1" t="s">
        <v>44</v>
      </c>
      <c r="C203" s="2">
        <v>40653</v>
      </c>
      <c r="D203" s="1" t="s">
        <v>214</v>
      </c>
      <c r="E203" s="1" t="s">
        <v>46</v>
      </c>
      <c r="F203" s="1">
        <v>0</v>
      </c>
      <c r="G203" s="1" t="s">
        <v>47</v>
      </c>
      <c r="H203" s="1" t="s">
        <v>207</v>
      </c>
      <c r="I203" s="1" t="s">
        <v>207</v>
      </c>
      <c r="J203" s="1" t="s">
        <v>33</v>
      </c>
      <c r="K203" s="1" t="s">
        <v>47</v>
      </c>
      <c r="L203" s="1" t="s">
        <v>41</v>
      </c>
      <c r="M203" s="1">
        <v>7</v>
      </c>
      <c r="N203" s="1" t="s">
        <v>24</v>
      </c>
      <c r="O203" s="1" t="s">
        <v>25</v>
      </c>
      <c r="P203" s="1" t="s">
        <v>26</v>
      </c>
      <c r="Q203" s="1" t="s">
        <v>64</v>
      </c>
      <c r="R203" t="str">
        <f>IF(Table_8[[#This Row],[toss_winner]]=Table_8[[#This Row],[winner]],"Yes","No")</f>
        <v>No</v>
      </c>
    </row>
    <row r="204" spans="1:18" ht="15.75" customHeight="1" x14ac:dyDescent="0.3">
      <c r="A204" s="1">
        <v>501219</v>
      </c>
      <c r="B204" s="1" t="s">
        <v>50</v>
      </c>
      <c r="C204" s="2">
        <v>40653</v>
      </c>
      <c r="D204" s="1" t="s">
        <v>94</v>
      </c>
      <c r="E204" s="1" t="s">
        <v>52</v>
      </c>
      <c r="F204" s="1">
        <v>0</v>
      </c>
      <c r="G204" s="1" t="s">
        <v>21</v>
      </c>
      <c r="H204" s="1" t="s">
        <v>205</v>
      </c>
      <c r="I204" s="1" t="s">
        <v>21</v>
      </c>
      <c r="J204" s="1" t="s">
        <v>22</v>
      </c>
      <c r="K204" s="1" t="s">
        <v>205</v>
      </c>
      <c r="L204" s="1" t="s">
        <v>23</v>
      </c>
      <c r="M204" s="1">
        <v>6</v>
      </c>
      <c r="N204" s="1" t="s">
        <v>24</v>
      </c>
      <c r="O204" s="1" t="s">
        <v>25</v>
      </c>
      <c r="P204" s="1" t="s">
        <v>42</v>
      </c>
      <c r="Q204" s="1" t="s">
        <v>59</v>
      </c>
      <c r="R204" t="str">
        <f>IF(Table_8[[#This Row],[toss_winner]]=Table_8[[#This Row],[winner]],"Yes","No")</f>
        <v>No</v>
      </c>
    </row>
    <row r="205" spans="1:18" ht="15.75" customHeight="1" x14ac:dyDescent="0.3">
      <c r="A205" s="1">
        <v>501220</v>
      </c>
      <c r="B205" s="1" t="s">
        <v>28</v>
      </c>
      <c r="C205" s="2">
        <v>40654</v>
      </c>
      <c r="D205" s="1" t="s">
        <v>80</v>
      </c>
      <c r="E205" s="1" t="s">
        <v>30</v>
      </c>
      <c r="F205" s="1">
        <v>0</v>
      </c>
      <c r="G205" s="1" t="s">
        <v>31</v>
      </c>
      <c r="H205" s="1" t="s">
        <v>40</v>
      </c>
      <c r="I205" s="1" t="s">
        <v>40</v>
      </c>
      <c r="J205" s="1" t="s">
        <v>22</v>
      </c>
      <c r="K205" s="1" t="s">
        <v>31</v>
      </c>
      <c r="L205" s="1" t="s">
        <v>23</v>
      </c>
      <c r="M205" s="1">
        <v>48</v>
      </c>
      <c r="N205" s="1" t="s">
        <v>24</v>
      </c>
      <c r="O205" s="1" t="s">
        <v>25</v>
      </c>
      <c r="P205" s="1" t="s">
        <v>129</v>
      </c>
      <c r="Q205" s="1" t="s">
        <v>201</v>
      </c>
      <c r="R205" t="str">
        <f>IF(Table_8[[#This Row],[toss_winner]]=Table_8[[#This Row],[winner]],"Yes","No")</f>
        <v>No</v>
      </c>
    </row>
    <row r="206" spans="1:18" ht="15.75" customHeight="1" x14ac:dyDescent="0.3">
      <c r="A206" s="1">
        <v>501221</v>
      </c>
      <c r="B206" s="1" t="s">
        <v>44</v>
      </c>
      <c r="C206" s="2">
        <v>40655</v>
      </c>
      <c r="D206" s="1" t="s">
        <v>154</v>
      </c>
      <c r="E206" s="1" t="s">
        <v>46</v>
      </c>
      <c r="F206" s="1">
        <v>0</v>
      </c>
      <c r="G206" s="1" t="s">
        <v>47</v>
      </c>
      <c r="H206" s="1" t="s">
        <v>32</v>
      </c>
      <c r="I206" s="1" t="s">
        <v>32</v>
      </c>
      <c r="J206" s="1" t="s">
        <v>22</v>
      </c>
      <c r="K206" s="1" t="s">
        <v>47</v>
      </c>
      <c r="L206" s="1" t="s">
        <v>23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64</v>
      </c>
      <c r="R206" t="str">
        <f>IF(Table_8[[#This Row],[toss_winner]]=Table_8[[#This Row],[winner]],"Yes","No")</f>
        <v>No</v>
      </c>
    </row>
    <row r="207" spans="1:18" ht="15.75" customHeight="1" x14ac:dyDescent="0.3">
      <c r="A207" s="1">
        <v>501222</v>
      </c>
      <c r="B207" s="1" t="s">
        <v>50</v>
      </c>
      <c r="C207" s="2">
        <v>40655</v>
      </c>
      <c r="D207" s="1" t="s">
        <v>118</v>
      </c>
      <c r="E207" s="1" t="s">
        <v>52</v>
      </c>
      <c r="F207" s="1">
        <v>0</v>
      </c>
      <c r="G207" s="1" t="s">
        <v>21</v>
      </c>
      <c r="H207" s="1" t="s">
        <v>20</v>
      </c>
      <c r="I207" s="1" t="s">
        <v>20</v>
      </c>
      <c r="J207" s="1" t="s">
        <v>22</v>
      </c>
      <c r="K207" s="1" t="s">
        <v>20</v>
      </c>
      <c r="L207" s="1" t="s">
        <v>41</v>
      </c>
      <c r="M207" s="1">
        <v>9</v>
      </c>
      <c r="N207" s="1" t="s">
        <v>24</v>
      </c>
      <c r="O207" s="1" t="s">
        <v>25</v>
      </c>
      <c r="P207" s="1" t="s">
        <v>145</v>
      </c>
      <c r="Q207" s="1" t="s">
        <v>59</v>
      </c>
      <c r="R207" t="str">
        <f>IF(Table_8[[#This Row],[toss_winner]]=Table_8[[#This Row],[winner]],"Yes","No")</f>
        <v>Yes</v>
      </c>
    </row>
    <row r="208" spans="1:18" ht="15.75" customHeight="1" x14ac:dyDescent="0.3">
      <c r="A208" s="1">
        <v>501223</v>
      </c>
      <c r="B208" s="1" t="s">
        <v>36</v>
      </c>
      <c r="C208" s="2">
        <v>40656</v>
      </c>
      <c r="D208" s="1" t="s">
        <v>179</v>
      </c>
      <c r="E208" s="1" t="s">
        <v>38</v>
      </c>
      <c r="F208" s="1">
        <v>0</v>
      </c>
      <c r="G208" s="1" t="s">
        <v>39</v>
      </c>
      <c r="H208" s="1" t="s">
        <v>31</v>
      </c>
      <c r="I208" s="1" t="s">
        <v>31</v>
      </c>
      <c r="J208" s="1" t="s">
        <v>22</v>
      </c>
      <c r="K208" s="1" t="s">
        <v>39</v>
      </c>
      <c r="L208" s="1" t="s">
        <v>23</v>
      </c>
      <c r="M208" s="1">
        <v>29</v>
      </c>
      <c r="N208" s="1" t="s">
        <v>24</v>
      </c>
      <c r="O208" s="1" t="s">
        <v>25</v>
      </c>
      <c r="P208" s="1" t="s">
        <v>129</v>
      </c>
      <c r="Q208" s="1" t="s">
        <v>27</v>
      </c>
      <c r="R208" t="str">
        <f>IF(Table_8[[#This Row],[toss_winner]]=Table_8[[#This Row],[winner]],"Yes","No")</f>
        <v>No</v>
      </c>
    </row>
    <row r="209" spans="1:18" ht="15.75" customHeight="1" x14ac:dyDescent="0.3">
      <c r="A209" s="1">
        <v>501224</v>
      </c>
      <c r="B209" s="1" t="s">
        <v>60</v>
      </c>
      <c r="C209" s="2">
        <v>40657</v>
      </c>
      <c r="D209" s="1" t="s">
        <v>180</v>
      </c>
      <c r="E209" s="1" t="s">
        <v>62</v>
      </c>
      <c r="F209" s="1">
        <v>0</v>
      </c>
      <c r="G209" s="1" t="s">
        <v>53</v>
      </c>
      <c r="H209" s="1" t="s">
        <v>47</v>
      </c>
      <c r="I209" s="1" t="s">
        <v>53</v>
      </c>
      <c r="J209" s="1" t="s">
        <v>22</v>
      </c>
      <c r="K209" s="1" t="s">
        <v>47</v>
      </c>
      <c r="L209" s="1" t="s">
        <v>23</v>
      </c>
      <c r="M209" s="1">
        <v>37</v>
      </c>
      <c r="N209" s="1" t="s">
        <v>24</v>
      </c>
      <c r="O209" s="1" t="s">
        <v>25</v>
      </c>
      <c r="P209" s="1" t="s">
        <v>127</v>
      </c>
      <c r="Q209" s="1" t="s">
        <v>208</v>
      </c>
      <c r="R209" t="str">
        <f>IF(Table_8[[#This Row],[toss_winner]]=Table_8[[#This Row],[winner]],"Yes","No")</f>
        <v>No</v>
      </c>
    </row>
    <row r="210" spans="1:18" ht="15.75" customHeight="1" x14ac:dyDescent="0.3">
      <c r="A210" s="1">
        <v>501225</v>
      </c>
      <c r="B210" s="1" t="s">
        <v>56</v>
      </c>
      <c r="C210" s="2">
        <v>40657</v>
      </c>
      <c r="D210" s="1" t="s">
        <v>156</v>
      </c>
      <c r="E210" s="1" t="s">
        <v>58</v>
      </c>
      <c r="F210" s="1">
        <v>0</v>
      </c>
      <c r="G210" s="1" t="s">
        <v>40</v>
      </c>
      <c r="H210" s="1" t="s">
        <v>205</v>
      </c>
      <c r="I210" s="1" t="s">
        <v>40</v>
      </c>
      <c r="J210" s="1" t="s">
        <v>22</v>
      </c>
      <c r="K210" s="1" t="s">
        <v>40</v>
      </c>
      <c r="L210" s="1" t="s">
        <v>41</v>
      </c>
      <c r="M210" s="1">
        <v>8</v>
      </c>
      <c r="N210" s="1" t="s">
        <v>24</v>
      </c>
      <c r="O210" s="1" t="s">
        <v>25</v>
      </c>
      <c r="P210" s="1" t="s">
        <v>77</v>
      </c>
      <c r="Q210" s="1" t="s">
        <v>138</v>
      </c>
      <c r="R210" t="str">
        <f>IF(Table_8[[#This Row],[toss_winner]]=Table_8[[#This Row],[winner]],"Yes","No")</f>
        <v>Yes</v>
      </c>
    </row>
    <row r="211" spans="1:18" ht="15.75" customHeight="1" x14ac:dyDescent="0.3">
      <c r="A211" s="1">
        <v>501226</v>
      </c>
      <c r="B211" s="1" t="s">
        <v>65</v>
      </c>
      <c r="C211" s="2">
        <v>40658</v>
      </c>
      <c r="D211" s="1" t="s">
        <v>29</v>
      </c>
      <c r="E211" s="1" t="s">
        <v>67</v>
      </c>
      <c r="F211" s="1">
        <v>0</v>
      </c>
      <c r="G211" s="1" t="s">
        <v>32</v>
      </c>
      <c r="H211" s="1" t="s">
        <v>207</v>
      </c>
      <c r="I211" s="1" t="s">
        <v>207</v>
      </c>
      <c r="J211" s="1" t="s">
        <v>22</v>
      </c>
      <c r="K211" s="1" t="s">
        <v>32</v>
      </c>
      <c r="L211" s="1" t="s">
        <v>23</v>
      </c>
      <c r="M211" s="1">
        <v>25</v>
      </c>
      <c r="N211" s="1" t="s">
        <v>24</v>
      </c>
      <c r="O211" s="1" t="s">
        <v>25</v>
      </c>
      <c r="P211" s="1" t="s">
        <v>42</v>
      </c>
      <c r="Q211" s="1" t="s">
        <v>59</v>
      </c>
      <c r="R211" t="str">
        <f>IF(Table_8[[#This Row],[toss_winner]]=Table_8[[#This Row],[winner]],"Yes","No")</f>
        <v>No</v>
      </c>
    </row>
    <row r="212" spans="1:18" ht="15.75" customHeight="1" x14ac:dyDescent="0.3">
      <c r="A212" s="1">
        <v>501227</v>
      </c>
      <c r="B212" s="1" t="s">
        <v>36</v>
      </c>
      <c r="C212" s="2">
        <v>40659</v>
      </c>
      <c r="D212" s="1" t="s">
        <v>215</v>
      </c>
      <c r="E212" s="1" t="s">
        <v>38</v>
      </c>
      <c r="F212" s="1">
        <v>0</v>
      </c>
      <c r="G212" s="1" t="s">
        <v>39</v>
      </c>
      <c r="H212" s="1" t="s">
        <v>20</v>
      </c>
      <c r="I212" s="1" t="s">
        <v>20</v>
      </c>
      <c r="J212" s="1" t="s">
        <v>22</v>
      </c>
      <c r="K212" s="1" t="s">
        <v>20</v>
      </c>
      <c r="L212" s="1" t="s">
        <v>41</v>
      </c>
      <c r="M212" s="1">
        <v>3</v>
      </c>
      <c r="N212" s="1" t="s">
        <v>24</v>
      </c>
      <c r="O212" s="1" t="s">
        <v>25</v>
      </c>
      <c r="P212" s="1" t="s">
        <v>129</v>
      </c>
      <c r="Q212" s="1" t="s">
        <v>213</v>
      </c>
      <c r="R212" t="str">
        <f>IF(Table_8[[#This Row],[toss_winner]]=Table_8[[#This Row],[winner]],"Yes","No")</f>
        <v>Yes</v>
      </c>
    </row>
    <row r="213" spans="1:18" ht="15.75" customHeight="1" x14ac:dyDescent="0.3">
      <c r="A213" s="1">
        <v>501228</v>
      </c>
      <c r="B213" s="1" t="s">
        <v>44</v>
      </c>
      <c r="C213" s="2">
        <v>40660</v>
      </c>
      <c r="D213" s="1" t="s">
        <v>199</v>
      </c>
      <c r="E213" s="1" t="s">
        <v>73</v>
      </c>
      <c r="F213" s="1">
        <v>0</v>
      </c>
      <c r="G213" s="1" t="s">
        <v>207</v>
      </c>
      <c r="H213" s="1" t="s">
        <v>32</v>
      </c>
      <c r="I213" s="1" t="s">
        <v>207</v>
      </c>
      <c r="J213" s="1" t="s">
        <v>33</v>
      </c>
      <c r="K213" s="1" t="s">
        <v>32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26</v>
      </c>
      <c r="Q213" s="1" t="s">
        <v>35</v>
      </c>
      <c r="R213" t="str">
        <f>IF(Table_8[[#This Row],[toss_winner]]=Table_8[[#This Row],[winner]],"Yes","No")</f>
        <v>No</v>
      </c>
    </row>
    <row r="214" spans="1:18" ht="15.75" customHeight="1" x14ac:dyDescent="0.3">
      <c r="A214" s="1">
        <v>501229</v>
      </c>
      <c r="B214" s="1" t="s">
        <v>203</v>
      </c>
      <c r="C214" s="2">
        <v>40660</v>
      </c>
      <c r="D214" s="1" t="s">
        <v>216</v>
      </c>
      <c r="E214" s="1" t="s">
        <v>204</v>
      </c>
      <c r="F214" s="1">
        <v>0</v>
      </c>
      <c r="G214" s="1" t="s">
        <v>205</v>
      </c>
      <c r="H214" s="1" t="s">
        <v>53</v>
      </c>
      <c r="I214" s="1" t="s">
        <v>205</v>
      </c>
      <c r="J214" s="1" t="s">
        <v>22</v>
      </c>
      <c r="K214" s="1" t="s">
        <v>53</v>
      </c>
      <c r="L214" s="1" t="s">
        <v>23</v>
      </c>
      <c r="M214" s="1">
        <v>55</v>
      </c>
      <c r="N214" s="1" t="s">
        <v>24</v>
      </c>
      <c r="O214" s="1" t="s">
        <v>25</v>
      </c>
      <c r="P214" s="1" t="s">
        <v>127</v>
      </c>
      <c r="Q214" s="1" t="s">
        <v>208</v>
      </c>
      <c r="R214" t="str">
        <f>IF(Table_8[[#This Row],[toss_winner]]=Table_8[[#This Row],[winner]],"Yes","No")</f>
        <v>No</v>
      </c>
    </row>
    <row r="215" spans="1:18" ht="15.75" customHeight="1" x14ac:dyDescent="0.3">
      <c r="A215" s="1">
        <v>501230</v>
      </c>
      <c r="B215" s="1" t="s">
        <v>36</v>
      </c>
      <c r="C215" s="2">
        <v>40661</v>
      </c>
      <c r="D215" s="1" t="s">
        <v>165</v>
      </c>
      <c r="E215" s="1" t="s">
        <v>38</v>
      </c>
      <c r="F215" s="1">
        <v>0</v>
      </c>
      <c r="G215" s="1" t="s">
        <v>39</v>
      </c>
      <c r="H215" s="1" t="s">
        <v>21</v>
      </c>
      <c r="I215" s="1" t="s">
        <v>39</v>
      </c>
      <c r="J215" s="1" t="s">
        <v>22</v>
      </c>
      <c r="K215" s="1" t="s">
        <v>21</v>
      </c>
      <c r="L215" s="1" t="s">
        <v>23</v>
      </c>
      <c r="M215" s="1">
        <v>17</v>
      </c>
      <c r="N215" s="1" t="s">
        <v>24</v>
      </c>
      <c r="O215" s="1" t="s">
        <v>25</v>
      </c>
      <c r="P215" s="1" t="s">
        <v>201</v>
      </c>
      <c r="Q215" s="1" t="s">
        <v>213</v>
      </c>
      <c r="R215" t="str">
        <f>IF(Table_8[[#This Row],[toss_winner]]=Table_8[[#This Row],[winner]],"Yes","No")</f>
        <v>No</v>
      </c>
    </row>
    <row r="216" spans="1:18" ht="15.75" customHeight="1" x14ac:dyDescent="0.3">
      <c r="A216" s="1">
        <v>501231</v>
      </c>
      <c r="B216" s="1" t="s">
        <v>56</v>
      </c>
      <c r="C216" s="2">
        <v>40662</v>
      </c>
      <c r="D216" s="1" t="s">
        <v>217</v>
      </c>
      <c r="E216" s="1" t="s">
        <v>58</v>
      </c>
      <c r="F216" s="1">
        <v>0</v>
      </c>
      <c r="G216" s="1" t="s">
        <v>40</v>
      </c>
      <c r="H216" s="1" t="s">
        <v>47</v>
      </c>
      <c r="I216" s="1" t="s">
        <v>40</v>
      </c>
      <c r="J216" s="1" t="s">
        <v>22</v>
      </c>
      <c r="K216" s="1" t="s">
        <v>40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138</v>
      </c>
      <c r="R216" t="str">
        <f>IF(Table_8[[#This Row],[toss_winner]]=Table_8[[#This Row],[winner]],"Yes","No")</f>
        <v>Yes</v>
      </c>
    </row>
    <row r="217" spans="1:18" ht="15.75" customHeight="1" x14ac:dyDescent="0.3">
      <c r="A217" s="1">
        <v>501232</v>
      </c>
      <c r="B217" s="1" t="s">
        <v>17</v>
      </c>
      <c r="C217" s="2">
        <v>40662</v>
      </c>
      <c r="D217" s="1" t="s">
        <v>215</v>
      </c>
      <c r="E217" s="1" t="s">
        <v>19</v>
      </c>
      <c r="F217" s="1">
        <v>0</v>
      </c>
      <c r="G217" s="1" t="s">
        <v>20</v>
      </c>
      <c r="H217" s="1" t="s">
        <v>207</v>
      </c>
      <c r="I217" s="1" t="s">
        <v>207</v>
      </c>
      <c r="J217" s="1" t="s">
        <v>22</v>
      </c>
      <c r="K217" s="1" t="s">
        <v>20</v>
      </c>
      <c r="L217" s="1" t="s">
        <v>23</v>
      </c>
      <c r="M217" s="1">
        <v>26</v>
      </c>
      <c r="N217" s="1" t="s">
        <v>24</v>
      </c>
      <c r="O217" s="1" t="s">
        <v>25</v>
      </c>
      <c r="P217" s="1" t="s">
        <v>42</v>
      </c>
      <c r="Q217" s="1" t="s">
        <v>145</v>
      </c>
      <c r="R217" t="str">
        <f>IF(Table_8[[#This Row],[toss_winner]]=Table_8[[#This Row],[winner]],"Yes","No")</f>
        <v>No</v>
      </c>
    </row>
    <row r="218" spans="1:18" ht="15.75" customHeight="1" x14ac:dyDescent="0.3">
      <c r="A218" s="1">
        <v>501233</v>
      </c>
      <c r="B218" s="1" t="s">
        <v>203</v>
      </c>
      <c r="C218" s="2">
        <v>40663</v>
      </c>
      <c r="D218" s="1" t="s">
        <v>61</v>
      </c>
      <c r="E218" s="1" t="s">
        <v>204</v>
      </c>
      <c r="F218" s="1">
        <v>0</v>
      </c>
      <c r="G218" s="1" t="s">
        <v>205</v>
      </c>
      <c r="H218" s="1" t="s">
        <v>39</v>
      </c>
      <c r="I218" s="1" t="s">
        <v>39</v>
      </c>
      <c r="J218" s="1" t="s">
        <v>33</v>
      </c>
      <c r="K218" s="1" t="s">
        <v>39</v>
      </c>
      <c r="L218" s="1" t="s">
        <v>23</v>
      </c>
      <c r="M218" s="1">
        <v>38</v>
      </c>
      <c r="N218" s="1" t="s">
        <v>24</v>
      </c>
      <c r="O218" s="1" t="s">
        <v>25</v>
      </c>
      <c r="P218" s="1" t="s">
        <v>127</v>
      </c>
      <c r="Q218" s="1" t="s">
        <v>208</v>
      </c>
      <c r="R218" t="str">
        <f>IF(Table_8[[#This Row],[toss_winner]]=Table_8[[#This Row],[winner]],"Yes","No")</f>
        <v>Yes</v>
      </c>
    </row>
    <row r="219" spans="1:18" ht="15.75" customHeight="1" x14ac:dyDescent="0.3">
      <c r="A219" s="1">
        <v>501234</v>
      </c>
      <c r="B219" s="1" t="s">
        <v>50</v>
      </c>
      <c r="C219" s="2">
        <v>40663</v>
      </c>
      <c r="D219" s="1" t="s">
        <v>218</v>
      </c>
      <c r="E219" s="1" t="s">
        <v>52</v>
      </c>
      <c r="F219" s="1">
        <v>0</v>
      </c>
      <c r="G219" s="1" t="s">
        <v>21</v>
      </c>
      <c r="H219" s="1" t="s">
        <v>31</v>
      </c>
      <c r="I219" s="1" t="s">
        <v>21</v>
      </c>
      <c r="J219" s="1" t="s">
        <v>22</v>
      </c>
      <c r="K219" s="1" t="s">
        <v>21</v>
      </c>
      <c r="L219" s="1" t="s">
        <v>41</v>
      </c>
      <c r="M219" s="1">
        <v>8</v>
      </c>
      <c r="N219" s="1" t="s">
        <v>24</v>
      </c>
      <c r="O219" s="1" t="s">
        <v>25</v>
      </c>
      <c r="P219" s="1" t="s">
        <v>64</v>
      </c>
      <c r="Q219" s="1" t="s">
        <v>35</v>
      </c>
      <c r="R219" t="str">
        <f>IF(Table_8[[#This Row],[toss_winner]]=Table_8[[#This Row],[winner]],"Yes","No")</f>
        <v>Yes</v>
      </c>
    </row>
    <row r="220" spans="1:18" ht="15.75" customHeight="1" x14ac:dyDescent="0.3">
      <c r="A220" s="1">
        <v>501235</v>
      </c>
      <c r="B220" s="1" t="s">
        <v>56</v>
      </c>
      <c r="C220" s="2">
        <v>40664</v>
      </c>
      <c r="D220" s="1" t="s">
        <v>153</v>
      </c>
      <c r="E220" s="1" t="s">
        <v>58</v>
      </c>
      <c r="F220" s="1">
        <v>0</v>
      </c>
      <c r="G220" s="1" t="s">
        <v>40</v>
      </c>
      <c r="H220" s="1" t="s">
        <v>207</v>
      </c>
      <c r="I220" s="1" t="s">
        <v>40</v>
      </c>
      <c r="J220" s="1" t="s">
        <v>22</v>
      </c>
      <c r="K220" s="1" t="s">
        <v>40</v>
      </c>
      <c r="L220" s="1" t="s">
        <v>41</v>
      </c>
      <c r="M220" s="1">
        <v>6</v>
      </c>
      <c r="N220" s="1" t="s">
        <v>24</v>
      </c>
      <c r="O220" s="1" t="s">
        <v>25</v>
      </c>
      <c r="P220" s="1" t="s">
        <v>138</v>
      </c>
      <c r="Q220" s="1" t="s">
        <v>116</v>
      </c>
      <c r="R220" t="str">
        <f>IF(Table_8[[#This Row],[toss_winner]]=Table_8[[#This Row],[winner]],"Yes","No")</f>
        <v>Yes</v>
      </c>
    </row>
    <row r="221" spans="1:18" ht="15.75" customHeight="1" x14ac:dyDescent="0.3">
      <c r="A221" s="1">
        <v>501236</v>
      </c>
      <c r="B221" s="1" t="s">
        <v>65</v>
      </c>
      <c r="C221" s="2">
        <v>40664</v>
      </c>
      <c r="D221" s="1" t="s">
        <v>102</v>
      </c>
      <c r="E221" s="1" t="s">
        <v>67</v>
      </c>
      <c r="F221" s="1">
        <v>0</v>
      </c>
      <c r="G221" s="1" t="s">
        <v>32</v>
      </c>
      <c r="H221" s="1" t="s">
        <v>53</v>
      </c>
      <c r="I221" s="1" t="s">
        <v>32</v>
      </c>
      <c r="J221" s="1" t="s">
        <v>33</v>
      </c>
      <c r="K221" s="1" t="s">
        <v>32</v>
      </c>
      <c r="L221" s="1" t="s">
        <v>23</v>
      </c>
      <c r="M221" s="1">
        <v>19</v>
      </c>
      <c r="N221" s="1" t="s">
        <v>24</v>
      </c>
      <c r="O221" s="1" t="s">
        <v>25</v>
      </c>
      <c r="P221" s="1" t="s">
        <v>42</v>
      </c>
      <c r="Q221" s="1" t="s">
        <v>59</v>
      </c>
      <c r="R221" t="str">
        <f>IF(Table_8[[#This Row],[toss_winner]]=Table_8[[#This Row],[winner]],"Yes","No")</f>
        <v>Yes</v>
      </c>
    </row>
    <row r="222" spans="1:18" ht="15.75" customHeight="1" x14ac:dyDescent="0.3">
      <c r="A222" s="1">
        <v>501237</v>
      </c>
      <c r="B222" s="1" t="s">
        <v>44</v>
      </c>
      <c r="C222" s="2">
        <v>40665</v>
      </c>
      <c r="D222" s="1" t="s">
        <v>192</v>
      </c>
      <c r="E222" s="1" t="s">
        <v>46</v>
      </c>
      <c r="F222" s="1">
        <v>0</v>
      </c>
      <c r="G222" s="1" t="s">
        <v>47</v>
      </c>
      <c r="H222" s="1" t="s">
        <v>31</v>
      </c>
      <c r="I222" s="1" t="s">
        <v>31</v>
      </c>
      <c r="J222" s="1" t="s">
        <v>22</v>
      </c>
      <c r="K222" s="1" t="s">
        <v>47</v>
      </c>
      <c r="L222" s="1" t="s">
        <v>23</v>
      </c>
      <c r="M222" s="1">
        <v>23</v>
      </c>
      <c r="N222" s="1" t="s">
        <v>24</v>
      </c>
      <c r="O222" s="1" t="s">
        <v>25</v>
      </c>
      <c r="P222" s="1" t="s">
        <v>127</v>
      </c>
      <c r="Q222" s="1" t="s">
        <v>201</v>
      </c>
      <c r="R222" t="str">
        <f>IF(Table_8[[#This Row],[toss_winner]]=Table_8[[#This Row],[winner]],"Yes","No")</f>
        <v>No</v>
      </c>
    </row>
    <row r="223" spans="1:18" ht="15.75" customHeight="1" x14ac:dyDescent="0.3">
      <c r="A223" s="1">
        <v>501238</v>
      </c>
      <c r="B223" s="1" t="s">
        <v>36</v>
      </c>
      <c r="C223" s="2">
        <v>40665</v>
      </c>
      <c r="D223" s="1" t="s">
        <v>219</v>
      </c>
      <c r="E223" s="1" t="s">
        <v>38</v>
      </c>
      <c r="F223" s="1">
        <v>0</v>
      </c>
      <c r="G223" s="1" t="s">
        <v>39</v>
      </c>
      <c r="H223" s="1" t="s">
        <v>205</v>
      </c>
      <c r="I223" s="1" t="s">
        <v>205</v>
      </c>
      <c r="J223" s="1" t="s">
        <v>22</v>
      </c>
      <c r="K223" s="1" t="s">
        <v>205</v>
      </c>
      <c r="L223" s="1" t="s">
        <v>41</v>
      </c>
      <c r="M223" s="1">
        <v>7</v>
      </c>
      <c r="N223" s="1" t="s">
        <v>24</v>
      </c>
      <c r="O223" s="1" t="s">
        <v>25</v>
      </c>
      <c r="P223" s="1" t="s">
        <v>26</v>
      </c>
      <c r="Q223" s="1" t="s">
        <v>35</v>
      </c>
      <c r="R223" t="str">
        <f>IF(Table_8[[#This Row],[toss_winner]]=Table_8[[#This Row],[winner]],"Yes","No")</f>
        <v>Yes</v>
      </c>
    </row>
    <row r="224" spans="1:18" ht="15.75" customHeight="1" x14ac:dyDescent="0.3">
      <c r="A224" s="1">
        <v>501239</v>
      </c>
      <c r="B224" s="1" t="s">
        <v>60</v>
      </c>
      <c r="C224" s="2">
        <v>40666</v>
      </c>
      <c r="D224" s="1" t="s">
        <v>68</v>
      </c>
      <c r="E224" s="1" t="s">
        <v>62</v>
      </c>
      <c r="F224" s="1">
        <v>0</v>
      </c>
      <c r="G224" s="1" t="s">
        <v>53</v>
      </c>
      <c r="H224" s="1" t="s">
        <v>21</v>
      </c>
      <c r="I224" s="1" t="s">
        <v>53</v>
      </c>
      <c r="J224" s="1" t="s">
        <v>22</v>
      </c>
      <c r="K224" s="1" t="s">
        <v>21</v>
      </c>
      <c r="L224" s="1" t="s">
        <v>23</v>
      </c>
      <c r="M224" s="1">
        <v>20</v>
      </c>
      <c r="N224" s="1" t="s">
        <v>24</v>
      </c>
      <c r="O224" s="1" t="s">
        <v>25</v>
      </c>
      <c r="P224" s="1" t="s">
        <v>129</v>
      </c>
      <c r="Q224" s="1" t="s">
        <v>213</v>
      </c>
      <c r="R224" t="str">
        <f>IF(Table_8[[#This Row],[toss_winner]]=Table_8[[#This Row],[winner]],"Yes","No")</f>
        <v>No</v>
      </c>
    </row>
    <row r="225" spans="1:18" ht="15.75" customHeight="1" x14ac:dyDescent="0.3">
      <c r="A225" s="1">
        <v>501240</v>
      </c>
      <c r="B225" s="1" t="s">
        <v>65</v>
      </c>
      <c r="C225" s="2">
        <v>40667</v>
      </c>
      <c r="D225" s="1" t="s">
        <v>29</v>
      </c>
      <c r="E225" s="1" t="s">
        <v>67</v>
      </c>
      <c r="F225" s="1">
        <v>0</v>
      </c>
      <c r="G225" s="1" t="s">
        <v>32</v>
      </c>
      <c r="H225" s="1" t="s">
        <v>40</v>
      </c>
      <c r="I225" s="1" t="s">
        <v>40</v>
      </c>
      <c r="J225" s="1" t="s">
        <v>33</v>
      </c>
      <c r="K225" s="1" t="s">
        <v>32</v>
      </c>
      <c r="L225" s="1" t="s">
        <v>41</v>
      </c>
      <c r="M225" s="1">
        <v>8</v>
      </c>
      <c r="N225" s="1" t="s">
        <v>24</v>
      </c>
      <c r="O225" s="1" t="s">
        <v>25</v>
      </c>
      <c r="P225" s="1" t="s">
        <v>145</v>
      </c>
      <c r="Q225" s="1" t="s">
        <v>59</v>
      </c>
      <c r="R225" t="str">
        <f>IF(Table_8[[#This Row],[toss_winner]]=Table_8[[#This Row],[winner]],"Yes","No")</f>
        <v>No</v>
      </c>
    </row>
    <row r="226" spans="1:18" ht="15.75" customHeight="1" x14ac:dyDescent="0.3">
      <c r="A226" s="1">
        <v>501241</v>
      </c>
      <c r="B226" s="1" t="s">
        <v>44</v>
      </c>
      <c r="C226" s="2">
        <v>40667</v>
      </c>
      <c r="D226" s="1" t="s">
        <v>220</v>
      </c>
      <c r="E226" s="1" t="s">
        <v>73</v>
      </c>
      <c r="F226" s="1">
        <v>0</v>
      </c>
      <c r="G226" s="1" t="s">
        <v>207</v>
      </c>
      <c r="H226" s="1" t="s">
        <v>47</v>
      </c>
      <c r="I226" s="1" t="s">
        <v>207</v>
      </c>
      <c r="J226" s="1" t="s">
        <v>22</v>
      </c>
      <c r="K226" s="1" t="s">
        <v>47</v>
      </c>
      <c r="L226" s="1" t="s">
        <v>23</v>
      </c>
      <c r="M226" s="1">
        <v>21</v>
      </c>
      <c r="N226" s="1" t="s">
        <v>24</v>
      </c>
      <c r="O226" s="1" t="s">
        <v>25</v>
      </c>
      <c r="P226" s="1" t="s">
        <v>127</v>
      </c>
      <c r="Q226" s="1" t="s">
        <v>116</v>
      </c>
      <c r="R226" t="str">
        <f>IF(Table_8[[#This Row],[toss_winner]]=Table_8[[#This Row],[winner]],"Yes","No")</f>
        <v>No</v>
      </c>
    </row>
    <row r="227" spans="1:18" ht="15.75" customHeight="1" x14ac:dyDescent="0.3">
      <c r="A227" s="1">
        <v>501242</v>
      </c>
      <c r="B227" s="1" t="s">
        <v>203</v>
      </c>
      <c r="C227" s="2">
        <v>40668</v>
      </c>
      <c r="D227" s="1" t="s">
        <v>160</v>
      </c>
      <c r="E227" s="1" t="s">
        <v>204</v>
      </c>
      <c r="F227" s="1">
        <v>0</v>
      </c>
      <c r="G227" s="1" t="s">
        <v>205</v>
      </c>
      <c r="H227" s="1" t="s">
        <v>21</v>
      </c>
      <c r="I227" s="1" t="s">
        <v>21</v>
      </c>
      <c r="J227" s="1" t="s">
        <v>22</v>
      </c>
      <c r="K227" s="1" t="s">
        <v>205</v>
      </c>
      <c r="L227" s="1" t="s">
        <v>23</v>
      </c>
      <c r="M227" s="1">
        <v>17</v>
      </c>
      <c r="N227" s="1" t="s">
        <v>24</v>
      </c>
      <c r="O227" s="1" t="s">
        <v>25</v>
      </c>
      <c r="P227" s="1" t="s">
        <v>140</v>
      </c>
      <c r="Q227" s="1" t="s">
        <v>213</v>
      </c>
      <c r="R227" t="str">
        <f>IF(Table_8[[#This Row],[toss_winner]]=Table_8[[#This Row],[winner]],"Yes","No")</f>
        <v>No</v>
      </c>
    </row>
    <row r="228" spans="1:18" ht="15.75" customHeight="1" x14ac:dyDescent="0.3">
      <c r="A228" s="1">
        <v>501243</v>
      </c>
      <c r="B228" s="1" t="s">
        <v>60</v>
      </c>
      <c r="C228" s="2">
        <v>40668</v>
      </c>
      <c r="D228" s="1" t="s">
        <v>61</v>
      </c>
      <c r="E228" s="1" t="s">
        <v>62</v>
      </c>
      <c r="F228" s="1">
        <v>0</v>
      </c>
      <c r="G228" s="1" t="s">
        <v>53</v>
      </c>
      <c r="H228" s="1" t="s">
        <v>39</v>
      </c>
      <c r="I228" s="1" t="s">
        <v>39</v>
      </c>
      <c r="J228" s="1" t="s">
        <v>22</v>
      </c>
      <c r="K228" s="1" t="s">
        <v>39</v>
      </c>
      <c r="L228" s="1" t="s">
        <v>41</v>
      </c>
      <c r="M228" s="1">
        <v>4</v>
      </c>
      <c r="N228" s="1" t="s">
        <v>24</v>
      </c>
      <c r="O228" s="1" t="s">
        <v>25</v>
      </c>
      <c r="P228" s="1" t="s">
        <v>26</v>
      </c>
      <c r="Q228" s="1" t="s">
        <v>64</v>
      </c>
      <c r="R228" t="str">
        <f>IF(Table_8[[#This Row],[toss_winner]]=Table_8[[#This Row],[winner]],"Yes","No")</f>
        <v>Yes</v>
      </c>
    </row>
    <row r="229" spans="1:18" ht="15.75" customHeight="1" x14ac:dyDescent="0.3">
      <c r="A229" s="1">
        <v>501244</v>
      </c>
      <c r="B229" s="1" t="s">
        <v>17</v>
      </c>
      <c r="C229" s="2">
        <v>40669</v>
      </c>
      <c r="D229" s="1" t="s">
        <v>118</v>
      </c>
      <c r="E229" s="1" t="s">
        <v>19</v>
      </c>
      <c r="F229" s="1">
        <v>0</v>
      </c>
      <c r="G229" s="1" t="s">
        <v>20</v>
      </c>
      <c r="H229" s="1" t="s">
        <v>31</v>
      </c>
      <c r="I229" s="1" t="s">
        <v>31</v>
      </c>
      <c r="J229" s="1" t="s">
        <v>22</v>
      </c>
      <c r="K229" s="1" t="s">
        <v>20</v>
      </c>
      <c r="L229" s="1" t="s">
        <v>23</v>
      </c>
      <c r="M229" s="1">
        <v>85</v>
      </c>
      <c r="N229" s="1" t="s">
        <v>24</v>
      </c>
      <c r="O229" s="1" t="s">
        <v>25</v>
      </c>
      <c r="P229" s="1" t="s">
        <v>42</v>
      </c>
      <c r="Q229" s="1" t="s">
        <v>59</v>
      </c>
      <c r="R229" t="str">
        <f>IF(Table_8[[#This Row],[toss_winner]]=Table_8[[#This Row],[winner]],"Yes","No")</f>
        <v>No</v>
      </c>
    </row>
    <row r="230" spans="1:18" ht="15.75" customHeight="1" x14ac:dyDescent="0.3">
      <c r="A230" s="1">
        <v>501245</v>
      </c>
      <c r="B230" s="1" t="s">
        <v>50</v>
      </c>
      <c r="C230" s="2">
        <v>40670</v>
      </c>
      <c r="D230" s="1" t="s">
        <v>218</v>
      </c>
      <c r="E230" s="1" t="s">
        <v>52</v>
      </c>
      <c r="F230" s="1">
        <v>0</v>
      </c>
      <c r="G230" s="1" t="s">
        <v>21</v>
      </c>
      <c r="H230" s="1" t="s">
        <v>32</v>
      </c>
      <c r="I230" s="1" t="s">
        <v>32</v>
      </c>
      <c r="J230" s="1" t="s">
        <v>33</v>
      </c>
      <c r="K230" s="1" t="s">
        <v>21</v>
      </c>
      <c r="L230" s="1" t="s">
        <v>23</v>
      </c>
      <c r="M230" s="1">
        <v>10</v>
      </c>
      <c r="N230" s="1" t="s">
        <v>24</v>
      </c>
      <c r="O230" s="1" t="s">
        <v>95</v>
      </c>
      <c r="P230" s="1" t="s">
        <v>26</v>
      </c>
      <c r="Q230" s="1" t="s">
        <v>201</v>
      </c>
      <c r="R230" t="str">
        <f>IF(Table_8[[#This Row],[toss_winner]]=Table_8[[#This Row],[winner]],"Yes","No")</f>
        <v>No</v>
      </c>
    </row>
    <row r="231" spans="1:18" ht="15.75" customHeight="1" x14ac:dyDescent="0.3">
      <c r="A231" s="1">
        <v>501246</v>
      </c>
      <c r="B231" s="1" t="s">
        <v>44</v>
      </c>
      <c r="C231" s="2">
        <v>40670</v>
      </c>
      <c r="D231" s="1" t="s">
        <v>183</v>
      </c>
      <c r="E231" s="1" t="s">
        <v>46</v>
      </c>
      <c r="F231" s="1">
        <v>0</v>
      </c>
      <c r="G231" s="1" t="s">
        <v>47</v>
      </c>
      <c r="H231" s="1" t="s">
        <v>39</v>
      </c>
      <c r="I231" s="1" t="s">
        <v>39</v>
      </c>
      <c r="J231" s="1" t="s">
        <v>22</v>
      </c>
      <c r="K231" s="1" t="s">
        <v>47</v>
      </c>
      <c r="L231" s="1" t="s">
        <v>23</v>
      </c>
      <c r="M231" s="1">
        <v>32</v>
      </c>
      <c r="N231" s="1" t="s">
        <v>24</v>
      </c>
      <c r="O231" s="1" t="s">
        <v>25</v>
      </c>
      <c r="P231" s="1" t="s">
        <v>55</v>
      </c>
      <c r="Q231" s="1" t="s">
        <v>116</v>
      </c>
      <c r="R231" t="str">
        <f>IF(Table_8[[#This Row],[toss_winner]]=Table_8[[#This Row],[winner]],"Yes","No")</f>
        <v>No</v>
      </c>
    </row>
    <row r="232" spans="1:18" ht="15.75" customHeight="1" x14ac:dyDescent="0.3">
      <c r="A232" s="1">
        <v>501247</v>
      </c>
      <c r="B232" s="1" t="s">
        <v>17</v>
      </c>
      <c r="C232" s="2">
        <v>40671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205</v>
      </c>
      <c r="I232" s="1" t="s">
        <v>205</v>
      </c>
      <c r="J232" s="1" t="s">
        <v>33</v>
      </c>
      <c r="K232" s="1" t="s">
        <v>20</v>
      </c>
      <c r="L232" s="1" t="s">
        <v>41</v>
      </c>
      <c r="M232" s="1">
        <v>9</v>
      </c>
      <c r="N232" s="1" t="s">
        <v>24</v>
      </c>
      <c r="O232" s="1" t="s">
        <v>25</v>
      </c>
      <c r="P232" s="1" t="s">
        <v>42</v>
      </c>
      <c r="Q232" s="1" t="s">
        <v>145</v>
      </c>
      <c r="R232" t="str">
        <f>IF(Table_8[[#This Row],[toss_winner]]=Table_8[[#This Row],[winner]],"Yes","No")</f>
        <v>No</v>
      </c>
    </row>
    <row r="233" spans="1:18" ht="15.75" customHeight="1" x14ac:dyDescent="0.3">
      <c r="A233" s="1">
        <v>501248</v>
      </c>
      <c r="B233" s="1" t="s">
        <v>28</v>
      </c>
      <c r="C233" s="2">
        <v>40671</v>
      </c>
      <c r="D233" s="1" t="s">
        <v>220</v>
      </c>
      <c r="E233" s="1" t="s">
        <v>30</v>
      </c>
      <c r="F233" s="1">
        <v>0</v>
      </c>
      <c r="G233" s="1" t="s">
        <v>31</v>
      </c>
      <c r="H233" s="1" t="s">
        <v>207</v>
      </c>
      <c r="I233" s="1" t="s">
        <v>31</v>
      </c>
      <c r="J233" s="1" t="s">
        <v>33</v>
      </c>
      <c r="K233" s="1" t="s">
        <v>207</v>
      </c>
      <c r="L233" s="1" t="s">
        <v>41</v>
      </c>
      <c r="M233" s="1">
        <v>5</v>
      </c>
      <c r="N233" s="1" t="s">
        <v>24</v>
      </c>
      <c r="O233" s="1" t="s">
        <v>25</v>
      </c>
      <c r="P233" s="1" t="s">
        <v>138</v>
      </c>
      <c r="Q233" s="1" t="s">
        <v>213</v>
      </c>
      <c r="R233" t="str">
        <f>IF(Table_8[[#This Row],[toss_winner]]=Table_8[[#This Row],[winner]],"Yes","No")</f>
        <v>No</v>
      </c>
    </row>
    <row r="234" spans="1:18" ht="15.75" customHeight="1" x14ac:dyDescent="0.3">
      <c r="A234" s="1">
        <v>501249</v>
      </c>
      <c r="B234" s="1" t="s">
        <v>56</v>
      </c>
      <c r="C234" s="2">
        <v>40672</v>
      </c>
      <c r="D234" s="1" t="s">
        <v>181</v>
      </c>
      <c r="E234" s="1" t="s">
        <v>58</v>
      </c>
      <c r="F234" s="1">
        <v>0</v>
      </c>
      <c r="G234" s="1" t="s">
        <v>40</v>
      </c>
      <c r="H234" s="1" t="s">
        <v>32</v>
      </c>
      <c r="I234" s="1" t="s">
        <v>40</v>
      </c>
      <c r="J234" s="1" t="s">
        <v>22</v>
      </c>
      <c r="K234" s="1" t="s">
        <v>32</v>
      </c>
      <c r="L234" s="1" t="s">
        <v>23</v>
      </c>
      <c r="M234" s="1">
        <v>63</v>
      </c>
      <c r="N234" s="1" t="s">
        <v>24</v>
      </c>
      <c r="O234" s="1" t="s">
        <v>25</v>
      </c>
      <c r="P234" s="1" t="s">
        <v>55</v>
      </c>
      <c r="Q234" s="1" t="s">
        <v>116</v>
      </c>
      <c r="R234" t="str">
        <f>IF(Table_8[[#This Row],[toss_winner]]=Table_8[[#This Row],[winner]],"Yes","No")</f>
        <v>No</v>
      </c>
    </row>
    <row r="235" spans="1:18" ht="15.75" customHeight="1" x14ac:dyDescent="0.3">
      <c r="A235" s="1">
        <v>501250</v>
      </c>
      <c r="B235" s="1" t="s">
        <v>60</v>
      </c>
      <c r="C235" s="2">
        <v>40673</v>
      </c>
      <c r="D235" s="1" t="s">
        <v>221</v>
      </c>
      <c r="E235" s="1" t="s">
        <v>62</v>
      </c>
      <c r="F235" s="1">
        <v>0</v>
      </c>
      <c r="G235" s="1" t="s">
        <v>53</v>
      </c>
      <c r="H235" s="1" t="s">
        <v>207</v>
      </c>
      <c r="I235" s="1" t="s">
        <v>53</v>
      </c>
      <c r="J235" s="1" t="s">
        <v>33</v>
      </c>
      <c r="K235" s="1" t="s">
        <v>207</v>
      </c>
      <c r="L235" s="1" t="s">
        <v>41</v>
      </c>
      <c r="M235" s="1">
        <v>6</v>
      </c>
      <c r="N235" s="1" t="s">
        <v>24</v>
      </c>
      <c r="O235" s="1" t="s">
        <v>25</v>
      </c>
      <c r="P235" s="1" t="s">
        <v>26</v>
      </c>
      <c r="Q235" s="1" t="s">
        <v>64</v>
      </c>
      <c r="R235" t="str">
        <f>IF(Table_8[[#This Row],[toss_winner]]=Table_8[[#This Row],[winner]],"Yes","No")</f>
        <v>No</v>
      </c>
    </row>
    <row r="236" spans="1:18" ht="15.75" customHeight="1" x14ac:dyDescent="0.3">
      <c r="A236" s="1">
        <v>501251</v>
      </c>
      <c r="B236" s="1" t="s">
        <v>28</v>
      </c>
      <c r="C236" s="2">
        <v>40673</v>
      </c>
      <c r="D236" s="1" t="s">
        <v>222</v>
      </c>
      <c r="E236" s="1" t="s">
        <v>30</v>
      </c>
      <c r="F236" s="1">
        <v>0</v>
      </c>
      <c r="G236" s="1" t="s">
        <v>31</v>
      </c>
      <c r="H236" s="1" t="s">
        <v>47</v>
      </c>
      <c r="I236" s="1" t="s">
        <v>47</v>
      </c>
      <c r="J236" s="1" t="s">
        <v>22</v>
      </c>
      <c r="K236" s="1" t="s">
        <v>31</v>
      </c>
      <c r="L236" s="1" t="s">
        <v>23</v>
      </c>
      <c r="M236" s="1">
        <v>76</v>
      </c>
      <c r="N236" s="1" t="s">
        <v>24</v>
      </c>
      <c r="O236" s="1" t="s">
        <v>25</v>
      </c>
      <c r="P236" s="1" t="s">
        <v>138</v>
      </c>
      <c r="Q236" s="1" t="s">
        <v>213</v>
      </c>
      <c r="R236" t="str">
        <f>IF(Table_8[[#This Row],[toss_winner]]=Table_8[[#This Row],[winner]],"Yes","No")</f>
        <v>No</v>
      </c>
    </row>
    <row r="237" spans="1:18" ht="15.75" customHeight="1" x14ac:dyDescent="0.3">
      <c r="A237" s="1">
        <v>501252</v>
      </c>
      <c r="B237" s="1" t="s">
        <v>56</v>
      </c>
      <c r="C237" s="2">
        <v>40674</v>
      </c>
      <c r="D237" s="1" t="s">
        <v>223</v>
      </c>
      <c r="E237" s="1" t="s">
        <v>58</v>
      </c>
      <c r="F237" s="1">
        <v>0</v>
      </c>
      <c r="G237" s="1" t="s">
        <v>40</v>
      </c>
      <c r="H237" s="1" t="s">
        <v>20</v>
      </c>
      <c r="I237" s="1" t="s">
        <v>20</v>
      </c>
      <c r="J237" s="1" t="s">
        <v>22</v>
      </c>
      <c r="K237" s="1" t="s">
        <v>20</v>
      </c>
      <c r="L237" s="1" t="s">
        <v>41</v>
      </c>
      <c r="M237" s="1">
        <v>9</v>
      </c>
      <c r="N237" s="1" t="s">
        <v>24</v>
      </c>
      <c r="O237" s="1" t="s">
        <v>25</v>
      </c>
      <c r="P237" s="1" t="s">
        <v>127</v>
      </c>
      <c r="Q237" s="1" t="s">
        <v>55</v>
      </c>
      <c r="R237" t="str">
        <f>IF(Table_8[[#This Row],[toss_winner]]=Table_8[[#This Row],[winner]],"Yes","No")</f>
        <v>Yes</v>
      </c>
    </row>
    <row r="238" spans="1:18" ht="15.75" customHeight="1" x14ac:dyDescent="0.3">
      <c r="A238" s="1">
        <v>501253</v>
      </c>
      <c r="B238" s="1" t="s">
        <v>65</v>
      </c>
      <c r="C238" s="2">
        <v>40675</v>
      </c>
      <c r="D238" s="1" t="s">
        <v>76</v>
      </c>
      <c r="E238" s="1" t="s">
        <v>67</v>
      </c>
      <c r="F238" s="1">
        <v>0</v>
      </c>
      <c r="G238" s="1" t="s">
        <v>32</v>
      </c>
      <c r="H238" s="1" t="s">
        <v>39</v>
      </c>
      <c r="I238" s="1" t="s">
        <v>32</v>
      </c>
      <c r="J238" s="1" t="s">
        <v>33</v>
      </c>
      <c r="K238" s="1" t="s">
        <v>32</v>
      </c>
      <c r="L238" s="1" t="s">
        <v>23</v>
      </c>
      <c r="M238" s="1">
        <v>18</v>
      </c>
      <c r="N238" s="1" t="s">
        <v>24</v>
      </c>
      <c r="O238" s="1" t="s">
        <v>25</v>
      </c>
      <c r="P238" s="1" t="s">
        <v>64</v>
      </c>
      <c r="Q238" s="1" t="s">
        <v>35</v>
      </c>
      <c r="R238" t="str">
        <f>IF(Table_8[[#This Row],[toss_winner]]=Table_8[[#This Row],[winner]],"Yes","No")</f>
        <v>Yes</v>
      </c>
    </row>
    <row r="239" spans="1:18" ht="15.75" customHeight="1" x14ac:dyDescent="0.3">
      <c r="A239" s="1">
        <v>501254</v>
      </c>
      <c r="B239" s="1" t="s">
        <v>224</v>
      </c>
      <c r="C239" s="2">
        <v>40676</v>
      </c>
      <c r="D239" s="1" t="s">
        <v>101</v>
      </c>
      <c r="E239" s="1" t="s">
        <v>225</v>
      </c>
      <c r="F239" s="1">
        <v>0</v>
      </c>
      <c r="G239" s="1" t="s">
        <v>205</v>
      </c>
      <c r="H239" s="1" t="s">
        <v>31</v>
      </c>
      <c r="I239" s="1" t="s">
        <v>31</v>
      </c>
      <c r="J239" s="1" t="s">
        <v>22</v>
      </c>
      <c r="K239" s="1" t="s">
        <v>31</v>
      </c>
      <c r="L239" s="1" t="s">
        <v>41</v>
      </c>
      <c r="M239" s="1">
        <v>6</v>
      </c>
      <c r="N239" s="1" t="s">
        <v>24</v>
      </c>
      <c r="O239" s="1" t="s">
        <v>25</v>
      </c>
      <c r="P239" s="1" t="s">
        <v>129</v>
      </c>
      <c r="Q239" s="1" t="s">
        <v>213</v>
      </c>
      <c r="R239" t="str">
        <f>IF(Table_8[[#This Row],[toss_winner]]=Table_8[[#This Row],[winner]],"Yes","No")</f>
        <v>Yes</v>
      </c>
    </row>
    <row r="240" spans="1:18" ht="15.75" customHeight="1" x14ac:dyDescent="0.3">
      <c r="A240" s="1">
        <v>501255</v>
      </c>
      <c r="B240" s="1" t="s">
        <v>17</v>
      </c>
      <c r="C240" s="2">
        <v>40677</v>
      </c>
      <c r="D240" s="1" t="s">
        <v>118</v>
      </c>
      <c r="E240" s="1" t="s">
        <v>19</v>
      </c>
      <c r="F240" s="1">
        <v>0</v>
      </c>
      <c r="G240" s="1" t="s">
        <v>20</v>
      </c>
      <c r="H240" s="1" t="s">
        <v>21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4</v>
      </c>
      <c r="N240" s="1" t="s">
        <v>24</v>
      </c>
      <c r="O240" s="1" t="s">
        <v>95</v>
      </c>
      <c r="P240" s="1" t="s">
        <v>27</v>
      </c>
      <c r="Q240" s="1" t="s">
        <v>59</v>
      </c>
      <c r="R240" t="str">
        <f>IF(Table_8[[#This Row],[toss_winner]]=Table_8[[#This Row],[winner]],"Yes","No")</f>
        <v>Yes</v>
      </c>
    </row>
    <row r="241" spans="1:18" ht="15.75" customHeight="1" x14ac:dyDescent="0.3">
      <c r="A241" s="1">
        <v>501256</v>
      </c>
      <c r="B241" s="1" t="s">
        <v>44</v>
      </c>
      <c r="C241" s="2">
        <v>40677</v>
      </c>
      <c r="D241" s="1" t="s">
        <v>93</v>
      </c>
      <c r="E241" s="1" t="s">
        <v>46</v>
      </c>
      <c r="F241" s="1">
        <v>0</v>
      </c>
      <c r="G241" s="1" t="s">
        <v>47</v>
      </c>
      <c r="H241" s="1" t="s">
        <v>53</v>
      </c>
      <c r="I241" s="1" t="s">
        <v>53</v>
      </c>
      <c r="J241" s="1" t="s">
        <v>33</v>
      </c>
      <c r="K241" s="1" t="s">
        <v>53</v>
      </c>
      <c r="L241" s="1" t="s">
        <v>23</v>
      </c>
      <c r="M241" s="1">
        <v>10</v>
      </c>
      <c r="N241" s="1" t="s">
        <v>24</v>
      </c>
      <c r="O241" s="1" t="s">
        <v>25</v>
      </c>
      <c r="P241" s="1" t="s">
        <v>140</v>
      </c>
      <c r="Q241" s="1" t="s">
        <v>138</v>
      </c>
      <c r="R241" t="str">
        <f>IF(Table_8[[#This Row],[toss_winner]]=Table_8[[#This Row],[winner]],"Yes","No")</f>
        <v>Yes</v>
      </c>
    </row>
    <row r="242" spans="1:18" ht="15.75" customHeight="1" x14ac:dyDescent="0.3">
      <c r="A242" s="1">
        <v>501257</v>
      </c>
      <c r="B242" s="1" t="s">
        <v>194</v>
      </c>
      <c r="C242" s="2">
        <v>40678</v>
      </c>
      <c r="D242" s="1" t="s">
        <v>190</v>
      </c>
      <c r="E242" s="1" t="s">
        <v>195</v>
      </c>
      <c r="F242" s="1">
        <v>0</v>
      </c>
      <c r="G242" s="1" t="s">
        <v>31</v>
      </c>
      <c r="H242" s="1" t="s">
        <v>39</v>
      </c>
      <c r="I242" s="1" t="s">
        <v>39</v>
      </c>
      <c r="J242" s="1" t="s">
        <v>22</v>
      </c>
      <c r="K242" s="1" t="s">
        <v>31</v>
      </c>
      <c r="L242" s="1" t="s">
        <v>23</v>
      </c>
      <c r="M242" s="1">
        <v>29</v>
      </c>
      <c r="N242" s="1" t="s">
        <v>24</v>
      </c>
      <c r="O242" s="1" t="s">
        <v>25</v>
      </c>
      <c r="P242" s="1" t="s">
        <v>26</v>
      </c>
      <c r="Q242" s="1" t="s">
        <v>35</v>
      </c>
      <c r="R242" t="str">
        <f>IF(Table_8[[#This Row],[toss_winner]]=Table_8[[#This Row],[winner]],"Yes","No")</f>
        <v>No</v>
      </c>
    </row>
    <row r="243" spans="1:18" ht="15.75" customHeight="1" x14ac:dyDescent="0.3">
      <c r="A243" s="1">
        <v>501258</v>
      </c>
      <c r="B243" s="1" t="s">
        <v>224</v>
      </c>
      <c r="C243" s="2">
        <v>40678</v>
      </c>
      <c r="D243" s="1" t="s">
        <v>160</v>
      </c>
      <c r="E243" s="1" t="s">
        <v>225</v>
      </c>
      <c r="F243" s="1">
        <v>0</v>
      </c>
      <c r="G243" s="1" t="s">
        <v>205</v>
      </c>
      <c r="H243" s="1" t="s">
        <v>40</v>
      </c>
      <c r="I243" s="1" t="s">
        <v>205</v>
      </c>
      <c r="J243" s="1" t="s">
        <v>22</v>
      </c>
      <c r="K243" s="1" t="s">
        <v>205</v>
      </c>
      <c r="L243" s="1" t="s">
        <v>41</v>
      </c>
      <c r="M243" s="1">
        <v>8</v>
      </c>
      <c r="N243" s="1" t="s">
        <v>24</v>
      </c>
      <c r="O243" s="1" t="s">
        <v>25</v>
      </c>
      <c r="P243" s="1" t="s">
        <v>201</v>
      </c>
      <c r="Q243" s="1" t="s">
        <v>213</v>
      </c>
      <c r="R243" t="str">
        <f>IF(Table_8[[#This Row],[toss_winner]]=Table_8[[#This Row],[winner]],"Yes","No")</f>
        <v>Yes</v>
      </c>
    </row>
    <row r="244" spans="1:18" ht="15.75" customHeight="1" x14ac:dyDescent="0.3">
      <c r="A244" s="1">
        <v>501259</v>
      </c>
      <c r="B244" s="1" t="s">
        <v>44</v>
      </c>
      <c r="C244" s="2">
        <v>40679</v>
      </c>
      <c r="D244" s="1" t="s">
        <v>93</v>
      </c>
      <c r="E244" s="1" t="s">
        <v>73</v>
      </c>
      <c r="F244" s="1">
        <v>0</v>
      </c>
      <c r="G244" s="1" t="s">
        <v>207</v>
      </c>
      <c r="H244" s="1" t="s">
        <v>53</v>
      </c>
      <c r="I244" s="1" t="s">
        <v>53</v>
      </c>
      <c r="J244" s="1" t="s">
        <v>22</v>
      </c>
      <c r="K244" s="1" t="s">
        <v>53</v>
      </c>
      <c r="L244" s="1" t="s">
        <v>41</v>
      </c>
      <c r="M244" s="1">
        <v>6</v>
      </c>
      <c r="N244" s="1" t="s">
        <v>24</v>
      </c>
      <c r="O244" s="1" t="s">
        <v>25</v>
      </c>
      <c r="P244" s="1" t="s">
        <v>140</v>
      </c>
      <c r="Q244" s="1" t="s">
        <v>138</v>
      </c>
      <c r="R244" t="str">
        <f>IF(Table_8[[#This Row],[toss_winner]]=Table_8[[#This Row],[winner]],"Yes","No")</f>
        <v>Yes</v>
      </c>
    </row>
    <row r="245" spans="1:18" ht="15.75" customHeight="1" x14ac:dyDescent="0.3">
      <c r="A245" s="1">
        <v>501260</v>
      </c>
      <c r="B245" s="1" t="s">
        <v>194</v>
      </c>
      <c r="C245" s="2">
        <v>40680</v>
      </c>
      <c r="D245" s="1" t="s">
        <v>72</v>
      </c>
      <c r="E245" s="1" t="s">
        <v>195</v>
      </c>
      <c r="F245" s="1">
        <v>0</v>
      </c>
      <c r="G245" s="1" t="s">
        <v>31</v>
      </c>
      <c r="H245" s="1" t="s">
        <v>20</v>
      </c>
      <c r="I245" s="1" t="s">
        <v>31</v>
      </c>
      <c r="J245" s="1" t="s">
        <v>33</v>
      </c>
      <c r="K245" s="1" t="s">
        <v>31</v>
      </c>
      <c r="L245" s="1" t="s">
        <v>23</v>
      </c>
      <c r="M245" s="1">
        <v>111</v>
      </c>
      <c r="N245" s="1" t="s">
        <v>24</v>
      </c>
      <c r="O245" s="1" t="s">
        <v>25</v>
      </c>
      <c r="P245" s="1" t="s">
        <v>26</v>
      </c>
      <c r="Q245" s="1" t="s">
        <v>64</v>
      </c>
      <c r="R245" t="str">
        <f>IF(Table_8[[#This Row],[toss_winner]]=Table_8[[#This Row],[winner]],"Yes","No")</f>
        <v>Yes</v>
      </c>
    </row>
    <row r="246" spans="1:18" ht="15.75" customHeight="1" x14ac:dyDescent="0.3">
      <c r="A246" s="1">
        <v>501261</v>
      </c>
      <c r="B246" s="1" t="s">
        <v>65</v>
      </c>
      <c r="C246" s="2">
        <v>40681</v>
      </c>
      <c r="D246" s="1" t="s">
        <v>226</v>
      </c>
      <c r="E246" s="1" t="s">
        <v>67</v>
      </c>
      <c r="F246" s="1">
        <v>0</v>
      </c>
      <c r="G246" s="1" t="s">
        <v>32</v>
      </c>
      <c r="H246" s="1" t="s">
        <v>205</v>
      </c>
      <c r="I246" s="1" t="s">
        <v>32</v>
      </c>
      <c r="J246" s="1" t="s">
        <v>33</v>
      </c>
      <c r="K246" s="1" t="s">
        <v>32</v>
      </c>
      <c r="L246" s="1" t="s">
        <v>23</v>
      </c>
      <c r="M246" s="1">
        <v>11</v>
      </c>
      <c r="N246" s="1" t="s">
        <v>24</v>
      </c>
      <c r="O246" s="1" t="s">
        <v>25</v>
      </c>
      <c r="P246" s="1" t="s">
        <v>127</v>
      </c>
      <c r="Q246" s="1" t="s">
        <v>27</v>
      </c>
      <c r="R246" t="str">
        <f>IF(Table_8[[#This Row],[toss_winner]]=Table_8[[#This Row],[winner]],"Yes","No")</f>
        <v>Yes</v>
      </c>
    </row>
    <row r="247" spans="1:18" ht="15.75" customHeight="1" x14ac:dyDescent="0.3">
      <c r="A247" s="1">
        <v>501262</v>
      </c>
      <c r="B247" s="1" t="s">
        <v>44</v>
      </c>
      <c r="C247" s="2">
        <v>40682</v>
      </c>
      <c r="D247" s="1" t="s">
        <v>68</v>
      </c>
      <c r="E247" s="1" t="s">
        <v>73</v>
      </c>
      <c r="F247" s="1">
        <v>0</v>
      </c>
      <c r="G247" s="1" t="s">
        <v>207</v>
      </c>
      <c r="H247" s="1" t="s">
        <v>21</v>
      </c>
      <c r="I247" s="1" t="s">
        <v>21</v>
      </c>
      <c r="J247" s="1" t="s">
        <v>22</v>
      </c>
      <c r="K247" s="1" t="s">
        <v>21</v>
      </c>
      <c r="L247" s="1" t="s">
        <v>41</v>
      </c>
      <c r="M247" s="1">
        <v>7</v>
      </c>
      <c r="N247" s="1" t="s">
        <v>24</v>
      </c>
      <c r="O247" s="1" t="s">
        <v>25</v>
      </c>
      <c r="P247" s="1" t="s">
        <v>140</v>
      </c>
      <c r="Q247" s="1" t="s">
        <v>116</v>
      </c>
      <c r="R247" t="str">
        <f>IF(Table_8[[#This Row],[toss_winner]]=Table_8[[#This Row],[winner]],"Yes","No")</f>
        <v>Yes</v>
      </c>
    </row>
    <row r="248" spans="1:18" ht="15.75" customHeight="1" x14ac:dyDescent="0.3">
      <c r="A248" s="1">
        <v>501263</v>
      </c>
      <c r="B248" s="1" t="s">
        <v>44</v>
      </c>
      <c r="C248" s="2">
        <v>40683</v>
      </c>
      <c r="D248" s="1" t="s">
        <v>57</v>
      </c>
      <c r="E248" s="1" t="s">
        <v>46</v>
      </c>
      <c r="F248" s="1">
        <v>0</v>
      </c>
      <c r="G248" s="1" t="s">
        <v>47</v>
      </c>
      <c r="H248" s="1" t="s">
        <v>40</v>
      </c>
      <c r="I248" s="1" t="s">
        <v>47</v>
      </c>
      <c r="J248" s="1" t="s">
        <v>33</v>
      </c>
      <c r="K248" s="1" t="s">
        <v>40</v>
      </c>
      <c r="L248" s="1" t="s">
        <v>41</v>
      </c>
      <c r="M248" s="1">
        <v>10</v>
      </c>
      <c r="N248" s="1" t="s">
        <v>24</v>
      </c>
      <c r="O248" s="1" t="s">
        <v>25</v>
      </c>
      <c r="P248" s="1" t="s">
        <v>27</v>
      </c>
      <c r="Q248" s="1" t="s">
        <v>201</v>
      </c>
      <c r="R248" t="str">
        <f>IF(Table_8[[#This Row],[toss_winner]]=Table_8[[#This Row],[winner]],"Yes","No")</f>
        <v>No</v>
      </c>
    </row>
    <row r="249" spans="1:18" ht="15.75" customHeight="1" x14ac:dyDescent="0.3">
      <c r="A249" s="1">
        <v>501264</v>
      </c>
      <c r="B249" s="1" t="s">
        <v>194</v>
      </c>
      <c r="C249" s="2">
        <v>40684</v>
      </c>
      <c r="D249" s="1" t="s">
        <v>227</v>
      </c>
      <c r="E249" s="1" t="s">
        <v>195</v>
      </c>
      <c r="F249" s="1">
        <v>0</v>
      </c>
      <c r="G249" s="1" t="s">
        <v>31</v>
      </c>
      <c r="H249" s="1" t="s">
        <v>53</v>
      </c>
      <c r="I249" s="1" t="s">
        <v>31</v>
      </c>
      <c r="J249" s="1" t="s">
        <v>22</v>
      </c>
      <c r="K249" s="1" t="s">
        <v>53</v>
      </c>
      <c r="L249" s="1" t="s">
        <v>23</v>
      </c>
      <c r="M249" s="1">
        <v>82</v>
      </c>
      <c r="N249" s="1" t="s">
        <v>24</v>
      </c>
      <c r="O249" s="1" t="s">
        <v>25</v>
      </c>
      <c r="P249" s="1" t="s">
        <v>26</v>
      </c>
      <c r="Q249" s="1" t="s">
        <v>64</v>
      </c>
      <c r="R249" t="str">
        <f>IF(Table_8[[#This Row],[toss_winner]]=Table_8[[#This Row],[winner]],"Yes","No")</f>
        <v>No</v>
      </c>
    </row>
    <row r="250" spans="1:18" ht="15.75" customHeight="1" x14ac:dyDescent="0.3">
      <c r="A250" s="1">
        <v>501265</v>
      </c>
      <c r="B250" s="1" t="s">
        <v>36</v>
      </c>
      <c r="C250" s="2">
        <v>40684</v>
      </c>
      <c r="D250" s="1" t="s">
        <v>25</v>
      </c>
      <c r="E250" s="1" t="s">
        <v>38</v>
      </c>
      <c r="F250" s="1">
        <v>0</v>
      </c>
      <c r="G250" s="1" t="s">
        <v>39</v>
      </c>
      <c r="H250" s="1" t="s">
        <v>207</v>
      </c>
      <c r="I250" s="1" t="s">
        <v>39</v>
      </c>
      <c r="J250" s="1" t="s">
        <v>33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145</v>
      </c>
      <c r="Q250" s="1" t="s">
        <v>213</v>
      </c>
      <c r="R250" t="str">
        <f>IF(Table_8[[#This Row],[toss_winner]]=Table_8[[#This Row],[winner]],"Yes","No")</f>
        <v>No</v>
      </c>
    </row>
    <row r="251" spans="1:18" ht="15.75" customHeight="1" x14ac:dyDescent="0.3">
      <c r="A251" s="1">
        <v>501266</v>
      </c>
      <c r="B251" s="1" t="s">
        <v>17</v>
      </c>
      <c r="C251" s="2">
        <v>40685</v>
      </c>
      <c r="D251" s="1" t="s">
        <v>118</v>
      </c>
      <c r="E251" s="1" t="s">
        <v>19</v>
      </c>
      <c r="F251" s="1">
        <v>0</v>
      </c>
      <c r="G251" s="1" t="s">
        <v>20</v>
      </c>
      <c r="H251" s="1" t="s">
        <v>32</v>
      </c>
      <c r="I251" s="1" t="s">
        <v>20</v>
      </c>
      <c r="J251" s="1" t="s">
        <v>22</v>
      </c>
      <c r="K251" s="1" t="s">
        <v>20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55</v>
      </c>
      <c r="Q251" s="1" t="s">
        <v>27</v>
      </c>
      <c r="R251" t="str">
        <f>IF(Table_8[[#This Row],[toss_winner]]=Table_8[[#This Row],[winner]],"Yes","No")</f>
        <v>Yes</v>
      </c>
    </row>
    <row r="252" spans="1:18" ht="15.75" customHeight="1" x14ac:dyDescent="0.3">
      <c r="A252" s="1">
        <v>501267</v>
      </c>
      <c r="B252" s="1" t="s">
        <v>50</v>
      </c>
      <c r="C252" s="2">
        <v>40685</v>
      </c>
      <c r="D252" s="1" t="s">
        <v>228</v>
      </c>
      <c r="E252" s="1" t="s">
        <v>52</v>
      </c>
      <c r="F252" s="1">
        <v>0</v>
      </c>
      <c r="G252" s="1" t="s">
        <v>21</v>
      </c>
      <c r="H252" s="1" t="s">
        <v>47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5</v>
      </c>
      <c r="N252" s="1" t="s">
        <v>24</v>
      </c>
      <c r="O252" s="1" t="s">
        <v>25</v>
      </c>
      <c r="P252" s="1" t="s">
        <v>138</v>
      </c>
      <c r="Q252" s="1" t="s">
        <v>116</v>
      </c>
      <c r="R252" t="str">
        <f>IF(Table_8[[#This Row],[toss_winner]]=Table_8[[#This Row],[winner]],"Yes","No")</f>
        <v>Yes</v>
      </c>
    </row>
    <row r="253" spans="1:18" ht="15.75" customHeight="1" x14ac:dyDescent="0.3">
      <c r="A253" s="1">
        <v>501268</v>
      </c>
      <c r="B253" s="1" t="s">
        <v>44</v>
      </c>
      <c r="C253" s="2">
        <v>40687</v>
      </c>
      <c r="D253" s="1" t="s">
        <v>105</v>
      </c>
      <c r="E253" s="1" t="s">
        <v>46</v>
      </c>
      <c r="F253" s="1">
        <v>0</v>
      </c>
      <c r="G253" s="1" t="s">
        <v>20</v>
      </c>
      <c r="H253" s="1" t="s">
        <v>32</v>
      </c>
      <c r="I253" s="1" t="s">
        <v>32</v>
      </c>
      <c r="J253" s="1" t="s">
        <v>22</v>
      </c>
      <c r="K253" s="1" t="s">
        <v>32</v>
      </c>
      <c r="L253" s="1" t="s">
        <v>41</v>
      </c>
      <c r="M253" s="1">
        <v>6</v>
      </c>
      <c r="N253" s="1" t="s">
        <v>24</v>
      </c>
      <c r="O253" s="1" t="s">
        <v>25</v>
      </c>
      <c r="P253" s="1" t="s">
        <v>26</v>
      </c>
      <c r="Q253" s="1" t="s">
        <v>116</v>
      </c>
      <c r="R253" t="str">
        <f>IF(Table_8[[#This Row],[toss_winner]]=Table_8[[#This Row],[winner]],"Yes","No")</f>
        <v>Yes</v>
      </c>
    </row>
    <row r="254" spans="1:18" ht="15.75" customHeight="1" x14ac:dyDescent="0.3">
      <c r="A254" s="1">
        <v>501269</v>
      </c>
      <c r="B254" s="1" t="s">
        <v>44</v>
      </c>
      <c r="C254" s="2">
        <v>40688</v>
      </c>
      <c r="D254" s="1" t="s">
        <v>214</v>
      </c>
      <c r="E254" s="1" t="s">
        <v>46</v>
      </c>
      <c r="F254" s="1">
        <v>0</v>
      </c>
      <c r="G254" s="1" t="s">
        <v>47</v>
      </c>
      <c r="H254" s="1" t="s">
        <v>21</v>
      </c>
      <c r="I254" s="1" t="s">
        <v>47</v>
      </c>
      <c r="J254" s="1" t="s">
        <v>22</v>
      </c>
      <c r="K254" s="1" t="s">
        <v>47</v>
      </c>
      <c r="L254" s="1" t="s">
        <v>41</v>
      </c>
      <c r="M254" s="1">
        <v>4</v>
      </c>
      <c r="N254" s="1" t="s">
        <v>24</v>
      </c>
      <c r="O254" s="1" t="s">
        <v>25</v>
      </c>
      <c r="P254" s="1" t="s">
        <v>26</v>
      </c>
      <c r="Q254" s="1" t="s">
        <v>116</v>
      </c>
      <c r="R254" t="str">
        <f>IF(Table_8[[#This Row],[toss_winner]]=Table_8[[#This Row],[winner]],"Yes","No")</f>
        <v>Yes</v>
      </c>
    </row>
    <row r="255" spans="1:18" ht="15.75" customHeight="1" x14ac:dyDescent="0.3">
      <c r="A255" s="1">
        <v>501270</v>
      </c>
      <c r="B255" s="1" t="s">
        <v>65</v>
      </c>
      <c r="C255" s="2">
        <v>40690</v>
      </c>
      <c r="D255" s="1" t="s">
        <v>118</v>
      </c>
      <c r="E255" s="1" t="s">
        <v>67</v>
      </c>
      <c r="F255" s="1">
        <v>0</v>
      </c>
      <c r="G255" s="1" t="s">
        <v>20</v>
      </c>
      <c r="H255" s="1" t="s">
        <v>47</v>
      </c>
      <c r="I255" s="1" t="s">
        <v>47</v>
      </c>
      <c r="J255" s="1" t="s">
        <v>22</v>
      </c>
      <c r="K255" s="1" t="s">
        <v>20</v>
      </c>
      <c r="L255" s="1" t="s">
        <v>23</v>
      </c>
      <c r="M255" s="1">
        <v>43</v>
      </c>
      <c r="N255" s="1" t="s">
        <v>24</v>
      </c>
      <c r="O255" s="1" t="s">
        <v>25</v>
      </c>
      <c r="P255" s="1" t="s">
        <v>26</v>
      </c>
      <c r="Q255" s="1" t="s">
        <v>116</v>
      </c>
      <c r="R255" t="str">
        <f>IF(Table_8[[#This Row],[toss_winner]]=Table_8[[#This Row],[winner]],"Yes","No")</f>
        <v>No</v>
      </c>
    </row>
    <row r="256" spans="1:18" ht="15.75" customHeight="1" x14ac:dyDescent="0.3">
      <c r="A256" s="1">
        <v>501271</v>
      </c>
      <c r="B256" s="1" t="s">
        <v>65</v>
      </c>
      <c r="C256" s="2">
        <v>40691</v>
      </c>
      <c r="D256" s="1" t="s">
        <v>181</v>
      </c>
      <c r="E256" s="1" t="s">
        <v>67</v>
      </c>
      <c r="F256" s="1">
        <v>0</v>
      </c>
      <c r="G256" s="1" t="s">
        <v>32</v>
      </c>
      <c r="H256" s="1" t="s">
        <v>20</v>
      </c>
      <c r="I256" s="1" t="s">
        <v>32</v>
      </c>
      <c r="J256" s="1" t="s">
        <v>33</v>
      </c>
      <c r="K256" s="1" t="s">
        <v>32</v>
      </c>
      <c r="L256" s="1" t="s">
        <v>23</v>
      </c>
      <c r="M256" s="1">
        <v>58</v>
      </c>
      <c r="N256" s="1" t="s">
        <v>24</v>
      </c>
      <c r="O256" s="1" t="s">
        <v>25</v>
      </c>
      <c r="P256" s="1" t="s">
        <v>26</v>
      </c>
      <c r="Q256" s="1" t="s">
        <v>116</v>
      </c>
      <c r="R256" t="str">
        <f>IF(Table_8[[#This Row],[toss_winner]]=Table_8[[#This Row],[winner]],"Yes","No")</f>
        <v>Yes</v>
      </c>
    </row>
    <row r="257" spans="1:18" ht="15.75" customHeight="1" x14ac:dyDescent="0.3">
      <c r="A257" s="1">
        <v>548306</v>
      </c>
      <c r="B257" s="1" t="s">
        <v>65</v>
      </c>
      <c r="C257" s="2">
        <v>41003</v>
      </c>
      <c r="D257" s="1" t="s">
        <v>229</v>
      </c>
      <c r="E257" s="1" t="s">
        <v>67</v>
      </c>
      <c r="F257" s="1">
        <v>0</v>
      </c>
      <c r="G257" s="1" t="s">
        <v>32</v>
      </c>
      <c r="H257" s="1" t="s">
        <v>47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8</v>
      </c>
      <c r="N257" s="1" t="s">
        <v>24</v>
      </c>
      <c r="O257" s="1" t="s">
        <v>25</v>
      </c>
      <c r="P257" s="1" t="s">
        <v>230</v>
      </c>
      <c r="Q257" s="1" t="s">
        <v>116</v>
      </c>
      <c r="R257" t="str">
        <f>IF(Table_8[[#This Row],[toss_winner]]=Table_8[[#This Row],[winner]],"Yes","No")</f>
        <v>Yes</v>
      </c>
    </row>
    <row r="258" spans="1:18" ht="15.75" customHeight="1" x14ac:dyDescent="0.3">
      <c r="A258" s="1">
        <v>548307</v>
      </c>
      <c r="B258" s="1" t="s">
        <v>50</v>
      </c>
      <c r="C258" s="2">
        <v>41004</v>
      </c>
      <c r="D258" s="1" t="s">
        <v>83</v>
      </c>
      <c r="E258" s="1" t="s">
        <v>52</v>
      </c>
      <c r="F258" s="1">
        <v>0</v>
      </c>
      <c r="G258" s="1" t="s">
        <v>21</v>
      </c>
      <c r="H258" s="1" t="s">
        <v>39</v>
      </c>
      <c r="I258" s="1" t="s">
        <v>39</v>
      </c>
      <c r="J258" s="1" t="s">
        <v>22</v>
      </c>
      <c r="K258" s="1" t="s">
        <v>39</v>
      </c>
      <c r="L258" s="1" t="s">
        <v>41</v>
      </c>
      <c r="M258" s="1">
        <v>8</v>
      </c>
      <c r="N258" s="1" t="s">
        <v>24</v>
      </c>
      <c r="O258" s="1" t="s">
        <v>25</v>
      </c>
      <c r="P258" s="1" t="s">
        <v>129</v>
      </c>
      <c r="Q258" s="1" t="s">
        <v>127</v>
      </c>
      <c r="R258" t="str">
        <f>IF(Table_8[[#This Row],[toss_winner]]=Table_8[[#This Row],[winner]],"Yes","No")</f>
        <v>Yes</v>
      </c>
    </row>
    <row r="259" spans="1:18" ht="15.75" customHeight="1" x14ac:dyDescent="0.3">
      <c r="A259" s="1">
        <v>548308</v>
      </c>
      <c r="B259" s="1" t="s">
        <v>44</v>
      </c>
      <c r="C259" s="2">
        <v>41005</v>
      </c>
      <c r="D259" s="1" t="s">
        <v>231</v>
      </c>
      <c r="E259" s="1" t="s">
        <v>46</v>
      </c>
      <c r="F259" s="1">
        <v>0</v>
      </c>
      <c r="G259" s="1" t="s">
        <v>47</v>
      </c>
      <c r="H259" s="1" t="s">
        <v>207</v>
      </c>
      <c r="I259" s="1" t="s">
        <v>47</v>
      </c>
      <c r="J259" s="1" t="s">
        <v>22</v>
      </c>
      <c r="K259" s="1" t="s">
        <v>207</v>
      </c>
      <c r="L259" s="1" t="s">
        <v>23</v>
      </c>
      <c r="M259" s="1">
        <v>28</v>
      </c>
      <c r="N259" s="1" t="s">
        <v>24</v>
      </c>
      <c r="O259" s="1" t="s">
        <v>25</v>
      </c>
      <c r="P259" s="1" t="s">
        <v>232</v>
      </c>
      <c r="Q259" s="1" t="s">
        <v>116</v>
      </c>
      <c r="R259" t="str">
        <f>IF(Table_8[[#This Row],[toss_winner]]=Table_8[[#This Row],[winner]],"Yes","No")</f>
        <v>No</v>
      </c>
    </row>
    <row r="260" spans="1:18" ht="15.75" customHeight="1" x14ac:dyDescent="0.3">
      <c r="A260" s="1">
        <v>548309</v>
      </c>
      <c r="B260" s="1" t="s">
        <v>56</v>
      </c>
      <c r="C260" s="2">
        <v>41005</v>
      </c>
      <c r="D260" s="1" t="s">
        <v>233</v>
      </c>
      <c r="E260" s="1" t="s">
        <v>58</v>
      </c>
      <c r="F260" s="1">
        <v>0</v>
      </c>
      <c r="G260" s="1" t="s">
        <v>40</v>
      </c>
      <c r="H260" s="1" t="s">
        <v>31</v>
      </c>
      <c r="I260" s="1" t="s">
        <v>31</v>
      </c>
      <c r="J260" s="1" t="s">
        <v>22</v>
      </c>
      <c r="K260" s="1" t="s">
        <v>40</v>
      </c>
      <c r="L260" s="1" t="s">
        <v>23</v>
      </c>
      <c r="M260" s="1">
        <v>31</v>
      </c>
      <c r="N260" s="1" t="s">
        <v>24</v>
      </c>
      <c r="O260" s="1" t="s">
        <v>25</v>
      </c>
      <c r="P260" s="1" t="s">
        <v>54</v>
      </c>
      <c r="Q260" s="1" t="s">
        <v>138</v>
      </c>
      <c r="R260" t="str">
        <f>IF(Table_8[[#This Row],[toss_winner]]=Table_8[[#This Row],[winner]],"Yes","No")</f>
        <v>No</v>
      </c>
    </row>
    <row r="261" spans="1:18" ht="15.75" customHeight="1" x14ac:dyDescent="0.3">
      <c r="A261" s="1">
        <v>548310</v>
      </c>
      <c r="B261" s="1" t="s">
        <v>17</v>
      </c>
      <c r="C261" s="2">
        <v>41006</v>
      </c>
      <c r="D261" s="1" t="s">
        <v>121</v>
      </c>
      <c r="E261" s="1" t="s">
        <v>19</v>
      </c>
      <c r="F261" s="1">
        <v>0</v>
      </c>
      <c r="G261" s="1" t="s">
        <v>20</v>
      </c>
      <c r="H261" s="1" t="s">
        <v>39</v>
      </c>
      <c r="I261" s="1" t="s">
        <v>39</v>
      </c>
      <c r="J261" s="1" t="s">
        <v>22</v>
      </c>
      <c r="K261" s="1" t="s">
        <v>20</v>
      </c>
      <c r="L261" s="1" t="s">
        <v>23</v>
      </c>
      <c r="M261" s="1">
        <v>20</v>
      </c>
      <c r="N261" s="1" t="s">
        <v>24</v>
      </c>
      <c r="O261" s="1" t="s">
        <v>25</v>
      </c>
      <c r="P261" s="1" t="s">
        <v>129</v>
      </c>
      <c r="Q261" s="1" t="s">
        <v>140</v>
      </c>
      <c r="R261" t="str">
        <f>IF(Table_8[[#This Row],[toss_winner]]=Table_8[[#This Row],[winner]],"Yes","No")</f>
        <v>No</v>
      </c>
    </row>
    <row r="262" spans="1:18" ht="15.75" customHeight="1" x14ac:dyDescent="0.3">
      <c r="A262" s="1">
        <v>548311</v>
      </c>
      <c r="B262" s="1" t="s">
        <v>234</v>
      </c>
      <c r="C262" s="2">
        <v>41006</v>
      </c>
      <c r="D262" s="1" t="s">
        <v>235</v>
      </c>
      <c r="E262" s="1" t="s">
        <v>236</v>
      </c>
      <c r="F262" s="1">
        <v>0</v>
      </c>
      <c r="G262" s="1" t="s">
        <v>53</v>
      </c>
      <c r="H262" s="1" t="s">
        <v>32</v>
      </c>
      <c r="I262" s="1" t="s">
        <v>53</v>
      </c>
      <c r="J262" s="1" t="s">
        <v>22</v>
      </c>
      <c r="K262" s="1" t="s">
        <v>32</v>
      </c>
      <c r="L262" s="1" t="s">
        <v>23</v>
      </c>
      <c r="M262" s="1">
        <v>74</v>
      </c>
      <c r="N262" s="1" t="s">
        <v>24</v>
      </c>
      <c r="O262" s="1" t="s">
        <v>25</v>
      </c>
      <c r="P262" s="1" t="s">
        <v>230</v>
      </c>
      <c r="Q262" s="1" t="s">
        <v>127</v>
      </c>
      <c r="R262" t="str">
        <f>IF(Table_8[[#This Row],[toss_winner]]=Table_8[[#This Row],[winner]],"Yes","No")</f>
        <v>No</v>
      </c>
    </row>
    <row r="263" spans="1:18" ht="15.75" customHeight="1" x14ac:dyDescent="0.3">
      <c r="A263" s="1">
        <v>548312</v>
      </c>
      <c r="B263" s="1" t="s">
        <v>56</v>
      </c>
      <c r="C263" s="2">
        <v>41007</v>
      </c>
      <c r="D263" s="1" t="s">
        <v>160</v>
      </c>
      <c r="E263" s="1" t="s">
        <v>58</v>
      </c>
      <c r="F263" s="1">
        <v>0</v>
      </c>
      <c r="G263" s="1" t="s">
        <v>40</v>
      </c>
      <c r="H263" s="1" t="s">
        <v>21</v>
      </c>
      <c r="I263" s="1" t="s">
        <v>21</v>
      </c>
      <c r="J263" s="1" t="s">
        <v>22</v>
      </c>
      <c r="K263" s="1" t="s">
        <v>40</v>
      </c>
      <c r="L263" s="1" t="s">
        <v>23</v>
      </c>
      <c r="M263" s="1">
        <v>22</v>
      </c>
      <c r="N263" s="1" t="s">
        <v>24</v>
      </c>
      <c r="O263" s="1" t="s">
        <v>25</v>
      </c>
      <c r="P263" s="1" t="s">
        <v>54</v>
      </c>
      <c r="Q263" s="1" t="s">
        <v>237</v>
      </c>
      <c r="R263" t="str">
        <f>IF(Table_8[[#This Row],[toss_winner]]=Table_8[[#This Row],[winner]],"Yes","No")</f>
        <v>No</v>
      </c>
    </row>
    <row r="264" spans="1:18" ht="15.75" customHeight="1" x14ac:dyDescent="0.3">
      <c r="A264" s="1">
        <v>548313</v>
      </c>
      <c r="B264" s="1" t="s">
        <v>238</v>
      </c>
      <c r="C264" s="2">
        <v>41007</v>
      </c>
      <c r="D264" s="1" t="s">
        <v>239</v>
      </c>
      <c r="E264" s="1" t="s">
        <v>240</v>
      </c>
      <c r="F264" s="1">
        <v>0</v>
      </c>
      <c r="G264" s="1" t="s">
        <v>207</v>
      </c>
      <c r="H264" s="1" t="s">
        <v>31</v>
      </c>
      <c r="I264" s="1" t="s">
        <v>207</v>
      </c>
      <c r="J264" s="1" t="s">
        <v>33</v>
      </c>
      <c r="K264" s="1" t="s">
        <v>207</v>
      </c>
      <c r="L264" s="1" t="s">
        <v>23</v>
      </c>
      <c r="M264" s="1">
        <v>22</v>
      </c>
      <c r="N264" s="1" t="s">
        <v>24</v>
      </c>
      <c r="O264" s="1" t="s">
        <v>25</v>
      </c>
      <c r="P264" s="1" t="s">
        <v>169</v>
      </c>
      <c r="Q264" s="1" t="s">
        <v>116</v>
      </c>
      <c r="R264" t="str">
        <f>IF(Table_8[[#This Row],[toss_winner]]=Table_8[[#This Row],[winner]],"Yes","No")</f>
        <v>Yes</v>
      </c>
    </row>
    <row r="265" spans="1:18" ht="15.75" customHeight="1" x14ac:dyDescent="0.3">
      <c r="A265" s="1">
        <v>548314</v>
      </c>
      <c r="B265" s="1" t="s">
        <v>234</v>
      </c>
      <c r="C265" s="2">
        <v>41008</v>
      </c>
      <c r="D265" s="1" t="s">
        <v>147</v>
      </c>
      <c r="E265" s="1" t="s">
        <v>236</v>
      </c>
      <c r="F265" s="1">
        <v>0</v>
      </c>
      <c r="G265" s="1" t="s">
        <v>53</v>
      </c>
      <c r="H265" s="1" t="s">
        <v>47</v>
      </c>
      <c r="I265" s="1" t="s">
        <v>53</v>
      </c>
      <c r="J265" s="1" t="s">
        <v>33</v>
      </c>
      <c r="K265" s="1" t="s">
        <v>47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232</v>
      </c>
      <c r="Q265" s="1" t="s">
        <v>230</v>
      </c>
      <c r="R265" t="str">
        <f>IF(Table_8[[#This Row],[toss_winner]]=Table_8[[#This Row],[winner]],"Yes","No")</f>
        <v>No</v>
      </c>
    </row>
    <row r="266" spans="1:18" ht="15.75" customHeight="1" x14ac:dyDescent="0.3">
      <c r="A266" s="1">
        <v>548315</v>
      </c>
      <c r="B266" s="1" t="s">
        <v>17</v>
      </c>
      <c r="C266" s="2">
        <v>41009</v>
      </c>
      <c r="D266" s="1" t="s">
        <v>90</v>
      </c>
      <c r="E266" s="1" t="s">
        <v>19</v>
      </c>
      <c r="F266" s="1">
        <v>0</v>
      </c>
      <c r="G266" s="1" t="s">
        <v>20</v>
      </c>
      <c r="H266" s="1" t="s">
        <v>21</v>
      </c>
      <c r="I266" s="1" t="s">
        <v>20</v>
      </c>
      <c r="J266" s="1" t="s">
        <v>22</v>
      </c>
      <c r="K266" s="1" t="s">
        <v>21</v>
      </c>
      <c r="L266" s="1" t="s">
        <v>23</v>
      </c>
      <c r="M266" s="1">
        <v>42</v>
      </c>
      <c r="N266" s="1" t="s">
        <v>24</v>
      </c>
      <c r="O266" s="1" t="s">
        <v>25</v>
      </c>
      <c r="P266" s="1" t="s">
        <v>140</v>
      </c>
      <c r="Q266" s="1" t="s">
        <v>213</v>
      </c>
      <c r="R266" t="str">
        <f>IF(Table_8[[#This Row],[toss_winner]]=Table_8[[#This Row],[winner]],"Yes","No")</f>
        <v>No</v>
      </c>
    </row>
    <row r="267" spans="1:18" ht="15.75" customHeight="1" x14ac:dyDescent="0.3">
      <c r="A267" s="1">
        <v>548316</v>
      </c>
      <c r="B267" s="1" t="s">
        <v>36</v>
      </c>
      <c r="C267" s="2">
        <v>41009</v>
      </c>
      <c r="D267" s="1" t="s">
        <v>241</v>
      </c>
      <c r="E267" s="1" t="s">
        <v>38</v>
      </c>
      <c r="F267" s="1">
        <v>0</v>
      </c>
      <c r="G267" s="1" t="s">
        <v>39</v>
      </c>
      <c r="H267" s="1" t="s">
        <v>32</v>
      </c>
      <c r="I267" s="1" t="s">
        <v>39</v>
      </c>
      <c r="J267" s="1" t="s">
        <v>22</v>
      </c>
      <c r="K267" s="1" t="s">
        <v>39</v>
      </c>
      <c r="L267" s="1" t="s">
        <v>41</v>
      </c>
      <c r="M267" s="1">
        <v>8</v>
      </c>
      <c r="N267" s="1" t="s">
        <v>24</v>
      </c>
      <c r="O267" s="1" t="s">
        <v>25</v>
      </c>
      <c r="P267" s="1" t="s">
        <v>26</v>
      </c>
      <c r="Q267" s="1" t="s">
        <v>138</v>
      </c>
      <c r="R267" t="str">
        <f>IF(Table_8[[#This Row],[toss_winner]]=Table_8[[#This Row],[winner]],"Yes","No")</f>
        <v>Yes</v>
      </c>
    </row>
    <row r="268" spans="1:18" ht="15.75" customHeight="1" x14ac:dyDescent="0.3">
      <c r="A268" s="1">
        <v>548317</v>
      </c>
      <c r="B268" s="1" t="s">
        <v>44</v>
      </c>
      <c r="C268" s="2">
        <v>41010</v>
      </c>
      <c r="D268" s="1" t="s">
        <v>192</v>
      </c>
      <c r="E268" s="1" t="s">
        <v>46</v>
      </c>
      <c r="F268" s="1">
        <v>0</v>
      </c>
      <c r="G268" s="1" t="s">
        <v>47</v>
      </c>
      <c r="H268" s="1" t="s">
        <v>40</v>
      </c>
      <c r="I268" s="1" t="s">
        <v>40</v>
      </c>
      <c r="J268" s="1" t="s">
        <v>22</v>
      </c>
      <c r="K268" s="1" t="s">
        <v>47</v>
      </c>
      <c r="L268" s="1" t="s">
        <v>23</v>
      </c>
      <c r="M268" s="1">
        <v>27</v>
      </c>
      <c r="N268" s="1" t="s">
        <v>24</v>
      </c>
      <c r="O268" s="1" t="s">
        <v>25</v>
      </c>
      <c r="P268" s="1" t="s">
        <v>42</v>
      </c>
      <c r="Q268" s="1" t="s">
        <v>242</v>
      </c>
      <c r="R268" t="str">
        <f>IF(Table_8[[#This Row],[toss_winner]]=Table_8[[#This Row],[winner]],"Yes","No")</f>
        <v>No</v>
      </c>
    </row>
    <row r="269" spans="1:18" ht="15.75" customHeight="1" x14ac:dyDescent="0.3">
      <c r="A269" s="1">
        <v>548318</v>
      </c>
      <c r="B269" s="1" t="s">
        <v>65</v>
      </c>
      <c r="C269" s="2">
        <v>41011</v>
      </c>
      <c r="D269" s="1" t="s">
        <v>243</v>
      </c>
      <c r="E269" s="1" t="s">
        <v>67</v>
      </c>
      <c r="F269" s="1">
        <v>0</v>
      </c>
      <c r="G269" s="1" t="s">
        <v>32</v>
      </c>
      <c r="H269" s="1" t="s">
        <v>20</v>
      </c>
      <c r="I269" s="1" t="s">
        <v>20</v>
      </c>
      <c r="J269" s="1" t="s">
        <v>33</v>
      </c>
      <c r="K269" s="1" t="s">
        <v>32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127</v>
      </c>
      <c r="Q269" s="1" t="s">
        <v>213</v>
      </c>
      <c r="R269" t="str">
        <f>IF(Table_8[[#This Row],[toss_winner]]=Table_8[[#This Row],[winner]],"Yes","No")</f>
        <v>No</v>
      </c>
    </row>
    <row r="270" spans="1:18" ht="15.75" customHeight="1" x14ac:dyDescent="0.3">
      <c r="A270" s="1">
        <v>548319</v>
      </c>
      <c r="B270" s="1" t="s">
        <v>28</v>
      </c>
      <c r="C270" s="2">
        <v>41011</v>
      </c>
      <c r="D270" s="1" t="s">
        <v>244</v>
      </c>
      <c r="E270" s="1" t="s">
        <v>30</v>
      </c>
      <c r="F270" s="1">
        <v>0</v>
      </c>
      <c r="G270" s="1" t="s">
        <v>31</v>
      </c>
      <c r="H270" s="1" t="s">
        <v>207</v>
      </c>
      <c r="I270" s="1" t="s">
        <v>31</v>
      </c>
      <c r="J270" s="1" t="s">
        <v>22</v>
      </c>
      <c r="K270" s="1" t="s">
        <v>31</v>
      </c>
      <c r="L270" s="1" t="s">
        <v>41</v>
      </c>
      <c r="M270" s="1">
        <v>7</v>
      </c>
      <c r="N270" s="1" t="s">
        <v>24</v>
      </c>
      <c r="O270" s="1" t="s">
        <v>25</v>
      </c>
      <c r="P270" s="1" t="s">
        <v>237</v>
      </c>
      <c r="Q270" s="1" t="s">
        <v>138</v>
      </c>
      <c r="R270" t="str">
        <f>IF(Table_8[[#This Row],[toss_winner]]=Table_8[[#This Row],[winner]],"Yes","No")</f>
        <v>Yes</v>
      </c>
    </row>
    <row r="271" spans="1:18" ht="15.75" customHeight="1" x14ac:dyDescent="0.3">
      <c r="A271" s="1">
        <v>548320</v>
      </c>
      <c r="B271" s="1" t="s">
        <v>50</v>
      </c>
      <c r="C271" s="2">
        <v>41012</v>
      </c>
      <c r="D271" s="1" t="s">
        <v>245</v>
      </c>
      <c r="E271" s="1" t="s">
        <v>52</v>
      </c>
      <c r="F271" s="1">
        <v>0</v>
      </c>
      <c r="G271" s="1" t="s">
        <v>21</v>
      </c>
      <c r="H271" s="1" t="s">
        <v>40</v>
      </c>
      <c r="I271" s="1" t="s">
        <v>40</v>
      </c>
      <c r="J271" s="1" t="s">
        <v>33</v>
      </c>
      <c r="K271" s="1" t="s">
        <v>21</v>
      </c>
      <c r="L271" s="1" t="s">
        <v>41</v>
      </c>
      <c r="M271" s="1">
        <v>5</v>
      </c>
      <c r="N271" s="1" t="s">
        <v>24</v>
      </c>
      <c r="O271" s="1" t="s">
        <v>25</v>
      </c>
      <c r="P271" s="1" t="s">
        <v>26</v>
      </c>
      <c r="Q271" s="1" t="s">
        <v>129</v>
      </c>
      <c r="R271" t="str">
        <f>IF(Table_8[[#This Row],[toss_winner]]=Table_8[[#This Row],[winner]],"Yes","No")</f>
        <v>No</v>
      </c>
    </row>
    <row r="272" spans="1:18" ht="15.75" customHeight="1" x14ac:dyDescent="0.3">
      <c r="A272" s="1">
        <v>548321</v>
      </c>
      <c r="B272" s="1" t="s">
        <v>36</v>
      </c>
      <c r="C272" s="2">
        <v>41018</v>
      </c>
      <c r="D272" s="1" t="s">
        <v>182</v>
      </c>
      <c r="E272" s="1" t="s">
        <v>38</v>
      </c>
      <c r="F272" s="1">
        <v>0</v>
      </c>
      <c r="G272" s="1" t="s">
        <v>39</v>
      </c>
      <c r="H272" s="1" t="s">
        <v>53</v>
      </c>
      <c r="I272" s="1" t="s">
        <v>53</v>
      </c>
      <c r="J272" s="1" t="s">
        <v>33</v>
      </c>
      <c r="K272" s="1" t="s">
        <v>39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54</v>
      </c>
      <c r="Q272" s="1" t="s">
        <v>138</v>
      </c>
      <c r="R272" t="str">
        <f>IF(Table_8[[#This Row],[toss_winner]]=Table_8[[#This Row],[winner]],"Yes","No")</f>
        <v>No</v>
      </c>
    </row>
    <row r="273" spans="1:18" ht="15.75" customHeight="1" x14ac:dyDescent="0.3">
      <c r="A273" s="1">
        <v>548322</v>
      </c>
      <c r="B273" s="1" t="s">
        <v>238</v>
      </c>
      <c r="C273" s="2">
        <v>41013</v>
      </c>
      <c r="D273" s="1" t="s">
        <v>246</v>
      </c>
      <c r="E273" s="1" t="s">
        <v>240</v>
      </c>
      <c r="F273" s="1">
        <v>0</v>
      </c>
      <c r="G273" s="1" t="s">
        <v>207</v>
      </c>
      <c r="H273" s="1" t="s">
        <v>32</v>
      </c>
      <c r="I273" s="1" t="s">
        <v>32</v>
      </c>
      <c r="J273" s="1" t="s">
        <v>33</v>
      </c>
      <c r="K273" s="1" t="s">
        <v>207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42</v>
      </c>
      <c r="Q273" s="1" t="s">
        <v>242</v>
      </c>
      <c r="R273" t="str">
        <f>IF(Table_8[[#This Row],[toss_winner]]=Table_8[[#This Row],[winner]],"Yes","No")</f>
        <v>No</v>
      </c>
    </row>
    <row r="274" spans="1:18" ht="15.75" customHeight="1" x14ac:dyDescent="0.3">
      <c r="A274" s="1">
        <v>548323</v>
      </c>
      <c r="B274" s="1" t="s">
        <v>50</v>
      </c>
      <c r="C274" s="2">
        <v>41014</v>
      </c>
      <c r="D274" s="1" t="s">
        <v>247</v>
      </c>
      <c r="E274" s="1" t="s">
        <v>52</v>
      </c>
      <c r="F274" s="1">
        <v>0</v>
      </c>
      <c r="G274" s="1" t="s">
        <v>21</v>
      </c>
      <c r="H274" s="1" t="s">
        <v>31</v>
      </c>
      <c r="I274" s="1" t="s">
        <v>21</v>
      </c>
      <c r="J274" s="1" t="s">
        <v>22</v>
      </c>
      <c r="K274" s="1" t="s">
        <v>31</v>
      </c>
      <c r="L274" s="1" t="s">
        <v>23</v>
      </c>
      <c r="M274" s="1">
        <v>2</v>
      </c>
      <c r="N274" s="1" t="s">
        <v>24</v>
      </c>
      <c r="O274" s="1" t="s">
        <v>25</v>
      </c>
      <c r="P274" s="1" t="s">
        <v>26</v>
      </c>
      <c r="Q274" s="1" t="s">
        <v>129</v>
      </c>
      <c r="R274" t="str">
        <f>IF(Table_8[[#This Row],[toss_winner]]=Table_8[[#This Row],[winner]],"Yes","No")</f>
        <v>No</v>
      </c>
    </row>
    <row r="275" spans="1:18" ht="15.75" customHeight="1" x14ac:dyDescent="0.3">
      <c r="A275" s="1">
        <v>548324</v>
      </c>
      <c r="B275" s="1" t="s">
        <v>17</v>
      </c>
      <c r="C275" s="2">
        <v>41014</v>
      </c>
      <c r="D275" s="1" t="s">
        <v>233</v>
      </c>
      <c r="E275" s="1" t="s">
        <v>19</v>
      </c>
      <c r="F275" s="1">
        <v>0</v>
      </c>
      <c r="G275" s="1" t="s">
        <v>20</v>
      </c>
      <c r="H275" s="1" t="s">
        <v>40</v>
      </c>
      <c r="I275" s="1" t="s">
        <v>40</v>
      </c>
      <c r="J275" s="1" t="s">
        <v>33</v>
      </c>
      <c r="K275" s="1" t="s">
        <v>40</v>
      </c>
      <c r="L275" s="1" t="s">
        <v>23</v>
      </c>
      <c r="M275" s="1">
        <v>59</v>
      </c>
      <c r="N275" s="1" t="s">
        <v>24</v>
      </c>
      <c r="O275" s="1" t="s">
        <v>25</v>
      </c>
      <c r="P275" s="1" t="s">
        <v>230</v>
      </c>
      <c r="Q275" s="1" t="s">
        <v>213</v>
      </c>
      <c r="R275" t="str">
        <f>IF(Table_8[[#This Row],[toss_winner]]=Table_8[[#This Row],[winner]],"Yes","No")</f>
        <v>Yes</v>
      </c>
    </row>
    <row r="276" spans="1:18" ht="15.75" customHeight="1" x14ac:dyDescent="0.3">
      <c r="A276" s="1">
        <v>548325</v>
      </c>
      <c r="B276" s="1" t="s">
        <v>44</v>
      </c>
      <c r="C276" s="2">
        <v>41015</v>
      </c>
      <c r="D276" s="1" t="s">
        <v>248</v>
      </c>
      <c r="E276" s="1" t="s">
        <v>46</v>
      </c>
      <c r="F276" s="1">
        <v>0</v>
      </c>
      <c r="G276" s="1" t="s">
        <v>47</v>
      </c>
      <c r="H276" s="1" t="s">
        <v>39</v>
      </c>
      <c r="I276" s="1" t="s">
        <v>39</v>
      </c>
      <c r="J276" s="1" t="s">
        <v>22</v>
      </c>
      <c r="K276" s="1" t="s">
        <v>39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54</v>
      </c>
      <c r="Q276" s="1" t="s">
        <v>138</v>
      </c>
      <c r="R276" t="str">
        <f>IF(Table_8[[#This Row],[toss_winner]]=Table_8[[#This Row],[winner]],"Yes","No")</f>
        <v>Yes</v>
      </c>
    </row>
    <row r="277" spans="1:18" ht="15.75" customHeight="1" x14ac:dyDescent="0.3">
      <c r="A277" s="1">
        <v>548326</v>
      </c>
      <c r="B277" s="1" t="s">
        <v>56</v>
      </c>
      <c r="C277" s="2">
        <v>41016</v>
      </c>
      <c r="D277" s="1" t="s">
        <v>160</v>
      </c>
      <c r="E277" s="1" t="s">
        <v>58</v>
      </c>
      <c r="F277" s="1">
        <v>0</v>
      </c>
      <c r="G277" s="1" t="s">
        <v>40</v>
      </c>
      <c r="H277" s="1" t="s">
        <v>53</v>
      </c>
      <c r="I277" s="1" t="s">
        <v>53</v>
      </c>
      <c r="J277" s="1" t="s">
        <v>33</v>
      </c>
      <c r="K277" s="1" t="s">
        <v>40</v>
      </c>
      <c r="L277" s="1" t="s">
        <v>41</v>
      </c>
      <c r="M277" s="1">
        <v>5</v>
      </c>
      <c r="N277" s="1" t="s">
        <v>24</v>
      </c>
      <c r="O277" s="1" t="s">
        <v>25</v>
      </c>
      <c r="P277" s="1" t="s">
        <v>42</v>
      </c>
      <c r="Q277" s="1" t="s">
        <v>242</v>
      </c>
      <c r="R277" t="str">
        <f>IF(Table_8[[#This Row],[toss_winner]]=Table_8[[#This Row],[winner]],"Yes","No")</f>
        <v>No</v>
      </c>
    </row>
    <row r="278" spans="1:18" ht="15.75" customHeight="1" x14ac:dyDescent="0.3">
      <c r="A278" s="1">
        <v>548327</v>
      </c>
      <c r="B278" s="1" t="s">
        <v>17</v>
      </c>
      <c r="C278" s="2">
        <v>41016</v>
      </c>
      <c r="D278" s="1" t="s">
        <v>118</v>
      </c>
      <c r="E278" s="1" t="s">
        <v>19</v>
      </c>
      <c r="F278" s="1">
        <v>0</v>
      </c>
      <c r="G278" s="1" t="s">
        <v>20</v>
      </c>
      <c r="H278" s="1" t="s">
        <v>207</v>
      </c>
      <c r="I278" s="1" t="s">
        <v>207</v>
      </c>
      <c r="J278" s="1" t="s">
        <v>33</v>
      </c>
      <c r="K278" s="1" t="s">
        <v>20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129</v>
      </c>
      <c r="Q278" s="1" t="s">
        <v>169</v>
      </c>
      <c r="R278" t="str">
        <f>IF(Table_8[[#This Row],[toss_winner]]=Table_8[[#This Row],[winner]],"Yes","No")</f>
        <v>No</v>
      </c>
    </row>
    <row r="279" spans="1:18" ht="15.75" customHeight="1" x14ac:dyDescent="0.3">
      <c r="A279" s="1">
        <v>548328</v>
      </c>
      <c r="B279" s="1" t="s">
        <v>28</v>
      </c>
      <c r="C279" s="2">
        <v>41017</v>
      </c>
      <c r="D279" s="1" t="s">
        <v>146</v>
      </c>
      <c r="E279" s="1" t="s">
        <v>30</v>
      </c>
      <c r="F279" s="1">
        <v>0</v>
      </c>
      <c r="G279" s="1" t="s">
        <v>31</v>
      </c>
      <c r="H279" s="1" t="s">
        <v>21</v>
      </c>
      <c r="I279" s="1" t="s">
        <v>31</v>
      </c>
      <c r="J279" s="1" t="s">
        <v>33</v>
      </c>
      <c r="K279" s="1" t="s">
        <v>21</v>
      </c>
      <c r="L279" s="1" t="s">
        <v>41</v>
      </c>
      <c r="M279" s="1">
        <v>8</v>
      </c>
      <c r="N279" s="1" t="s">
        <v>24</v>
      </c>
      <c r="O279" s="1" t="s">
        <v>25</v>
      </c>
      <c r="P279" s="1" t="s">
        <v>230</v>
      </c>
      <c r="Q279" s="1" t="s">
        <v>213</v>
      </c>
      <c r="R279" t="str">
        <f>IF(Table_8[[#This Row],[toss_winner]]=Table_8[[#This Row],[winner]],"Yes","No")</f>
        <v>No</v>
      </c>
    </row>
    <row r="280" spans="1:18" ht="15.75" customHeight="1" x14ac:dyDescent="0.3">
      <c r="A280" s="1">
        <v>548329</v>
      </c>
      <c r="B280" s="1" t="s">
        <v>60</v>
      </c>
      <c r="C280" s="2">
        <v>41039</v>
      </c>
      <c r="D280" s="1" t="s">
        <v>179</v>
      </c>
      <c r="E280" s="1" t="s">
        <v>62</v>
      </c>
      <c r="F280" s="1">
        <v>0</v>
      </c>
      <c r="G280" s="1" t="s">
        <v>53</v>
      </c>
      <c r="H280" s="1" t="s">
        <v>39</v>
      </c>
      <c r="I280" s="1" t="s">
        <v>53</v>
      </c>
      <c r="J280" s="1" t="s">
        <v>33</v>
      </c>
      <c r="K280" s="1" t="s">
        <v>39</v>
      </c>
      <c r="L280" s="1" t="s">
        <v>41</v>
      </c>
      <c r="M280" s="1">
        <v>9</v>
      </c>
      <c r="N280" s="1" t="s">
        <v>24</v>
      </c>
      <c r="O280" s="1" t="s">
        <v>25</v>
      </c>
      <c r="P280" s="1" t="s">
        <v>230</v>
      </c>
      <c r="Q280" s="1" t="s">
        <v>116</v>
      </c>
      <c r="R280" t="str">
        <f>IF(Table_8[[#This Row],[toss_winner]]=Table_8[[#This Row],[winner]],"Yes","No")</f>
        <v>No</v>
      </c>
    </row>
    <row r="281" spans="1:18" ht="15.75" customHeight="1" x14ac:dyDescent="0.3">
      <c r="A281" s="1">
        <v>548330</v>
      </c>
      <c r="B281" s="1" t="s">
        <v>65</v>
      </c>
      <c r="C281" s="2">
        <v>41018</v>
      </c>
      <c r="D281" s="1" t="s">
        <v>249</v>
      </c>
      <c r="E281" s="1" t="s">
        <v>67</v>
      </c>
      <c r="F281" s="1">
        <v>0</v>
      </c>
      <c r="G281" s="1" t="s">
        <v>32</v>
      </c>
      <c r="H281" s="1" t="s">
        <v>207</v>
      </c>
      <c r="I281" s="1" t="s">
        <v>207</v>
      </c>
      <c r="J281" s="1" t="s">
        <v>22</v>
      </c>
      <c r="K281" s="1" t="s">
        <v>32</v>
      </c>
      <c r="L281" s="1" t="s">
        <v>23</v>
      </c>
      <c r="M281" s="1">
        <v>13</v>
      </c>
      <c r="N281" s="1" t="s">
        <v>24</v>
      </c>
      <c r="O281" s="1" t="s">
        <v>25</v>
      </c>
      <c r="P281" s="1" t="s">
        <v>26</v>
      </c>
      <c r="Q281" s="1" t="s">
        <v>169</v>
      </c>
      <c r="R281" t="str">
        <f>IF(Table_8[[#This Row],[toss_winner]]=Table_8[[#This Row],[winner]],"Yes","No")</f>
        <v>No</v>
      </c>
    </row>
    <row r="282" spans="1:18" ht="15.75" customHeight="1" x14ac:dyDescent="0.3">
      <c r="A282" s="1">
        <v>548331</v>
      </c>
      <c r="B282" s="1" t="s">
        <v>28</v>
      </c>
      <c r="C282" s="2">
        <v>41019</v>
      </c>
      <c r="D282" s="1" t="s">
        <v>118</v>
      </c>
      <c r="E282" s="1" t="s">
        <v>30</v>
      </c>
      <c r="F282" s="1">
        <v>0</v>
      </c>
      <c r="G282" s="1" t="s">
        <v>31</v>
      </c>
      <c r="H282" s="1" t="s">
        <v>20</v>
      </c>
      <c r="I282" s="1" t="s">
        <v>20</v>
      </c>
      <c r="J282" s="1" t="s">
        <v>22</v>
      </c>
      <c r="K282" s="1" t="s">
        <v>20</v>
      </c>
      <c r="L282" s="1" t="s">
        <v>41</v>
      </c>
      <c r="M282" s="1">
        <v>5</v>
      </c>
      <c r="N282" s="1" t="s">
        <v>24</v>
      </c>
      <c r="O282" s="1" t="s">
        <v>25</v>
      </c>
      <c r="P282" s="1" t="s">
        <v>140</v>
      </c>
      <c r="Q282" s="1" t="s">
        <v>213</v>
      </c>
      <c r="R282" t="str">
        <f>IF(Table_8[[#This Row],[toss_winner]]=Table_8[[#This Row],[winner]],"Yes","No")</f>
        <v>Yes</v>
      </c>
    </row>
    <row r="283" spans="1:18" ht="15.75" customHeight="1" x14ac:dyDescent="0.3">
      <c r="A283" s="1">
        <v>548332</v>
      </c>
      <c r="B283" s="1" t="s">
        <v>65</v>
      </c>
      <c r="C283" s="2">
        <v>41020</v>
      </c>
      <c r="D283" s="1" t="s">
        <v>243</v>
      </c>
      <c r="E283" s="1" t="s">
        <v>67</v>
      </c>
      <c r="F283" s="1">
        <v>0</v>
      </c>
      <c r="G283" s="1" t="s">
        <v>32</v>
      </c>
      <c r="H283" s="1" t="s">
        <v>40</v>
      </c>
      <c r="I283" s="1" t="s">
        <v>40</v>
      </c>
      <c r="J283" s="1" t="s">
        <v>33</v>
      </c>
      <c r="K283" s="1" t="s">
        <v>32</v>
      </c>
      <c r="L283" s="1" t="s">
        <v>41</v>
      </c>
      <c r="M283" s="1">
        <v>7</v>
      </c>
      <c r="N283" s="1" t="s">
        <v>24</v>
      </c>
      <c r="O283" s="1" t="s">
        <v>25</v>
      </c>
      <c r="P283" s="1" t="s">
        <v>42</v>
      </c>
      <c r="Q283" s="1" t="s">
        <v>242</v>
      </c>
      <c r="R283" t="str">
        <f>IF(Table_8[[#This Row],[toss_winner]]=Table_8[[#This Row],[winner]],"Yes","No")</f>
        <v>No</v>
      </c>
    </row>
    <row r="284" spans="1:18" ht="15.75" customHeight="1" x14ac:dyDescent="0.3">
      <c r="A284" s="1">
        <v>548333</v>
      </c>
      <c r="B284" s="1" t="s">
        <v>36</v>
      </c>
      <c r="C284" s="2">
        <v>41020</v>
      </c>
      <c r="D284" s="1" t="s">
        <v>88</v>
      </c>
      <c r="E284" s="1" t="s">
        <v>38</v>
      </c>
      <c r="F284" s="1">
        <v>0</v>
      </c>
      <c r="G284" s="1" t="s">
        <v>39</v>
      </c>
      <c r="H284" s="1" t="s">
        <v>207</v>
      </c>
      <c r="I284" s="1" t="s">
        <v>39</v>
      </c>
      <c r="J284" s="1" t="s">
        <v>22</v>
      </c>
      <c r="K284" s="1" t="s">
        <v>207</v>
      </c>
      <c r="L284" s="1" t="s">
        <v>23</v>
      </c>
      <c r="M284" s="1">
        <v>20</v>
      </c>
      <c r="N284" s="1" t="s">
        <v>24</v>
      </c>
      <c r="O284" s="1" t="s">
        <v>25</v>
      </c>
      <c r="P284" s="1" t="s">
        <v>26</v>
      </c>
      <c r="Q284" s="1" t="s">
        <v>169</v>
      </c>
      <c r="R284" t="str">
        <f>IF(Table_8[[#This Row],[toss_winner]]=Table_8[[#This Row],[winner]],"Yes","No")</f>
        <v>No</v>
      </c>
    </row>
    <row r="285" spans="1:18" ht="15.75" customHeight="1" x14ac:dyDescent="0.3">
      <c r="A285" s="1">
        <v>548334</v>
      </c>
      <c r="B285" s="1" t="s">
        <v>44</v>
      </c>
      <c r="C285" s="2">
        <v>41021</v>
      </c>
      <c r="D285" s="1" t="s">
        <v>80</v>
      </c>
      <c r="E285" s="1" t="s">
        <v>46</v>
      </c>
      <c r="F285" s="1">
        <v>0</v>
      </c>
      <c r="G285" s="1" t="s">
        <v>47</v>
      </c>
      <c r="H285" s="1" t="s">
        <v>31</v>
      </c>
      <c r="I285" s="1" t="s">
        <v>47</v>
      </c>
      <c r="J285" s="1" t="s">
        <v>33</v>
      </c>
      <c r="K285" s="1" t="s">
        <v>31</v>
      </c>
      <c r="L285" s="1" t="s">
        <v>41</v>
      </c>
      <c r="M285" s="1">
        <v>6</v>
      </c>
      <c r="N285" s="1" t="s">
        <v>24</v>
      </c>
      <c r="O285" s="1" t="s">
        <v>25</v>
      </c>
      <c r="P285" s="1" t="s">
        <v>140</v>
      </c>
      <c r="Q285" s="1" t="s">
        <v>213</v>
      </c>
      <c r="R285" t="str">
        <f>IF(Table_8[[#This Row],[toss_winner]]=Table_8[[#This Row],[winner]],"Yes","No")</f>
        <v>No</v>
      </c>
    </row>
    <row r="286" spans="1:18" ht="15.75" customHeight="1" x14ac:dyDescent="0.3">
      <c r="A286" s="1">
        <v>548335</v>
      </c>
      <c r="B286" s="1" t="s">
        <v>170</v>
      </c>
      <c r="C286" s="2">
        <v>41021</v>
      </c>
      <c r="D286" s="1" t="s">
        <v>158</v>
      </c>
      <c r="E286" s="1" t="s">
        <v>172</v>
      </c>
      <c r="F286" s="1">
        <v>0</v>
      </c>
      <c r="G286" s="1" t="s">
        <v>53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41</v>
      </c>
      <c r="M286" s="1">
        <v>5</v>
      </c>
      <c r="N286" s="1" t="s">
        <v>24</v>
      </c>
      <c r="O286" s="1" t="s">
        <v>25</v>
      </c>
      <c r="P286" s="1" t="s">
        <v>54</v>
      </c>
      <c r="Q286" s="1" t="s">
        <v>138</v>
      </c>
      <c r="R286" t="str">
        <f>IF(Table_8[[#This Row],[toss_winner]]=Table_8[[#This Row],[winner]],"Yes","No")</f>
        <v>Yes</v>
      </c>
    </row>
    <row r="287" spans="1:18" ht="15.75" customHeight="1" x14ac:dyDescent="0.3">
      <c r="A287" s="1">
        <v>548336</v>
      </c>
      <c r="B287" s="1" t="s">
        <v>56</v>
      </c>
      <c r="C287" s="2">
        <v>41022</v>
      </c>
      <c r="D287" s="1" t="s">
        <v>121</v>
      </c>
      <c r="E287" s="1" t="s">
        <v>58</v>
      </c>
      <c r="F287" s="1">
        <v>0</v>
      </c>
      <c r="G287" s="1" t="s">
        <v>40</v>
      </c>
      <c r="H287" s="1" t="s">
        <v>20</v>
      </c>
      <c r="I287" s="1" t="s">
        <v>40</v>
      </c>
      <c r="J287" s="1" t="s">
        <v>22</v>
      </c>
      <c r="K287" s="1" t="s">
        <v>20</v>
      </c>
      <c r="L287" s="1" t="s">
        <v>23</v>
      </c>
      <c r="M287" s="1">
        <v>46</v>
      </c>
      <c r="N287" s="1" t="s">
        <v>24</v>
      </c>
      <c r="O287" s="1" t="s">
        <v>25</v>
      </c>
      <c r="P287" s="1" t="s">
        <v>26</v>
      </c>
      <c r="Q287" s="1" t="s">
        <v>129</v>
      </c>
      <c r="R287" t="str">
        <f>IF(Table_8[[#This Row],[toss_winner]]=Table_8[[#This Row],[winner]],"Yes","No")</f>
        <v>No</v>
      </c>
    </row>
    <row r="288" spans="1:18" ht="15.75" customHeight="1" x14ac:dyDescent="0.3">
      <c r="A288" s="1">
        <v>548337</v>
      </c>
      <c r="B288" s="1" t="s">
        <v>238</v>
      </c>
      <c r="C288" s="2">
        <v>41023</v>
      </c>
      <c r="D288" s="1" t="s">
        <v>61</v>
      </c>
      <c r="E288" s="1" t="s">
        <v>240</v>
      </c>
      <c r="F288" s="1">
        <v>0</v>
      </c>
      <c r="G288" s="1" t="s">
        <v>207</v>
      </c>
      <c r="H288" s="1" t="s">
        <v>39</v>
      </c>
      <c r="I288" s="1" t="s">
        <v>207</v>
      </c>
      <c r="J288" s="1" t="s">
        <v>33</v>
      </c>
      <c r="K288" s="1" t="s">
        <v>39</v>
      </c>
      <c r="L288" s="1" t="s">
        <v>41</v>
      </c>
      <c r="M288" s="1">
        <v>8</v>
      </c>
      <c r="N288" s="1" t="s">
        <v>24</v>
      </c>
      <c r="O288" s="1" t="s">
        <v>25</v>
      </c>
      <c r="P288" s="1" t="s">
        <v>140</v>
      </c>
      <c r="Q288" s="1" t="s">
        <v>213</v>
      </c>
      <c r="R288" t="str">
        <f>IF(Table_8[[#This Row],[toss_winner]]=Table_8[[#This Row],[winner]],"Yes","No")</f>
        <v>No</v>
      </c>
    </row>
    <row r="289" spans="1:18" ht="15.75" customHeight="1" x14ac:dyDescent="0.3">
      <c r="A289" s="1">
        <v>548339</v>
      </c>
      <c r="B289" s="1" t="s">
        <v>28</v>
      </c>
      <c r="C289" s="2">
        <v>41024</v>
      </c>
      <c r="D289" s="1" t="s">
        <v>183</v>
      </c>
      <c r="E289" s="1" t="s">
        <v>30</v>
      </c>
      <c r="F289" s="1">
        <v>0</v>
      </c>
      <c r="G289" s="1" t="s">
        <v>31</v>
      </c>
      <c r="H289" s="1" t="s">
        <v>47</v>
      </c>
      <c r="I289" s="1" t="s">
        <v>31</v>
      </c>
      <c r="J289" s="1" t="s">
        <v>33</v>
      </c>
      <c r="K289" s="1" t="s">
        <v>47</v>
      </c>
      <c r="L289" s="1" t="s">
        <v>41</v>
      </c>
      <c r="M289" s="1">
        <v>4</v>
      </c>
      <c r="N289" s="1" t="s">
        <v>24</v>
      </c>
      <c r="O289" s="1" t="s">
        <v>25</v>
      </c>
      <c r="P289" s="1" t="s">
        <v>42</v>
      </c>
      <c r="Q289" s="1" t="s">
        <v>242</v>
      </c>
      <c r="R289" t="str">
        <f>IF(Table_8[[#This Row],[toss_winner]]=Table_8[[#This Row],[winner]],"Yes","No")</f>
        <v>No</v>
      </c>
    </row>
    <row r="290" spans="1:18" ht="15.75" customHeight="1" x14ac:dyDescent="0.3">
      <c r="A290" s="1">
        <v>548341</v>
      </c>
      <c r="B290" s="1" t="s">
        <v>238</v>
      </c>
      <c r="C290" s="2">
        <v>41025</v>
      </c>
      <c r="D290" s="1" t="s">
        <v>250</v>
      </c>
      <c r="E290" s="1" t="s">
        <v>240</v>
      </c>
      <c r="F290" s="1">
        <v>0</v>
      </c>
      <c r="G290" s="1" t="s">
        <v>207</v>
      </c>
      <c r="H290" s="1" t="s">
        <v>53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18</v>
      </c>
      <c r="N290" s="1" t="s">
        <v>24</v>
      </c>
      <c r="O290" s="1" t="s">
        <v>25</v>
      </c>
      <c r="P290" s="1" t="s">
        <v>140</v>
      </c>
      <c r="Q290" s="1" t="s">
        <v>213</v>
      </c>
      <c r="R290" t="str">
        <f>IF(Table_8[[#This Row],[toss_winner]]=Table_8[[#This Row],[winner]],"Yes","No")</f>
        <v>Yes</v>
      </c>
    </row>
    <row r="291" spans="1:18" ht="15.75" customHeight="1" x14ac:dyDescent="0.3">
      <c r="A291" s="1">
        <v>548342</v>
      </c>
      <c r="B291" s="1" t="s">
        <v>36</v>
      </c>
      <c r="C291" s="2">
        <v>41026</v>
      </c>
      <c r="D291" s="1" t="s">
        <v>61</v>
      </c>
      <c r="E291" s="1" t="s">
        <v>38</v>
      </c>
      <c r="F291" s="1">
        <v>0</v>
      </c>
      <c r="G291" s="1" t="s">
        <v>39</v>
      </c>
      <c r="H291" s="1" t="s">
        <v>47</v>
      </c>
      <c r="I291" s="1" t="s">
        <v>47</v>
      </c>
      <c r="J291" s="1" t="s">
        <v>22</v>
      </c>
      <c r="K291" s="1" t="s">
        <v>39</v>
      </c>
      <c r="L291" s="1" t="s">
        <v>23</v>
      </c>
      <c r="M291" s="1">
        <v>37</v>
      </c>
      <c r="N291" s="1" t="s">
        <v>24</v>
      </c>
      <c r="O291" s="1" t="s">
        <v>25</v>
      </c>
      <c r="P291" s="1" t="s">
        <v>42</v>
      </c>
      <c r="Q291" s="1" t="s">
        <v>242</v>
      </c>
      <c r="R291" t="str">
        <f>IF(Table_8[[#This Row],[toss_winner]]=Table_8[[#This Row],[winner]],"Yes","No")</f>
        <v>No</v>
      </c>
    </row>
    <row r="292" spans="1:18" ht="15.75" customHeight="1" x14ac:dyDescent="0.3">
      <c r="A292" s="1">
        <v>548343</v>
      </c>
      <c r="B292" s="1" t="s">
        <v>65</v>
      </c>
      <c r="C292" s="2">
        <v>41027</v>
      </c>
      <c r="D292" s="1" t="s">
        <v>251</v>
      </c>
      <c r="E292" s="1" t="s">
        <v>67</v>
      </c>
      <c r="F292" s="1">
        <v>0</v>
      </c>
      <c r="G292" s="1" t="s">
        <v>32</v>
      </c>
      <c r="H292" s="1" t="s">
        <v>31</v>
      </c>
      <c r="I292" s="1" t="s">
        <v>31</v>
      </c>
      <c r="J292" s="1" t="s">
        <v>33</v>
      </c>
      <c r="K292" s="1" t="s">
        <v>31</v>
      </c>
      <c r="L292" s="1" t="s">
        <v>23</v>
      </c>
      <c r="M292" s="1">
        <v>7</v>
      </c>
      <c r="N292" s="1" t="s">
        <v>24</v>
      </c>
      <c r="O292" s="1" t="s">
        <v>25</v>
      </c>
      <c r="P292" s="1" t="s">
        <v>54</v>
      </c>
      <c r="Q292" s="1" t="s">
        <v>138</v>
      </c>
      <c r="R292" t="str">
        <f>IF(Table_8[[#This Row],[toss_winner]]=Table_8[[#This Row],[winner]],"Yes","No")</f>
        <v>Yes</v>
      </c>
    </row>
    <row r="293" spans="1:18" ht="15.75" customHeight="1" x14ac:dyDescent="0.3">
      <c r="A293" s="1">
        <v>548344</v>
      </c>
      <c r="B293" s="1" t="s">
        <v>50</v>
      </c>
      <c r="C293" s="2">
        <v>41027</v>
      </c>
      <c r="D293" s="1" t="s">
        <v>146</v>
      </c>
      <c r="E293" s="1" t="s">
        <v>52</v>
      </c>
      <c r="F293" s="1">
        <v>0</v>
      </c>
      <c r="G293" s="1" t="s">
        <v>21</v>
      </c>
      <c r="H293" s="1" t="s">
        <v>20</v>
      </c>
      <c r="I293" s="1" t="s">
        <v>21</v>
      </c>
      <c r="J293" s="1" t="s">
        <v>33</v>
      </c>
      <c r="K293" s="1" t="s">
        <v>21</v>
      </c>
      <c r="L293" s="1" t="s">
        <v>23</v>
      </c>
      <c r="M293" s="1">
        <v>47</v>
      </c>
      <c r="N293" s="1" t="s">
        <v>24</v>
      </c>
      <c r="O293" s="1" t="s">
        <v>25</v>
      </c>
      <c r="P293" s="1" t="s">
        <v>26</v>
      </c>
      <c r="Q293" s="1" t="s">
        <v>77</v>
      </c>
      <c r="R293" t="str">
        <f>IF(Table_8[[#This Row],[toss_winner]]=Table_8[[#This Row],[winner]],"Yes","No")</f>
        <v>Yes</v>
      </c>
    </row>
    <row r="294" spans="1:18" ht="15.75" customHeight="1" x14ac:dyDescent="0.3">
      <c r="A294" s="1">
        <v>548345</v>
      </c>
      <c r="B294" s="1" t="s">
        <v>36</v>
      </c>
      <c r="C294" s="2">
        <v>41028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40</v>
      </c>
      <c r="I294" s="1" t="s">
        <v>39</v>
      </c>
      <c r="J294" s="1" t="s">
        <v>33</v>
      </c>
      <c r="K294" s="1" t="s">
        <v>39</v>
      </c>
      <c r="L294" s="1" t="s">
        <v>23</v>
      </c>
      <c r="M294" s="1">
        <v>1</v>
      </c>
      <c r="N294" s="1" t="s">
        <v>24</v>
      </c>
      <c r="O294" s="1" t="s">
        <v>25</v>
      </c>
      <c r="P294" s="1" t="s">
        <v>140</v>
      </c>
      <c r="Q294" s="1" t="s">
        <v>213</v>
      </c>
      <c r="R294" t="str">
        <f>IF(Table_8[[#This Row],[toss_winner]]=Table_8[[#This Row],[winner]],"Yes","No")</f>
        <v>Yes</v>
      </c>
    </row>
    <row r="295" spans="1:18" ht="15.75" customHeight="1" x14ac:dyDescent="0.3">
      <c r="A295" s="1">
        <v>548346</v>
      </c>
      <c r="B295" s="1" t="s">
        <v>44</v>
      </c>
      <c r="C295" s="2">
        <v>41028</v>
      </c>
      <c r="D295" s="1" t="s">
        <v>211</v>
      </c>
      <c r="E295" s="1" t="s">
        <v>46</v>
      </c>
      <c r="F295" s="1">
        <v>0</v>
      </c>
      <c r="G295" s="1" t="s">
        <v>47</v>
      </c>
      <c r="H295" s="1" t="s">
        <v>53</v>
      </c>
      <c r="I295" s="1" t="s">
        <v>47</v>
      </c>
      <c r="J295" s="1" t="s">
        <v>22</v>
      </c>
      <c r="K295" s="1" t="s">
        <v>47</v>
      </c>
      <c r="L295" s="1" t="s">
        <v>41</v>
      </c>
      <c r="M295" s="1">
        <v>5</v>
      </c>
      <c r="N295" s="1" t="s">
        <v>24</v>
      </c>
      <c r="O295" s="1" t="s">
        <v>25</v>
      </c>
      <c r="P295" s="1" t="s">
        <v>232</v>
      </c>
      <c r="Q295" s="1" t="s">
        <v>242</v>
      </c>
      <c r="R295" t="str">
        <f>IF(Table_8[[#This Row],[toss_winner]]=Table_8[[#This Row],[winner]],"Yes","No")</f>
        <v>Yes</v>
      </c>
    </row>
    <row r="296" spans="1:18" ht="15.75" customHeight="1" x14ac:dyDescent="0.3">
      <c r="A296" s="1">
        <v>548347</v>
      </c>
      <c r="B296" s="1" t="s">
        <v>65</v>
      </c>
      <c r="C296" s="2">
        <v>41029</v>
      </c>
      <c r="D296" s="1" t="s">
        <v>146</v>
      </c>
      <c r="E296" s="1" t="s">
        <v>67</v>
      </c>
      <c r="F296" s="1">
        <v>0</v>
      </c>
      <c r="G296" s="1" t="s">
        <v>32</v>
      </c>
      <c r="H296" s="1" t="s">
        <v>21</v>
      </c>
      <c r="I296" s="1" t="s">
        <v>32</v>
      </c>
      <c r="J296" s="1" t="s">
        <v>33</v>
      </c>
      <c r="K296" s="1" t="s">
        <v>21</v>
      </c>
      <c r="L296" s="1" t="s">
        <v>41</v>
      </c>
      <c r="M296" s="1">
        <v>5</v>
      </c>
      <c r="N296" s="1" t="s">
        <v>24</v>
      </c>
      <c r="O296" s="1" t="s">
        <v>25</v>
      </c>
      <c r="P296" s="1" t="s">
        <v>54</v>
      </c>
      <c r="Q296" s="1" t="s">
        <v>252</v>
      </c>
      <c r="R296" t="str">
        <f>IF(Table_8[[#This Row],[toss_winner]]=Table_8[[#This Row],[winner]],"Yes","No")</f>
        <v>No</v>
      </c>
    </row>
    <row r="297" spans="1:18" ht="15.75" customHeight="1" x14ac:dyDescent="0.3">
      <c r="A297" s="1">
        <v>548348</v>
      </c>
      <c r="B297" s="1" t="s">
        <v>170</v>
      </c>
      <c r="C297" s="2">
        <v>41030</v>
      </c>
      <c r="D297" s="1" t="s">
        <v>69</v>
      </c>
      <c r="E297" s="1" t="s">
        <v>172</v>
      </c>
      <c r="F297" s="1">
        <v>0</v>
      </c>
      <c r="G297" s="1" t="s">
        <v>53</v>
      </c>
      <c r="H297" s="1" t="s">
        <v>207</v>
      </c>
      <c r="I297" s="1" t="s">
        <v>53</v>
      </c>
      <c r="J297" s="1" t="s">
        <v>33</v>
      </c>
      <c r="K297" s="1" t="s">
        <v>53</v>
      </c>
      <c r="L297" s="1" t="s">
        <v>23</v>
      </c>
      <c r="M297" s="1">
        <v>13</v>
      </c>
      <c r="N297" s="1" t="s">
        <v>24</v>
      </c>
      <c r="O297" s="1" t="s">
        <v>25</v>
      </c>
      <c r="P297" s="1" t="s">
        <v>42</v>
      </c>
      <c r="Q297" s="1" t="s">
        <v>232</v>
      </c>
      <c r="R297" t="str">
        <f>IF(Table_8[[#This Row],[toss_winner]]=Table_8[[#This Row],[winner]],"Yes","No")</f>
        <v>Yes</v>
      </c>
    </row>
    <row r="298" spans="1:18" ht="15.75" customHeight="1" x14ac:dyDescent="0.3">
      <c r="A298" s="1">
        <v>548349</v>
      </c>
      <c r="B298" s="1" t="s">
        <v>56</v>
      </c>
      <c r="C298" s="2">
        <v>41030</v>
      </c>
      <c r="D298" s="1" t="s">
        <v>253</v>
      </c>
      <c r="E298" s="1" t="s">
        <v>58</v>
      </c>
      <c r="F298" s="1">
        <v>0</v>
      </c>
      <c r="G298" s="1" t="s">
        <v>40</v>
      </c>
      <c r="H298" s="1" t="s">
        <v>39</v>
      </c>
      <c r="I298" s="1" t="s">
        <v>40</v>
      </c>
      <c r="J298" s="1" t="s">
        <v>33</v>
      </c>
      <c r="K298" s="1" t="s">
        <v>39</v>
      </c>
      <c r="L298" s="1" t="s">
        <v>41</v>
      </c>
      <c r="M298" s="1">
        <v>6</v>
      </c>
      <c r="N298" s="1" t="s">
        <v>24</v>
      </c>
      <c r="O298" s="1" t="s">
        <v>25</v>
      </c>
      <c r="P298" s="1" t="s">
        <v>230</v>
      </c>
      <c r="Q298" s="1" t="s">
        <v>116</v>
      </c>
      <c r="R298" t="str">
        <f>IF(Table_8[[#This Row],[toss_winner]]=Table_8[[#This Row],[winner]],"Yes","No")</f>
        <v>No</v>
      </c>
    </row>
    <row r="299" spans="1:18" ht="15.75" customHeight="1" x14ac:dyDescent="0.3">
      <c r="A299" s="1">
        <v>548350</v>
      </c>
      <c r="B299" s="1" t="s">
        <v>17</v>
      </c>
      <c r="C299" s="2">
        <v>41031</v>
      </c>
      <c r="D299" s="1" t="s">
        <v>254</v>
      </c>
      <c r="E299" s="1" t="s">
        <v>19</v>
      </c>
      <c r="F299" s="1">
        <v>0</v>
      </c>
      <c r="G299" s="1" t="s">
        <v>20</v>
      </c>
      <c r="H299" s="1" t="s">
        <v>31</v>
      </c>
      <c r="I299" s="1" t="s">
        <v>31</v>
      </c>
      <c r="J299" s="1" t="s">
        <v>22</v>
      </c>
      <c r="K299" s="1" t="s">
        <v>31</v>
      </c>
      <c r="L299" s="1" t="s">
        <v>41</v>
      </c>
      <c r="M299" s="1">
        <v>4</v>
      </c>
      <c r="N299" s="1" t="s">
        <v>24</v>
      </c>
      <c r="O299" s="1" t="s">
        <v>25</v>
      </c>
      <c r="P299" s="1" t="s">
        <v>54</v>
      </c>
      <c r="Q299" s="1" t="s">
        <v>252</v>
      </c>
      <c r="R299" t="str">
        <f>IF(Table_8[[#This Row],[toss_winner]]=Table_8[[#This Row],[winner]],"Yes","No")</f>
        <v>Yes</v>
      </c>
    </row>
    <row r="300" spans="1:18" ht="15.75" customHeight="1" x14ac:dyDescent="0.3">
      <c r="A300" s="1">
        <v>548351</v>
      </c>
      <c r="B300" s="1" t="s">
        <v>238</v>
      </c>
      <c r="C300" s="2">
        <v>41032</v>
      </c>
      <c r="D300" s="1" t="s">
        <v>180</v>
      </c>
      <c r="E300" s="1" t="s">
        <v>240</v>
      </c>
      <c r="F300" s="1">
        <v>0</v>
      </c>
      <c r="G300" s="1" t="s">
        <v>207</v>
      </c>
      <c r="H300" s="1" t="s">
        <v>47</v>
      </c>
      <c r="I300" s="1" t="s">
        <v>47</v>
      </c>
      <c r="J300" s="1" t="s">
        <v>33</v>
      </c>
      <c r="K300" s="1" t="s">
        <v>47</v>
      </c>
      <c r="L300" s="1" t="s">
        <v>23</v>
      </c>
      <c r="M300" s="1">
        <v>1</v>
      </c>
      <c r="N300" s="1" t="s">
        <v>24</v>
      </c>
      <c r="O300" s="1" t="s">
        <v>25</v>
      </c>
      <c r="P300" s="1" t="s">
        <v>26</v>
      </c>
      <c r="Q300" s="1" t="s">
        <v>129</v>
      </c>
      <c r="R300" t="str">
        <f>IF(Table_8[[#This Row],[toss_winner]]=Table_8[[#This Row],[winner]],"Yes","No")</f>
        <v>Yes</v>
      </c>
    </row>
    <row r="301" spans="1:18" ht="15.75" customHeight="1" x14ac:dyDescent="0.3">
      <c r="A301" s="1">
        <v>548352</v>
      </c>
      <c r="B301" s="1" t="s">
        <v>65</v>
      </c>
      <c r="C301" s="2">
        <v>41033</v>
      </c>
      <c r="D301" s="1" t="s">
        <v>105</v>
      </c>
      <c r="E301" s="1" t="s">
        <v>67</v>
      </c>
      <c r="F301" s="1">
        <v>0</v>
      </c>
      <c r="G301" s="1" t="s">
        <v>32</v>
      </c>
      <c r="H301" s="1" t="s">
        <v>53</v>
      </c>
      <c r="I301" s="1" t="s">
        <v>32</v>
      </c>
      <c r="J301" s="1" t="s">
        <v>33</v>
      </c>
      <c r="K301" s="1" t="s">
        <v>32</v>
      </c>
      <c r="L301" s="1" t="s">
        <v>23</v>
      </c>
      <c r="M301" s="1">
        <v>10</v>
      </c>
      <c r="N301" s="1" t="s">
        <v>24</v>
      </c>
      <c r="O301" s="1" t="s">
        <v>25</v>
      </c>
      <c r="P301" s="1" t="s">
        <v>127</v>
      </c>
      <c r="Q301" s="1" t="s">
        <v>242</v>
      </c>
      <c r="R301" t="str">
        <f>IF(Table_8[[#This Row],[toss_winner]]=Table_8[[#This Row],[winner]],"Yes","No")</f>
        <v>Yes</v>
      </c>
    </row>
    <row r="302" spans="1:18" ht="15.75" customHeight="1" x14ac:dyDescent="0.3">
      <c r="A302" s="1">
        <v>548353</v>
      </c>
      <c r="B302" s="1" t="s">
        <v>50</v>
      </c>
      <c r="C302" s="2">
        <v>41034</v>
      </c>
      <c r="D302" s="1" t="s">
        <v>247</v>
      </c>
      <c r="E302" s="1" t="s">
        <v>52</v>
      </c>
      <c r="F302" s="1">
        <v>0</v>
      </c>
      <c r="G302" s="1" t="s">
        <v>21</v>
      </c>
      <c r="H302" s="1" t="s">
        <v>207</v>
      </c>
      <c r="I302" s="1" t="s">
        <v>21</v>
      </c>
      <c r="J302" s="1" t="s">
        <v>33</v>
      </c>
      <c r="K302" s="1" t="s">
        <v>21</v>
      </c>
      <c r="L302" s="1" t="s">
        <v>23</v>
      </c>
      <c r="M302" s="1">
        <v>7</v>
      </c>
      <c r="N302" s="1" t="s">
        <v>24</v>
      </c>
      <c r="O302" s="1" t="s">
        <v>25</v>
      </c>
      <c r="P302" s="1" t="s">
        <v>54</v>
      </c>
      <c r="Q302" s="1" t="s">
        <v>138</v>
      </c>
      <c r="R302" t="str">
        <f>IF(Table_8[[#This Row],[toss_winner]]=Table_8[[#This Row],[winner]],"Yes","No")</f>
        <v>Yes</v>
      </c>
    </row>
    <row r="303" spans="1:18" ht="15.75" customHeight="1" x14ac:dyDescent="0.3">
      <c r="A303" s="1">
        <v>548354</v>
      </c>
      <c r="B303" s="1" t="s">
        <v>28</v>
      </c>
      <c r="C303" s="2">
        <v>41034</v>
      </c>
      <c r="D303" s="1" t="s">
        <v>57</v>
      </c>
      <c r="E303" s="1" t="s">
        <v>30</v>
      </c>
      <c r="F303" s="1">
        <v>0</v>
      </c>
      <c r="G303" s="1" t="s">
        <v>31</v>
      </c>
      <c r="H303" s="1" t="s">
        <v>40</v>
      </c>
      <c r="I303" s="1" t="s">
        <v>40</v>
      </c>
      <c r="J303" s="1" t="s">
        <v>33</v>
      </c>
      <c r="K303" s="1" t="s">
        <v>40</v>
      </c>
      <c r="L303" s="1" t="s">
        <v>23</v>
      </c>
      <c r="M303" s="1">
        <v>43</v>
      </c>
      <c r="N303" s="1" t="s">
        <v>24</v>
      </c>
      <c r="O303" s="1" t="s">
        <v>25</v>
      </c>
      <c r="P303" s="1" t="s">
        <v>230</v>
      </c>
      <c r="Q303" s="1" t="s">
        <v>116</v>
      </c>
      <c r="R303" t="str">
        <f>IF(Table_8[[#This Row],[toss_winner]]=Table_8[[#This Row],[winner]],"Yes","No")</f>
        <v>Yes</v>
      </c>
    </row>
    <row r="304" spans="1:18" ht="15.75" customHeight="1" x14ac:dyDescent="0.3">
      <c r="A304" s="1">
        <v>548355</v>
      </c>
      <c r="B304" s="1" t="s">
        <v>44</v>
      </c>
      <c r="C304" s="2">
        <v>41035</v>
      </c>
      <c r="D304" s="1" t="s">
        <v>152</v>
      </c>
      <c r="E304" s="1" t="s">
        <v>46</v>
      </c>
      <c r="F304" s="1">
        <v>0</v>
      </c>
      <c r="G304" s="1" t="s">
        <v>47</v>
      </c>
      <c r="H304" s="1" t="s">
        <v>32</v>
      </c>
      <c r="I304" s="1" t="s">
        <v>47</v>
      </c>
      <c r="J304" s="1" t="s">
        <v>22</v>
      </c>
      <c r="K304" s="1" t="s">
        <v>47</v>
      </c>
      <c r="L304" s="1" t="s">
        <v>41</v>
      </c>
      <c r="M304" s="1">
        <v>2</v>
      </c>
      <c r="N304" s="1" t="s">
        <v>24</v>
      </c>
      <c r="O304" s="1" t="s">
        <v>25</v>
      </c>
      <c r="P304" s="1" t="s">
        <v>26</v>
      </c>
      <c r="Q304" s="1" t="s">
        <v>129</v>
      </c>
      <c r="R304" t="str">
        <f>IF(Table_8[[#This Row],[toss_winner]]=Table_8[[#This Row],[winner]],"Yes","No")</f>
        <v>Yes</v>
      </c>
    </row>
    <row r="305" spans="1:18" ht="15.75" customHeight="1" x14ac:dyDescent="0.3">
      <c r="A305" s="1">
        <v>548356</v>
      </c>
      <c r="B305" s="1" t="s">
        <v>17</v>
      </c>
      <c r="C305" s="2">
        <v>41035</v>
      </c>
      <c r="D305" s="1" t="s">
        <v>121</v>
      </c>
      <c r="E305" s="1" t="s">
        <v>19</v>
      </c>
      <c r="F305" s="1">
        <v>0</v>
      </c>
      <c r="G305" s="1" t="s">
        <v>20</v>
      </c>
      <c r="H305" s="1" t="s">
        <v>53</v>
      </c>
      <c r="I305" s="1" t="s">
        <v>20</v>
      </c>
      <c r="J305" s="1" t="s">
        <v>22</v>
      </c>
      <c r="K305" s="1" t="s">
        <v>20</v>
      </c>
      <c r="L305" s="1" t="s">
        <v>41</v>
      </c>
      <c r="M305" s="1">
        <v>5</v>
      </c>
      <c r="N305" s="1" t="s">
        <v>24</v>
      </c>
      <c r="O305" s="1" t="s">
        <v>25</v>
      </c>
      <c r="P305" s="1" t="s">
        <v>127</v>
      </c>
      <c r="Q305" s="1" t="s">
        <v>242</v>
      </c>
      <c r="R305" t="str">
        <f>IF(Table_8[[#This Row],[toss_winner]]=Table_8[[#This Row],[winner]],"Yes","No")</f>
        <v>Yes</v>
      </c>
    </row>
    <row r="306" spans="1:18" ht="15.75" customHeight="1" x14ac:dyDescent="0.3">
      <c r="A306" s="1">
        <v>548357</v>
      </c>
      <c r="B306" s="1" t="s">
        <v>36</v>
      </c>
      <c r="C306" s="2">
        <v>41036</v>
      </c>
      <c r="D306" s="1" t="s">
        <v>144</v>
      </c>
      <c r="E306" s="1" t="s">
        <v>38</v>
      </c>
      <c r="F306" s="1">
        <v>0</v>
      </c>
      <c r="G306" s="1" t="s">
        <v>39</v>
      </c>
      <c r="H306" s="1" t="s">
        <v>21</v>
      </c>
      <c r="I306" s="1" t="s">
        <v>39</v>
      </c>
      <c r="J306" s="1" t="s">
        <v>33</v>
      </c>
      <c r="K306" s="1" t="s">
        <v>21</v>
      </c>
      <c r="L306" s="1" t="s">
        <v>41</v>
      </c>
      <c r="M306" s="1">
        <v>6</v>
      </c>
      <c r="N306" s="1" t="s">
        <v>24</v>
      </c>
      <c r="O306" s="1" t="s">
        <v>25</v>
      </c>
      <c r="P306" s="1" t="s">
        <v>230</v>
      </c>
      <c r="Q306" s="1" t="s">
        <v>140</v>
      </c>
      <c r="R306" t="str">
        <f>IF(Table_8[[#This Row],[toss_winner]]=Table_8[[#This Row],[winner]],"Yes","No")</f>
        <v>No</v>
      </c>
    </row>
    <row r="307" spans="1:18" ht="15.75" customHeight="1" x14ac:dyDescent="0.3">
      <c r="A307" s="1">
        <v>548358</v>
      </c>
      <c r="B307" s="1" t="s">
        <v>238</v>
      </c>
      <c r="C307" s="2">
        <v>41037</v>
      </c>
      <c r="D307" s="1" t="s">
        <v>57</v>
      </c>
      <c r="E307" s="1" t="s">
        <v>240</v>
      </c>
      <c r="F307" s="1">
        <v>0</v>
      </c>
      <c r="G307" s="1" t="s">
        <v>207</v>
      </c>
      <c r="H307" s="1" t="s">
        <v>40</v>
      </c>
      <c r="I307" s="1" t="s">
        <v>207</v>
      </c>
      <c r="J307" s="1" t="s">
        <v>33</v>
      </c>
      <c r="K307" s="1" t="s">
        <v>40</v>
      </c>
      <c r="L307" s="1" t="s">
        <v>41</v>
      </c>
      <c r="M307" s="1">
        <v>7</v>
      </c>
      <c r="N307" s="1" t="s">
        <v>24</v>
      </c>
      <c r="O307" s="1" t="s">
        <v>25</v>
      </c>
      <c r="P307" s="1" t="s">
        <v>26</v>
      </c>
      <c r="Q307" s="1" t="s">
        <v>77</v>
      </c>
      <c r="R307" t="str">
        <f>IF(Table_8[[#This Row],[toss_winner]]=Table_8[[#This Row],[winner]],"Yes","No")</f>
        <v>No</v>
      </c>
    </row>
    <row r="308" spans="1:18" ht="15.75" customHeight="1" x14ac:dyDescent="0.3">
      <c r="A308" s="1">
        <v>548359</v>
      </c>
      <c r="B308" s="1" t="s">
        <v>60</v>
      </c>
      <c r="C308" s="2">
        <v>41037</v>
      </c>
      <c r="D308" s="1" t="s">
        <v>251</v>
      </c>
      <c r="E308" s="1" t="s">
        <v>62</v>
      </c>
      <c r="F308" s="1">
        <v>0</v>
      </c>
      <c r="G308" s="1" t="s">
        <v>53</v>
      </c>
      <c r="H308" s="1" t="s">
        <v>31</v>
      </c>
      <c r="I308" s="1" t="s">
        <v>53</v>
      </c>
      <c r="J308" s="1" t="s">
        <v>22</v>
      </c>
      <c r="K308" s="1" t="s">
        <v>31</v>
      </c>
      <c r="L308" s="1" t="s">
        <v>23</v>
      </c>
      <c r="M308" s="1">
        <v>25</v>
      </c>
      <c r="N308" s="1" t="s">
        <v>24</v>
      </c>
      <c r="O308" s="1" t="s">
        <v>25</v>
      </c>
      <c r="P308" s="1" t="s">
        <v>127</v>
      </c>
      <c r="Q308" s="1" t="s">
        <v>242</v>
      </c>
      <c r="R308" t="str">
        <f>IF(Table_8[[#This Row],[toss_winner]]=Table_8[[#This Row],[winner]],"Yes","No")</f>
        <v>No</v>
      </c>
    </row>
    <row r="309" spans="1:18" ht="15.75" customHeight="1" x14ac:dyDescent="0.3">
      <c r="A309" s="1">
        <v>548360</v>
      </c>
      <c r="B309" s="1" t="s">
        <v>44</v>
      </c>
      <c r="C309" s="2">
        <v>41038</v>
      </c>
      <c r="D309" s="1" t="s">
        <v>118</v>
      </c>
      <c r="E309" s="1" t="s">
        <v>46</v>
      </c>
      <c r="F309" s="1">
        <v>0</v>
      </c>
      <c r="G309" s="1" t="s">
        <v>47</v>
      </c>
      <c r="H309" s="1" t="s">
        <v>20</v>
      </c>
      <c r="I309" s="1" t="s">
        <v>20</v>
      </c>
      <c r="J309" s="1" t="s">
        <v>22</v>
      </c>
      <c r="K309" s="1" t="s">
        <v>20</v>
      </c>
      <c r="L309" s="1" t="s">
        <v>41</v>
      </c>
      <c r="M309" s="1">
        <v>9</v>
      </c>
      <c r="N309" s="1" t="s">
        <v>24</v>
      </c>
      <c r="O309" s="1" t="s">
        <v>25</v>
      </c>
      <c r="P309" s="1" t="s">
        <v>54</v>
      </c>
      <c r="Q309" s="1" t="s">
        <v>237</v>
      </c>
      <c r="R309" t="str">
        <f>IF(Table_8[[#This Row],[toss_winner]]=Table_8[[#This Row],[winner]],"Yes","No")</f>
        <v>Yes</v>
      </c>
    </row>
    <row r="310" spans="1:18" ht="15.75" customHeight="1" x14ac:dyDescent="0.3">
      <c r="A310" s="1">
        <v>548361</v>
      </c>
      <c r="B310" s="1" t="s">
        <v>56</v>
      </c>
      <c r="C310" s="2">
        <v>41039</v>
      </c>
      <c r="D310" s="1" t="s">
        <v>255</v>
      </c>
      <c r="E310" s="1" t="s">
        <v>58</v>
      </c>
      <c r="F310" s="1">
        <v>0</v>
      </c>
      <c r="G310" s="1" t="s">
        <v>40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4</v>
      </c>
      <c r="N310" s="1" t="s">
        <v>24</v>
      </c>
      <c r="O310" s="1" t="s">
        <v>25</v>
      </c>
      <c r="P310" s="1" t="s">
        <v>242</v>
      </c>
      <c r="Q310" s="1" t="s">
        <v>252</v>
      </c>
      <c r="R310" t="str">
        <f>IF(Table_8[[#This Row],[toss_winner]]=Table_8[[#This Row],[winner]],"Yes","No")</f>
        <v>Yes</v>
      </c>
    </row>
    <row r="311" spans="1:18" ht="15.75" customHeight="1" x14ac:dyDescent="0.3">
      <c r="A311" s="1">
        <v>548362</v>
      </c>
      <c r="B311" s="1" t="s">
        <v>238</v>
      </c>
      <c r="C311" s="2">
        <v>41040</v>
      </c>
      <c r="D311" s="1" t="s">
        <v>118</v>
      </c>
      <c r="E311" s="1" t="s">
        <v>240</v>
      </c>
      <c r="F311" s="1">
        <v>0</v>
      </c>
      <c r="G311" s="1" t="s">
        <v>207</v>
      </c>
      <c r="H311" s="1" t="s">
        <v>20</v>
      </c>
      <c r="I311" s="1" t="s">
        <v>207</v>
      </c>
      <c r="J311" s="1" t="s">
        <v>22</v>
      </c>
      <c r="K311" s="1" t="s">
        <v>20</v>
      </c>
      <c r="L311" s="1" t="s">
        <v>23</v>
      </c>
      <c r="M311" s="1">
        <v>35</v>
      </c>
      <c r="N311" s="1" t="s">
        <v>24</v>
      </c>
      <c r="O311" s="1" t="s">
        <v>25</v>
      </c>
      <c r="P311" s="1" t="s">
        <v>54</v>
      </c>
      <c r="Q311" s="1" t="s">
        <v>138</v>
      </c>
      <c r="R311" t="str">
        <f>IF(Table_8[[#This Row],[toss_winner]]=Table_8[[#This Row],[winner]],"Yes","No")</f>
        <v>No</v>
      </c>
    </row>
    <row r="312" spans="1:18" ht="15.75" customHeight="1" x14ac:dyDescent="0.3">
      <c r="A312" s="1">
        <v>548363</v>
      </c>
      <c r="B312" s="1" t="s">
        <v>50</v>
      </c>
      <c r="C312" s="2">
        <v>41041</v>
      </c>
      <c r="D312" s="1" t="s">
        <v>147</v>
      </c>
      <c r="E312" s="1" t="s">
        <v>52</v>
      </c>
      <c r="F312" s="1">
        <v>0</v>
      </c>
      <c r="G312" s="1" t="s">
        <v>21</v>
      </c>
      <c r="H312" s="1" t="s">
        <v>47</v>
      </c>
      <c r="I312" s="1" t="s">
        <v>47</v>
      </c>
      <c r="J312" s="1" t="s">
        <v>33</v>
      </c>
      <c r="K312" s="1" t="s">
        <v>47</v>
      </c>
      <c r="L312" s="1" t="s">
        <v>23</v>
      </c>
      <c r="M312" s="1">
        <v>27</v>
      </c>
      <c r="N312" s="1" t="s">
        <v>24</v>
      </c>
      <c r="O312" s="1" t="s">
        <v>25</v>
      </c>
      <c r="P312" s="1" t="s">
        <v>140</v>
      </c>
      <c r="Q312" s="1" t="s">
        <v>116</v>
      </c>
      <c r="R312" t="str">
        <f>IF(Table_8[[#This Row],[toss_winner]]=Table_8[[#This Row],[winner]],"Yes","No")</f>
        <v>Yes</v>
      </c>
    </row>
    <row r="313" spans="1:18" ht="15.75" customHeight="1" x14ac:dyDescent="0.3">
      <c r="A313" s="1">
        <v>548364</v>
      </c>
      <c r="B313" s="1" t="s">
        <v>65</v>
      </c>
      <c r="C313" s="2">
        <v>41041</v>
      </c>
      <c r="D313" s="1" t="s">
        <v>255</v>
      </c>
      <c r="E313" s="1" t="s">
        <v>67</v>
      </c>
      <c r="F313" s="1">
        <v>0</v>
      </c>
      <c r="G313" s="1" t="s">
        <v>32</v>
      </c>
      <c r="H313" s="1" t="s">
        <v>39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9</v>
      </c>
      <c r="N313" s="1" t="s">
        <v>24</v>
      </c>
      <c r="O313" s="1" t="s">
        <v>25</v>
      </c>
      <c r="P313" s="1" t="s">
        <v>169</v>
      </c>
      <c r="Q313" s="1" t="s">
        <v>77</v>
      </c>
      <c r="R313" t="str">
        <f>IF(Table_8[[#This Row],[toss_winner]]=Table_8[[#This Row],[winner]],"Yes","No")</f>
        <v>Yes</v>
      </c>
    </row>
    <row r="314" spans="1:18" ht="15.75" customHeight="1" x14ac:dyDescent="0.3">
      <c r="A314" s="1">
        <v>548365</v>
      </c>
      <c r="B314" s="1" t="s">
        <v>56</v>
      </c>
      <c r="C314" s="2">
        <v>41042</v>
      </c>
      <c r="D314" s="1" t="s">
        <v>256</v>
      </c>
      <c r="E314" s="1" t="s">
        <v>58</v>
      </c>
      <c r="F314" s="1">
        <v>0</v>
      </c>
      <c r="G314" s="1" t="s">
        <v>40</v>
      </c>
      <c r="H314" s="1" t="s">
        <v>207</v>
      </c>
      <c r="I314" s="1" t="s">
        <v>40</v>
      </c>
      <c r="J314" s="1" t="s">
        <v>33</v>
      </c>
      <c r="K314" s="1" t="s">
        <v>40</v>
      </c>
      <c r="L314" s="1" t="s">
        <v>23</v>
      </c>
      <c r="M314" s="1">
        <v>45</v>
      </c>
      <c r="N314" s="1" t="s">
        <v>24</v>
      </c>
      <c r="O314" s="1" t="s">
        <v>25</v>
      </c>
      <c r="P314" s="1" t="s">
        <v>54</v>
      </c>
      <c r="Q314" s="1" t="s">
        <v>138</v>
      </c>
      <c r="R314" t="str">
        <f>IF(Table_8[[#This Row],[toss_winner]]=Table_8[[#This Row],[winner]],"Yes","No")</f>
        <v>Yes</v>
      </c>
    </row>
    <row r="315" spans="1:18" ht="15.75" customHeight="1" x14ac:dyDescent="0.3">
      <c r="A315" s="1">
        <v>548366</v>
      </c>
      <c r="B315" s="1" t="s">
        <v>28</v>
      </c>
      <c r="C315" s="2">
        <v>41042</v>
      </c>
      <c r="D315" s="1" t="s">
        <v>51</v>
      </c>
      <c r="E315" s="1" t="s">
        <v>30</v>
      </c>
      <c r="F315" s="1">
        <v>0</v>
      </c>
      <c r="G315" s="1" t="s">
        <v>31</v>
      </c>
      <c r="H315" s="1" t="s">
        <v>53</v>
      </c>
      <c r="I315" s="1" t="s">
        <v>53</v>
      </c>
      <c r="J315" s="1" t="s">
        <v>33</v>
      </c>
      <c r="K315" s="1" t="s">
        <v>31</v>
      </c>
      <c r="L315" s="1" t="s">
        <v>41</v>
      </c>
      <c r="M315" s="1">
        <v>4</v>
      </c>
      <c r="N315" s="1" t="s">
        <v>24</v>
      </c>
      <c r="O315" s="1" t="s">
        <v>25</v>
      </c>
      <c r="P315" s="1" t="s">
        <v>127</v>
      </c>
      <c r="Q315" s="1" t="s">
        <v>242</v>
      </c>
      <c r="R315" t="str">
        <f>IF(Table_8[[#This Row],[toss_winner]]=Table_8[[#This Row],[winner]],"Yes","No")</f>
        <v>No</v>
      </c>
    </row>
    <row r="316" spans="1:18" ht="15.75" customHeight="1" x14ac:dyDescent="0.3">
      <c r="A316" s="1">
        <v>548367</v>
      </c>
      <c r="B316" s="1" t="s">
        <v>17</v>
      </c>
      <c r="C316" s="2">
        <v>41043</v>
      </c>
      <c r="D316" s="1" t="s">
        <v>183</v>
      </c>
      <c r="E316" s="1" t="s">
        <v>19</v>
      </c>
      <c r="F316" s="1">
        <v>0</v>
      </c>
      <c r="G316" s="1" t="s">
        <v>20</v>
      </c>
      <c r="H316" s="1" t="s">
        <v>47</v>
      </c>
      <c r="I316" s="1" t="s">
        <v>47</v>
      </c>
      <c r="J316" s="1" t="s">
        <v>22</v>
      </c>
      <c r="K316" s="1" t="s">
        <v>47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169</v>
      </c>
      <c r="Q316" s="1" t="s">
        <v>77</v>
      </c>
      <c r="R316" t="str">
        <f>IF(Table_8[[#This Row],[toss_winner]]=Table_8[[#This Row],[winner]],"Yes","No")</f>
        <v>Yes</v>
      </c>
    </row>
    <row r="317" spans="1:18" ht="15.75" customHeight="1" x14ac:dyDescent="0.3">
      <c r="A317" s="1">
        <v>548368</v>
      </c>
      <c r="B317" s="1" t="s">
        <v>50</v>
      </c>
      <c r="C317" s="2">
        <v>41043</v>
      </c>
      <c r="D317" s="1" t="s">
        <v>29</v>
      </c>
      <c r="E317" s="1" t="s">
        <v>52</v>
      </c>
      <c r="F317" s="1">
        <v>0</v>
      </c>
      <c r="G317" s="1" t="s">
        <v>21</v>
      </c>
      <c r="H317" s="1" t="s">
        <v>32</v>
      </c>
      <c r="I317" s="1" t="s">
        <v>32</v>
      </c>
      <c r="J317" s="1" t="s">
        <v>22</v>
      </c>
      <c r="K317" s="1" t="s">
        <v>32</v>
      </c>
      <c r="L317" s="1" t="s">
        <v>41</v>
      </c>
      <c r="M317" s="1">
        <v>5</v>
      </c>
      <c r="N317" s="1" t="s">
        <v>24</v>
      </c>
      <c r="O317" s="1" t="s">
        <v>25</v>
      </c>
      <c r="P317" s="1" t="s">
        <v>230</v>
      </c>
      <c r="Q317" s="1" t="s">
        <v>116</v>
      </c>
      <c r="R317" t="str">
        <f>IF(Table_8[[#This Row],[toss_winner]]=Table_8[[#This Row],[winner]],"Yes","No")</f>
        <v>Yes</v>
      </c>
    </row>
    <row r="318" spans="1:18" ht="15.75" customHeight="1" x14ac:dyDescent="0.3">
      <c r="A318" s="1">
        <v>548369</v>
      </c>
      <c r="B318" s="1" t="s">
        <v>36</v>
      </c>
      <c r="C318" s="2">
        <v>41044</v>
      </c>
      <c r="D318" s="1" t="s">
        <v>257</v>
      </c>
      <c r="E318" s="1" t="s">
        <v>38</v>
      </c>
      <c r="F318" s="1">
        <v>0</v>
      </c>
      <c r="G318" s="1" t="s">
        <v>39</v>
      </c>
      <c r="H318" s="1" t="s">
        <v>31</v>
      </c>
      <c r="I318" s="1" t="s">
        <v>31</v>
      </c>
      <c r="J318" s="1" t="s">
        <v>33</v>
      </c>
      <c r="K318" s="1" t="s">
        <v>39</v>
      </c>
      <c r="L318" s="1" t="s">
        <v>41</v>
      </c>
      <c r="M318" s="1">
        <v>5</v>
      </c>
      <c r="N318" s="1" t="s">
        <v>24</v>
      </c>
      <c r="O318" s="1" t="s">
        <v>25</v>
      </c>
      <c r="P318" s="1" t="s">
        <v>127</v>
      </c>
      <c r="Q318" s="1" t="s">
        <v>242</v>
      </c>
      <c r="R318" t="str">
        <f>IF(Table_8[[#This Row],[toss_winner]]=Table_8[[#This Row],[winner]],"Yes","No")</f>
        <v>No</v>
      </c>
    </row>
    <row r="319" spans="1:18" ht="15.75" customHeight="1" x14ac:dyDescent="0.3">
      <c r="A319" s="1">
        <v>548370</v>
      </c>
      <c r="B319" s="1" t="s">
        <v>44</v>
      </c>
      <c r="C319" s="2">
        <v>41045</v>
      </c>
      <c r="D319" s="1" t="s">
        <v>247</v>
      </c>
      <c r="E319" s="1" t="s">
        <v>46</v>
      </c>
      <c r="F319" s="1">
        <v>0</v>
      </c>
      <c r="G319" s="1" t="s">
        <v>47</v>
      </c>
      <c r="H319" s="1" t="s">
        <v>21</v>
      </c>
      <c r="I319" s="1" t="s">
        <v>47</v>
      </c>
      <c r="J319" s="1" t="s">
        <v>22</v>
      </c>
      <c r="K319" s="1" t="s">
        <v>21</v>
      </c>
      <c r="L319" s="1" t="s">
        <v>23</v>
      </c>
      <c r="M319" s="1">
        <v>32</v>
      </c>
      <c r="N319" s="1" t="s">
        <v>24</v>
      </c>
      <c r="O319" s="1" t="s">
        <v>25</v>
      </c>
      <c r="P319" s="1" t="s">
        <v>169</v>
      </c>
      <c r="Q319" s="1" t="s">
        <v>77</v>
      </c>
      <c r="R319" t="str">
        <f>IF(Table_8[[#This Row],[toss_winner]]=Table_8[[#This Row],[winner]],"Yes","No")</f>
        <v>No</v>
      </c>
    </row>
    <row r="320" spans="1:18" ht="15.75" customHeight="1" x14ac:dyDescent="0.3">
      <c r="A320" s="1">
        <v>548371</v>
      </c>
      <c r="B320" s="1" t="s">
        <v>194</v>
      </c>
      <c r="C320" s="2">
        <v>41046</v>
      </c>
      <c r="D320" s="1" t="s">
        <v>72</v>
      </c>
      <c r="E320" s="1" t="s">
        <v>195</v>
      </c>
      <c r="F320" s="1">
        <v>0</v>
      </c>
      <c r="G320" s="1" t="s">
        <v>31</v>
      </c>
      <c r="H320" s="1" t="s">
        <v>32</v>
      </c>
      <c r="I320" s="1" t="s">
        <v>31</v>
      </c>
      <c r="J320" s="1" t="s">
        <v>22</v>
      </c>
      <c r="K320" s="1" t="s">
        <v>31</v>
      </c>
      <c r="L320" s="1" t="s">
        <v>41</v>
      </c>
      <c r="M320" s="1">
        <v>6</v>
      </c>
      <c r="N320" s="1" t="s">
        <v>24</v>
      </c>
      <c r="O320" s="1" t="s">
        <v>25</v>
      </c>
      <c r="P320" s="1" t="s">
        <v>237</v>
      </c>
      <c r="Q320" s="1" t="s">
        <v>138</v>
      </c>
      <c r="R320" t="str">
        <f>IF(Table_8[[#This Row],[toss_winner]]=Table_8[[#This Row],[winner]],"Yes","No")</f>
        <v>Yes</v>
      </c>
    </row>
    <row r="321" spans="1:18" ht="15.75" customHeight="1" x14ac:dyDescent="0.3">
      <c r="A321" s="1">
        <v>548372</v>
      </c>
      <c r="B321" s="1" t="s">
        <v>36</v>
      </c>
      <c r="C321" s="2">
        <v>41046</v>
      </c>
      <c r="D321" s="1" t="s">
        <v>118</v>
      </c>
      <c r="E321" s="1" t="s">
        <v>38</v>
      </c>
      <c r="F321" s="1">
        <v>0</v>
      </c>
      <c r="G321" s="1" t="s">
        <v>39</v>
      </c>
      <c r="H321" s="1" t="s">
        <v>20</v>
      </c>
      <c r="I321" s="1" t="s">
        <v>39</v>
      </c>
      <c r="J321" s="1" t="s">
        <v>22</v>
      </c>
      <c r="K321" s="1" t="s">
        <v>20</v>
      </c>
      <c r="L321" s="1" t="s">
        <v>23</v>
      </c>
      <c r="M321" s="1">
        <v>21</v>
      </c>
      <c r="N321" s="1" t="s">
        <v>24</v>
      </c>
      <c r="O321" s="1" t="s">
        <v>25</v>
      </c>
      <c r="P321" s="1" t="s">
        <v>127</v>
      </c>
      <c r="Q321" s="1" t="s">
        <v>252</v>
      </c>
      <c r="R321" t="str">
        <f>IF(Table_8[[#This Row],[toss_winner]]=Table_8[[#This Row],[winner]],"Yes","No")</f>
        <v>No</v>
      </c>
    </row>
    <row r="322" spans="1:18" ht="15.75" customHeight="1" x14ac:dyDescent="0.3">
      <c r="A322" s="1">
        <v>548373</v>
      </c>
      <c r="B322" s="1" t="s">
        <v>60</v>
      </c>
      <c r="C322" s="2">
        <v>41047</v>
      </c>
      <c r="D322" s="1" t="s">
        <v>211</v>
      </c>
      <c r="E322" s="1" t="s">
        <v>62</v>
      </c>
      <c r="F322" s="1">
        <v>0</v>
      </c>
      <c r="G322" s="1" t="s">
        <v>53</v>
      </c>
      <c r="H322" s="1" t="s">
        <v>40</v>
      </c>
      <c r="I322" s="1" t="s">
        <v>40</v>
      </c>
      <c r="J322" s="1" t="s">
        <v>33</v>
      </c>
      <c r="K322" s="1" t="s">
        <v>53</v>
      </c>
      <c r="L322" s="1" t="s">
        <v>41</v>
      </c>
      <c r="M322" s="1">
        <v>5</v>
      </c>
      <c r="N322" s="1" t="s">
        <v>24</v>
      </c>
      <c r="O322" s="1" t="s">
        <v>25</v>
      </c>
      <c r="P322" s="1" t="s">
        <v>140</v>
      </c>
      <c r="Q322" s="1" t="s">
        <v>116</v>
      </c>
      <c r="R322" t="str">
        <f>IF(Table_8[[#This Row],[toss_winner]]=Table_8[[#This Row],[winner]],"Yes","No")</f>
        <v>No</v>
      </c>
    </row>
    <row r="323" spans="1:18" ht="15.75" customHeight="1" x14ac:dyDescent="0.3">
      <c r="A323" s="1">
        <v>548374</v>
      </c>
      <c r="B323" s="1" t="s">
        <v>194</v>
      </c>
      <c r="C323" s="2">
        <v>41048</v>
      </c>
      <c r="D323" s="1" t="s">
        <v>257</v>
      </c>
      <c r="E323" s="1" t="s">
        <v>195</v>
      </c>
      <c r="F323" s="1">
        <v>0</v>
      </c>
      <c r="G323" s="1" t="s">
        <v>31</v>
      </c>
      <c r="H323" s="1" t="s">
        <v>39</v>
      </c>
      <c r="I323" s="1" t="s">
        <v>39</v>
      </c>
      <c r="J323" s="1" t="s">
        <v>22</v>
      </c>
      <c r="K323" s="1" t="s">
        <v>39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54</v>
      </c>
      <c r="Q323" s="1" t="s">
        <v>237</v>
      </c>
      <c r="R323" t="str">
        <f>IF(Table_8[[#This Row],[toss_winner]]=Table_8[[#This Row],[winner]],"Yes","No")</f>
        <v>Yes</v>
      </c>
    </row>
    <row r="324" spans="1:18" ht="15.75" customHeight="1" x14ac:dyDescent="0.3">
      <c r="A324" s="1">
        <v>548375</v>
      </c>
      <c r="B324" s="1" t="s">
        <v>238</v>
      </c>
      <c r="C324" s="2">
        <v>41048</v>
      </c>
      <c r="D324" s="1" t="s">
        <v>245</v>
      </c>
      <c r="E324" s="1" t="s">
        <v>240</v>
      </c>
      <c r="F324" s="1">
        <v>0</v>
      </c>
      <c r="G324" s="1" t="s">
        <v>207</v>
      </c>
      <c r="H324" s="1" t="s">
        <v>21</v>
      </c>
      <c r="I324" s="1" t="s">
        <v>21</v>
      </c>
      <c r="J324" s="1" t="s">
        <v>33</v>
      </c>
      <c r="K324" s="1" t="s">
        <v>21</v>
      </c>
      <c r="L324" s="1" t="s">
        <v>23</v>
      </c>
      <c r="M324" s="1">
        <v>34</v>
      </c>
      <c r="N324" s="1" t="s">
        <v>24</v>
      </c>
      <c r="O324" s="1" t="s">
        <v>25</v>
      </c>
      <c r="P324" s="1" t="s">
        <v>129</v>
      </c>
      <c r="Q324" s="1" t="s">
        <v>77</v>
      </c>
      <c r="R324" t="str">
        <f>IF(Table_8[[#This Row],[toss_winner]]=Table_8[[#This Row],[winner]],"Yes","No")</f>
        <v>Yes</v>
      </c>
    </row>
    <row r="325" spans="1:18" ht="15.75" customHeight="1" x14ac:dyDescent="0.3">
      <c r="A325" s="1">
        <v>548376</v>
      </c>
      <c r="B325" s="1" t="s">
        <v>60</v>
      </c>
      <c r="C325" s="2">
        <v>41049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20</v>
      </c>
      <c r="I325" s="1" t="s">
        <v>20</v>
      </c>
      <c r="J325" s="1" t="s">
        <v>22</v>
      </c>
      <c r="K325" s="1" t="s">
        <v>53</v>
      </c>
      <c r="L325" s="1" t="s">
        <v>23</v>
      </c>
      <c r="M325" s="1">
        <v>9</v>
      </c>
      <c r="N325" s="1" t="s">
        <v>24</v>
      </c>
      <c r="O325" s="1" t="s">
        <v>25</v>
      </c>
      <c r="P325" s="1" t="s">
        <v>140</v>
      </c>
      <c r="Q325" s="1" t="s">
        <v>116</v>
      </c>
      <c r="R325" t="str">
        <f>IF(Table_8[[#This Row],[toss_winner]]=Table_8[[#This Row],[winner]],"Yes","No")</f>
        <v>No</v>
      </c>
    </row>
    <row r="326" spans="1:18" ht="15.75" customHeight="1" x14ac:dyDescent="0.3">
      <c r="A326" s="1">
        <v>548377</v>
      </c>
      <c r="B326" s="1" t="s">
        <v>56</v>
      </c>
      <c r="C326" s="2">
        <v>41049</v>
      </c>
      <c r="D326" s="1" t="s">
        <v>152</v>
      </c>
      <c r="E326" s="1" t="s">
        <v>58</v>
      </c>
      <c r="F326" s="1">
        <v>0</v>
      </c>
      <c r="G326" s="1" t="s">
        <v>40</v>
      </c>
      <c r="H326" s="1" t="s">
        <v>47</v>
      </c>
      <c r="I326" s="1" t="s">
        <v>40</v>
      </c>
      <c r="J326" s="1" t="s">
        <v>33</v>
      </c>
      <c r="K326" s="1" t="s">
        <v>47</v>
      </c>
      <c r="L326" s="1" t="s">
        <v>41</v>
      </c>
      <c r="M326" s="1">
        <v>10</v>
      </c>
      <c r="N326" s="1" t="s">
        <v>24</v>
      </c>
      <c r="O326" s="1" t="s">
        <v>25</v>
      </c>
      <c r="P326" s="1" t="s">
        <v>127</v>
      </c>
      <c r="Q326" s="1" t="s">
        <v>252</v>
      </c>
      <c r="R326" t="str">
        <f>IF(Table_8[[#This Row],[toss_winner]]=Table_8[[#This Row],[winner]],"Yes","No")</f>
        <v>No</v>
      </c>
    </row>
    <row r="327" spans="1:18" ht="15.75" customHeight="1" x14ac:dyDescent="0.3">
      <c r="A327" s="1">
        <v>548378</v>
      </c>
      <c r="B327" s="1" t="s">
        <v>238</v>
      </c>
      <c r="C327" s="2">
        <v>41051</v>
      </c>
      <c r="D327" s="1" t="s">
        <v>68</v>
      </c>
      <c r="E327" s="1" t="s">
        <v>240</v>
      </c>
      <c r="F327" s="1">
        <v>0</v>
      </c>
      <c r="G327" s="1" t="s">
        <v>39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18</v>
      </c>
      <c r="N327" s="1" t="s">
        <v>24</v>
      </c>
      <c r="O327" s="1" t="s">
        <v>25</v>
      </c>
      <c r="P327" s="1" t="s">
        <v>77</v>
      </c>
      <c r="Q327" s="1" t="s">
        <v>116</v>
      </c>
      <c r="R327" t="str">
        <f>IF(Table_8[[#This Row],[toss_winner]]=Table_8[[#This Row],[winner]],"Yes","No")</f>
        <v>Yes</v>
      </c>
    </row>
    <row r="328" spans="1:18" ht="15.75" customHeight="1" x14ac:dyDescent="0.3">
      <c r="A328" s="1">
        <v>548379</v>
      </c>
      <c r="B328" s="1" t="s">
        <v>17</v>
      </c>
      <c r="C328" s="2">
        <v>41052</v>
      </c>
      <c r="D328" s="1" t="s">
        <v>76</v>
      </c>
      <c r="E328" s="1" t="s">
        <v>19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22</v>
      </c>
      <c r="K328" s="1" t="s">
        <v>32</v>
      </c>
      <c r="L328" s="1" t="s">
        <v>23</v>
      </c>
      <c r="M328" s="1">
        <v>38</v>
      </c>
      <c r="N328" s="1" t="s">
        <v>24</v>
      </c>
      <c r="O328" s="1" t="s">
        <v>25</v>
      </c>
      <c r="P328" s="1" t="s">
        <v>54</v>
      </c>
      <c r="Q328" s="1" t="s">
        <v>127</v>
      </c>
      <c r="R328" t="str">
        <f>IF(Table_8[[#This Row],[toss_winner]]=Table_8[[#This Row],[winner]],"Yes","No")</f>
        <v>No</v>
      </c>
    </row>
    <row r="329" spans="1:18" ht="15.75" customHeight="1" x14ac:dyDescent="0.3">
      <c r="A329" s="1">
        <v>548380</v>
      </c>
      <c r="B329" s="1" t="s">
        <v>65</v>
      </c>
      <c r="C329" s="2">
        <v>41054</v>
      </c>
      <c r="D329" s="1" t="s">
        <v>181</v>
      </c>
      <c r="E329" s="1" t="s">
        <v>67</v>
      </c>
      <c r="F329" s="1">
        <v>0</v>
      </c>
      <c r="G329" s="1" t="s">
        <v>39</v>
      </c>
      <c r="H329" s="1" t="s">
        <v>32</v>
      </c>
      <c r="I329" s="1" t="s">
        <v>39</v>
      </c>
      <c r="J329" s="1" t="s">
        <v>22</v>
      </c>
      <c r="K329" s="1" t="s">
        <v>32</v>
      </c>
      <c r="L329" s="1" t="s">
        <v>23</v>
      </c>
      <c r="M329" s="1">
        <v>86</v>
      </c>
      <c r="N329" s="1" t="s">
        <v>24</v>
      </c>
      <c r="O329" s="1" t="s">
        <v>25</v>
      </c>
      <c r="P329" s="1" t="s">
        <v>77</v>
      </c>
      <c r="Q329" s="1" t="s">
        <v>116</v>
      </c>
      <c r="R329" t="str">
        <f>IF(Table_8[[#This Row],[toss_winner]]=Table_8[[#This Row],[winner]],"Yes","No")</f>
        <v>No</v>
      </c>
    </row>
    <row r="330" spans="1:18" ht="15.75" customHeight="1" x14ac:dyDescent="0.3">
      <c r="A330" s="1">
        <v>548381</v>
      </c>
      <c r="B330" s="1" t="s">
        <v>65</v>
      </c>
      <c r="C330" s="2">
        <v>41056</v>
      </c>
      <c r="D330" s="1" t="s">
        <v>258</v>
      </c>
      <c r="E330" s="1" t="s">
        <v>67</v>
      </c>
      <c r="F330" s="1">
        <v>0</v>
      </c>
      <c r="G330" s="1" t="s">
        <v>21</v>
      </c>
      <c r="H330" s="1" t="s">
        <v>32</v>
      </c>
      <c r="I330" s="1" t="s">
        <v>32</v>
      </c>
      <c r="J330" s="1" t="s">
        <v>33</v>
      </c>
      <c r="K330" s="1" t="s">
        <v>21</v>
      </c>
      <c r="L330" s="1" t="s">
        <v>41</v>
      </c>
      <c r="M330" s="1">
        <v>5</v>
      </c>
      <c r="N330" s="1" t="s">
        <v>24</v>
      </c>
      <c r="O330" s="1" t="s">
        <v>25</v>
      </c>
      <c r="P330" s="1" t="s">
        <v>54</v>
      </c>
      <c r="Q330" s="1" t="s">
        <v>116</v>
      </c>
      <c r="R330" t="str">
        <f>IF(Table_8[[#This Row],[toss_winner]]=Table_8[[#This Row],[winner]],"Yes","No")</f>
        <v>No</v>
      </c>
    </row>
    <row r="331" spans="1:18" ht="15.75" customHeight="1" x14ac:dyDescent="0.3">
      <c r="A331" s="1">
        <v>597998</v>
      </c>
      <c r="B331" s="1" t="s">
        <v>50</v>
      </c>
      <c r="C331" s="2">
        <v>41367</v>
      </c>
      <c r="D331" s="1" t="s">
        <v>247</v>
      </c>
      <c r="E331" s="1" t="s">
        <v>52</v>
      </c>
      <c r="F331" s="1">
        <v>0</v>
      </c>
      <c r="G331" s="1" t="s">
        <v>21</v>
      </c>
      <c r="H331" s="1" t="s">
        <v>39</v>
      </c>
      <c r="I331" s="1" t="s">
        <v>21</v>
      </c>
      <c r="J331" s="1" t="s">
        <v>22</v>
      </c>
      <c r="K331" s="1" t="s">
        <v>21</v>
      </c>
      <c r="L331" s="1" t="s">
        <v>41</v>
      </c>
      <c r="M331" s="1">
        <v>6</v>
      </c>
      <c r="N331" s="1" t="s">
        <v>24</v>
      </c>
      <c r="O331" s="1" t="s">
        <v>25</v>
      </c>
      <c r="P331" s="1" t="s">
        <v>140</v>
      </c>
      <c r="Q331" s="1" t="s">
        <v>116</v>
      </c>
      <c r="R331" t="str">
        <f>IF(Table_8[[#This Row],[toss_winner]]=Table_8[[#This Row],[winner]],"Yes","No")</f>
        <v>Yes</v>
      </c>
    </row>
    <row r="332" spans="1:18" ht="15.75" customHeight="1" x14ac:dyDescent="0.3">
      <c r="A332" s="1">
        <v>597999</v>
      </c>
      <c r="B332" s="1" t="s">
        <v>17</v>
      </c>
      <c r="C332" s="2">
        <v>41368</v>
      </c>
      <c r="D332" s="1" t="s">
        <v>118</v>
      </c>
      <c r="E332" s="1" t="s">
        <v>19</v>
      </c>
      <c r="F332" s="1">
        <v>0</v>
      </c>
      <c r="G332" s="1" t="s">
        <v>20</v>
      </c>
      <c r="H332" s="1" t="s">
        <v>47</v>
      </c>
      <c r="I332" s="1" t="s">
        <v>47</v>
      </c>
      <c r="J332" s="1" t="s">
        <v>22</v>
      </c>
      <c r="K332" s="1" t="s">
        <v>20</v>
      </c>
      <c r="L332" s="1" t="s">
        <v>23</v>
      </c>
      <c r="M332" s="1">
        <v>2</v>
      </c>
      <c r="N332" s="1" t="s">
        <v>24</v>
      </c>
      <c r="O332" s="1" t="s">
        <v>25</v>
      </c>
      <c r="P332" s="1" t="s">
        <v>237</v>
      </c>
      <c r="Q332" s="1" t="s">
        <v>252</v>
      </c>
      <c r="R332" t="str">
        <f>IF(Table_8[[#This Row],[toss_winner]]=Table_8[[#This Row],[winner]],"Yes","No")</f>
        <v>No</v>
      </c>
    </row>
    <row r="333" spans="1:18" ht="15.75" customHeight="1" x14ac:dyDescent="0.3">
      <c r="A333" s="1">
        <v>598000</v>
      </c>
      <c r="B333" s="1" t="s">
        <v>60</v>
      </c>
      <c r="C333" s="2">
        <v>41369</v>
      </c>
      <c r="D333" s="1" t="s">
        <v>93</v>
      </c>
      <c r="E333" s="1" t="s">
        <v>62</v>
      </c>
      <c r="F333" s="1">
        <v>0</v>
      </c>
      <c r="G333" s="1" t="s">
        <v>259</v>
      </c>
      <c r="H333" s="1" t="s">
        <v>207</v>
      </c>
      <c r="I333" s="1" t="s">
        <v>207</v>
      </c>
      <c r="J333" s="1" t="s">
        <v>22</v>
      </c>
      <c r="K333" s="1" t="s">
        <v>259</v>
      </c>
      <c r="L333" s="1" t="s">
        <v>23</v>
      </c>
      <c r="M333" s="1">
        <v>22</v>
      </c>
      <c r="N333" s="1" t="s">
        <v>24</v>
      </c>
      <c r="O333" s="1" t="s">
        <v>25</v>
      </c>
      <c r="P333" s="1" t="s">
        <v>140</v>
      </c>
      <c r="Q333" s="1" t="s">
        <v>116</v>
      </c>
      <c r="R333" t="str">
        <f>IF(Table_8[[#This Row],[toss_winner]]=Table_8[[#This Row],[winner]],"Yes","No")</f>
        <v>No</v>
      </c>
    </row>
    <row r="334" spans="1:18" ht="15.75" customHeight="1" x14ac:dyDescent="0.3">
      <c r="A334" s="1">
        <v>598001</v>
      </c>
      <c r="B334" s="1" t="s">
        <v>36</v>
      </c>
      <c r="C334" s="2">
        <v>41370</v>
      </c>
      <c r="D334" s="1" t="s">
        <v>109</v>
      </c>
      <c r="E334" s="1" t="s">
        <v>38</v>
      </c>
      <c r="F334" s="1">
        <v>0</v>
      </c>
      <c r="G334" s="1" t="s">
        <v>39</v>
      </c>
      <c r="H334" s="1" t="s">
        <v>40</v>
      </c>
      <c r="I334" s="1" t="s">
        <v>40</v>
      </c>
      <c r="J334" s="1" t="s">
        <v>33</v>
      </c>
      <c r="K334" s="1" t="s">
        <v>40</v>
      </c>
      <c r="L334" s="1" t="s">
        <v>23</v>
      </c>
      <c r="M334" s="1">
        <v>5</v>
      </c>
      <c r="N334" s="1" t="s">
        <v>24</v>
      </c>
      <c r="O334" s="1" t="s">
        <v>25</v>
      </c>
      <c r="P334" s="1" t="s">
        <v>169</v>
      </c>
      <c r="Q334" s="1" t="s">
        <v>252</v>
      </c>
      <c r="R334" t="str">
        <f>IF(Table_8[[#This Row],[toss_winner]]=Table_8[[#This Row],[winner]],"Yes","No")</f>
        <v>Yes</v>
      </c>
    </row>
    <row r="335" spans="1:18" ht="15.75" customHeight="1" x14ac:dyDescent="0.3">
      <c r="A335" s="1">
        <v>598002</v>
      </c>
      <c r="B335" s="1" t="s">
        <v>65</v>
      </c>
      <c r="C335" s="2">
        <v>41370</v>
      </c>
      <c r="D335" s="1" t="s">
        <v>192</v>
      </c>
      <c r="E335" s="1" t="s">
        <v>67</v>
      </c>
      <c r="F335" s="1">
        <v>0</v>
      </c>
      <c r="G335" s="1" t="s">
        <v>32</v>
      </c>
      <c r="H335" s="1" t="s">
        <v>47</v>
      </c>
      <c r="I335" s="1" t="s">
        <v>47</v>
      </c>
      <c r="J335" s="1" t="s">
        <v>33</v>
      </c>
      <c r="K335" s="1" t="s">
        <v>47</v>
      </c>
      <c r="L335" s="1" t="s">
        <v>23</v>
      </c>
      <c r="M335" s="1">
        <v>9</v>
      </c>
      <c r="N335" s="1" t="s">
        <v>24</v>
      </c>
      <c r="O335" s="1" t="s">
        <v>25</v>
      </c>
      <c r="P335" s="1" t="s">
        <v>120</v>
      </c>
      <c r="Q335" s="1" t="s">
        <v>237</v>
      </c>
      <c r="R335" t="str">
        <f>IF(Table_8[[#This Row],[toss_winner]]=Table_8[[#This Row],[winner]],"Yes","No")</f>
        <v>Yes</v>
      </c>
    </row>
    <row r="336" spans="1:18" ht="15.75" customHeight="1" x14ac:dyDescent="0.3">
      <c r="A336" s="1">
        <v>598003</v>
      </c>
      <c r="B336" s="1" t="s">
        <v>238</v>
      </c>
      <c r="C336" s="2">
        <v>41371</v>
      </c>
      <c r="D336" s="1" t="s">
        <v>260</v>
      </c>
      <c r="E336" s="1" t="s">
        <v>240</v>
      </c>
      <c r="F336" s="1">
        <v>0</v>
      </c>
      <c r="G336" s="1" t="s">
        <v>207</v>
      </c>
      <c r="H336" s="1" t="s">
        <v>31</v>
      </c>
      <c r="I336" s="1" t="s">
        <v>207</v>
      </c>
      <c r="J336" s="1" t="s">
        <v>33</v>
      </c>
      <c r="K336" s="1" t="s">
        <v>31</v>
      </c>
      <c r="L336" s="1" t="s">
        <v>41</v>
      </c>
      <c r="M336" s="1">
        <v>8</v>
      </c>
      <c r="N336" s="1" t="s">
        <v>24</v>
      </c>
      <c r="O336" s="1" t="s">
        <v>25</v>
      </c>
      <c r="P336" s="1" t="s">
        <v>129</v>
      </c>
      <c r="Q336" s="1" t="s">
        <v>116</v>
      </c>
      <c r="R336" t="str">
        <f>IF(Table_8[[#This Row],[toss_winner]]=Table_8[[#This Row],[winner]],"Yes","No")</f>
        <v>No</v>
      </c>
    </row>
    <row r="337" spans="1:18" ht="15.75" customHeight="1" x14ac:dyDescent="0.3">
      <c r="A337" s="1">
        <v>598004</v>
      </c>
      <c r="B337" s="1" t="s">
        <v>60</v>
      </c>
      <c r="C337" s="2">
        <v>41371</v>
      </c>
      <c r="D337" s="1" t="s">
        <v>261</v>
      </c>
      <c r="E337" s="1" t="s">
        <v>62</v>
      </c>
      <c r="F337" s="1">
        <v>0</v>
      </c>
      <c r="G337" s="1" t="s">
        <v>259</v>
      </c>
      <c r="H337" s="1" t="s">
        <v>20</v>
      </c>
      <c r="I337" s="1" t="s">
        <v>20</v>
      </c>
      <c r="J337" s="1" t="s">
        <v>33</v>
      </c>
      <c r="K337" s="1" t="s">
        <v>259</v>
      </c>
      <c r="L337" s="1" t="s">
        <v>122</v>
      </c>
      <c r="M337" s="1" t="s">
        <v>25</v>
      </c>
      <c r="N337" s="1" t="s">
        <v>123</v>
      </c>
      <c r="O337" s="1" t="s">
        <v>25</v>
      </c>
      <c r="P337" s="1" t="s">
        <v>232</v>
      </c>
      <c r="Q337" s="1" t="s">
        <v>140</v>
      </c>
      <c r="R337" t="str">
        <f>IF(Table_8[[#This Row],[toss_winner]]=Table_8[[#This Row],[winner]],"Yes","No")</f>
        <v>No</v>
      </c>
    </row>
    <row r="338" spans="1:18" ht="15.75" customHeight="1" x14ac:dyDescent="0.3">
      <c r="A338" s="1">
        <v>598005</v>
      </c>
      <c r="B338" s="1" t="s">
        <v>56</v>
      </c>
      <c r="C338" s="2">
        <v>41372</v>
      </c>
      <c r="D338" s="1" t="s">
        <v>202</v>
      </c>
      <c r="E338" s="1" t="s">
        <v>58</v>
      </c>
      <c r="F338" s="1">
        <v>0</v>
      </c>
      <c r="G338" s="1" t="s">
        <v>40</v>
      </c>
      <c r="H338" s="1" t="s">
        <v>21</v>
      </c>
      <c r="I338" s="1" t="s">
        <v>21</v>
      </c>
      <c r="J338" s="1" t="s">
        <v>22</v>
      </c>
      <c r="K338" s="1" t="s">
        <v>40</v>
      </c>
      <c r="L338" s="1" t="s">
        <v>23</v>
      </c>
      <c r="M338" s="1">
        <v>19</v>
      </c>
      <c r="N338" s="1" t="s">
        <v>24</v>
      </c>
      <c r="O338" s="1" t="s">
        <v>25</v>
      </c>
      <c r="P338" s="1" t="s">
        <v>42</v>
      </c>
      <c r="Q338" s="1" t="s">
        <v>169</v>
      </c>
      <c r="R338" t="str">
        <f>IF(Table_8[[#This Row],[toss_winner]]=Table_8[[#This Row],[winner]],"Yes","No")</f>
        <v>No</v>
      </c>
    </row>
    <row r="339" spans="1:18" ht="15.75" customHeight="1" x14ac:dyDescent="0.3">
      <c r="A339" s="1">
        <v>598006</v>
      </c>
      <c r="B339" s="1" t="s">
        <v>44</v>
      </c>
      <c r="C339" s="2">
        <v>41373</v>
      </c>
      <c r="D339" s="1" t="s">
        <v>101</v>
      </c>
      <c r="E339" s="1" t="s">
        <v>46</v>
      </c>
      <c r="F339" s="1">
        <v>0</v>
      </c>
      <c r="G339" s="1" t="s">
        <v>47</v>
      </c>
      <c r="H339" s="1" t="s">
        <v>39</v>
      </c>
      <c r="I339" s="1" t="s">
        <v>47</v>
      </c>
      <c r="J339" s="1" t="s">
        <v>33</v>
      </c>
      <c r="K339" s="1" t="s">
        <v>47</v>
      </c>
      <c r="L339" s="1" t="s">
        <v>23</v>
      </c>
      <c r="M339" s="1">
        <v>44</v>
      </c>
      <c r="N339" s="1" t="s">
        <v>24</v>
      </c>
      <c r="O339" s="1" t="s">
        <v>25</v>
      </c>
      <c r="P339" s="1" t="s">
        <v>120</v>
      </c>
      <c r="Q339" s="1" t="s">
        <v>237</v>
      </c>
      <c r="R339" t="str">
        <f>IF(Table_8[[#This Row],[toss_winner]]=Table_8[[#This Row],[winner]],"Yes","No")</f>
        <v>Yes</v>
      </c>
    </row>
    <row r="340" spans="1:18" ht="15.75" customHeight="1" x14ac:dyDescent="0.3">
      <c r="A340" s="1">
        <v>598007</v>
      </c>
      <c r="B340" s="1" t="s">
        <v>28</v>
      </c>
      <c r="C340" s="2">
        <v>41374</v>
      </c>
      <c r="D340" s="1" t="s">
        <v>29</v>
      </c>
      <c r="E340" s="1" t="s">
        <v>30</v>
      </c>
      <c r="F340" s="1">
        <v>0</v>
      </c>
      <c r="G340" s="1" t="s">
        <v>31</v>
      </c>
      <c r="H340" s="1" t="s">
        <v>32</v>
      </c>
      <c r="I340" s="1" t="s">
        <v>32</v>
      </c>
      <c r="J340" s="1" t="s">
        <v>22</v>
      </c>
      <c r="K340" s="1" t="s">
        <v>32</v>
      </c>
      <c r="L340" s="1" t="s">
        <v>41</v>
      </c>
      <c r="M340" s="1">
        <v>10</v>
      </c>
      <c r="N340" s="1" t="s">
        <v>24</v>
      </c>
      <c r="O340" s="1" t="s">
        <v>25</v>
      </c>
      <c r="P340" s="1" t="s">
        <v>42</v>
      </c>
      <c r="Q340" s="1" t="s">
        <v>252</v>
      </c>
      <c r="R340" t="str">
        <f>IF(Table_8[[#This Row],[toss_winner]]=Table_8[[#This Row],[winner]],"Yes","No")</f>
        <v>Yes</v>
      </c>
    </row>
    <row r="341" spans="1:18" ht="15.75" customHeight="1" x14ac:dyDescent="0.3">
      <c r="A341" s="1">
        <v>598008</v>
      </c>
      <c r="B341" s="1" t="s">
        <v>17</v>
      </c>
      <c r="C341" s="2">
        <v>41375</v>
      </c>
      <c r="D341" s="1" t="s">
        <v>118</v>
      </c>
      <c r="E341" s="1" t="s">
        <v>19</v>
      </c>
      <c r="F341" s="1">
        <v>0</v>
      </c>
      <c r="G341" s="1" t="s">
        <v>20</v>
      </c>
      <c r="H341" s="1" t="s">
        <v>21</v>
      </c>
      <c r="I341" s="1" t="s">
        <v>20</v>
      </c>
      <c r="J341" s="1" t="s">
        <v>22</v>
      </c>
      <c r="K341" s="1" t="s">
        <v>20</v>
      </c>
      <c r="L341" s="1" t="s">
        <v>41</v>
      </c>
      <c r="M341" s="1">
        <v>8</v>
      </c>
      <c r="N341" s="1" t="s">
        <v>24</v>
      </c>
      <c r="O341" s="1" t="s">
        <v>25</v>
      </c>
      <c r="P341" s="1" t="s">
        <v>26</v>
      </c>
      <c r="Q341" s="1" t="s">
        <v>232</v>
      </c>
      <c r="R341" t="str">
        <f>IF(Table_8[[#This Row],[toss_winner]]=Table_8[[#This Row],[winner]],"Yes","No")</f>
        <v>Yes</v>
      </c>
    </row>
    <row r="342" spans="1:18" ht="15.75" customHeight="1" x14ac:dyDescent="0.3">
      <c r="A342" s="1">
        <v>598009</v>
      </c>
      <c r="B342" s="1" t="s">
        <v>238</v>
      </c>
      <c r="C342" s="2">
        <v>41375</v>
      </c>
      <c r="D342" s="1" t="s">
        <v>262</v>
      </c>
      <c r="E342" s="1" t="s">
        <v>240</v>
      </c>
      <c r="F342" s="1">
        <v>0</v>
      </c>
      <c r="G342" s="1" t="s">
        <v>207</v>
      </c>
      <c r="H342" s="1" t="s">
        <v>40</v>
      </c>
      <c r="I342" s="1" t="s">
        <v>40</v>
      </c>
      <c r="J342" s="1" t="s">
        <v>33</v>
      </c>
      <c r="K342" s="1" t="s">
        <v>207</v>
      </c>
      <c r="L342" s="1" t="s">
        <v>41</v>
      </c>
      <c r="M342" s="1">
        <v>7</v>
      </c>
      <c r="N342" s="1" t="s">
        <v>24</v>
      </c>
      <c r="O342" s="1" t="s">
        <v>25</v>
      </c>
      <c r="P342" s="1" t="s">
        <v>120</v>
      </c>
      <c r="Q342" s="1" t="s">
        <v>263</v>
      </c>
      <c r="R342" t="str">
        <f>IF(Table_8[[#This Row],[toss_winner]]=Table_8[[#This Row],[winner]],"Yes","No")</f>
        <v>No</v>
      </c>
    </row>
    <row r="343" spans="1:18" ht="15.75" customHeight="1" x14ac:dyDescent="0.3">
      <c r="A343" s="1">
        <v>598010</v>
      </c>
      <c r="B343" s="1" t="s">
        <v>36</v>
      </c>
      <c r="C343" s="2">
        <v>41376</v>
      </c>
      <c r="D343" s="1" t="s">
        <v>93</v>
      </c>
      <c r="E343" s="1" t="s">
        <v>38</v>
      </c>
      <c r="F343" s="1">
        <v>0</v>
      </c>
      <c r="G343" s="1" t="s">
        <v>39</v>
      </c>
      <c r="H343" s="1" t="s">
        <v>259</v>
      </c>
      <c r="I343" s="1" t="s">
        <v>39</v>
      </c>
      <c r="J343" s="1" t="s">
        <v>33</v>
      </c>
      <c r="K343" s="1" t="s">
        <v>259</v>
      </c>
      <c r="L343" s="1" t="s">
        <v>41</v>
      </c>
      <c r="M343" s="1">
        <v>3</v>
      </c>
      <c r="N343" s="1" t="s">
        <v>24</v>
      </c>
      <c r="O343" s="1" t="s">
        <v>25</v>
      </c>
      <c r="P343" s="1" t="s">
        <v>42</v>
      </c>
      <c r="Q343" s="1" t="s">
        <v>264</v>
      </c>
      <c r="R343" t="str">
        <f>IF(Table_8[[#This Row],[toss_winner]]=Table_8[[#This Row],[winner]],"Yes","No")</f>
        <v>No</v>
      </c>
    </row>
    <row r="344" spans="1:18" ht="15.75" customHeight="1" x14ac:dyDescent="0.3">
      <c r="A344" s="1">
        <v>598011</v>
      </c>
      <c r="B344" s="1" t="s">
        <v>44</v>
      </c>
      <c r="C344" s="2">
        <v>41377</v>
      </c>
      <c r="D344" s="1" t="s">
        <v>147</v>
      </c>
      <c r="E344" s="1" t="s">
        <v>46</v>
      </c>
      <c r="F344" s="1">
        <v>0</v>
      </c>
      <c r="G344" s="1" t="s">
        <v>47</v>
      </c>
      <c r="H344" s="1" t="s">
        <v>207</v>
      </c>
      <c r="I344" s="1" t="s">
        <v>47</v>
      </c>
      <c r="J344" s="1" t="s">
        <v>33</v>
      </c>
      <c r="K344" s="1" t="s">
        <v>47</v>
      </c>
      <c r="L344" s="1" t="s">
        <v>23</v>
      </c>
      <c r="M344" s="1">
        <v>41</v>
      </c>
      <c r="N344" s="1" t="s">
        <v>24</v>
      </c>
      <c r="O344" s="1" t="s">
        <v>25</v>
      </c>
      <c r="P344" s="1" t="s">
        <v>140</v>
      </c>
      <c r="Q344" s="1" t="s">
        <v>116</v>
      </c>
      <c r="R344" t="str">
        <f>IF(Table_8[[#This Row],[toss_winner]]=Table_8[[#This Row],[winner]],"Yes","No")</f>
        <v>Yes</v>
      </c>
    </row>
    <row r="345" spans="1:18" ht="15.75" customHeight="1" x14ac:dyDescent="0.3">
      <c r="A345" s="1">
        <v>598012</v>
      </c>
      <c r="B345" s="1" t="s">
        <v>65</v>
      </c>
      <c r="C345" s="2">
        <v>41377</v>
      </c>
      <c r="D345" s="1" t="s">
        <v>235</v>
      </c>
      <c r="E345" s="1" t="s">
        <v>67</v>
      </c>
      <c r="F345" s="1">
        <v>0</v>
      </c>
      <c r="G345" s="1" t="s">
        <v>32</v>
      </c>
      <c r="H345" s="1" t="s">
        <v>20</v>
      </c>
      <c r="I345" s="1" t="s">
        <v>32</v>
      </c>
      <c r="J345" s="1" t="s">
        <v>22</v>
      </c>
      <c r="K345" s="1" t="s">
        <v>32</v>
      </c>
      <c r="L345" s="1" t="s">
        <v>41</v>
      </c>
      <c r="M345" s="1">
        <v>4</v>
      </c>
      <c r="N345" s="1" t="s">
        <v>24</v>
      </c>
      <c r="O345" s="1" t="s">
        <v>25</v>
      </c>
      <c r="P345" s="1" t="s">
        <v>26</v>
      </c>
      <c r="Q345" s="1" t="s">
        <v>232</v>
      </c>
      <c r="R345" t="str">
        <f>IF(Table_8[[#This Row],[toss_winner]]=Table_8[[#This Row],[winner]],"Yes","No")</f>
        <v>Yes</v>
      </c>
    </row>
    <row r="346" spans="1:18" ht="15.75" customHeight="1" x14ac:dyDescent="0.3">
      <c r="A346" s="1">
        <v>598013</v>
      </c>
      <c r="B346" s="1" t="s">
        <v>50</v>
      </c>
      <c r="C346" s="2">
        <v>41378</v>
      </c>
      <c r="D346" s="1" t="s">
        <v>146</v>
      </c>
      <c r="E346" s="1" t="s">
        <v>52</v>
      </c>
      <c r="F346" s="1">
        <v>0</v>
      </c>
      <c r="G346" s="1" t="s">
        <v>21</v>
      </c>
      <c r="H346" s="1" t="s">
        <v>259</v>
      </c>
      <c r="I346" s="1" t="s">
        <v>21</v>
      </c>
      <c r="J346" s="1" t="s">
        <v>33</v>
      </c>
      <c r="K346" s="1" t="s">
        <v>21</v>
      </c>
      <c r="L346" s="1" t="s">
        <v>23</v>
      </c>
      <c r="M346" s="1">
        <v>48</v>
      </c>
      <c r="N346" s="1" t="s">
        <v>24</v>
      </c>
      <c r="O346" s="1" t="s">
        <v>25</v>
      </c>
      <c r="P346" s="1" t="s">
        <v>120</v>
      </c>
      <c r="Q346" s="1" t="s">
        <v>237</v>
      </c>
      <c r="R346" t="str">
        <f>IF(Table_8[[#This Row],[toss_winner]]=Table_8[[#This Row],[winner]],"Yes","No")</f>
        <v>Yes</v>
      </c>
    </row>
    <row r="347" spans="1:18" ht="15.75" customHeight="1" x14ac:dyDescent="0.3">
      <c r="A347" s="1">
        <v>598014</v>
      </c>
      <c r="B347" s="1" t="s">
        <v>56</v>
      </c>
      <c r="C347" s="2">
        <v>41378</v>
      </c>
      <c r="D347" s="1" t="s">
        <v>265</v>
      </c>
      <c r="E347" s="1" t="s">
        <v>58</v>
      </c>
      <c r="F347" s="1">
        <v>0</v>
      </c>
      <c r="G347" s="1" t="s">
        <v>40</v>
      </c>
      <c r="H347" s="1" t="s">
        <v>31</v>
      </c>
      <c r="I347" s="1" t="s">
        <v>40</v>
      </c>
      <c r="J347" s="1" t="s">
        <v>22</v>
      </c>
      <c r="K347" s="1" t="s">
        <v>40</v>
      </c>
      <c r="L347" s="1" t="s">
        <v>41</v>
      </c>
      <c r="M347" s="1">
        <v>6</v>
      </c>
      <c r="N347" s="1" t="s">
        <v>24</v>
      </c>
      <c r="O347" s="1" t="s">
        <v>25</v>
      </c>
      <c r="P347" s="1" t="s">
        <v>42</v>
      </c>
      <c r="Q347" s="1" t="s">
        <v>252</v>
      </c>
      <c r="R347" t="str">
        <f>IF(Table_8[[#This Row],[toss_winner]]=Table_8[[#This Row],[winner]],"Yes","No")</f>
        <v>Yes</v>
      </c>
    </row>
    <row r="348" spans="1:18" ht="15.75" customHeight="1" x14ac:dyDescent="0.3">
      <c r="A348" s="1">
        <v>598015</v>
      </c>
      <c r="B348" s="1" t="s">
        <v>65</v>
      </c>
      <c r="C348" s="2">
        <v>41379</v>
      </c>
      <c r="D348" s="1" t="s">
        <v>231</v>
      </c>
      <c r="E348" s="1" t="s">
        <v>67</v>
      </c>
      <c r="F348" s="1">
        <v>0</v>
      </c>
      <c r="G348" s="1" t="s">
        <v>32</v>
      </c>
      <c r="H348" s="1" t="s">
        <v>207</v>
      </c>
      <c r="I348" s="1" t="s">
        <v>207</v>
      </c>
      <c r="J348" s="1" t="s">
        <v>33</v>
      </c>
      <c r="K348" s="1" t="s">
        <v>207</v>
      </c>
      <c r="L348" s="1" t="s">
        <v>23</v>
      </c>
      <c r="M348" s="1">
        <v>24</v>
      </c>
      <c r="N348" s="1" t="s">
        <v>24</v>
      </c>
      <c r="O348" s="1" t="s">
        <v>25</v>
      </c>
      <c r="P348" s="1" t="s">
        <v>26</v>
      </c>
      <c r="Q348" s="1" t="s">
        <v>232</v>
      </c>
      <c r="R348" t="str">
        <f>IF(Table_8[[#This Row],[toss_winner]]=Table_8[[#This Row],[winner]],"Yes","No")</f>
        <v>Yes</v>
      </c>
    </row>
    <row r="349" spans="1:18" ht="15.75" customHeight="1" x14ac:dyDescent="0.3">
      <c r="A349" s="1">
        <v>598016</v>
      </c>
      <c r="B349" s="1" t="s">
        <v>28</v>
      </c>
      <c r="C349" s="2">
        <v>41380</v>
      </c>
      <c r="D349" s="1" t="s">
        <v>266</v>
      </c>
      <c r="E349" s="1" t="s">
        <v>30</v>
      </c>
      <c r="F349" s="1">
        <v>0</v>
      </c>
      <c r="G349" s="1" t="s">
        <v>31</v>
      </c>
      <c r="H349" s="1" t="s">
        <v>21</v>
      </c>
      <c r="I349" s="1" t="s">
        <v>21</v>
      </c>
      <c r="J349" s="1" t="s">
        <v>22</v>
      </c>
      <c r="K349" s="1" t="s">
        <v>31</v>
      </c>
      <c r="L349" s="1" t="s">
        <v>23</v>
      </c>
      <c r="M349" s="1">
        <v>4</v>
      </c>
      <c r="N349" s="1" t="s">
        <v>24</v>
      </c>
      <c r="O349" s="1" t="s">
        <v>25</v>
      </c>
      <c r="P349" s="1" t="s">
        <v>267</v>
      </c>
      <c r="Q349" s="1" t="s">
        <v>116</v>
      </c>
      <c r="R349" t="str">
        <f>IF(Table_8[[#This Row],[toss_winner]]=Table_8[[#This Row],[winner]],"Yes","No")</f>
        <v>No</v>
      </c>
    </row>
    <row r="350" spans="1:18" ht="15.75" customHeight="1" x14ac:dyDescent="0.3">
      <c r="A350" s="1">
        <v>598017</v>
      </c>
      <c r="B350" s="1" t="s">
        <v>17</v>
      </c>
      <c r="C350" s="2">
        <v>41380</v>
      </c>
      <c r="D350" s="1" t="s">
        <v>215</v>
      </c>
      <c r="E350" s="1" t="s">
        <v>19</v>
      </c>
      <c r="F350" s="1">
        <v>0</v>
      </c>
      <c r="G350" s="1" t="s">
        <v>20</v>
      </c>
      <c r="H350" s="1" t="s">
        <v>39</v>
      </c>
      <c r="I350" s="1" t="s">
        <v>20</v>
      </c>
      <c r="J350" s="1" t="s">
        <v>22</v>
      </c>
      <c r="K350" s="1" t="s">
        <v>20</v>
      </c>
      <c r="L350" s="1" t="s">
        <v>122</v>
      </c>
      <c r="M350" s="1" t="s">
        <v>25</v>
      </c>
      <c r="N350" s="1" t="s">
        <v>123</v>
      </c>
      <c r="O350" s="1" t="s">
        <v>25</v>
      </c>
      <c r="P350" s="1" t="s">
        <v>120</v>
      </c>
      <c r="Q350" s="1" t="s">
        <v>237</v>
      </c>
      <c r="R350" t="str">
        <f>IF(Table_8[[#This Row],[toss_winner]]=Table_8[[#This Row],[winner]],"Yes","No")</f>
        <v>Yes</v>
      </c>
    </row>
    <row r="351" spans="1:18" ht="15.75" customHeight="1" x14ac:dyDescent="0.3">
      <c r="A351" s="1">
        <v>598018</v>
      </c>
      <c r="B351" s="1" t="s">
        <v>238</v>
      </c>
      <c r="C351" s="2">
        <v>41381</v>
      </c>
      <c r="D351" s="1" t="s">
        <v>93</v>
      </c>
      <c r="E351" s="1" t="s">
        <v>240</v>
      </c>
      <c r="F351" s="1">
        <v>0</v>
      </c>
      <c r="G351" s="1" t="s">
        <v>207</v>
      </c>
      <c r="H351" s="1" t="s">
        <v>259</v>
      </c>
      <c r="I351" s="1" t="s">
        <v>207</v>
      </c>
      <c r="J351" s="1" t="s">
        <v>22</v>
      </c>
      <c r="K351" s="1" t="s">
        <v>259</v>
      </c>
      <c r="L351" s="1" t="s">
        <v>23</v>
      </c>
      <c r="M351" s="1">
        <v>11</v>
      </c>
      <c r="N351" s="1" t="s">
        <v>24</v>
      </c>
      <c r="O351" s="1" t="s">
        <v>25</v>
      </c>
      <c r="P351" s="1" t="s">
        <v>26</v>
      </c>
      <c r="Q351" s="1" t="s">
        <v>232</v>
      </c>
      <c r="R351" t="str">
        <f>IF(Table_8[[#This Row],[toss_winner]]=Table_8[[#This Row],[winner]],"Yes","No")</f>
        <v>No</v>
      </c>
    </row>
    <row r="352" spans="1:18" ht="15.75" customHeight="1" x14ac:dyDescent="0.3">
      <c r="A352" s="1">
        <v>598019</v>
      </c>
      <c r="B352" s="1" t="s">
        <v>56</v>
      </c>
      <c r="C352" s="2">
        <v>41381</v>
      </c>
      <c r="D352" s="1" t="s">
        <v>233</v>
      </c>
      <c r="E352" s="1" t="s">
        <v>58</v>
      </c>
      <c r="F352" s="1">
        <v>0</v>
      </c>
      <c r="G352" s="1" t="s">
        <v>40</v>
      </c>
      <c r="H352" s="1" t="s">
        <v>47</v>
      </c>
      <c r="I352" s="1" t="s">
        <v>40</v>
      </c>
      <c r="J352" s="1" t="s">
        <v>33</v>
      </c>
      <c r="K352" s="1" t="s">
        <v>40</v>
      </c>
      <c r="L352" s="1" t="s">
        <v>23</v>
      </c>
      <c r="M352" s="1">
        <v>87</v>
      </c>
      <c r="N352" s="1" t="s">
        <v>24</v>
      </c>
      <c r="O352" s="1" t="s">
        <v>25</v>
      </c>
      <c r="P352" s="1" t="s">
        <v>42</v>
      </c>
      <c r="Q352" s="1" t="s">
        <v>252</v>
      </c>
      <c r="R352" t="str">
        <f>IF(Table_8[[#This Row],[toss_winner]]=Table_8[[#This Row],[winner]],"Yes","No")</f>
        <v>Yes</v>
      </c>
    </row>
    <row r="353" spans="1:18" ht="15.75" customHeight="1" x14ac:dyDescent="0.3">
      <c r="A353" s="1">
        <v>598020</v>
      </c>
      <c r="B353" s="1" t="s">
        <v>36</v>
      </c>
      <c r="C353" s="2">
        <v>41382</v>
      </c>
      <c r="D353" s="1" t="s">
        <v>29</v>
      </c>
      <c r="E353" s="1" t="s">
        <v>38</v>
      </c>
      <c r="F353" s="1">
        <v>0</v>
      </c>
      <c r="G353" s="1" t="s">
        <v>39</v>
      </c>
      <c r="H353" s="1" t="s">
        <v>32</v>
      </c>
      <c r="I353" s="1" t="s">
        <v>32</v>
      </c>
      <c r="J353" s="1" t="s">
        <v>33</v>
      </c>
      <c r="K353" s="1" t="s">
        <v>32</v>
      </c>
      <c r="L353" s="1" t="s">
        <v>23</v>
      </c>
      <c r="M353" s="1">
        <v>86</v>
      </c>
      <c r="N353" s="1" t="s">
        <v>24</v>
      </c>
      <c r="O353" s="1" t="s">
        <v>25</v>
      </c>
      <c r="P353" s="1" t="s">
        <v>120</v>
      </c>
      <c r="Q353" s="1" t="s">
        <v>237</v>
      </c>
      <c r="R353" t="str">
        <f>IF(Table_8[[#This Row],[toss_winner]]=Table_8[[#This Row],[winner]],"Yes","No")</f>
        <v>Yes</v>
      </c>
    </row>
    <row r="354" spans="1:18" ht="15.75" customHeight="1" x14ac:dyDescent="0.3">
      <c r="A354" s="1">
        <v>598021</v>
      </c>
      <c r="B354" s="1" t="s">
        <v>60</v>
      </c>
      <c r="C354" s="2">
        <v>41383</v>
      </c>
      <c r="D354" s="1" t="s">
        <v>261</v>
      </c>
      <c r="E354" s="1" t="s">
        <v>62</v>
      </c>
      <c r="F354" s="1">
        <v>0</v>
      </c>
      <c r="G354" s="1" t="s">
        <v>259</v>
      </c>
      <c r="H354" s="1" t="s">
        <v>31</v>
      </c>
      <c r="I354" s="1" t="s">
        <v>31</v>
      </c>
      <c r="J354" s="1" t="s">
        <v>33</v>
      </c>
      <c r="K354" s="1" t="s">
        <v>259</v>
      </c>
      <c r="L354" s="1" t="s">
        <v>41</v>
      </c>
      <c r="M354" s="1">
        <v>5</v>
      </c>
      <c r="N354" s="1" t="s">
        <v>24</v>
      </c>
      <c r="O354" s="1" t="s">
        <v>25</v>
      </c>
      <c r="P354" s="1" t="s">
        <v>127</v>
      </c>
      <c r="Q354" s="1" t="s">
        <v>267</v>
      </c>
      <c r="R354" t="str">
        <f>IF(Table_8[[#This Row],[toss_winner]]=Table_8[[#This Row],[winner]],"Yes","No")</f>
        <v>No</v>
      </c>
    </row>
    <row r="355" spans="1:18" ht="15.75" customHeight="1" x14ac:dyDescent="0.3">
      <c r="A355" s="1">
        <v>598022</v>
      </c>
      <c r="B355" s="1" t="s">
        <v>50</v>
      </c>
      <c r="C355" s="2">
        <v>41384</v>
      </c>
      <c r="D355" s="1" t="s">
        <v>235</v>
      </c>
      <c r="E355" s="1" t="s">
        <v>52</v>
      </c>
      <c r="F355" s="1">
        <v>0</v>
      </c>
      <c r="G355" s="1" t="s">
        <v>21</v>
      </c>
      <c r="H355" s="1" t="s">
        <v>32</v>
      </c>
      <c r="I355" s="1" t="s">
        <v>21</v>
      </c>
      <c r="J355" s="1" t="s">
        <v>33</v>
      </c>
      <c r="K355" s="1" t="s">
        <v>32</v>
      </c>
      <c r="L355" s="1" t="s">
        <v>41</v>
      </c>
      <c r="M355" s="1">
        <v>4</v>
      </c>
      <c r="N355" s="1" t="s">
        <v>24</v>
      </c>
      <c r="O355" s="1" t="s">
        <v>25</v>
      </c>
      <c r="P355" s="1" t="s">
        <v>26</v>
      </c>
      <c r="Q355" s="1" t="s">
        <v>232</v>
      </c>
      <c r="R355" t="str">
        <f>IF(Table_8[[#This Row],[toss_winner]]=Table_8[[#This Row],[winner]],"Yes","No")</f>
        <v>No</v>
      </c>
    </row>
    <row r="356" spans="1:18" ht="15.75" customHeight="1" x14ac:dyDescent="0.3">
      <c r="A356" s="1">
        <v>598023</v>
      </c>
      <c r="B356" s="1" t="s">
        <v>17</v>
      </c>
      <c r="C356" s="2">
        <v>41384</v>
      </c>
      <c r="D356" s="1" t="s">
        <v>82</v>
      </c>
      <c r="E356" s="1" t="s">
        <v>19</v>
      </c>
      <c r="F356" s="1">
        <v>0</v>
      </c>
      <c r="G356" s="1" t="s">
        <v>20</v>
      </c>
      <c r="H356" s="1" t="s">
        <v>40</v>
      </c>
      <c r="I356" s="1" t="s">
        <v>20</v>
      </c>
      <c r="J356" s="1" t="s">
        <v>22</v>
      </c>
      <c r="K356" s="1" t="s">
        <v>20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42</v>
      </c>
      <c r="Q356" s="1" t="s">
        <v>252</v>
      </c>
      <c r="R356" t="str">
        <f>IF(Table_8[[#This Row],[toss_winner]]=Table_8[[#This Row],[winner]],"Yes","No")</f>
        <v>Yes</v>
      </c>
    </row>
    <row r="357" spans="1:18" ht="15.75" customHeight="1" x14ac:dyDescent="0.3">
      <c r="A357" s="1">
        <v>598024</v>
      </c>
      <c r="B357" s="1" t="s">
        <v>36</v>
      </c>
      <c r="C357" s="2">
        <v>41385</v>
      </c>
      <c r="D357" s="1" t="s">
        <v>61</v>
      </c>
      <c r="E357" s="1" t="s">
        <v>38</v>
      </c>
      <c r="F357" s="1">
        <v>0</v>
      </c>
      <c r="G357" s="1" t="s">
        <v>39</v>
      </c>
      <c r="H357" s="1" t="s">
        <v>47</v>
      </c>
      <c r="I357" s="1" t="s">
        <v>47</v>
      </c>
      <c r="J357" s="1" t="s">
        <v>33</v>
      </c>
      <c r="K357" s="1" t="s">
        <v>39</v>
      </c>
      <c r="L357" s="1" t="s">
        <v>41</v>
      </c>
      <c r="M357" s="1">
        <v>9</v>
      </c>
      <c r="N357" s="1" t="s">
        <v>24</v>
      </c>
      <c r="O357" s="1" t="s">
        <v>25</v>
      </c>
      <c r="P357" s="1" t="s">
        <v>127</v>
      </c>
      <c r="Q357" s="1" t="s">
        <v>140</v>
      </c>
      <c r="R357" t="str">
        <f>IF(Table_8[[#This Row],[toss_winner]]=Table_8[[#This Row],[winner]],"Yes","No")</f>
        <v>No</v>
      </c>
    </row>
    <row r="358" spans="1:18" ht="15.75" customHeight="1" x14ac:dyDescent="0.3">
      <c r="A358" s="1">
        <v>598025</v>
      </c>
      <c r="B358" s="1" t="s">
        <v>28</v>
      </c>
      <c r="C358" s="2">
        <v>41385</v>
      </c>
      <c r="D358" s="1" t="s">
        <v>268</v>
      </c>
      <c r="E358" s="1" t="s">
        <v>30</v>
      </c>
      <c r="F358" s="1">
        <v>0</v>
      </c>
      <c r="G358" s="1" t="s">
        <v>31</v>
      </c>
      <c r="H358" s="1" t="s">
        <v>207</v>
      </c>
      <c r="I358" s="1" t="s">
        <v>31</v>
      </c>
      <c r="J358" s="1" t="s">
        <v>22</v>
      </c>
      <c r="K358" s="1" t="s">
        <v>31</v>
      </c>
      <c r="L358" s="1" t="s">
        <v>41</v>
      </c>
      <c r="M358" s="1">
        <v>7</v>
      </c>
      <c r="N358" s="1" t="s">
        <v>24</v>
      </c>
      <c r="O358" s="1" t="s">
        <v>25</v>
      </c>
      <c r="P358" s="1" t="s">
        <v>120</v>
      </c>
      <c r="Q358" s="1" t="s">
        <v>263</v>
      </c>
      <c r="R358" t="str">
        <f>IF(Table_8[[#This Row],[toss_winner]]=Table_8[[#This Row],[winner]],"Yes","No")</f>
        <v>Yes</v>
      </c>
    </row>
    <row r="359" spans="1:18" ht="15.75" customHeight="1" x14ac:dyDescent="0.3">
      <c r="A359" s="1">
        <v>598026</v>
      </c>
      <c r="B359" s="1" t="s">
        <v>65</v>
      </c>
      <c r="C359" s="2">
        <v>41386</v>
      </c>
      <c r="D359" s="1" t="s">
        <v>29</v>
      </c>
      <c r="E359" s="1" t="s">
        <v>67</v>
      </c>
      <c r="F359" s="1">
        <v>0</v>
      </c>
      <c r="G359" s="1" t="s">
        <v>32</v>
      </c>
      <c r="H359" s="1" t="s">
        <v>40</v>
      </c>
      <c r="I359" s="1" t="s">
        <v>40</v>
      </c>
      <c r="J359" s="1" t="s">
        <v>33</v>
      </c>
      <c r="K359" s="1" t="s">
        <v>32</v>
      </c>
      <c r="L359" s="1" t="s">
        <v>41</v>
      </c>
      <c r="M359" s="1">
        <v>5</v>
      </c>
      <c r="N359" s="1" t="s">
        <v>24</v>
      </c>
      <c r="O359" s="1" t="s">
        <v>25</v>
      </c>
      <c r="P359" s="1" t="s">
        <v>129</v>
      </c>
      <c r="Q359" s="1" t="s">
        <v>232</v>
      </c>
      <c r="R359" t="str">
        <f>IF(Table_8[[#This Row],[toss_winner]]=Table_8[[#This Row],[winner]],"Yes","No")</f>
        <v>No</v>
      </c>
    </row>
    <row r="360" spans="1:18" ht="15.75" customHeight="1" x14ac:dyDescent="0.3">
      <c r="A360" s="1">
        <v>598027</v>
      </c>
      <c r="B360" s="1" t="s">
        <v>17</v>
      </c>
      <c r="C360" s="2">
        <v>41387</v>
      </c>
      <c r="D360" s="1" t="s">
        <v>118</v>
      </c>
      <c r="E360" s="1" t="s">
        <v>19</v>
      </c>
      <c r="F360" s="1">
        <v>0</v>
      </c>
      <c r="G360" s="1" t="s">
        <v>20</v>
      </c>
      <c r="H360" s="1" t="s">
        <v>207</v>
      </c>
      <c r="I360" s="1" t="s">
        <v>207</v>
      </c>
      <c r="J360" s="1" t="s">
        <v>22</v>
      </c>
      <c r="K360" s="1" t="s">
        <v>20</v>
      </c>
      <c r="L360" s="1" t="s">
        <v>23</v>
      </c>
      <c r="M360" s="1">
        <v>130</v>
      </c>
      <c r="N360" s="1" t="s">
        <v>24</v>
      </c>
      <c r="O360" s="1" t="s">
        <v>25</v>
      </c>
      <c r="P360" s="1" t="s">
        <v>42</v>
      </c>
      <c r="Q360" s="1" t="s">
        <v>252</v>
      </c>
      <c r="R360" t="str">
        <f>IF(Table_8[[#This Row],[toss_winner]]=Table_8[[#This Row],[winner]],"Yes","No")</f>
        <v>No</v>
      </c>
    </row>
    <row r="361" spans="1:18" ht="15.75" customHeight="1" x14ac:dyDescent="0.3">
      <c r="A361" s="1">
        <v>598028</v>
      </c>
      <c r="B361" s="1" t="s">
        <v>194</v>
      </c>
      <c r="C361" s="2">
        <v>41410</v>
      </c>
      <c r="D361" s="1" t="s">
        <v>268</v>
      </c>
      <c r="E361" s="1" t="s">
        <v>195</v>
      </c>
      <c r="F361" s="1">
        <v>0</v>
      </c>
      <c r="G361" s="1" t="s">
        <v>31</v>
      </c>
      <c r="H361" s="1" t="s">
        <v>39</v>
      </c>
      <c r="I361" s="1" t="s">
        <v>39</v>
      </c>
      <c r="J361" s="1" t="s">
        <v>22</v>
      </c>
      <c r="K361" s="1" t="s">
        <v>31</v>
      </c>
      <c r="L361" s="1" t="s">
        <v>23</v>
      </c>
      <c r="M361" s="1">
        <v>7</v>
      </c>
      <c r="N361" s="1" t="s">
        <v>24</v>
      </c>
      <c r="O361" s="1" t="s">
        <v>25</v>
      </c>
      <c r="P361" s="1" t="s">
        <v>127</v>
      </c>
      <c r="Q361" s="1" t="s">
        <v>140</v>
      </c>
      <c r="R361" t="str">
        <f>IF(Table_8[[#This Row],[toss_winner]]=Table_8[[#This Row],[winner]],"Yes","No")</f>
        <v>No</v>
      </c>
    </row>
    <row r="362" spans="1:18" ht="15.75" customHeight="1" x14ac:dyDescent="0.3">
      <c r="A362" s="1">
        <v>598029</v>
      </c>
      <c r="B362" s="1" t="s">
        <v>50</v>
      </c>
      <c r="C362" s="2">
        <v>41388</v>
      </c>
      <c r="D362" s="1" t="s">
        <v>152</v>
      </c>
      <c r="E362" s="1" t="s">
        <v>52</v>
      </c>
      <c r="F362" s="1">
        <v>0</v>
      </c>
      <c r="G362" s="1" t="s">
        <v>21</v>
      </c>
      <c r="H362" s="1" t="s">
        <v>47</v>
      </c>
      <c r="I362" s="1" t="s">
        <v>21</v>
      </c>
      <c r="J362" s="1" t="s">
        <v>33</v>
      </c>
      <c r="K362" s="1" t="s">
        <v>47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127</v>
      </c>
      <c r="Q362" s="1" t="s">
        <v>140</v>
      </c>
      <c r="R362" t="str">
        <f>IF(Table_8[[#This Row],[toss_winner]]=Table_8[[#This Row],[winner]],"Yes","No")</f>
        <v>No</v>
      </c>
    </row>
    <row r="363" spans="1:18" ht="15.75" customHeight="1" x14ac:dyDescent="0.3">
      <c r="A363" s="1">
        <v>598030</v>
      </c>
      <c r="B363" s="1" t="s">
        <v>65</v>
      </c>
      <c r="C363" s="2">
        <v>41389</v>
      </c>
      <c r="D363" s="1" t="s">
        <v>76</v>
      </c>
      <c r="E363" s="1" t="s">
        <v>67</v>
      </c>
      <c r="F363" s="1">
        <v>0</v>
      </c>
      <c r="G363" s="1" t="s">
        <v>32</v>
      </c>
      <c r="H363" s="1" t="s">
        <v>259</v>
      </c>
      <c r="I363" s="1" t="s">
        <v>259</v>
      </c>
      <c r="J363" s="1" t="s">
        <v>33</v>
      </c>
      <c r="K363" s="1" t="s">
        <v>32</v>
      </c>
      <c r="L363" s="1" t="s">
        <v>41</v>
      </c>
      <c r="M363" s="1">
        <v>5</v>
      </c>
      <c r="N363" s="1" t="s">
        <v>24</v>
      </c>
      <c r="O363" s="1" t="s">
        <v>25</v>
      </c>
      <c r="P363" s="1" t="s">
        <v>42</v>
      </c>
      <c r="Q363" s="1" t="s">
        <v>169</v>
      </c>
      <c r="R363" t="str">
        <f>IF(Table_8[[#This Row],[toss_winner]]=Table_8[[#This Row],[winner]],"Yes","No")</f>
        <v>No</v>
      </c>
    </row>
    <row r="364" spans="1:18" ht="15.75" customHeight="1" x14ac:dyDescent="0.3">
      <c r="A364" s="1">
        <v>598031</v>
      </c>
      <c r="B364" s="1" t="s">
        <v>50</v>
      </c>
      <c r="C364" s="2">
        <v>41390</v>
      </c>
      <c r="D364" s="1" t="s">
        <v>144</v>
      </c>
      <c r="E364" s="1" t="s">
        <v>52</v>
      </c>
      <c r="F364" s="1">
        <v>0</v>
      </c>
      <c r="G364" s="1" t="s">
        <v>21</v>
      </c>
      <c r="H364" s="1" t="s">
        <v>31</v>
      </c>
      <c r="I364" s="1" t="s">
        <v>31</v>
      </c>
      <c r="J364" s="1" t="s">
        <v>33</v>
      </c>
      <c r="K364" s="1" t="s">
        <v>21</v>
      </c>
      <c r="L364" s="1" t="s">
        <v>41</v>
      </c>
      <c r="M364" s="1">
        <v>6</v>
      </c>
      <c r="N364" s="1" t="s">
        <v>24</v>
      </c>
      <c r="O364" s="1" t="s">
        <v>25</v>
      </c>
      <c r="P364" s="1" t="s">
        <v>267</v>
      </c>
      <c r="Q364" s="1" t="s">
        <v>140</v>
      </c>
      <c r="R364" t="str">
        <f>IF(Table_8[[#This Row],[toss_winner]]=Table_8[[#This Row],[winner]],"Yes","No")</f>
        <v>No</v>
      </c>
    </row>
    <row r="365" spans="1:18" ht="15.75" customHeight="1" x14ac:dyDescent="0.3">
      <c r="A365" s="1">
        <v>598032</v>
      </c>
      <c r="B365" s="1" t="s">
        <v>56</v>
      </c>
      <c r="C365" s="2">
        <v>41391</v>
      </c>
      <c r="D365" s="1" t="s">
        <v>265</v>
      </c>
      <c r="E365" s="1" t="s">
        <v>58</v>
      </c>
      <c r="F365" s="1">
        <v>0</v>
      </c>
      <c r="G365" s="1" t="s">
        <v>40</v>
      </c>
      <c r="H365" s="1" t="s">
        <v>259</v>
      </c>
      <c r="I365" s="1" t="s">
        <v>259</v>
      </c>
      <c r="J365" s="1" t="s">
        <v>33</v>
      </c>
      <c r="K365" s="1" t="s">
        <v>40</v>
      </c>
      <c r="L365" s="1" t="s">
        <v>41</v>
      </c>
      <c r="M365" s="1">
        <v>8</v>
      </c>
      <c r="N365" s="1" t="s">
        <v>24</v>
      </c>
      <c r="O365" s="1" t="s">
        <v>25</v>
      </c>
      <c r="P365" s="1" t="s">
        <v>237</v>
      </c>
      <c r="Q365" s="1" t="s">
        <v>263</v>
      </c>
      <c r="R365" t="str">
        <f>IF(Table_8[[#This Row],[toss_winner]]=Table_8[[#This Row],[winner]],"Yes","No")</f>
        <v>No</v>
      </c>
    </row>
    <row r="366" spans="1:18" ht="15.75" customHeight="1" x14ac:dyDescent="0.3">
      <c r="A366" s="1">
        <v>598033</v>
      </c>
      <c r="B366" s="1" t="s">
        <v>44</v>
      </c>
      <c r="C366" s="2">
        <v>41391</v>
      </c>
      <c r="D366" s="1" t="s">
        <v>152</v>
      </c>
      <c r="E366" s="1" t="s">
        <v>46</v>
      </c>
      <c r="F366" s="1">
        <v>0</v>
      </c>
      <c r="G366" s="1" t="s">
        <v>47</v>
      </c>
      <c r="H366" s="1" t="s">
        <v>20</v>
      </c>
      <c r="I366" s="1" t="s">
        <v>47</v>
      </c>
      <c r="J366" s="1" t="s">
        <v>33</v>
      </c>
      <c r="K366" s="1" t="s">
        <v>47</v>
      </c>
      <c r="L366" s="1" t="s">
        <v>23</v>
      </c>
      <c r="M366" s="1">
        <v>58</v>
      </c>
      <c r="N366" s="1" t="s">
        <v>24</v>
      </c>
      <c r="O366" s="1" t="s">
        <v>25</v>
      </c>
      <c r="P366" s="1" t="s">
        <v>26</v>
      </c>
      <c r="Q366" s="1" t="s">
        <v>129</v>
      </c>
      <c r="R366" t="str">
        <f>IF(Table_8[[#This Row],[toss_winner]]=Table_8[[#This Row],[winner]],"Yes","No")</f>
        <v>Yes</v>
      </c>
    </row>
    <row r="367" spans="1:18" ht="15.75" customHeight="1" x14ac:dyDescent="0.3">
      <c r="A367" s="1">
        <v>598034</v>
      </c>
      <c r="B367" s="1" t="s">
        <v>65</v>
      </c>
      <c r="C367" s="2">
        <v>41392</v>
      </c>
      <c r="D367" s="1" t="s">
        <v>29</v>
      </c>
      <c r="E367" s="1" t="s">
        <v>67</v>
      </c>
      <c r="F367" s="1">
        <v>0</v>
      </c>
      <c r="G367" s="1" t="s">
        <v>32</v>
      </c>
      <c r="H367" s="1" t="s">
        <v>21</v>
      </c>
      <c r="I367" s="1" t="s">
        <v>21</v>
      </c>
      <c r="J367" s="1" t="s">
        <v>22</v>
      </c>
      <c r="K367" s="1" t="s">
        <v>32</v>
      </c>
      <c r="L367" s="1" t="s">
        <v>23</v>
      </c>
      <c r="M367" s="1">
        <v>14</v>
      </c>
      <c r="N367" s="1" t="s">
        <v>24</v>
      </c>
      <c r="O367" s="1" t="s">
        <v>25</v>
      </c>
      <c r="P367" s="1" t="s">
        <v>42</v>
      </c>
      <c r="Q367" s="1" t="s">
        <v>116</v>
      </c>
      <c r="R367" t="str">
        <f>IF(Table_8[[#This Row],[toss_winner]]=Table_8[[#This Row],[winner]],"Yes","No")</f>
        <v>No</v>
      </c>
    </row>
    <row r="368" spans="1:18" ht="15.75" customHeight="1" x14ac:dyDescent="0.3">
      <c r="A368" s="1">
        <v>598035</v>
      </c>
      <c r="B368" s="1" t="s">
        <v>269</v>
      </c>
      <c r="C368" s="2">
        <v>41392</v>
      </c>
      <c r="D368" s="1" t="s">
        <v>179</v>
      </c>
      <c r="E368" s="1" t="s">
        <v>270</v>
      </c>
      <c r="F368" s="1">
        <v>0</v>
      </c>
      <c r="G368" s="1" t="s">
        <v>39</v>
      </c>
      <c r="H368" s="1" t="s">
        <v>207</v>
      </c>
      <c r="I368" s="1" t="s">
        <v>207</v>
      </c>
      <c r="J368" s="1" t="s">
        <v>22</v>
      </c>
      <c r="K368" s="1" t="s">
        <v>39</v>
      </c>
      <c r="L368" s="1" t="s">
        <v>23</v>
      </c>
      <c r="M368" s="1">
        <v>15</v>
      </c>
      <c r="N368" s="1" t="s">
        <v>24</v>
      </c>
      <c r="O368" s="1" t="s">
        <v>25</v>
      </c>
      <c r="P368" s="1" t="s">
        <v>267</v>
      </c>
      <c r="Q368" s="1" t="s">
        <v>140</v>
      </c>
      <c r="R368" t="str">
        <f>IF(Table_8[[#This Row],[toss_winner]]=Table_8[[#This Row],[winner]],"Yes","No")</f>
        <v>No</v>
      </c>
    </row>
    <row r="369" spans="1:18" ht="15.75" customHeight="1" x14ac:dyDescent="0.3">
      <c r="A369" s="1">
        <v>598036</v>
      </c>
      <c r="B369" s="1" t="s">
        <v>56</v>
      </c>
      <c r="C369" s="2">
        <v>41393</v>
      </c>
      <c r="D369" s="1" t="s">
        <v>271</v>
      </c>
      <c r="E369" s="1" t="s">
        <v>58</v>
      </c>
      <c r="F369" s="1">
        <v>0</v>
      </c>
      <c r="G369" s="1" t="s">
        <v>40</v>
      </c>
      <c r="H369" s="1" t="s">
        <v>20</v>
      </c>
      <c r="I369" s="1" t="s">
        <v>40</v>
      </c>
      <c r="J369" s="1" t="s">
        <v>22</v>
      </c>
      <c r="K369" s="1" t="s">
        <v>40</v>
      </c>
      <c r="L369" s="1" t="s">
        <v>41</v>
      </c>
      <c r="M369" s="1">
        <v>4</v>
      </c>
      <c r="N369" s="1" t="s">
        <v>24</v>
      </c>
      <c r="O369" s="1" t="s">
        <v>25</v>
      </c>
      <c r="P369" s="1" t="s">
        <v>120</v>
      </c>
      <c r="Q369" s="1" t="s">
        <v>263</v>
      </c>
      <c r="R369" t="str">
        <f>IF(Table_8[[#This Row],[toss_winner]]=Table_8[[#This Row],[winner]],"Yes","No")</f>
        <v>Yes</v>
      </c>
    </row>
    <row r="370" spans="1:18" ht="15.75" customHeight="1" x14ac:dyDescent="0.3">
      <c r="A370" s="1">
        <v>598037</v>
      </c>
      <c r="B370" s="1" t="s">
        <v>44</v>
      </c>
      <c r="C370" s="2">
        <v>41393</v>
      </c>
      <c r="D370" s="1" t="s">
        <v>147</v>
      </c>
      <c r="E370" s="1" t="s">
        <v>46</v>
      </c>
      <c r="F370" s="1">
        <v>0</v>
      </c>
      <c r="G370" s="1" t="s">
        <v>47</v>
      </c>
      <c r="H370" s="1" t="s">
        <v>31</v>
      </c>
      <c r="I370" s="1" t="s">
        <v>47</v>
      </c>
      <c r="J370" s="1" t="s">
        <v>33</v>
      </c>
      <c r="K370" s="1" t="s">
        <v>47</v>
      </c>
      <c r="L370" s="1" t="s">
        <v>23</v>
      </c>
      <c r="M370" s="1">
        <v>4</v>
      </c>
      <c r="N370" s="1" t="s">
        <v>24</v>
      </c>
      <c r="O370" s="1" t="s">
        <v>25</v>
      </c>
      <c r="P370" s="1" t="s">
        <v>26</v>
      </c>
      <c r="Q370" s="1" t="s">
        <v>232</v>
      </c>
      <c r="R370" t="str">
        <f>IF(Table_8[[#This Row],[toss_winner]]=Table_8[[#This Row],[winner]],"Yes","No")</f>
        <v>Yes</v>
      </c>
    </row>
    <row r="371" spans="1:18" ht="15.75" customHeight="1" x14ac:dyDescent="0.3">
      <c r="A371" s="1">
        <v>598038</v>
      </c>
      <c r="B371" s="1" t="s">
        <v>238</v>
      </c>
      <c r="C371" s="2">
        <v>41394</v>
      </c>
      <c r="D371" s="1" t="s">
        <v>76</v>
      </c>
      <c r="E371" s="1" t="s">
        <v>240</v>
      </c>
      <c r="F371" s="1">
        <v>0</v>
      </c>
      <c r="G371" s="1" t="s">
        <v>207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23</v>
      </c>
      <c r="M371" s="1">
        <v>37</v>
      </c>
      <c r="N371" s="1" t="s">
        <v>24</v>
      </c>
      <c r="O371" s="1" t="s">
        <v>25</v>
      </c>
      <c r="P371" s="1" t="s">
        <v>169</v>
      </c>
      <c r="Q371" s="1" t="s">
        <v>116</v>
      </c>
      <c r="R371" t="str">
        <f>IF(Table_8[[#This Row],[toss_winner]]=Table_8[[#This Row],[winner]],"Yes","No")</f>
        <v>Yes</v>
      </c>
    </row>
    <row r="372" spans="1:18" ht="15.75" customHeight="1" x14ac:dyDescent="0.3">
      <c r="A372" s="1">
        <v>598039</v>
      </c>
      <c r="B372" s="1" t="s">
        <v>60</v>
      </c>
      <c r="C372" s="2">
        <v>41395</v>
      </c>
      <c r="D372" s="1" t="s">
        <v>216</v>
      </c>
      <c r="E372" s="1" t="s">
        <v>62</v>
      </c>
      <c r="F372" s="1">
        <v>0</v>
      </c>
      <c r="G372" s="1" t="s">
        <v>259</v>
      </c>
      <c r="H372" s="1" t="s">
        <v>47</v>
      </c>
      <c r="I372" s="1" t="s">
        <v>47</v>
      </c>
      <c r="J372" s="1" t="s">
        <v>33</v>
      </c>
      <c r="K372" s="1" t="s">
        <v>259</v>
      </c>
      <c r="L372" s="1" t="s">
        <v>41</v>
      </c>
      <c r="M372" s="1">
        <v>7</v>
      </c>
      <c r="N372" s="1" t="s">
        <v>24</v>
      </c>
      <c r="O372" s="1" t="s">
        <v>25</v>
      </c>
      <c r="P372" s="1" t="s">
        <v>26</v>
      </c>
      <c r="Q372" s="1" t="s">
        <v>129</v>
      </c>
      <c r="R372" t="str">
        <f>IF(Table_8[[#This Row],[toss_winner]]=Table_8[[#This Row],[winner]],"Yes","No")</f>
        <v>No</v>
      </c>
    </row>
    <row r="373" spans="1:18" ht="15.75" customHeight="1" x14ac:dyDescent="0.3">
      <c r="A373" s="1">
        <v>598040</v>
      </c>
      <c r="B373" s="1" t="s">
        <v>269</v>
      </c>
      <c r="C373" s="2">
        <v>41395</v>
      </c>
      <c r="D373" s="1" t="s">
        <v>179</v>
      </c>
      <c r="E373" s="1" t="s">
        <v>270</v>
      </c>
      <c r="F373" s="1">
        <v>0</v>
      </c>
      <c r="G373" s="1" t="s">
        <v>39</v>
      </c>
      <c r="H373" s="1" t="s">
        <v>21</v>
      </c>
      <c r="I373" s="1" t="s">
        <v>21</v>
      </c>
      <c r="J373" s="1" t="s">
        <v>33</v>
      </c>
      <c r="K373" s="1" t="s">
        <v>39</v>
      </c>
      <c r="L373" s="1" t="s">
        <v>41</v>
      </c>
      <c r="M373" s="1">
        <v>7</v>
      </c>
      <c r="N373" s="1" t="s">
        <v>24</v>
      </c>
      <c r="O373" s="1" t="s">
        <v>25</v>
      </c>
      <c r="P373" s="1" t="s">
        <v>127</v>
      </c>
      <c r="Q373" s="1" t="s">
        <v>267</v>
      </c>
      <c r="R373" t="str">
        <f>IF(Table_8[[#This Row],[toss_winner]]=Table_8[[#This Row],[winner]],"Yes","No")</f>
        <v>No</v>
      </c>
    </row>
    <row r="374" spans="1:18" ht="15.75" customHeight="1" x14ac:dyDescent="0.3">
      <c r="A374" s="1">
        <v>598041</v>
      </c>
      <c r="B374" s="1" t="s">
        <v>65</v>
      </c>
      <c r="C374" s="2">
        <v>41396</v>
      </c>
      <c r="D374" s="1" t="s">
        <v>105</v>
      </c>
      <c r="E374" s="1" t="s">
        <v>67</v>
      </c>
      <c r="F374" s="1">
        <v>0</v>
      </c>
      <c r="G374" s="1" t="s">
        <v>32</v>
      </c>
      <c r="H374" s="1" t="s">
        <v>31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15</v>
      </c>
      <c r="N374" s="1" t="s">
        <v>24</v>
      </c>
      <c r="O374" s="1" t="s">
        <v>25</v>
      </c>
      <c r="P374" s="1" t="s">
        <v>120</v>
      </c>
      <c r="Q374" s="1" t="s">
        <v>237</v>
      </c>
      <c r="R374" t="str">
        <f>IF(Table_8[[#This Row],[toss_winner]]=Table_8[[#This Row],[winner]],"Yes","No")</f>
        <v>Yes</v>
      </c>
    </row>
    <row r="375" spans="1:18" ht="15.75" customHeight="1" x14ac:dyDescent="0.3">
      <c r="A375" s="1">
        <v>598042</v>
      </c>
      <c r="B375" s="1" t="s">
        <v>238</v>
      </c>
      <c r="C375" s="2">
        <v>41396</v>
      </c>
      <c r="D375" s="1" t="s">
        <v>121</v>
      </c>
      <c r="E375" s="1" t="s">
        <v>240</v>
      </c>
      <c r="F375" s="1">
        <v>0</v>
      </c>
      <c r="G375" s="1" t="s">
        <v>207</v>
      </c>
      <c r="H375" s="1" t="s">
        <v>20</v>
      </c>
      <c r="I375" s="1" t="s">
        <v>20</v>
      </c>
      <c r="J375" s="1" t="s">
        <v>33</v>
      </c>
      <c r="K375" s="1" t="s">
        <v>20</v>
      </c>
      <c r="L375" s="1" t="s">
        <v>23</v>
      </c>
      <c r="M375" s="1">
        <v>17</v>
      </c>
      <c r="N375" s="1" t="s">
        <v>24</v>
      </c>
      <c r="O375" s="1" t="s">
        <v>25</v>
      </c>
      <c r="P375" s="1" t="s">
        <v>42</v>
      </c>
      <c r="Q375" s="1" t="s">
        <v>252</v>
      </c>
      <c r="R375" t="str">
        <f>IF(Table_8[[#This Row],[toss_winner]]=Table_8[[#This Row],[winner]],"Yes","No")</f>
        <v>Yes</v>
      </c>
    </row>
    <row r="376" spans="1:18" ht="15.75" customHeight="1" x14ac:dyDescent="0.3">
      <c r="A376" s="1">
        <v>598043</v>
      </c>
      <c r="B376" s="1" t="s">
        <v>50</v>
      </c>
      <c r="C376" s="2">
        <v>41397</v>
      </c>
      <c r="D376" s="1" t="s">
        <v>68</v>
      </c>
      <c r="E376" s="1" t="s">
        <v>52</v>
      </c>
      <c r="F376" s="1">
        <v>0</v>
      </c>
      <c r="G376" s="1" t="s">
        <v>21</v>
      </c>
      <c r="H376" s="1" t="s">
        <v>40</v>
      </c>
      <c r="I376" s="1" t="s">
        <v>40</v>
      </c>
      <c r="J376" s="1" t="s">
        <v>33</v>
      </c>
      <c r="K376" s="1" t="s">
        <v>21</v>
      </c>
      <c r="L376" s="1" t="s">
        <v>41</v>
      </c>
      <c r="M376" s="1">
        <v>8</v>
      </c>
      <c r="N376" s="1" t="s">
        <v>24</v>
      </c>
      <c r="O376" s="1" t="s">
        <v>25</v>
      </c>
      <c r="P376" s="1" t="s">
        <v>127</v>
      </c>
      <c r="Q376" s="1" t="s">
        <v>267</v>
      </c>
      <c r="R376" t="str">
        <f>IF(Table_8[[#This Row],[toss_winner]]=Table_8[[#This Row],[winner]],"Yes","No")</f>
        <v>No</v>
      </c>
    </row>
    <row r="377" spans="1:18" ht="15.75" customHeight="1" x14ac:dyDescent="0.3">
      <c r="A377" s="1">
        <v>598044</v>
      </c>
      <c r="B377" s="1" t="s">
        <v>60</v>
      </c>
      <c r="C377" s="2">
        <v>41398</v>
      </c>
      <c r="D377" s="1" t="s">
        <v>272</v>
      </c>
      <c r="E377" s="1" t="s">
        <v>62</v>
      </c>
      <c r="F377" s="1">
        <v>0</v>
      </c>
      <c r="G377" s="1" t="s">
        <v>259</v>
      </c>
      <c r="H377" s="1" t="s">
        <v>39</v>
      </c>
      <c r="I377" s="1" t="s">
        <v>39</v>
      </c>
      <c r="J377" s="1" t="s">
        <v>33</v>
      </c>
      <c r="K377" s="1" t="s">
        <v>259</v>
      </c>
      <c r="L377" s="1" t="s">
        <v>41</v>
      </c>
      <c r="M377" s="1">
        <v>6</v>
      </c>
      <c r="N377" s="1" t="s">
        <v>24</v>
      </c>
      <c r="O377" s="1" t="s">
        <v>25</v>
      </c>
      <c r="P377" s="1" t="s">
        <v>26</v>
      </c>
      <c r="Q377" s="1" t="s">
        <v>129</v>
      </c>
      <c r="R377" t="str">
        <f>IF(Table_8[[#This Row],[toss_winner]]=Table_8[[#This Row],[winner]],"Yes","No")</f>
        <v>No</v>
      </c>
    </row>
    <row r="378" spans="1:18" ht="15.75" customHeight="1" x14ac:dyDescent="0.3">
      <c r="A378" s="1">
        <v>598045</v>
      </c>
      <c r="B378" s="1" t="s">
        <v>17</v>
      </c>
      <c r="C378" s="2">
        <v>41408</v>
      </c>
      <c r="D378" s="1" t="s">
        <v>72</v>
      </c>
      <c r="E378" s="1" t="s">
        <v>19</v>
      </c>
      <c r="F378" s="1">
        <v>0</v>
      </c>
      <c r="G378" s="1" t="s">
        <v>20</v>
      </c>
      <c r="H378" s="1" t="s">
        <v>31</v>
      </c>
      <c r="I378" s="1" t="s">
        <v>31</v>
      </c>
      <c r="J378" s="1" t="s">
        <v>22</v>
      </c>
      <c r="K378" s="1" t="s">
        <v>31</v>
      </c>
      <c r="L378" s="1" t="s">
        <v>41</v>
      </c>
      <c r="M378" s="1">
        <v>7</v>
      </c>
      <c r="N378" s="1" t="s">
        <v>24</v>
      </c>
      <c r="O378" s="1" t="s">
        <v>25</v>
      </c>
      <c r="P378" s="1" t="s">
        <v>127</v>
      </c>
      <c r="Q378" s="1" t="s">
        <v>140</v>
      </c>
      <c r="R378" t="str">
        <f>IF(Table_8[[#This Row],[toss_winner]]=Table_8[[#This Row],[winner]],"Yes","No")</f>
        <v>Yes</v>
      </c>
    </row>
    <row r="379" spans="1:18" ht="15.75" customHeight="1" x14ac:dyDescent="0.3">
      <c r="A379" s="1">
        <v>598046</v>
      </c>
      <c r="B379" s="1" t="s">
        <v>44</v>
      </c>
      <c r="C379" s="2">
        <v>41399</v>
      </c>
      <c r="D379" s="1" t="s">
        <v>273</v>
      </c>
      <c r="E379" s="1" t="s">
        <v>46</v>
      </c>
      <c r="F379" s="1">
        <v>0</v>
      </c>
      <c r="G379" s="1" t="s">
        <v>47</v>
      </c>
      <c r="H379" s="1" t="s">
        <v>32</v>
      </c>
      <c r="I379" s="1" t="s">
        <v>47</v>
      </c>
      <c r="J379" s="1" t="s">
        <v>33</v>
      </c>
      <c r="K379" s="1" t="s">
        <v>47</v>
      </c>
      <c r="L379" s="1" t="s">
        <v>23</v>
      </c>
      <c r="M379" s="1">
        <v>60</v>
      </c>
      <c r="N379" s="1" t="s">
        <v>24</v>
      </c>
      <c r="O379" s="1" t="s">
        <v>25</v>
      </c>
      <c r="P379" s="1" t="s">
        <v>127</v>
      </c>
      <c r="Q379" s="1" t="s">
        <v>267</v>
      </c>
      <c r="R379" t="str">
        <f>IF(Table_8[[#This Row],[toss_winner]]=Table_8[[#This Row],[winner]],"Yes","No")</f>
        <v>Yes</v>
      </c>
    </row>
    <row r="380" spans="1:18" ht="15.75" customHeight="1" x14ac:dyDescent="0.3">
      <c r="A380" s="1">
        <v>598047</v>
      </c>
      <c r="B380" s="1" t="s">
        <v>56</v>
      </c>
      <c r="C380" s="2">
        <v>41399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207</v>
      </c>
      <c r="I380" s="1" t="s">
        <v>207</v>
      </c>
      <c r="J380" s="1" t="s">
        <v>33</v>
      </c>
      <c r="K380" s="1" t="s">
        <v>40</v>
      </c>
      <c r="L380" s="1" t="s">
        <v>41</v>
      </c>
      <c r="M380" s="1">
        <v>5</v>
      </c>
      <c r="N380" s="1" t="s">
        <v>24</v>
      </c>
      <c r="O380" s="1" t="s">
        <v>25</v>
      </c>
      <c r="P380" s="1" t="s">
        <v>252</v>
      </c>
      <c r="Q380" s="1" t="s">
        <v>213</v>
      </c>
      <c r="R380" t="str">
        <f>IF(Table_8[[#This Row],[toss_winner]]=Table_8[[#This Row],[winner]],"Yes","No")</f>
        <v>No</v>
      </c>
    </row>
    <row r="381" spans="1:18" ht="15.75" customHeight="1" x14ac:dyDescent="0.3">
      <c r="A381" s="1">
        <v>598048</v>
      </c>
      <c r="B381" s="1" t="s">
        <v>17</v>
      </c>
      <c r="C381" s="2">
        <v>41373</v>
      </c>
      <c r="D381" s="1" t="s">
        <v>215</v>
      </c>
      <c r="E381" s="1" t="s">
        <v>19</v>
      </c>
      <c r="F381" s="1">
        <v>0</v>
      </c>
      <c r="G381" s="1" t="s">
        <v>20</v>
      </c>
      <c r="H381" s="1" t="s">
        <v>259</v>
      </c>
      <c r="I381" s="1" t="s">
        <v>259</v>
      </c>
      <c r="J381" s="1" t="s">
        <v>33</v>
      </c>
      <c r="K381" s="1" t="s">
        <v>20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140</v>
      </c>
      <c r="Q381" s="1" t="s">
        <v>116</v>
      </c>
      <c r="R381" t="str">
        <f>IF(Table_8[[#This Row],[toss_winner]]=Table_8[[#This Row],[winner]],"Yes","No")</f>
        <v>No</v>
      </c>
    </row>
    <row r="382" spans="1:18" ht="15.75" customHeight="1" x14ac:dyDescent="0.3">
      <c r="A382" s="1">
        <v>598049</v>
      </c>
      <c r="B382" s="1" t="s">
        <v>56</v>
      </c>
      <c r="C382" s="2">
        <v>41401</v>
      </c>
      <c r="D382" s="1" t="s">
        <v>233</v>
      </c>
      <c r="E382" s="1" t="s">
        <v>58</v>
      </c>
      <c r="F382" s="1">
        <v>0</v>
      </c>
      <c r="G382" s="1" t="s">
        <v>40</v>
      </c>
      <c r="H382" s="1" t="s">
        <v>39</v>
      </c>
      <c r="I382" s="1" t="s">
        <v>39</v>
      </c>
      <c r="J382" s="1" t="s">
        <v>33</v>
      </c>
      <c r="K382" s="1" t="s">
        <v>40</v>
      </c>
      <c r="L382" s="1" t="s">
        <v>41</v>
      </c>
      <c r="M382" s="1">
        <v>9</v>
      </c>
      <c r="N382" s="1" t="s">
        <v>24</v>
      </c>
      <c r="O382" s="1" t="s">
        <v>25</v>
      </c>
      <c r="P382" s="1" t="s">
        <v>42</v>
      </c>
      <c r="Q382" s="1" t="s">
        <v>213</v>
      </c>
      <c r="R382" t="str">
        <f>IF(Table_8[[#This Row],[toss_winner]]=Table_8[[#This Row],[winner]],"Yes","No")</f>
        <v>No</v>
      </c>
    </row>
    <row r="383" spans="1:18" ht="15.75" customHeight="1" x14ac:dyDescent="0.3">
      <c r="A383" s="1">
        <v>598050</v>
      </c>
      <c r="B383" s="1" t="s">
        <v>44</v>
      </c>
      <c r="C383" s="2">
        <v>41401</v>
      </c>
      <c r="D383" s="1" t="s">
        <v>107</v>
      </c>
      <c r="E383" s="1" t="s">
        <v>46</v>
      </c>
      <c r="F383" s="1">
        <v>0</v>
      </c>
      <c r="G383" s="1" t="s">
        <v>47</v>
      </c>
      <c r="H383" s="1" t="s">
        <v>21</v>
      </c>
      <c r="I383" s="1" t="s">
        <v>47</v>
      </c>
      <c r="J383" s="1" t="s">
        <v>33</v>
      </c>
      <c r="K383" s="1" t="s">
        <v>47</v>
      </c>
      <c r="L383" s="1" t="s">
        <v>23</v>
      </c>
      <c r="M383" s="1">
        <v>65</v>
      </c>
      <c r="N383" s="1" t="s">
        <v>24</v>
      </c>
      <c r="O383" s="1" t="s">
        <v>25</v>
      </c>
      <c r="P383" s="1" t="s">
        <v>127</v>
      </c>
      <c r="Q383" s="1" t="s">
        <v>140</v>
      </c>
      <c r="R383" t="str">
        <f>IF(Table_8[[#This Row],[toss_winner]]=Table_8[[#This Row],[winner]],"Yes","No")</f>
        <v>Yes</v>
      </c>
    </row>
    <row r="384" spans="1:18" ht="15.75" customHeight="1" x14ac:dyDescent="0.3">
      <c r="A384" s="1">
        <v>598051</v>
      </c>
      <c r="B384" s="1" t="s">
        <v>60</v>
      </c>
      <c r="C384" s="2">
        <v>41402</v>
      </c>
      <c r="D384" s="1" t="s">
        <v>105</v>
      </c>
      <c r="E384" s="1" t="s">
        <v>62</v>
      </c>
      <c r="F384" s="1">
        <v>0</v>
      </c>
      <c r="G384" s="1" t="s">
        <v>259</v>
      </c>
      <c r="H384" s="1" t="s">
        <v>32</v>
      </c>
      <c r="I384" s="1" t="s">
        <v>259</v>
      </c>
      <c r="J384" s="1" t="s">
        <v>22</v>
      </c>
      <c r="K384" s="1" t="s">
        <v>32</v>
      </c>
      <c r="L384" s="1" t="s">
        <v>23</v>
      </c>
      <c r="M384" s="1">
        <v>77</v>
      </c>
      <c r="N384" s="1" t="s">
        <v>24</v>
      </c>
      <c r="O384" s="1" t="s">
        <v>25</v>
      </c>
      <c r="P384" s="1" t="s">
        <v>169</v>
      </c>
      <c r="Q384" s="1" t="s">
        <v>274</v>
      </c>
      <c r="R384" t="str">
        <f>IF(Table_8[[#This Row],[toss_winner]]=Table_8[[#This Row],[winner]],"Yes","No")</f>
        <v>No</v>
      </c>
    </row>
    <row r="385" spans="1:18" ht="15.75" customHeight="1" x14ac:dyDescent="0.3">
      <c r="A385" s="1">
        <v>598052</v>
      </c>
      <c r="B385" s="1" t="s">
        <v>28</v>
      </c>
      <c r="C385" s="2">
        <v>41403</v>
      </c>
      <c r="D385" s="1" t="s">
        <v>275</v>
      </c>
      <c r="E385" s="1" t="s">
        <v>30</v>
      </c>
      <c r="F385" s="1">
        <v>0</v>
      </c>
      <c r="G385" s="1" t="s">
        <v>31</v>
      </c>
      <c r="H385" s="1" t="s">
        <v>40</v>
      </c>
      <c r="I385" s="1" t="s">
        <v>40</v>
      </c>
      <c r="J385" s="1" t="s">
        <v>22</v>
      </c>
      <c r="K385" s="1" t="s">
        <v>40</v>
      </c>
      <c r="L385" s="1" t="s">
        <v>41</v>
      </c>
      <c r="M385" s="1">
        <v>8</v>
      </c>
      <c r="N385" s="1" t="s">
        <v>24</v>
      </c>
      <c r="O385" s="1" t="s">
        <v>25</v>
      </c>
      <c r="P385" s="1" t="s">
        <v>127</v>
      </c>
      <c r="Q385" s="1" t="s">
        <v>140</v>
      </c>
      <c r="R385" t="str">
        <f>IF(Table_8[[#This Row],[toss_winner]]=Table_8[[#This Row],[winner]],"Yes","No")</f>
        <v>Yes</v>
      </c>
    </row>
    <row r="386" spans="1:18" ht="15.75" customHeight="1" x14ac:dyDescent="0.3">
      <c r="A386" s="1">
        <v>598053</v>
      </c>
      <c r="B386" s="1" t="s">
        <v>238</v>
      </c>
      <c r="C386" s="2">
        <v>41403</v>
      </c>
      <c r="D386" s="1" t="s">
        <v>146</v>
      </c>
      <c r="E386" s="1" t="s">
        <v>240</v>
      </c>
      <c r="F386" s="1">
        <v>0</v>
      </c>
      <c r="G386" s="1" t="s">
        <v>207</v>
      </c>
      <c r="H386" s="1" t="s">
        <v>21</v>
      </c>
      <c r="I386" s="1" t="s">
        <v>21</v>
      </c>
      <c r="J386" s="1" t="s">
        <v>33</v>
      </c>
      <c r="K386" s="1" t="s">
        <v>21</v>
      </c>
      <c r="L386" s="1" t="s">
        <v>23</v>
      </c>
      <c r="M386" s="1">
        <v>46</v>
      </c>
      <c r="N386" s="1" t="s">
        <v>24</v>
      </c>
      <c r="O386" s="1" t="s">
        <v>25</v>
      </c>
      <c r="P386" s="1" t="s">
        <v>26</v>
      </c>
      <c r="Q386" s="1" t="s">
        <v>129</v>
      </c>
      <c r="R386" t="str">
        <f>IF(Table_8[[#This Row],[toss_winner]]=Table_8[[#This Row],[winner]],"Yes","No")</f>
        <v>Yes</v>
      </c>
    </row>
    <row r="387" spans="1:18" ht="15.75" customHeight="1" x14ac:dyDescent="0.3">
      <c r="A387" s="1">
        <v>598054</v>
      </c>
      <c r="B387" s="1" t="s">
        <v>36</v>
      </c>
      <c r="C387" s="2">
        <v>41404</v>
      </c>
      <c r="D387" s="1" t="s">
        <v>197</v>
      </c>
      <c r="E387" s="1" t="s">
        <v>38</v>
      </c>
      <c r="F387" s="1">
        <v>0</v>
      </c>
      <c r="G387" s="1" t="s">
        <v>39</v>
      </c>
      <c r="H387" s="1" t="s">
        <v>20</v>
      </c>
      <c r="I387" s="1" t="s">
        <v>39</v>
      </c>
      <c r="J387" s="1" t="s">
        <v>22</v>
      </c>
      <c r="K387" s="1" t="s">
        <v>20</v>
      </c>
      <c r="L387" s="1" t="s">
        <v>23</v>
      </c>
      <c r="M387" s="1">
        <v>4</v>
      </c>
      <c r="N387" s="1" t="s">
        <v>24</v>
      </c>
      <c r="O387" s="1" t="s">
        <v>25</v>
      </c>
      <c r="P387" s="1" t="s">
        <v>274</v>
      </c>
      <c r="Q387" s="1" t="s">
        <v>263</v>
      </c>
      <c r="R387" t="str">
        <f>IF(Table_8[[#This Row],[toss_winner]]=Table_8[[#This Row],[winner]],"Yes","No")</f>
        <v>No</v>
      </c>
    </row>
    <row r="388" spans="1:18" ht="15.75" customHeight="1" x14ac:dyDescent="0.3">
      <c r="A388" s="1">
        <v>598055</v>
      </c>
      <c r="B388" s="1" t="s">
        <v>238</v>
      </c>
      <c r="C388" s="2">
        <v>41405</v>
      </c>
      <c r="D388" s="1" t="s">
        <v>273</v>
      </c>
      <c r="E388" s="1" t="s">
        <v>240</v>
      </c>
      <c r="F388" s="1">
        <v>0</v>
      </c>
      <c r="G388" s="1" t="s">
        <v>207</v>
      </c>
      <c r="H388" s="1" t="s">
        <v>47</v>
      </c>
      <c r="I388" s="1" t="s">
        <v>207</v>
      </c>
      <c r="J388" s="1" t="s">
        <v>33</v>
      </c>
      <c r="K388" s="1" t="s">
        <v>47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26</v>
      </c>
      <c r="Q388" s="1" t="s">
        <v>232</v>
      </c>
      <c r="R388" t="str">
        <f>IF(Table_8[[#This Row],[toss_winner]]=Table_8[[#This Row],[winner]],"Yes","No")</f>
        <v>No</v>
      </c>
    </row>
    <row r="389" spans="1:18" ht="15.75" customHeight="1" x14ac:dyDescent="0.3">
      <c r="A389" s="1">
        <v>598056</v>
      </c>
      <c r="B389" s="1" t="s">
        <v>28</v>
      </c>
      <c r="C389" s="2">
        <v>41405</v>
      </c>
      <c r="D389" s="1" t="s">
        <v>276</v>
      </c>
      <c r="E389" s="1" t="s">
        <v>30</v>
      </c>
      <c r="F389" s="1">
        <v>0</v>
      </c>
      <c r="G389" s="1" t="s">
        <v>31</v>
      </c>
      <c r="H389" s="1" t="s">
        <v>259</v>
      </c>
      <c r="I389" s="1" t="s">
        <v>31</v>
      </c>
      <c r="J389" s="1" t="s">
        <v>22</v>
      </c>
      <c r="K389" s="1" t="s">
        <v>259</v>
      </c>
      <c r="L389" s="1" t="s">
        <v>23</v>
      </c>
      <c r="M389" s="1">
        <v>30</v>
      </c>
      <c r="N389" s="1" t="s">
        <v>24</v>
      </c>
      <c r="O389" s="1" t="s">
        <v>25</v>
      </c>
      <c r="P389" s="1" t="s">
        <v>169</v>
      </c>
      <c r="Q389" s="1" t="s">
        <v>213</v>
      </c>
      <c r="R389" t="str">
        <f>IF(Table_8[[#This Row],[toss_winner]]=Table_8[[#This Row],[winner]],"Yes","No")</f>
        <v>No</v>
      </c>
    </row>
    <row r="390" spans="1:18" ht="15.75" customHeight="1" x14ac:dyDescent="0.3">
      <c r="A390" s="1">
        <v>598057</v>
      </c>
      <c r="B390" s="1" t="s">
        <v>277</v>
      </c>
      <c r="C390" s="2">
        <v>41406</v>
      </c>
      <c r="D390" s="1" t="s">
        <v>144</v>
      </c>
      <c r="E390" s="1" t="s">
        <v>278</v>
      </c>
      <c r="F390" s="1">
        <v>0</v>
      </c>
      <c r="G390" s="1" t="s">
        <v>21</v>
      </c>
      <c r="H390" s="1" t="s">
        <v>20</v>
      </c>
      <c r="I390" s="1" t="s">
        <v>21</v>
      </c>
      <c r="J390" s="1" t="s">
        <v>22</v>
      </c>
      <c r="K390" s="1" t="s">
        <v>21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274</v>
      </c>
      <c r="Q390" s="1" t="s">
        <v>263</v>
      </c>
      <c r="R390" t="str">
        <f>IF(Table_8[[#This Row],[toss_winner]]=Table_8[[#This Row],[winner]],"Yes","No")</f>
        <v>Yes</v>
      </c>
    </row>
    <row r="391" spans="1:18" ht="15.75" customHeight="1" x14ac:dyDescent="0.3">
      <c r="A391" s="1">
        <v>598058</v>
      </c>
      <c r="B391" s="1" t="s">
        <v>56</v>
      </c>
      <c r="C391" s="2">
        <v>41406</v>
      </c>
      <c r="D391" s="1" t="s">
        <v>57</v>
      </c>
      <c r="E391" s="1" t="s">
        <v>58</v>
      </c>
      <c r="F391" s="1">
        <v>0</v>
      </c>
      <c r="G391" s="1" t="s">
        <v>40</v>
      </c>
      <c r="H391" s="1" t="s">
        <v>32</v>
      </c>
      <c r="I391" s="1" t="s">
        <v>40</v>
      </c>
      <c r="J391" s="1" t="s">
        <v>22</v>
      </c>
      <c r="K391" s="1" t="s">
        <v>40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127</v>
      </c>
      <c r="Q391" s="1" t="s">
        <v>267</v>
      </c>
      <c r="R391" t="str">
        <f>IF(Table_8[[#This Row],[toss_winner]]=Table_8[[#This Row],[winner]],"Yes","No")</f>
        <v>Yes</v>
      </c>
    </row>
    <row r="392" spans="1:18" ht="15.75" customHeight="1" x14ac:dyDescent="0.3">
      <c r="A392" s="1">
        <v>598059</v>
      </c>
      <c r="B392" s="1" t="s">
        <v>36</v>
      </c>
      <c r="C392" s="2">
        <v>41387</v>
      </c>
      <c r="D392" s="1" t="s">
        <v>191</v>
      </c>
      <c r="E392" s="1" t="s">
        <v>38</v>
      </c>
      <c r="F392" s="1">
        <v>0</v>
      </c>
      <c r="G392" s="1" t="s">
        <v>39</v>
      </c>
      <c r="H392" s="1" t="s">
        <v>31</v>
      </c>
      <c r="I392" s="1" t="s">
        <v>31</v>
      </c>
      <c r="J392" s="1" t="s">
        <v>22</v>
      </c>
      <c r="K392" s="1" t="s">
        <v>31</v>
      </c>
      <c r="L392" s="1" t="s">
        <v>41</v>
      </c>
      <c r="M392" s="1">
        <v>5</v>
      </c>
      <c r="N392" s="1" t="s">
        <v>24</v>
      </c>
      <c r="O392" s="1" t="s">
        <v>25</v>
      </c>
      <c r="P392" s="1" t="s">
        <v>237</v>
      </c>
      <c r="Q392" s="1" t="s">
        <v>263</v>
      </c>
      <c r="R392" t="str">
        <f>IF(Table_8[[#This Row],[toss_winner]]=Table_8[[#This Row],[winner]],"Yes","No")</f>
        <v>Yes</v>
      </c>
    </row>
    <row r="393" spans="1:18" ht="15.75" customHeight="1" x14ac:dyDescent="0.3">
      <c r="A393" s="1">
        <v>598060</v>
      </c>
      <c r="B393" s="1" t="s">
        <v>44</v>
      </c>
      <c r="C393" s="2">
        <v>41407</v>
      </c>
      <c r="D393" s="1" t="s">
        <v>192</v>
      </c>
      <c r="E393" s="1" t="s">
        <v>46</v>
      </c>
      <c r="F393" s="1">
        <v>0</v>
      </c>
      <c r="G393" s="1" t="s">
        <v>47</v>
      </c>
      <c r="H393" s="1" t="s">
        <v>259</v>
      </c>
      <c r="I393" s="1" t="s">
        <v>259</v>
      </c>
      <c r="J393" s="1" t="s">
        <v>33</v>
      </c>
      <c r="K393" s="1" t="s">
        <v>47</v>
      </c>
      <c r="L393" s="1" t="s">
        <v>41</v>
      </c>
      <c r="M393" s="1">
        <v>7</v>
      </c>
      <c r="N393" s="1" t="s">
        <v>24</v>
      </c>
      <c r="O393" s="1" t="s">
        <v>25</v>
      </c>
      <c r="P393" s="1" t="s">
        <v>232</v>
      </c>
      <c r="Q393" s="1" t="s">
        <v>116</v>
      </c>
      <c r="R393" t="str">
        <f>IF(Table_8[[#This Row],[toss_winner]]=Table_8[[#This Row],[winner]],"Yes","No")</f>
        <v>No</v>
      </c>
    </row>
    <row r="394" spans="1:18" ht="15.75" customHeight="1" x14ac:dyDescent="0.3">
      <c r="A394" s="1">
        <v>598061</v>
      </c>
      <c r="B394" s="1" t="s">
        <v>277</v>
      </c>
      <c r="C394" s="2">
        <v>41409</v>
      </c>
      <c r="D394" s="1" t="s">
        <v>162</v>
      </c>
      <c r="E394" s="1" t="s">
        <v>278</v>
      </c>
      <c r="F394" s="1">
        <v>0</v>
      </c>
      <c r="G394" s="1" t="s">
        <v>21</v>
      </c>
      <c r="H394" s="1" t="s">
        <v>207</v>
      </c>
      <c r="I394" s="1" t="s">
        <v>21</v>
      </c>
      <c r="J394" s="1" t="s">
        <v>22</v>
      </c>
      <c r="K394" s="1" t="s">
        <v>207</v>
      </c>
      <c r="L394" s="1" t="s">
        <v>23</v>
      </c>
      <c r="M394" s="1">
        <v>7</v>
      </c>
      <c r="N394" s="1" t="s">
        <v>24</v>
      </c>
      <c r="O394" s="1" t="s">
        <v>25</v>
      </c>
      <c r="P394" s="1" t="s">
        <v>274</v>
      </c>
      <c r="Q394" s="1" t="s">
        <v>263</v>
      </c>
      <c r="R394" t="str">
        <f>IF(Table_8[[#This Row],[toss_winner]]=Table_8[[#This Row],[winner]],"Yes","No")</f>
        <v>No</v>
      </c>
    </row>
    <row r="395" spans="1:18" ht="15.75" customHeight="1" x14ac:dyDescent="0.3">
      <c r="A395" s="1">
        <v>598062</v>
      </c>
      <c r="B395" s="1" t="s">
        <v>65</v>
      </c>
      <c r="C395" s="2">
        <v>41408</v>
      </c>
      <c r="D395" s="1" t="s">
        <v>76</v>
      </c>
      <c r="E395" s="1" t="s">
        <v>67</v>
      </c>
      <c r="F395" s="1">
        <v>0</v>
      </c>
      <c r="G395" s="1" t="s">
        <v>32</v>
      </c>
      <c r="H395" s="1" t="s">
        <v>39</v>
      </c>
      <c r="I395" s="1" t="s">
        <v>32</v>
      </c>
      <c r="J395" s="1" t="s">
        <v>33</v>
      </c>
      <c r="K395" s="1" t="s">
        <v>32</v>
      </c>
      <c r="L395" s="1" t="s">
        <v>23</v>
      </c>
      <c r="M395" s="1">
        <v>33</v>
      </c>
      <c r="N395" s="1" t="s">
        <v>24</v>
      </c>
      <c r="O395" s="1" t="s">
        <v>25</v>
      </c>
      <c r="P395" s="1" t="s">
        <v>252</v>
      </c>
      <c r="Q395" s="1" t="s">
        <v>213</v>
      </c>
      <c r="R395" t="str">
        <f>IF(Table_8[[#This Row],[toss_winner]]=Table_8[[#This Row],[winner]],"Yes","No")</f>
        <v>Yes</v>
      </c>
    </row>
    <row r="396" spans="1:18" ht="15.75" customHeight="1" x14ac:dyDescent="0.3">
      <c r="A396" s="1">
        <v>598063</v>
      </c>
      <c r="B396" s="1" t="s">
        <v>44</v>
      </c>
      <c r="C396" s="2">
        <v>41409</v>
      </c>
      <c r="D396" s="1" t="s">
        <v>279</v>
      </c>
      <c r="E396" s="1" t="s">
        <v>46</v>
      </c>
      <c r="F396" s="1">
        <v>0</v>
      </c>
      <c r="G396" s="1" t="s">
        <v>47</v>
      </c>
      <c r="H396" s="1" t="s">
        <v>40</v>
      </c>
      <c r="I396" s="1" t="s">
        <v>40</v>
      </c>
      <c r="J396" s="1" t="s">
        <v>22</v>
      </c>
      <c r="K396" s="1" t="s">
        <v>47</v>
      </c>
      <c r="L396" s="1" t="s">
        <v>23</v>
      </c>
      <c r="M396" s="1">
        <v>14</v>
      </c>
      <c r="N396" s="1" t="s">
        <v>24</v>
      </c>
      <c r="O396" s="1" t="s">
        <v>25</v>
      </c>
      <c r="P396" s="1" t="s">
        <v>26</v>
      </c>
      <c r="Q396" s="1" t="s">
        <v>129</v>
      </c>
      <c r="R396" t="str">
        <f>IF(Table_8[[#This Row],[toss_winner]]=Table_8[[#This Row],[winner]],"Yes","No")</f>
        <v>No</v>
      </c>
    </row>
    <row r="397" spans="1:18" ht="15.75" customHeight="1" x14ac:dyDescent="0.3">
      <c r="A397" s="1">
        <v>598064</v>
      </c>
      <c r="B397" s="1" t="s">
        <v>28</v>
      </c>
      <c r="C397" s="2">
        <v>41400</v>
      </c>
      <c r="D397" s="1" t="s">
        <v>268</v>
      </c>
      <c r="E397" s="1" t="s">
        <v>30</v>
      </c>
      <c r="F397" s="1">
        <v>0</v>
      </c>
      <c r="G397" s="1" t="s">
        <v>31</v>
      </c>
      <c r="H397" s="1" t="s">
        <v>20</v>
      </c>
      <c r="I397" s="1" t="s">
        <v>31</v>
      </c>
      <c r="J397" s="1" t="s">
        <v>22</v>
      </c>
      <c r="K397" s="1" t="s">
        <v>31</v>
      </c>
      <c r="L397" s="1" t="s">
        <v>41</v>
      </c>
      <c r="M397" s="1">
        <v>6</v>
      </c>
      <c r="N397" s="1" t="s">
        <v>24</v>
      </c>
      <c r="O397" s="1" t="s">
        <v>25</v>
      </c>
      <c r="P397" s="1" t="s">
        <v>237</v>
      </c>
      <c r="Q397" s="1" t="s">
        <v>274</v>
      </c>
      <c r="R397" t="str">
        <f>IF(Table_8[[#This Row],[toss_winner]]=Table_8[[#This Row],[winner]],"Yes","No")</f>
        <v>Yes</v>
      </c>
    </row>
    <row r="398" spans="1:18" ht="15.75" customHeight="1" x14ac:dyDescent="0.3">
      <c r="A398" s="1">
        <v>598065</v>
      </c>
      <c r="B398" s="1" t="s">
        <v>60</v>
      </c>
      <c r="C398" s="2">
        <v>41411</v>
      </c>
      <c r="D398" s="1" t="s">
        <v>93</v>
      </c>
      <c r="E398" s="1" t="s">
        <v>62</v>
      </c>
      <c r="F398" s="1">
        <v>0</v>
      </c>
      <c r="G398" s="1" t="s">
        <v>259</v>
      </c>
      <c r="H398" s="1" t="s">
        <v>40</v>
      </c>
      <c r="I398" s="1" t="s">
        <v>259</v>
      </c>
      <c r="J398" s="1" t="s">
        <v>33</v>
      </c>
      <c r="K398" s="1" t="s">
        <v>259</v>
      </c>
      <c r="L398" s="1" t="s">
        <v>23</v>
      </c>
      <c r="M398" s="1">
        <v>23</v>
      </c>
      <c r="N398" s="1" t="s">
        <v>24</v>
      </c>
      <c r="O398" s="1" t="s">
        <v>25</v>
      </c>
      <c r="P398" s="1" t="s">
        <v>26</v>
      </c>
      <c r="Q398" s="1" t="s">
        <v>232</v>
      </c>
      <c r="R398" t="str">
        <f>IF(Table_8[[#This Row],[toss_winner]]=Table_8[[#This Row],[winner]],"Yes","No")</f>
        <v>Yes</v>
      </c>
    </row>
    <row r="399" spans="1:18" ht="15.75" customHeight="1" x14ac:dyDescent="0.3">
      <c r="A399" s="1">
        <v>598066</v>
      </c>
      <c r="B399" s="1" t="s">
        <v>194</v>
      </c>
      <c r="C399" s="2">
        <v>41412</v>
      </c>
      <c r="D399" s="1" t="s">
        <v>254</v>
      </c>
      <c r="E399" s="1" t="s">
        <v>195</v>
      </c>
      <c r="F399" s="1">
        <v>0</v>
      </c>
      <c r="G399" s="1" t="s">
        <v>31</v>
      </c>
      <c r="H399" s="1" t="s">
        <v>47</v>
      </c>
      <c r="I399" s="1" t="s">
        <v>47</v>
      </c>
      <c r="J399" s="1" t="s">
        <v>22</v>
      </c>
      <c r="K399" s="1" t="s">
        <v>31</v>
      </c>
      <c r="L399" s="1" t="s">
        <v>23</v>
      </c>
      <c r="M399" s="1">
        <v>50</v>
      </c>
      <c r="N399" s="1" t="s">
        <v>24</v>
      </c>
      <c r="O399" s="1" t="s">
        <v>25</v>
      </c>
      <c r="P399" s="1" t="s">
        <v>127</v>
      </c>
      <c r="Q399" s="1" t="s">
        <v>267</v>
      </c>
      <c r="R399" t="str">
        <f>IF(Table_8[[#This Row],[toss_winner]]=Table_8[[#This Row],[winner]],"Yes","No")</f>
        <v>No</v>
      </c>
    </row>
    <row r="400" spans="1:18" ht="15.75" customHeight="1" x14ac:dyDescent="0.3">
      <c r="A400" s="1">
        <v>598067</v>
      </c>
      <c r="B400" s="1" t="s">
        <v>238</v>
      </c>
      <c r="C400" s="2">
        <v>41413</v>
      </c>
      <c r="D400" s="1" t="s">
        <v>280</v>
      </c>
      <c r="E400" s="1" t="s">
        <v>240</v>
      </c>
      <c r="F400" s="1">
        <v>0</v>
      </c>
      <c r="G400" s="1" t="s">
        <v>207</v>
      </c>
      <c r="H400" s="1" t="s">
        <v>39</v>
      </c>
      <c r="I400" s="1" t="s">
        <v>207</v>
      </c>
      <c r="J400" s="1" t="s">
        <v>33</v>
      </c>
      <c r="K400" s="1" t="s">
        <v>207</v>
      </c>
      <c r="L400" s="1" t="s">
        <v>23</v>
      </c>
      <c r="M400" s="1">
        <v>38</v>
      </c>
      <c r="N400" s="1" t="s">
        <v>24</v>
      </c>
      <c r="O400" s="1" t="s">
        <v>25</v>
      </c>
      <c r="P400" s="1" t="s">
        <v>274</v>
      </c>
      <c r="Q400" s="1" t="s">
        <v>116</v>
      </c>
      <c r="R400" t="str">
        <f>IF(Table_8[[#This Row],[toss_winner]]=Table_8[[#This Row],[winner]],"Yes","No")</f>
        <v>Yes</v>
      </c>
    </row>
    <row r="401" spans="1:18" ht="15.75" customHeight="1" x14ac:dyDescent="0.3">
      <c r="A401" s="1">
        <v>598068</v>
      </c>
      <c r="B401" s="1" t="s">
        <v>17</v>
      </c>
      <c r="C401" s="2">
        <v>41412</v>
      </c>
      <c r="D401" s="1" t="s">
        <v>215</v>
      </c>
      <c r="E401" s="1" t="s">
        <v>19</v>
      </c>
      <c r="F401" s="1">
        <v>0</v>
      </c>
      <c r="G401" s="1" t="s">
        <v>20</v>
      </c>
      <c r="H401" s="1" t="s">
        <v>32</v>
      </c>
      <c r="I401" s="1" t="s">
        <v>32</v>
      </c>
      <c r="J401" s="1" t="s">
        <v>22</v>
      </c>
      <c r="K401" s="1" t="s">
        <v>20</v>
      </c>
      <c r="L401" s="1" t="s">
        <v>23</v>
      </c>
      <c r="M401" s="1">
        <v>24</v>
      </c>
      <c r="N401" s="1" t="s">
        <v>24</v>
      </c>
      <c r="O401" s="1" t="s">
        <v>25</v>
      </c>
      <c r="P401" s="1" t="s">
        <v>252</v>
      </c>
      <c r="Q401" s="1" t="s">
        <v>213</v>
      </c>
      <c r="R401" t="str">
        <f>IF(Table_8[[#This Row],[toss_winner]]=Table_8[[#This Row],[winner]],"Yes","No")</f>
        <v>No</v>
      </c>
    </row>
    <row r="402" spans="1:18" ht="15.75" customHeight="1" x14ac:dyDescent="0.3">
      <c r="A402" s="1">
        <v>598069</v>
      </c>
      <c r="B402" s="1" t="s">
        <v>60</v>
      </c>
      <c r="C402" s="2">
        <v>41413</v>
      </c>
      <c r="D402" s="1" t="s">
        <v>276</v>
      </c>
      <c r="E402" s="1" t="s">
        <v>62</v>
      </c>
      <c r="F402" s="1">
        <v>0</v>
      </c>
      <c r="G402" s="1" t="s">
        <v>259</v>
      </c>
      <c r="H402" s="1" t="s">
        <v>21</v>
      </c>
      <c r="I402" s="1" t="s">
        <v>21</v>
      </c>
      <c r="J402" s="1" t="s">
        <v>33</v>
      </c>
      <c r="K402" s="1" t="s">
        <v>259</v>
      </c>
      <c r="L402" s="1" t="s">
        <v>41</v>
      </c>
      <c r="M402" s="1">
        <v>5</v>
      </c>
      <c r="N402" s="1" t="s">
        <v>24</v>
      </c>
      <c r="O402" s="1" t="s">
        <v>25</v>
      </c>
      <c r="P402" s="1" t="s">
        <v>26</v>
      </c>
      <c r="Q402" s="1" t="s">
        <v>129</v>
      </c>
      <c r="R402" t="str">
        <f>IF(Table_8[[#This Row],[toss_winner]]=Table_8[[#This Row],[winner]],"Yes","No")</f>
        <v>No</v>
      </c>
    </row>
    <row r="403" spans="1:18" ht="15.75" customHeight="1" x14ac:dyDescent="0.3">
      <c r="A403" s="1">
        <v>598070</v>
      </c>
      <c r="B403" s="1" t="s">
        <v>36</v>
      </c>
      <c r="C403" s="2">
        <v>41415</v>
      </c>
      <c r="D403" s="1" t="s">
        <v>29</v>
      </c>
      <c r="E403" s="1" t="s">
        <v>38</v>
      </c>
      <c r="F403" s="1">
        <v>0</v>
      </c>
      <c r="G403" s="1" t="s">
        <v>32</v>
      </c>
      <c r="H403" s="1" t="s">
        <v>47</v>
      </c>
      <c r="I403" s="1" t="s">
        <v>32</v>
      </c>
      <c r="J403" s="1" t="s">
        <v>33</v>
      </c>
      <c r="K403" s="1" t="s">
        <v>32</v>
      </c>
      <c r="L403" s="1" t="s">
        <v>23</v>
      </c>
      <c r="M403" s="1">
        <v>48</v>
      </c>
      <c r="N403" s="1" t="s">
        <v>24</v>
      </c>
      <c r="O403" s="1" t="s">
        <v>25</v>
      </c>
      <c r="P403" s="1" t="s">
        <v>274</v>
      </c>
      <c r="Q403" s="1" t="s">
        <v>213</v>
      </c>
      <c r="R403" t="str">
        <f>IF(Table_8[[#This Row],[toss_winner]]=Table_8[[#This Row],[winner]],"Yes","No")</f>
        <v>Yes</v>
      </c>
    </row>
    <row r="404" spans="1:18" ht="15.75" customHeight="1" x14ac:dyDescent="0.3">
      <c r="A404" s="1">
        <v>598071</v>
      </c>
      <c r="B404" s="1" t="s">
        <v>36</v>
      </c>
      <c r="C404" s="2">
        <v>41416</v>
      </c>
      <c r="D404" s="1" t="s">
        <v>160</v>
      </c>
      <c r="E404" s="1" t="s">
        <v>38</v>
      </c>
      <c r="F404" s="1">
        <v>0</v>
      </c>
      <c r="G404" s="1" t="s">
        <v>40</v>
      </c>
      <c r="H404" s="1" t="s">
        <v>259</v>
      </c>
      <c r="I404" s="1" t="s">
        <v>259</v>
      </c>
      <c r="J404" s="1" t="s">
        <v>33</v>
      </c>
      <c r="K404" s="1" t="s">
        <v>40</v>
      </c>
      <c r="L404" s="1" t="s">
        <v>41</v>
      </c>
      <c r="M404" s="1">
        <v>4</v>
      </c>
      <c r="N404" s="1" t="s">
        <v>24</v>
      </c>
      <c r="O404" s="1" t="s">
        <v>25</v>
      </c>
      <c r="P404" s="1" t="s">
        <v>140</v>
      </c>
      <c r="Q404" s="1" t="s">
        <v>213</v>
      </c>
      <c r="R404" t="str">
        <f>IF(Table_8[[#This Row],[toss_winner]]=Table_8[[#This Row],[winner]],"Yes","No")</f>
        <v>No</v>
      </c>
    </row>
    <row r="405" spans="1:18" ht="15.75" customHeight="1" x14ac:dyDescent="0.3">
      <c r="A405" s="1">
        <v>598072</v>
      </c>
      <c r="B405" s="1" t="s">
        <v>50</v>
      </c>
      <c r="C405" s="2">
        <v>41418</v>
      </c>
      <c r="D405" s="1" t="s">
        <v>154</v>
      </c>
      <c r="E405" s="1" t="s">
        <v>52</v>
      </c>
      <c r="F405" s="1">
        <v>0</v>
      </c>
      <c r="G405" s="1" t="s">
        <v>47</v>
      </c>
      <c r="H405" s="1" t="s">
        <v>40</v>
      </c>
      <c r="I405" s="1" t="s">
        <v>40</v>
      </c>
      <c r="J405" s="1" t="s">
        <v>33</v>
      </c>
      <c r="K405" s="1" t="s">
        <v>47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252</v>
      </c>
      <c r="Q405" s="1" t="s">
        <v>116</v>
      </c>
      <c r="R405" t="str">
        <f>IF(Table_8[[#This Row],[toss_winner]]=Table_8[[#This Row],[winner]],"Yes","No")</f>
        <v>No</v>
      </c>
    </row>
    <row r="406" spans="1:18" ht="15.75" customHeight="1" x14ac:dyDescent="0.3">
      <c r="A406" s="1">
        <v>598073</v>
      </c>
      <c r="B406" s="1" t="s">
        <v>50</v>
      </c>
      <c r="C406" s="2">
        <v>41420</v>
      </c>
      <c r="D406" s="1" t="s">
        <v>192</v>
      </c>
      <c r="E406" s="1" t="s">
        <v>52</v>
      </c>
      <c r="F406" s="1">
        <v>0</v>
      </c>
      <c r="G406" s="1" t="s">
        <v>32</v>
      </c>
      <c r="H406" s="1" t="s">
        <v>47</v>
      </c>
      <c r="I406" s="1" t="s">
        <v>47</v>
      </c>
      <c r="J406" s="1" t="s">
        <v>33</v>
      </c>
      <c r="K406" s="1" t="s">
        <v>47</v>
      </c>
      <c r="L406" s="1" t="s">
        <v>23</v>
      </c>
      <c r="M406" s="1">
        <v>23</v>
      </c>
      <c r="N406" s="1" t="s">
        <v>24</v>
      </c>
      <c r="O406" s="1" t="s">
        <v>25</v>
      </c>
      <c r="P406" s="1" t="s">
        <v>127</v>
      </c>
      <c r="Q406" s="1" t="s">
        <v>116</v>
      </c>
      <c r="R406" t="str">
        <f>IF(Table_8[[#This Row],[toss_winner]]=Table_8[[#This Row],[winner]],"Yes","No")</f>
        <v>Yes</v>
      </c>
    </row>
    <row r="407" spans="1:18" ht="15.75" customHeight="1" x14ac:dyDescent="0.3">
      <c r="A407" s="1">
        <v>729279</v>
      </c>
      <c r="B407" s="1" t="s">
        <v>281</v>
      </c>
      <c r="C407" s="2">
        <v>41745</v>
      </c>
      <c r="D407" s="1" t="s">
        <v>144</v>
      </c>
      <c r="E407" s="1" t="s">
        <v>282</v>
      </c>
      <c r="F407" s="1">
        <v>1</v>
      </c>
      <c r="G407" s="1" t="s">
        <v>47</v>
      </c>
      <c r="H407" s="1" t="s">
        <v>21</v>
      </c>
      <c r="I407" s="1" t="s">
        <v>21</v>
      </c>
      <c r="J407" s="1" t="s">
        <v>33</v>
      </c>
      <c r="K407" s="1" t="s">
        <v>21</v>
      </c>
      <c r="L407" s="1" t="s">
        <v>23</v>
      </c>
      <c r="M407" s="1">
        <v>41</v>
      </c>
      <c r="N407" s="1" t="s">
        <v>24</v>
      </c>
      <c r="O407" s="1" t="s">
        <v>25</v>
      </c>
      <c r="P407" s="1" t="s">
        <v>120</v>
      </c>
      <c r="Q407" s="1" t="s">
        <v>283</v>
      </c>
      <c r="R407" t="str">
        <f>IF(Table_8[[#This Row],[toss_winner]]=Table_8[[#This Row],[winner]],"Yes","No")</f>
        <v>Yes</v>
      </c>
    </row>
    <row r="408" spans="1:18" ht="15.75" customHeight="1" x14ac:dyDescent="0.3">
      <c r="A408" s="1">
        <v>729281</v>
      </c>
      <c r="B408" s="1" t="s">
        <v>284</v>
      </c>
      <c r="C408" s="2">
        <v>41746</v>
      </c>
      <c r="D408" s="1" t="s">
        <v>285</v>
      </c>
      <c r="E408" s="1" t="s">
        <v>286</v>
      </c>
      <c r="F408" s="1">
        <v>1</v>
      </c>
      <c r="G408" s="1" t="s">
        <v>39</v>
      </c>
      <c r="H408" s="1" t="s">
        <v>20</v>
      </c>
      <c r="I408" s="1" t="s">
        <v>20</v>
      </c>
      <c r="J408" s="1" t="s">
        <v>22</v>
      </c>
      <c r="K408" s="1" t="s">
        <v>20</v>
      </c>
      <c r="L408" s="1" t="s">
        <v>41</v>
      </c>
      <c r="M408" s="1">
        <v>8</v>
      </c>
      <c r="N408" s="1" t="s">
        <v>24</v>
      </c>
      <c r="O408" s="1" t="s">
        <v>25</v>
      </c>
      <c r="P408" s="1" t="s">
        <v>42</v>
      </c>
      <c r="Q408" s="1" t="s">
        <v>140</v>
      </c>
      <c r="R408" t="str">
        <f>IF(Table_8[[#This Row],[toss_winner]]=Table_8[[#This Row],[winner]],"Yes","No")</f>
        <v>Yes</v>
      </c>
    </row>
    <row r="409" spans="1:18" ht="15.75" customHeight="1" x14ac:dyDescent="0.3">
      <c r="A409" s="1">
        <v>729283</v>
      </c>
      <c r="B409" s="1" t="s">
        <v>281</v>
      </c>
      <c r="C409" s="2">
        <v>41747</v>
      </c>
      <c r="D409" s="1" t="s">
        <v>287</v>
      </c>
      <c r="E409" s="1" t="s">
        <v>282</v>
      </c>
      <c r="F409" s="1">
        <v>1</v>
      </c>
      <c r="G409" s="1" t="s">
        <v>32</v>
      </c>
      <c r="H409" s="1" t="s">
        <v>31</v>
      </c>
      <c r="I409" s="1" t="s">
        <v>32</v>
      </c>
      <c r="J409" s="1" t="s">
        <v>33</v>
      </c>
      <c r="K409" s="1" t="s">
        <v>31</v>
      </c>
      <c r="L409" s="1" t="s">
        <v>41</v>
      </c>
      <c r="M409" s="1">
        <v>6</v>
      </c>
      <c r="N409" s="1" t="s">
        <v>24</v>
      </c>
      <c r="O409" s="1" t="s">
        <v>25</v>
      </c>
      <c r="P409" s="1" t="s">
        <v>283</v>
      </c>
      <c r="Q409" s="1" t="s">
        <v>252</v>
      </c>
      <c r="R409" t="str">
        <f>IF(Table_8[[#This Row],[toss_winner]]=Table_8[[#This Row],[winner]],"Yes","No")</f>
        <v>No</v>
      </c>
    </row>
    <row r="410" spans="1:18" ht="15.75" customHeight="1" x14ac:dyDescent="0.3">
      <c r="A410" s="1">
        <v>729285</v>
      </c>
      <c r="B410" s="1" t="s">
        <v>281</v>
      </c>
      <c r="C410" s="2">
        <v>41747</v>
      </c>
      <c r="D410" s="1" t="s">
        <v>233</v>
      </c>
      <c r="E410" s="1" t="s">
        <v>282</v>
      </c>
      <c r="F410" s="1">
        <v>1</v>
      </c>
      <c r="G410" s="1" t="s">
        <v>259</v>
      </c>
      <c r="H410" s="1" t="s">
        <v>40</v>
      </c>
      <c r="I410" s="1" t="s">
        <v>40</v>
      </c>
      <c r="J410" s="1" t="s">
        <v>22</v>
      </c>
      <c r="K410" s="1" t="s">
        <v>40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54</v>
      </c>
      <c r="Q410" s="1" t="s">
        <v>283</v>
      </c>
      <c r="R410" t="str">
        <f>IF(Table_8[[#This Row],[toss_winner]]=Table_8[[#This Row],[winner]],"Yes","No")</f>
        <v>Yes</v>
      </c>
    </row>
    <row r="411" spans="1:18" ht="15.75" customHeight="1" x14ac:dyDescent="0.3">
      <c r="A411" s="1">
        <v>729287</v>
      </c>
      <c r="B411" s="1" t="s">
        <v>288</v>
      </c>
      <c r="C411" s="2">
        <v>41748</v>
      </c>
      <c r="D411" s="1" t="s">
        <v>276</v>
      </c>
      <c r="E411" s="1" t="s">
        <v>289</v>
      </c>
      <c r="F411" s="1">
        <v>1</v>
      </c>
      <c r="G411" s="1" t="s">
        <v>20</v>
      </c>
      <c r="H411" s="1" t="s">
        <v>47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42</v>
      </c>
      <c r="Q411" s="1" t="s">
        <v>232</v>
      </c>
      <c r="R411" t="str">
        <f>IF(Table_8[[#This Row],[toss_winner]]=Table_8[[#This Row],[winner]],"Yes","No")</f>
        <v>Yes</v>
      </c>
    </row>
    <row r="412" spans="1:18" ht="15.75" customHeight="1" x14ac:dyDescent="0.3">
      <c r="A412" s="1">
        <v>729289</v>
      </c>
      <c r="B412" s="1" t="s">
        <v>288</v>
      </c>
      <c r="C412" s="2">
        <v>41748</v>
      </c>
      <c r="D412" s="1" t="s">
        <v>136</v>
      </c>
      <c r="E412" s="1" t="s">
        <v>289</v>
      </c>
      <c r="F412" s="1">
        <v>1</v>
      </c>
      <c r="G412" s="1" t="s">
        <v>21</v>
      </c>
      <c r="H412" s="1" t="s">
        <v>39</v>
      </c>
      <c r="I412" s="1" t="s">
        <v>21</v>
      </c>
      <c r="J412" s="1" t="s">
        <v>33</v>
      </c>
      <c r="K412" s="1" t="s">
        <v>39</v>
      </c>
      <c r="L412" s="1" t="s">
        <v>41</v>
      </c>
      <c r="M412" s="1">
        <v>4</v>
      </c>
      <c r="N412" s="1" t="s">
        <v>24</v>
      </c>
      <c r="O412" s="1" t="s">
        <v>25</v>
      </c>
      <c r="P412" s="1" t="s">
        <v>42</v>
      </c>
      <c r="Q412" s="1" t="s">
        <v>237</v>
      </c>
      <c r="R412" t="str">
        <f>IF(Table_8[[#This Row],[toss_winner]]=Table_8[[#This Row],[winner]],"Yes","No")</f>
        <v>No</v>
      </c>
    </row>
    <row r="413" spans="1:18" ht="15.75" customHeight="1" x14ac:dyDescent="0.3">
      <c r="A413" s="1">
        <v>729291</v>
      </c>
      <c r="B413" s="1" t="s">
        <v>284</v>
      </c>
      <c r="C413" s="2">
        <v>41749</v>
      </c>
      <c r="D413" s="1" t="s">
        <v>287</v>
      </c>
      <c r="E413" s="1" t="s">
        <v>286</v>
      </c>
      <c r="F413" s="1">
        <v>1</v>
      </c>
      <c r="G413" s="1" t="s">
        <v>40</v>
      </c>
      <c r="H413" s="1" t="s">
        <v>31</v>
      </c>
      <c r="I413" s="1" t="s">
        <v>31</v>
      </c>
      <c r="J413" s="1" t="s">
        <v>22</v>
      </c>
      <c r="K413" s="1" t="s">
        <v>31</v>
      </c>
      <c r="L413" s="1" t="s">
        <v>41</v>
      </c>
      <c r="M413" s="1">
        <v>7</v>
      </c>
      <c r="N413" s="1" t="s">
        <v>24</v>
      </c>
      <c r="O413" s="1" t="s">
        <v>25</v>
      </c>
      <c r="P413" s="1" t="s">
        <v>54</v>
      </c>
      <c r="Q413" s="1" t="s">
        <v>120</v>
      </c>
      <c r="R413" t="str">
        <f>IF(Table_8[[#This Row],[toss_winner]]=Table_8[[#This Row],[winner]],"Yes","No")</f>
        <v>Yes</v>
      </c>
    </row>
    <row r="414" spans="1:18" ht="15.75" customHeight="1" x14ac:dyDescent="0.3">
      <c r="A414" s="1">
        <v>729293</v>
      </c>
      <c r="B414" s="1" t="s">
        <v>281</v>
      </c>
      <c r="C414" s="2">
        <v>41750</v>
      </c>
      <c r="D414" s="1" t="s">
        <v>105</v>
      </c>
      <c r="E414" s="1" t="s">
        <v>282</v>
      </c>
      <c r="F414" s="1">
        <v>1</v>
      </c>
      <c r="G414" s="1" t="s">
        <v>32</v>
      </c>
      <c r="H414" s="1" t="s">
        <v>39</v>
      </c>
      <c r="I414" s="1" t="s">
        <v>32</v>
      </c>
      <c r="J414" s="1" t="s">
        <v>33</v>
      </c>
      <c r="K414" s="1" t="s">
        <v>32</v>
      </c>
      <c r="L414" s="1" t="s">
        <v>23</v>
      </c>
      <c r="M414" s="1">
        <v>93</v>
      </c>
      <c r="N414" s="1" t="s">
        <v>24</v>
      </c>
      <c r="O414" s="1" t="s">
        <v>25</v>
      </c>
      <c r="P414" s="1" t="s">
        <v>283</v>
      </c>
      <c r="Q414" s="1" t="s">
        <v>252</v>
      </c>
      <c r="R414" t="str">
        <f>IF(Table_8[[#This Row],[toss_winner]]=Table_8[[#This Row],[winner]],"Yes","No")</f>
        <v>Yes</v>
      </c>
    </row>
    <row r="415" spans="1:18" ht="15.75" customHeight="1" x14ac:dyDescent="0.3">
      <c r="A415" s="1">
        <v>729295</v>
      </c>
      <c r="B415" s="1" t="s">
        <v>284</v>
      </c>
      <c r="C415" s="2">
        <v>41751</v>
      </c>
      <c r="D415" s="1" t="s">
        <v>287</v>
      </c>
      <c r="E415" s="1" t="s">
        <v>286</v>
      </c>
      <c r="F415" s="1">
        <v>1</v>
      </c>
      <c r="G415" s="1" t="s">
        <v>31</v>
      </c>
      <c r="H415" s="1" t="s">
        <v>259</v>
      </c>
      <c r="I415" s="1" t="s">
        <v>259</v>
      </c>
      <c r="J415" s="1" t="s">
        <v>22</v>
      </c>
      <c r="K415" s="1" t="s">
        <v>31</v>
      </c>
      <c r="L415" s="1" t="s">
        <v>23</v>
      </c>
      <c r="M415" s="1">
        <v>72</v>
      </c>
      <c r="N415" s="1" t="s">
        <v>24</v>
      </c>
      <c r="O415" s="1" t="s">
        <v>25</v>
      </c>
      <c r="P415" s="1" t="s">
        <v>120</v>
      </c>
      <c r="Q415" s="1" t="s">
        <v>140</v>
      </c>
      <c r="R415" t="str">
        <f>IF(Table_8[[#This Row],[toss_winner]]=Table_8[[#This Row],[winner]],"Yes","No")</f>
        <v>No</v>
      </c>
    </row>
    <row r="416" spans="1:18" ht="15.75" customHeight="1" x14ac:dyDescent="0.3">
      <c r="A416" s="1">
        <v>729297</v>
      </c>
      <c r="B416" s="1" t="s">
        <v>288</v>
      </c>
      <c r="C416" s="2">
        <v>41752</v>
      </c>
      <c r="D416" s="1" t="s">
        <v>235</v>
      </c>
      <c r="E416" s="1" t="s">
        <v>289</v>
      </c>
      <c r="F416" s="1">
        <v>1</v>
      </c>
      <c r="G416" s="1" t="s">
        <v>40</v>
      </c>
      <c r="H416" s="1" t="s">
        <v>32</v>
      </c>
      <c r="I416" s="1" t="s">
        <v>40</v>
      </c>
      <c r="J416" s="1" t="s">
        <v>22</v>
      </c>
      <c r="K416" s="1" t="s">
        <v>32</v>
      </c>
      <c r="L416" s="1" t="s">
        <v>23</v>
      </c>
      <c r="M416" s="1">
        <v>7</v>
      </c>
      <c r="N416" s="1" t="s">
        <v>24</v>
      </c>
      <c r="O416" s="1" t="s">
        <v>25</v>
      </c>
      <c r="P416" s="1" t="s">
        <v>127</v>
      </c>
      <c r="Q416" s="1" t="s">
        <v>283</v>
      </c>
      <c r="R416" t="str">
        <f>IF(Table_8[[#This Row],[toss_winner]]=Table_8[[#This Row],[winner]],"Yes","No")</f>
        <v>No</v>
      </c>
    </row>
    <row r="417" spans="1:18" ht="15.75" customHeight="1" x14ac:dyDescent="0.3">
      <c r="A417" s="1">
        <v>729299</v>
      </c>
      <c r="B417" s="1" t="s">
        <v>284</v>
      </c>
      <c r="C417" s="2">
        <v>41753</v>
      </c>
      <c r="D417" s="1" t="s">
        <v>290</v>
      </c>
      <c r="E417" s="1" t="s">
        <v>286</v>
      </c>
      <c r="F417" s="1">
        <v>1</v>
      </c>
      <c r="G417" s="1" t="s">
        <v>20</v>
      </c>
      <c r="H417" s="1" t="s">
        <v>21</v>
      </c>
      <c r="I417" s="1" t="s">
        <v>20</v>
      </c>
      <c r="J417" s="1" t="s">
        <v>22</v>
      </c>
      <c r="K417" s="1" t="s">
        <v>21</v>
      </c>
      <c r="L417" s="1" t="s">
        <v>23</v>
      </c>
      <c r="M417" s="1">
        <v>2</v>
      </c>
      <c r="N417" s="1" t="s">
        <v>24</v>
      </c>
      <c r="O417" s="1" t="s">
        <v>25</v>
      </c>
      <c r="P417" s="1" t="s">
        <v>42</v>
      </c>
      <c r="Q417" s="1" t="s">
        <v>237</v>
      </c>
      <c r="R417" t="str">
        <f>IF(Table_8[[#This Row],[toss_winner]]=Table_8[[#This Row],[winner]],"Yes","No")</f>
        <v>No</v>
      </c>
    </row>
    <row r="418" spans="1:18" ht="15.75" customHeight="1" x14ac:dyDescent="0.3">
      <c r="A418" s="1">
        <v>729301</v>
      </c>
      <c r="B418" s="1" t="s">
        <v>288</v>
      </c>
      <c r="C418" s="2">
        <v>41754</v>
      </c>
      <c r="D418" s="1" t="s">
        <v>262</v>
      </c>
      <c r="E418" s="1" t="s">
        <v>289</v>
      </c>
      <c r="F418" s="1">
        <v>1</v>
      </c>
      <c r="G418" s="1" t="s">
        <v>259</v>
      </c>
      <c r="H418" s="1" t="s">
        <v>39</v>
      </c>
      <c r="I418" s="1" t="s">
        <v>259</v>
      </c>
      <c r="J418" s="1" t="s">
        <v>33</v>
      </c>
      <c r="K418" s="1" t="s">
        <v>259</v>
      </c>
      <c r="L418" s="1" t="s">
        <v>23</v>
      </c>
      <c r="M418" s="1">
        <v>4</v>
      </c>
      <c r="N418" s="1" t="s">
        <v>24</v>
      </c>
      <c r="O418" s="1" t="s">
        <v>25</v>
      </c>
      <c r="P418" s="1" t="s">
        <v>120</v>
      </c>
      <c r="Q418" s="1" t="s">
        <v>140</v>
      </c>
      <c r="R418" t="str">
        <f>IF(Table_8[[#This Row],[toss_winner]]=Table_8[[#This Row],[winner]],"Yes","No")</f>
        <v>Yes</v>
      </c>
    </row>
    <row r="419" spans="1:18" ht="15.75" customHeight="1" x14ac:dyDescent="0.3">
      <c r="A419" s="1">
        <v>729303</v>
      </c>
      <c r="B419" s="1" t="s">
        <v>288</v>
      </c>
      <c r="C419" s="2">
        <v>41754</v>
      </c>
      <c r="D419" s="1" t="s">
        <v>291</v>
      </c>
      <c r="E419" s="1" t="s">
        <v>289</v>
      </c>
      <c r="F419" s="1">
        <v>1</v>
      </c>
      <c r="G419" s="1" t="s">
        <v>32</v>
      </c>
      <c r="H419" s="1" t="s">
        <v>47</v>
      </c>
      <c r="I419" s="1" t="s">
        <v>47</v>
      </c>
      <c r="J419" s="1" t="s">
        <v>33</v>
      </c>
      <c r="K419" s="1" t="s">
        <v>32</v>
      </c>
      <c r="L419" s="1" t="s">
        <v>41</v>
      </c>
      <c r="M419" s="1">
        <v>7</v>
      </c>
      <c r="N419" s="1" t="s">
        <v>24</v>
      </c>
      <c r="O419" s="1" t="s">
        <v>25</v>
      </c>
      <c r="P419" s="1" t="s">
        <v>54</v>
      </c>
      <c r="Q419" s="1" t="s">
        <v>120</v>
      </c>
      <c r="R419" t="str">
        <f>IF(Table_8[[#This Row],[toss_winner]]=Table_8[[#This Row],[winner]],"Yes","No")</f>
        <v>No</v>
      </c>
    </row>
    <row r="420" spans="1:18" ht="15.75" customHeight="1" x14ac:dyDescent="0.3">
      <c r="A420" s="1">
        <v>729305</v>
      </c>
      <c r="B420" s="1" t="s">
        <v>281</v>
      </c>
      <c r="C420" s="2">
        <v>41755</v>
      </c>
      <c r="D420" s="1" t="s">
        <v>292</v>
      </c>
      <c r="E420" s="1" t="s">
        <v>282</v>
      </c>
      <c r="F420" s="1">
        <v>1</v>
      </c>
      <c r="G420" s="1" t="s">
        <v>40</v>
      </c>
      <c r="H420" s="1" t="s">
        <v>20</v>
      </c>
      <c r="I420" s="1" t="s">
        <v>40</v>
      </c>
      <c r="J420" s="1" t="s">
        <v>22</v>
      </c>
      <c r="K420" s="1" t="s">
        <v>40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127</v>
      </c>
      <c r="Q420" s="1" t="s">
        <v>252</v>
      </c>
      <c r="R420" t="str">
        <f>IF(Table_8[[#This Row],[toss_winner]]=Table_8[[#This Row],[winner]],"Yes","No")</f>
        <v>Yes</v>
      </c>
    </row>
    <row r="421" spans="1:18" ht="15.75" customHeight="1" x14ac:dyDescent="0.3">
      <c r="A421" s="1">
        <v>729307</v>
      </c>
      <c r="B421" s="1" t="s">
        <v>281</v>
      </c>
      <c r="C421" s="2">
        <v>41755</v>
      </c>
      <c r="D421" s="1" t="s">
        <v>293</v>
      </c>
      <c r="E421" s="1" t="s">
        <v>282</v>
      </c>
      <c r="F421" s="1">
        <v>1</v>
      </c>
      <c r="G421" s="1" t="s">
        <v>21</v>
      </c>
      <c r="H421" s="1" t="s">
        <v>31</v>
      </c>
      <c r="I421" s="1" t="s">
        <v>21</v>
      </c>
      <c r="J421" s="1" t="s">
        <v>22</v>
      </c>
      <c r="K421" s="1" t="s">
        <v>31</v>
      </c>
      <c r="L421" s="1" t="s">
        <v>23</v>
      </c>
      <c r="M421" s="1">
        <v>23</v>
      </c>
      <c r="N421" s="1" t="s">
        <v>24</v>
      </c>
      <c r="O421" s="1" t="s">
        <v>25</v>
      </c>
      <c r="P421" s="1" t="s">
        <v>127</v>
      </c>
      <c r="Q421" s="1" t="s">
        <v>283</v>
      </c>
      <c r="R421" t="str">
        <f>IF(Table_8[[#This Row],[toss_winner]]=Table_8[[#This Row],[winner]],"Yes","No")</f>
        <v>No</v>
      </c>
    </row>
    <row r="422" spans="1:18" ht="15.75" customHeight="1" x14ac:dyDescent="0.3">
      <c r="A422" s="1">
        <v>729309</v>
      </c>
      <c r="B422" s="1" t="s">
        <v>284</v>
      </c>
      <c r="C422" s="2">
        <v>41756</v>
      </c>
      <c r="D422" s="1" t="s">
        <v>181</v>
      </c>
      <c r="E422" s="1" t="s">
        <v>286</v>
      </c>
      <c r="F422" s="1">
        <v>1</v>
      </c>
      <c r="G422" s="1" t="s">
        <v>39</v>
      </c>
      <c r="H422" s="1" t="s">
        <v>47</v>
      </c>
      <c r="I422" s="1" t="s">
        <v>47</v>
      </c>
      <c r="J422" s="1" t="s">
        <v>33</v>
      </c>
      <c r="K422" s="1" t="s">
        <v>39</v>
      </c>
      <c r="L422" s="1" t="s">
        <v>41</v>
      </c>
      <c r="M422" s="1">
        <v>6</v>
      </c>
      <c r="N422" s="1" t="s">
        <v>24</v>
      </c>
      <c r="O422" s="1" t="s">
        <v>25</v>
      </c>
      <c r="P422" s="1" t="s">
        <v>42</v>
      </c>
      <c r="Q422" s="1" t="s">
        <v>237</v>
      </c>
      <c r="R422" t="str">
        <f>IF(Table_8[[#This Row],[toss_winner]]=Table_8[[#This Row],[winner]],"Yes","No")</f>
        <v>No</v>
      </c>
    </row>
    <row r="423" spans="1:18" ht="15.75" customHeight="1" x14ac:dyDescent="0.3">
      <c r="A423" s="1">
        <v>729311</v>
      </c>
      <c r="B423" s="1" t="s">
        <v>284</v>
      </c>
      <c r="C423" s="2">
        <v>41756</v>
      </c>
      <c r="D423" s="1" t="s">
        <v>152</v>
      </c>
      <c r="E423" s="1" t="s">
        <v>286</v>
      </c>
      <c r="F423" s="1">
        <v>1</v>
      </c>
      <c r="G423" s="1" t="s">
        <v>259</v>
      </c>
      <c r="H423" s="1" t="s">
        <v>32</v>
      </c>
      <c r="I423" s="1" t="s">
        <v>259</v>
      </c>
      <c r="J423" s="1" t="s">
        <v>33</v>
      </c>
      <c r="K423" s="1" t="s">
        <v>32</v>
      </c>
      <c r="L423" s="1" t="s">
        <v>41</v>
      </c>
      <c r="M423" s="1">
        <v>5</v>
      </c>
      <c r="N423" s="1" t="s">
        <v>24</v>
      </c>
      <c r="O423" s="1" t="s">
        <v>25</v>
      </c>
      <c r="P423" s="1" t="s">
        <v>232</v>
      </c>
      <c r="Q423" s="1" t="s">
        <v>237</v>
      </c>
      <c r="R423" t="str">
        <f>IF(Table_8[[#This Row],[toss_winner]]=Table_8[[#This Row],[winner]],"Yes","No")</f>
        <v>No</v>
      </c>
    </row>
    <row r="424" spans="1:18" ht="15.75" customHeight="1" x14ac:dyDescent="0.3">
      <c r="A424" s="1">
        <v>729313</v>
      </c>
      <c r="B424" s="1" t="s">
        <v>288</v>
      </c>
      <c r="C424" s="2">
        <v>41757</v>
      </c>
      <c r="D424" s="1" t="s">
        <v>293</v>
      </c>
      <c r="E424" s="1" t="s">
        <v>289</v>
      </c>
      <c r="F424" s="1">
        <v>1</v>
      </c>
      <c r="G424" s="1" t="s">
        <v>31</v>
      </c>
      <c r="H424" s="1" t="s">
        <v>20</v>
      </c>
      <c r="I424" s="1" t="s">
        <v>31</v>
      </c>
      <c r="J424" s="1" t="s">
        <v>22</v>
      </c>
      <c r="K424" s="1" t="s">
        <v>31</v>
      </c>
      <c r="L424" s="1" t="s">
        <v>41</v>
      </c>
      <c r="M424" s="1">
        <v>5</v>
      </c>
      <c r="N424" s="1" t="s">
        <v>24</v>
      </c>
      <c r="O424" s="1" t="s">
        <v>25</v>
      </c>
      <c r="P424" s="1" t="s">
        <v>54</v>
      </c>
      <c r="Q424" s="1" t="s">
        <v>140</v>
      </c>
      <c r="R424" t="str">
        <f>IF(Table_8[[#This Row],[toss_winner]]=Table_8[[#This Row],[winner]],"Yes","No")</f>
        <v>Yes</v>
      </c>
    </row>
    <row r="425" spans="1:18" ht="15.75" customHeight="1" x14ac:dyDescent="0.3">
      <c r="A425" s="1">
        <v>729315</v>
      </c>
      <c r="B425" s="1" t="s">
        <v>281</v>
      </c>
      <c r="C425" s="2">
        <v>41758</v>
      </c>
      <c r="D425" s="1" t="s">
        <v>265</v>
      </c>
      <c r="E425" s="1" t="s">
        <v>282</v>
      </c>
      <c r="F425" s="1">
        <v>1</v>
      </c>
      <c r="G425" s="1" t="s">
        <v>21</v>
      </c>
      <c r="H425" s="1" t="s">
        <v>40</v>
      </c>
      <c r="I425" s="1" t="s">
        <v>40</v>
      </c>
      <c r="J425" s="1" t="s">
        <v>33</v>
      </c>
      <c r="K425" s="1" t="s">
        <v>40</v>
      </c>
      <c r="L425" s="1" t="s">
        <v>122</v>
      </c>
      <c r="M425" s="1" t="s">
        <v>25</v>
      </c>
      <c r="N425" s="1" t="s">
        <v>123</v>
      </c>
      <c r="O425" s="1" t="s">
        <v>25</v>
      </c>
      <c r="P425" s="1" t="s">
        <v>42</v>
      </c>
      <c r="Q425" s="1" t="s">
        <v>232</v>
      </c>
      <c r="R425" t="str">
        <f>IF(Table_8[[#This Row],[toss_winner]]=Table_8[[#This Row],[winner]],"Yes","No")</f>
        <v>Yes</v>
      </c>
    </row>
    <row r="426" spans="1:18" ht="15.75" customHeight="1" x14ac:dyDescent="0.3">
      <c r="A426" s="1">
        <v>729317</v>
      </c>
      <c r="B426" s="1" t="s">
        <v>288</v>
      </c>
      <c r="C426" s="2">
        <v>41759</v>
      </c>
      <c r="D426" s="1" t="s">
        <v>294</v>
      </c>
      <c r="E426" s="1" t="s">
        <v>289</v>
      </c>
      <c r="F426" s="1">
        <v>1</v>
      </c>
      <c r="G426" s="1" t="s">
        <v>47</v>
      </c>
      <c r="H426" s="1" t="s">
        <v>259</v>
      </c>
      <c r="I426" s="1" t="s">
        <v>47</v>
      </c>
      <c r="J426" s="1" t="s">
        <v>22</v>
      </c>
      <c r="K426" s="1" t="s">
        <v>259</v>
      </c>
      <c r="L426" s="1" t="s">
        <v>23</v>
      </c>
      <c r="M426" s="1">
        <v>15</v>
      </c>
      <c r="N426" s="1" t="s">
        <v>24</v>
      </c>
      <c r="O426" s="1" t="s">
        <v>25</v>
      </c>
      <c r="P426" s="1" t="s">
        <v>127</v>
      </c>
      <c r="Q426" s="1" t="s">
        <v>120</v>
      </c>
      <c r="R426" t="str">
        <f>IF(Table_8[[#This Row],[toss_winner]]=Table_8[[#This Row],[winner]],"Yes","No")</f>
        <v>No</v>
      </c>
    </row>
    <row r="427" spans="1:18" ht="15.75" customHeight="1" x14ac:dyDescent="0.3">
      <c r="A427" s="1">
        <v>733971</v>
      </c>
      <c r="B427" s="1" t="s">
        <v>277</v>
      </c>
      <c r="C427" s="2">
        <v>41761</v>
      </c>
      <c r="D427" s="1" t="s">
        <v>235</v>
      </c>
      <c r="E427" s="1" t="s">
        <v>278</v>
      </c>
      <c r="F427" s="1">
        <v>0</v>
      </c>
      <c r="G427" s="1" t="s">
        <v>32</v>
      </c>
      <c r="H427" s="1" t="s">
        <v>21</v>
      </c>
      <c r="I427" s="1" t="s">
        <v>32</v>
      </c>
      <c r="J427" s="1" t="s">
        <v>33</v>
      </c>
      <c r="K427" s="1" t="s">
        <v>32</v>
      </c>
      <c r="L427" s="1" t="s">
        <v>23</v>
      </c>
      <c r="M427" s="1">
        <v>34</v>
      </c>
      <c r="N427" s="1" t="s">
        <v>24</v>
      </c>
      <c r="O427" s="1" t="s">
        <v>25</v>
      </c>
      <c r="P427" s="1" t="s">
        <v>232</v>
      </c>
      <c r="Q427" s="1" t="s">
        <v>274</v>
      </c>
      <c r="R427" t="str">
        <f>IF(Table_8[[#This Row],[toss_winner]]=Table_8[[#This Row],[winner]],"Yes","No")</f>
        <v>Yes</v>
      </c>
    </row>
    <row r="428" spans="1:18" ht="15.75" customHeight="1" x14ac:dyDescent="0.3">
      <c r="A428" s="1">
        <v>733973</v>
      </c>
      <c r="B428" s="1" t="s">
        <v>44</v>
      </c>
      <c r="C428" s="2">
        <v>41762</v>
      </c>
      <c r="D428" s="1" t="s">
        <v>295</v>
      </c>
      <c r="E428" s="1" t="s">
        <v>46</v>
      </c>
      <c r="F428" s="1">
        <v>0</v>
      </c>
      <c r="G428" s="1" t="s">
        <v>47</v>
      </c>
      <c r="H428" s="1" t="s">
        <v>31</v>
      </c>
      <c r="I428" s="1" t="s">
        <v>31</v>
      </c>
      <c r="J428" s="1" t="s">
        <v>33</v>
      </c>
      <c r="K428" s="1" t="s">
        <v>47</v>
      </c>
      <c r="L428" s="1" t="s">
        <v>41</v>
      </c>
      <c r="M428" s="1">
        <v>5</v>
      </c>
      <c r="N428" s="1" t="s">
        <v>24</v>
      </c>
      <c r="O428" s="1" t="s">
        <v>25</v>
      </c>
      <c r="P428" s="1" t="s">
        <v>242</v>
      </c>
      <c r="Q428" s="1" t="s">
        <v>252</v>
      </c>
      <c r="R428" t="str">
        <f>IF(Table_8[[#This Row],[toss_winner]]=Table_8[[#This Row],[winner]],"Yes","No")</f>
        <v>No</v>
      </c>
    </row>
    <row r="429" spans="1:18" ht="15.75" customHeight="1" x14ac:dyDescent="0.3">
      <c r="A429" s="1">
        <v>733975</v>
      </c>
      <c r="B429" s="1" t="s">
        <v>36</v>
      </c>
      <c r="C429" s="2">
        <v>41762</v>
      </c>
      <c r="D429" s="1" t="s">
        <v>296</v>
      </c>
      <c r="E429" s="1" t="s">
        <v>38</v>
      </c>
      <c r="F429" s="1">
        <v>0</v>
      </c>
      <c r="G429" s="1" t="s">
        <v>39</v>
      </c>
      <c r="H429" s="1" t="s">
        <v>40</v>
      </c>
      <c r="I429" s="1" t="s">
        <v>40</v>
      </c>
      <c r="J429" s="1" t="s">
        <v>22</v>
      </c>
      <c r="K429" s="1" t="s">
        <v>40</v>
      </c>
      <c r="L429" s="1" t="s">
        <v>41</v>
      </c>
      <c r="M429" s="1">
        <v>7</v>
      </c>
      <c r="N429" s="1" t="s">
        <v>24</v>
      </c>
      <c r="O429" s="1" t="s">
        <v>25</v>
      </c>
      <c r="P429" s="1" t="s">
        <v>145</v>
      </c>
      <c r="Q429" s="1" t="s">
        <v>140</v>
      </c>
      <c r="R429" t="str">
        <f>IF(Table_8[[#This Row],[toss_winner]]=Table_8[[#This Row],[winner]],"Yes","No")</f>
        <v>Yes</v>
      </c>
    </row>
    <row r="430" spans="1:18" ht="15.75" customHeight="1" x14ac:dyDescent="0.3">
      <c r="A430" s="1">
        <v>733977</v>
      </c>
      <c r="B430" s="1" t="s">
        <v>17</v>
      </c>
      <c r="C430" s="2">
        <v>41763</v>
      </c>
      <c r="D430" s="1" t="s">
        <v>121</v>
      </c>
      <c r="E430" s="1" t="s">
        <v>19</v>
      </c>
      <c r="F430" s="1">
        <v>0</v>
      </c>
      <c r="G430" s="1" t="s">
        <v>20</v>
      </c>
      <c r="H430" s="1" t="s">
        <v>259</v>
      </c>
      <c r="I430" s="1" t="s">
        <v>20</v>
      </c>
      <c r="J430" s="1" t="s">
        <v>22</v>
      </c>
      <c r="K430" s="1" t="s">
        <v>20</v>
      </c>
      <c r="L430" s="1" t="s">
        <v>41</v>
      </c>
      <c r="M430" s="1">
        <v>4</v>
      </c>
      <c r="N430" s="1" t="s">
        <v>24</v>
      </c>
      <c r="O430" s="1" t="s">
        <v>25</v>
      </c>
      <c r="P430" s="1" t="s">
        <v>127</v>
      </c>
      <c r="Q430" s="1" t="s">
        <v>237</v>
      </c>
      <c r="R430" t="str">
        <f>IF(Table_8[[#This Row],[toss_winner]]=Table_8[[#This Row],[winner]],"Yes","No")</f>
        <v>Yes</v>
      </c>
    </row>
    <row r="431" spans="1:18" ht="15.75" customHeight="1" x14ac:dyDescent="0.3">
      <c r="A431" s="1">
        <v>733979</v>
      </c>
      <c r="B431" s="1" t="s">
        <v>167</v>
      </c>
      <c r="C431" s="2">
        <v>41764</v>
      </c>
      <c r="D431" s="1" t="s">
        <v>292</v>
      </c>
      <c r="E431" s="1" t="s">
        <v>168</v>
      </c>
      <c r="F431" s="1">
        <v>0</v>
      </c>
      <c r="G431" s="1" t="s">
        <v>40</v>
      </c>
      <c r="H431" s="1" t="s">
        <v>21</v>
      </c>
      <c r="I431" s="1" t="s">
        <v>21</v>
      </c>
      <c r="J431" s="1" t="s">
        <v>22</v>
      </c>
      <c r="K431" s="1" t="s">
        <v>40</v>
      </c>
      <c r="L431" s="1" t="s">
        <v>23</v>
      </c>
      <c r="M431" s="1">
        <v>10</v>
      </c>
      <c r="N431" s="1" t="s">
        <v>24</v>
      </c>
      <c r="O431" s="1" t="s">
        <v>25</v>
      </c>
      <c r="P431" s="1" t="s">
        <v>274</v>
      </c>
      <c r="Q431" s="1" t="s">
        <v>267</v>
      </c>
      <c r="R431" t="str">
        <f>IF(Table_8[[#This Row],[toss_winner]]=Table_8[[#This Row],[winner]],"Yes","No")</f>
        <v>No</v>
      </c>
    </row>
    <row r="432" spans="1:18" ht="15.75" customHeight="1" x14ac:dyDescent="0.3">
      <c r="A432" s="1">
        <v>733981</v>
      </c>
      <c r="B432" s="1" t="s">
        <v>36</v>
      </c>
      <c r="C432" s="2">
        <v>41764</v>
      </c>
      <c r="D432" s="1" t="s">
        <v>152</v>
      </c>
      <c r="E432" s="1" t="s">
        <v>38</v>
      </c>
      <c r="F432" s="1">
        <v>0</v>
      </c>
      <c r="G432" s="1" t="s">
        <v>39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297</v>
      </c>
      <c r="Q432" s="1" t="s">
        <v>242</v>
      </c>
      <c r="R432" t="str">
        <f>IF(Table_8[[#This Row],[toss_winner]]=Table_8[[#This Row],[winner]],"Yes","No")</f>
        <v>Yes</v>
      </c>
    </row>
    <row r="433" spans="1:18" ht="15.75" customHeight="1" x14ac:dyDescent="0.3">
      <c r="A433" s="1">
        <v>733983</v>
      </c>
      <c r="B433" s="1" t="s">
        <v>44</v>
      </c>
      <c r="C433" s="2">
        <v>41765</v>
      </c>
      <c r="D433" s="1" t="s">
        <v>147</v>
      </c>
      <c r="E433" s="1" t="s">
        <v>46</v>
      </c>
      <c r="F433" s="1">
        <v>0</v>
      </c>
      <c r="G433" s="1" t="s">
        <v>47</v>
      </c>
      <c r="H433" s="1" t="s">
        <v>20</v>
      </c>
      <c r="I433" s="1" t="s">
        <v>20</v>
      </c>
      <c r="J433" s="1" t="s">
        <v>22</v>
      </c>
      <c r="K433" s="1" t="s">
        <v>47</v>
      </c>
      <c r="L433" s="1" t="s">
        <v>23</v>
      </c>
      <c r="M433" s="1">
        <v>19</v>
      </c>
      <c r="N433" s="1" t="s">
        <v>24</v>
      </c>
      <c r="O433" s="1" t="s">
        <v>25</v>
      </c>
      <c r="P433" s="1" t="s">
        <v>140</v>
      </c>
      <c r="Q433" s="1" t="s">
        <v>263</v>
      </c>
      <c r="R433" t="str">
        <f>IF(Table_8[[#This Row],[toss_winner]]=Table_8[[#This Row],[winner]],"Yes","No")</f>
        <v>No</v>
      </c>
    </row>
    <row r="434" spans="1:18" ht="15.75" customHeight="1" x14ac:dyDescent="0.3">
      <c r="A434" s="1">
        <v>733985</v>
      </c>
      <c r="B434" s="1" t="s">
        <v>36</v>
      </c>
      <c r="C434" s="2">
        <v>41766</v>
      </c>
      <c r="D434" s="1" t="s">
        <v>146</v>
      </c>
      <c r="E434" s="1" t="s">
        <v>38</v>
      </c>
      <c r="F434" s="1">
        <v>0</v>
      </c>
      <c r="G434" s="1" t="s">
        <v>39</v>
      </c>
      <c r="H434" s="1" t="s">
        <v>21</v>
      </c>
      <c r="I434" s="1" t="s">
        <v>39</v>
      </c>
      <c r="J434" s="1" t="s">
        <v>33</v>
      </c>
      <c r="K434" s="1" t="s">
        <v>21</v>
      </c>
      <c r="L434" s="1" t="s">
        <v>41</v>
      </c>
      <c r="M434" s="1">
        <v>8</v>
      </c>
      <c r="N434" s="1" t="s">
        <v>24</v>
      </c>
      <c r="O434" s="1" t="s">
        <v>25</v>
      </c>
      <c r="P434" s="1" t="s">
        <v>242</v>
      </c>
      <c r="Q434" s="1" t="s">
        <v>252</v>
      </c>
      <c r="R434" t="str">
        <f>IF(Table_8[[#This Row],[toss_winner]]=Table_8[[#This Row],[winner]],"Yes","No")</f>
        <v>No</v>
      </c>
    </row>
    <row r="435" spans="1:18" ht="15.75" customHeight="1" x14ac:dyDescent="0.3">
      <c r="A435" s="1">
        <v>733987</v>
      </c>
      <c r="B435" s="1" t="s">
        <v>170</v>
      </c>
      <c r="C435" s="2">
        <v>41766</v>
      </c>
      <c r="D435" s="1" t="s">
        <v>287</v>
      </c>
      <c r="E435" s="1" t="s">
        <v>172</v>
      </c>
      <c r="F435" s="1">
        <v>0</v>
      </c>
      <c r="G435" s="1" t="s">
        <v>31</v>
      </c>
      <c r="H435" s="1" t="s">
        <v>32</v>
      </c>
      <c r="I435" s="1" t="s">
        <v>32</v>
      </c>
      <c r="J435" s="1" t="s">
        <v>22</v>
      </c>
      <c r="K435" s="1" t="s">
        <v>31</v>
      </c>
      <c r="L435" s="1" t="s">
        <v>23</v>
      </c>
      <c r="M435" s="1">
        <v>44</v>
      </c>
      <c r="N435" s="1" t="s">
        <v>24</v>
      </c>
      <c r="O435" s="1" t="s">
        <v>25</v>
      </c>
      <c r="P435" s="1" t="s">
        <v>127</v>
      </c>
      <c r="Q435" s="1" t="s">
        <v>298</v>
      </c>
      <c r="R435" t="str">
        <f>IF(Table_8[[#This Row],[toss_winner]]=Table_8[[#This Row],[winner]],"Yes","No")</f>
        <v>No</v>
      </c>
    </row>
    <row r="436" spans="1:18" ht="15.75" customHeight="1" x14ac:dyDescent="0.3">
      <c r="A436" s="1">
        <v>733989</v>
      </c>
      <c r="B436" s="1" t="s">
        <v>167</v>
      </c>
      <c r="C436" s="2">
        <v>41767</v>
      </c>
      <c r="D436" s="1" t="s">
        <v>294</v>
      </c>
      <c r="E436" s="1" t="s">
        <v>168</v>
      </c>
      <c r="F436" s="1">
        <v>0</v>
      </c>
      <c r="G436" s="1" t="s">
        <v>40</v>
      </c>
      <c r="H436" s="1" t="s">
        <v>259</v>
      </c>
      <c r="I436" s="1" t="s">
        <v>40</v>
      </c>
      <c r="J436" s="1" t="s">
        <v>22</v>
      </c>
      <c r="K436" s="1" t="s">
        <v>259</v>
      </c>
      <c r="L436" s="1" t="s">
        <v>23</v>
      </c>
      <c r="M436" s="1">
        <v>32</v>
      </c>
      <c r="N436" s="1" t="s">
        <v>24</v>
      </c>
      <c r="O436" s="1" t="s">
        <v>25</v>
      </c>
      <c r="P436" s="1" t="s">
        <v>232</v>
      </c>
      <c r="Q436" s="1" t="s">
        <v>274</v>
      </c>
      <c r="R436" t="str">
        <f>IF(Table_8[[#This Row],[toss_winner]]=Table_8[[#This Row],[winner]],"Yes","No")</f>
        <v>No</v>
      </c>
    </row>
    <row r="437" spans="1:18" ht="15.75" customHeight="1" x14ac:dyDescent="0.3">
      <c r="A437" s="1">
        <v>733991</v>
      </c>
      <c r="B437" s="1" t="s">
        <v>17</v>
      </c>
      <c r="C437" s="2">
        <v>41768</v>
      </c>
      <c r="D437" s="1" t="s">
        <v>293</v>
      </c>
      <c r="E437" s="1" t="s">
        <v>19</v>
      </c>
      <c r="F437" s="1">
        <v>0</v>
      </c>
      <c r="G437" s="1" t="s">
        <v>20</v>
      </c>
      <c r="H437" s="1" t="s">
        <v>31</v>
      </c>
      <c r="I437" s="1" t="s">
        <v>20</v>
      </c>
      <c r="J437" s="1" t="s">
        <v>22</v>
      </c>
      <c r="K437" s="1" t="s">
        <v>31</v>
      </c>
      <c r="L437" s="1" t="s">
        <v>23</v>
      </c>
      <c r="M437" s="1">
        <v>32</v>
      </c>
      <c r="N437" s="1" t="s">
        <v>24</v>
      </c>
      <c r="O437" s="1" t="s">
        <v>25</v>
      </c>
      <c r="P437" s="1" t="s">
        <v>140</v>
      </c>
      <c r="Q437" s="1" t="s">
        <v>263</v>
      </c>
      <c r="R437" t="str">
        <f>IF(Table_8[[#This Row],[toss_winner]]=Table_8[[#This Row],[winner]],"Yes","No")</f>
        <v>No</v>
      </c>
    </row>
    <row r="438" spans="1:18" ht="15.75" customHeight="1" x14ac:dyDescent="0.3">
      <c r="A438" s="1">
        <v>733993</v>
      </c>
      <c r="B438" s="1" t="s">
        <v>36</v>
      </c>
      <c r="C438" s="2">
        <v>41769</v>
      </c>
      <c r="D438" s="1" t="s">
        <v>211</v>
      </c>
      <c r="E438" s="1" t="s">
        <v>38</v>
      </c>
      <c r="F438" s="1">
        <v>0</v>
      </c>
      <c r="G438" s="1" t="s">
        <v>39</v>
      </c>
      <c r="H438" s="1" t="s">
        <v>259</v>
      </c>
      <c r="I438" s="1" t="s">
        <v>259</v>
      </c>
      <c r="J438" s="1" t="s">
        <v>22</v>
      </c>
      <c r="K438" s="1" t="s">
        <v>259</v>
      </c>
      <c r="L438" s="1" t="s">
        <v>41</v>
      </c>
      <c r="M438" s="1">
        <v>8</v>
      </c>
      <c r="N438" s="1" t="s">
        <v>24</v>
      </c>
      <c r="O438" s="1" t="s">
        <v>95</v>
      </c>
      <c r="P438" s="1" t="s">
        <v>297</v>
      </c>
      <c r="Q438" s="1" t="s">
        <v>242</v>
      </c>
      <c r="R438" t="str">
        <f>IF(Table_8[[#This Row],[toss_winner]]=Table_8[[#This Row],[winner]],"Yes","No")</f>
        <v>Yes</v>
      </c>
    </row>
    <row r="439" spans="1:18" ht="15.75" customHeight="1" x14ac:dyDescent="0.3">
      <c r="A439" s="1">
        <v>733995</v>
      </c>
      <c r="B439" s="1" t="s">
        <v>44</v>
      </c>
      <c r="C439" s="2">
        <v>41769</v>
      </c>
      <c r="D439" s="1" t="s">
        <v>152</v>
      </c>
      <c r="E439" s="1" t="s">
        <v>46</v>
      </c>
      <c r="F439" s="1">
        <v>0</v>
      </c>
      <c r="G439" s="1" t="s">
        <v>47</v>
      </c>
      <c r="H439" s="1" t="s">
        <v>32</v>
      </c>
      <c r="I439" s="1" t="s">
        <v>32</v>
      </c>
      <c r="J439" s="1" t="s">
        <v>22</v>
      </c>
      <c r="K439" s="1" t="s">
        <v>32</v>
      </c>
      <c r="L439" s="1" t="s">
        <v>41</v>
      </c>
      <c r="M439" s="1">
        <v>4</v>
      </c>
      <c r="N439" s="1" t="s">
        <v>24</v>
      </c>
      <c r="O439" s="1" t="s">
        <v>25</v>
      </c>
      <c r="P439" s="1" t="s">
        <v>127</v>
      </c>
      <c r="Q439" s="1" t="s">
        <v>237</v>
      </c>
      <c r="R439" t="str">
        <f>IF(Table_8[[#This Row],[toss_winner]]=Table_8[[#This Row],[winner]],"Yes","No")</f>
        <v>Yes</v>
      </c>
    </row>
    <row r="440" spans="1:18" ht="15.75" customHeight="1" x14ac:dyDescent="0.3">
      <c r="A440" s="1">
        <v>733997</v>
      </c>
      <c r="B440" s="1" t="s">
        <v>170</v>
      </c>
      <c r="C440" s="2">
        <v>41770</v>
      </c>
      <c r="D440" s="1" t="s">
        <v>146</v>
      </c>
      <c r="E440" s="1" t="s">
        <v>172</v>
      </c>
      <c r="F440" s="1">
        <v>0</v>
      </c>
      <c r="G440" s="1" t="s">
        <v>31</v>
      </c>
      <c r="H440" s="1" t="s">
        <v>21</v>
      </c>
      <c r="I440" s="1" t="s">
        <v>21</v>
      </c>
      <c r="J440" s="1" t="s">
        <v>22</v>
      </c>
      <c r="K440" s="1" t="s">
        <v>21</v>
      </c>
      <c r="L440" s="1" t="s">
        <v>41</v>
      </c>
      <c r="M440" s="1">
        <v>9</v>
      </c>
      <c r="N440" s="1" t="s">
        <v>24</v>
      </c>
      <c r="O440" s="1" t="s">
        <v>25</v>
      </c>
      <c r="P440" s="1" t="s">
        <v>274</v>
      </c>
      <c r="Q440" s="1" t="s">
        <v>267</v>
      </c>
      <c r="R440" t="str">
        <f>IF(Table_8[[#This Row],[toss_winner]]=Table_8[[#This Row],[winner]],"Yes","No")</f>
        <v>Yes</v>
      </c>
    </row>
    <row r="441" spans="1:18" ht="15.75" customHeight="1" x14ac:dyDescent="0.3">
      <c r="A441" s="1">
        <v>733999</v>
      </c>
      <c r="B441" s="1" t="s">
        <v>17</v>
      </c>
      <c r="C441" s="2">
        <v>41770</v>
      </c>
      <c r="D441" s="1" t="s">
        <v>265</v>
      </c>
      <c r="E441" s="1" t="s">
        <v>19</v>
      </c>
      <c r="F441" s="1">
        <v>0</v>
      </c>
      <c r="G441" s="1" t="s">
        <v>20</v>
      </c>
      <c r="H441" s="1" t="s">
        <v>40</v>
      </c>
      <c r="I441" s="1" t="s">
        <v>20</v>
      </c>
      <c r="J441" s="1" t="s">
        <v>33</v>
      </c>
      <c r="K441" s="1" t="s">
        <v>40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140</v>
      </c>
      <c r="Q441" s="1" t="s">
        <v>213</v>
      </c>
      <c r="R441" t="str">
        <f>IF(Table_8[[#This Row],[toss_winner]]=Table_8[[#This Row],[winner]],"Yes","No")</f>
        <v>No</v>
      </c>
    </row>
    <row r="442" spans="1:18" ht="15.75" customHeight="1" x14ac:dyDescent="0.3">
      <c r="A442" s="1">
        <v>734001</v>
      </c>
      <c r="B442" s="1" t="s">
        <v>60</v>
      </c>
      <c r="C442" s="2">
        <v>41771</v>
      </c>
      <c r="D442" s="1" t="s">
        <v>183</v>
      </c>
      <c r="E442" s="1" t="s">
        <v>62</v>
      </c>
      <c r="F442" s="1">
        <v>0</v>
      </c>
      <c r="G442" s="1" t="s">
        <v>259</v>
      </c>
      <c r="H442" s="1" t="s">
        <v>47</v>
      </c>
      <c r="I442" s="1" t="s">
        <v>259</v>
      </c>
      <c r="J442" s="1" t="s">
        <v>33</v>
      </c>
      <c r="K442" s="1" t="s">
        <v>47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127</v>
      </c>
      <c r="Q442" s="1" t="s">
        <v>237</v>
      </c>
      <c r="R442" t="str">
        <f>IF(Table_8[[#This Row],[toss_winner]]=Table_8[[#This Row],[winner]],"Yes","No")</f>
        <v>No</v>
      </c>
    </row>
    <row r="443" spans="1:18" ht="15.75" customHeight="1" x14ac:dyDescent="0.3">
      <c r="A443" s="1">
        <v>734003</v>
      </c>
      <c r="B443" s="1" t="s">
        <v>277</v>
      </c>
      <c r="C443" s="2">
        <v>41772</v>
      </c>
      <c r="D443" s="1" t="s">
        <v>235</v>
      </c>
      <c r="E443" s="1" t="s">
        <v>278</v>
      </c>
      <c r="F443" s="1">
        <v>0</v>
      </c>
      <c r="G443" s="1" t="s">
        <v>32</v>
      </c>
      <c r="H443" s="1" t="s">
        <v>40</v>
      </c>
      <c r="I443" s="1" t="s">
        <v>40</v>
      </c>
      <c r="J443" s="1" t="s">
        <v>33</v>
      </c>
      <c r="K443" s="1" t="s">
        <v>32</v>
      </c>
      <c r="L443" s="1" t="s">
        <v>41</v>
      </c>
      <c r="M443" s="1">
        <v>5</v>
      </c>
      <c r="N443" s="1" t="s">
        <v>24</v>
      </c>
      <c r="O443" s="1" t="s">
        <v>25</v>
      </c>
      <c r="P443" s="1" t="s">
        <v>242</v>
      </c>
      <c r="Q443" s="1" t="s">
        <v>252</v>
      </c>
      <c r="R443" t="str">
        <f>IF(Table_8[[#This Row],[toss_winner]]=Table_8[[#This Row],[winner]],"Yes","No")</f>
        <v>No</v>
      </c>
    </row>
    <row r="444" spans="1:18" ht="15.75" customHeight="1" x14ac:dyDescent="0.3">
      <c r="A444" s="1">
        <v>734005</v>
      </c>
      <c r="B444" s="1" t="s">
        <v>17</v>
      </c>
      <c r="C444" s="2">
        <v>41772</v>
      </c>
      <c r="D444" s="1" t="s">
        <v>139</v>
      </c>
      <c r="E444" s="1" t="s">
        <v>19</v>
      </c>
      <c r="F444" s="1">
        <v>0</v>
      </c>
      <c r="G444" s="1" t="s">
        <v>20</v>
      </c>
      <c r="H444" s="1" t="s">
        <v>39</v>
      </c>
      <c r="I444" s="1" t="s">
        <v>39</v>
      </c>
      <c r="J444" s="1" t="s">
        <v>22</v>
      </c>
      <c r="K444" s="1" t="s">
        <v>20</v>
      </c>
      <c r="L444" s="1" t="s">
        <v>23</v>
      </c>
      <c r="M444" s="1">
        <v>16</v>
      </c>
      <c r="N444" s="1" t="s">
        <v>24</v>
      </c>
      <c r="O444" s="1" t="s">
        <v>25</v>
      </c>
      <c r="P444" s="1" t="s">
        <v>263</v>
      </c>
      <c r="Q444" s="1" t="s">
        <v>213</v>
      </c>
      <c r="R444" t="str">
        <f>IF(Table_8[[#This Row],[toss_winner]]=Table_8[[#This Row],[winner]],"Yes","No")</f>
        <v>No</v>
      </c>
    </row>
    <row r="445" spans="1:18" ht="15.75" customHeight="1" x14ac:dyDescent="0.3">
      <c r="A445" s="1">
        <v>734007</v>
      </c>
      <c r="B445" s="1" t="s">
        <v>60</v>
      </c>
      <c r="C445" s="2">
        <v>41773</v>
      </c>
      <c r="D445" s="1" t="s">
        <v>226</v>
      </c>
      <c r="E445" s="1" t="s">
        <v>62</v>
      </c>
      <c r="F445" s="1">
        <v>0</v>
      </c>
      <c r="G445" s="1" t="s">
        <v>259</v>
      </c>
      <c r="H445" s="1" t="s">
        <v>31</v>
      </c>
      <c r="I445" s="1" t="s">
        <v>31</v>
      </c>
      <c r="J445" s="1" t="s">
        <v>22</v>
      </c>
      <c r="K445" s="1" t="s">
        <v>31</v>
      </c>
      <c r="L445" s="1" t="s">
        <v>41</v>
      </c>
      <c r="M445" s="1">
        <v>6</v>
      </c>
      <c r="N445" s="1" t="s">
        <v>24</v>
      </c>
      <c r="O445" s="1" t="s">
        <v>25</v>
      </c>
      <c r="P445" s="1" t="s">
        <v>237</v>
      </c>
      <c r="Q445" s="1" t="s">
        <v>298</v>
      </c>
      <c r="R445" t="str">
        <f>IF(Table_8[[#This Row],[toss_winner]]=Table_8[[#This Row],[winner]],"Yes","No")</f>
        <v>Yes</v>
      </c>
    </row>
    <row r="446" spans="1:18" ht="15.75" customHeight="1" x14ac:dyDescent="0.3">
      <c r="A446" s="1">
        <v>734009</v>
      </c>
      <c r="B446" s="1" t="s">
        <v>170</v>
      </c>
      <c r="C446" s="2">
        <v>41773</v>
      </c>
      <c r="D446" s="1" t="s">
        <v>175</v>
      </c>
      <c r="E446" s="1" t="s">
        <v>172</v>
      </c>
      <c r="F446" s="1">
        <v>0</v>
      </c>
      <c r="G446" s="1" t="s">
        <v>21</v>
      </c>
      <c r="H446" s="1" t="s">
        <v>47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6</v>
      </c>
      <c r="N446" s="1" t="s">
        <v>24</v>
      </c>
      <c r="O446" s="1" t="s">
        <v>25</v>
      </c>
      <c r="P446" s="1" t="s">
        <v>232</v>
      </c>
      <c r="Q446" s="1" t="s">
        <v>274</v>
      </c>
      <c r="R446" t="str">
        <f>IF(Table_8[[#This Row],[toss_winner]]=Table_8[[#This Row],[winner]],"Yes","No")</f>
        <v>Yes</v>
      </c>
    </row>
    <row r="447" spans="1:18" ht="15.75" customHeight="1" x14ac:dyDescent="0.3">
      <c r="A447" s="1">
        <v>734011</v>
      </c>
      <c r="B447" s="1" t="s">
        <v>167</v>
      </c>
      <c r="C447" s="2">
        <v>41774</v>
      </c>
      <c r="D447" s="1" t="s">
        <v>233</v>
      </c>
      <c r="E447" s="1" t="s">
        <v>168</v>
      </c>
      <c r="F447" s="1">
        <v>0</v>
      </c>
      <c r="G447" s="1" t="s">
        <v>40</v>
      </c>
      <c r="H447" s="1" t="s">
        <v>39</v>
      </c>
      <c r="I447" s="1" t="s">
        <v>39</v>
      </c>
      <c r="J447" s="1" t="s">
        <v>22</v>
      </c>
      <c r="K447" s="1" t="s">
        <v>40</v>
      </c>
      <c r="L447" s="1" t="s">
        <v>23</v>
      </c>
      <c r="M447" s="1">
        <v>62</v>
      </c>
      <c r="N447" s="1" t="s">
        <v>24</v>
      </c>
      <c r="O447" s="1" t="s">
        <v>25</v>
      </c>
      <c r="P447" s="1" t="s">
        <v>140</v>
      </c>
      <c r="Q447" s="1" t="s">
        <v>213</v>
      </c>
      <c r="R447" t="str">
        <f>IF(Table_8[[#This Row],[toss_winner]]=Table_8[[#This Row],[winner]],"Yes","No")</f>
        <v>No</v>
      </c>
    </row>
    <row r="448" spans="1:18" ht="15.75" customHeight="1" x14ac:dyDescent="0.3">
      <c r="A448" s="1">
        <v>734013</v>
      </c>
      <c r="B448" s="1" t="s">
        <v>277</v>
      </c>
      <c r="C448" s="2">
        <v>41777</v>
      </c>
      <c r="D448" s="1" t="s">
        <v>121</v>
      </c>
      <c r="E448" s="1" t="s">
        <v>278</v>
      </c>
      <c r="F448" s="1">
        <v>0</v>
      </c>
      <c r="G448" s="1" t="s">
        <v>32</v>
      </c>
      <c r="H448" s="1" t="s">
        <v>20</v>
      </c>
      <c r="I448" s="1" t="s">
        <v>32</v>
      </c>
      <c r="J448" s="1" t="s">
        <v>33</v>
      </c>
      <c r="K448" s="1" t="s">
        <v>20</v>
      </c>
      <c r="L448" s="1" t="s">
        <v>41</v>
      </c>
      <c r="M448" s="1">
        <v>5</v>
      </c>
      <c r="N448" s="1" t="s">
        <v>24</v>
      </c>
      <c r="O448" s="1" t="s">
        <v>25</v>
      </c>
      <c r="P448" s="1" t="s">
        <v>242</v>
      </c>
      <c r="Q448" s="1" t="s">
        <v>252</v>
      </c>
      <c r="R448" t="str">
        <f>IF(Table_8[[#This Row],[toss_winner]]=Table_8[[#This Row],[winner]],"Yes","No")</f>
        <v>No</v>
      </c>
    </row>
    <row r="449" spans="1:18" ht="15.75" customHeight="1" x14ac:dyDescent="0.3">
      <c r="A449" s="1">
        <v>734015</v>
      </c>
      <c r="B449" s="1" t="s">
        <v>60</v>
      </c>
      <c r="C449" s="2">
        <v>41777</v>
      </c>
      <c r="D449" s="1" t="s">
        <v>257</v>
      </c>
      <c r="E449" s="1" t="s">
        <v>62</v>
      </c>
      <c r="F449" s="1">
        <v>0</v>
      </c>
      <c r="G449" s="1" t="s">
        <v>259</v>
      </c>
      <c r="H449" s="1" t="s">
        <v>21</v>
      </c>
      <c r="I449" s="1" t="s">
        <v>259</v>
      </c>
      <c r="J449" s="1" t="s">
        <v>33</v>
      </c>
      <c r="K449" s="1" t="s">
        <v>21</v>
      </c>
      <c r="L449" s="1" t="s">
        <v>41</v>
      </c>
      <c r="M449" s="1">
        <v>7</v>
      </c>
      <c r="N449" s="1" t="s">
        <v>24</v>
      </c>
      <c r="O449" s="1" t="s">
        <v>25</v>
      </c>
      <c r="P449" s="1" t="s">
        <v>274</v>
      </c>
      <c r="Q449" s="1" t="s">
        <v>267</v>
      </c>
      <c r="R449" t="str">
        <f>IF(Table_8[[#This Row],[toss_winner]]=Table_8[[#This Row],[winner]],"Yes","No")</f>
        <v>No</v>
      </c>
    </row>
    <row r="450" spans="1:18" ht="15.75" customHeight="1" x14ac:dyDescent="0.3">
      <c r="A450" s="1">
        <v>734017</v>
      </c>
      <c r="B450" s="1" t="s">
        <v>167</v>
      </c>
      <c r="C450" s="2">
        <v>41778</v>
      </c>
      <c r="D450" s="1" t="s">
        <v>29</v>
      </c>
      <c r="E450" s="1" t="s">
        <v>168</v>
      </c>
      <c r="F450" s="1">
        <v>0</v>
      </c>
      <c r="G450" s="1" t="s">
        <v>40</v>
      </c>
      <c r="H450" s="1" t="s">
        <v>47</v>
      </c>
      <c r="I450" s="1" t="s">
        <v>47</v>
      </c>
      <c r="J450" s="1" t="s">
        <v>33</v>
      </c>
      <c r="K450" s="1" t="s">
        <v>47</v>
      </c>
      <c r="L450" s="1" t="s">
        <v>23</v>
      </c>
      <c r="M450" s="1">
        <v>25</v>
      </c>
      <c r="N450" s="1" t="s">
        <v>24</v>
      </c>
      <c r="O450" s="1" t="s">
        <v>25</v>
      </c>
      <c r="P450" s="1" t="s">
        <v>140</v>
      </c>
      <c r="Q450" s="1" t="s">
        <v>213</v>
      </c>
      <c r="R450" t="str">
        <f>IF(Table_8[[#This Row],[toss_winner]]=Table_8[[#This Row],[winner]],"Yes","No")</f>
        <v>Yes</v>
      </c>
    </row>
    <row r="451" spans="1:18" ht="15.75" customHeight="1" x14ac:dyDescent="0.3">
      <c r="A451" s="1">
        <v>734019</v>
      </c>
      <c r="B451" s="1" t="s">
        <v>36</v>
      </c>
      <c r="C451" s="2">
        <v>41778</v>
      </c>
      <c r="D451" s="1" t="s">
        <v>299</v>
      </c>
      <c r="E451" s="1" t="s">
        <v>38</v>
      </c>
      <c r="F451" s="1">
        <v>0</v>
      </c>
      <c r="G451" s="1" t="s">
        <v>39</v>
      </c>
      <c r="H451" s="1" t="s">
        <v>31</v>
      </c>
      <c r="I451" s="1" t="s">
        <v>31</v>
      </c>
      <c r="J451" s="1" t="s">
        <v>22</v>
      </c>
      <c r="K451" s="1" t="s">
        <v>31</v>
      </c>
      <c r="L451" s="1" t="s">
        <v>41</v>
      </c>
      <c r="M451" s="1">
        <v>4</v>
      </c>
      <c r="N451" s="1" t="s">
        <v>24</v>
      </c>
      <c r="O451" s="1" t="s">
        <v>25</v>
      </c>
      <c r="P451" s="1" t="s">
        <v>127</v>
      </c>
      <c r="Q451" s="1" t="s">
        <v>298</v>
      </c>
      <c r="R451" t="str">
        <f>IF(Table_8[[#This Row],[toss_winner]]=Table_8[[#This Row],[winner]],"Yes","No")</f>
        <v>Yes</v>
      </c>
    </row>
    <row r="452" spans="1:18" ht="15.75" customHeight="1" x14ac:dyDescent="0.3">
      <c r="A452" s="1">
        <v>734021</v>
      </c>
      <c r="B452" s="1" t="s">
        <v>60</v>
      </c>
      <c r="C452" s="2">
        <v>41779</v>
      </c>
      <c r="D452" s="1" t="s">
        <v>179</v>
      </c>
      <c r="E452" s="1" t="s">
        <v>62</v>
      </c>
      <c r="F452" s="1">
        <v>0</v>
      </c>
      <c r="G452" s="1" t="s">
        <v>259</v>
      </c>
      <c r="H452" s="1" t="s">
        <v>20</v>
      </c>
      <c r="I452" s="1" t="s">
        <v>20</v>
      </c>
      <c r="J452" s="1" t="s">
        <v>33</v>
      </c>
      <c r="K452" s="1" t="s">
        <v>259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232</v>
      </c>
      <c r="Q452" s="1" t="s">
        <v>274</v>
      </c>
      <c r="R452" t="str">
        <f>IF(Table_8[[#This Row],[toss_winner]]=Table_8[[#This Row],[winner]],"Yes","No")</f>
        <v>No</v>
      </c>
    </row>
    <row r="453" spans="1:18" ht="15.75" customHeight="1" x14ac:dyDescent="0.3">
      <c r="A453" s="1">
        <v>734023</v>
      </c>
      <c r="B453" s="1" t="s">
        <v>50</v>
      </c>
      <c r="C453" s="2">
        <v>41779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32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8</v>
      </c>
      <c r="N453" s="1" t="s">
        <v>24</v>
      </c>
      <c r="O453" s="1" t="s">
        <v>25</v>
      </c>
      <c r="P453" s="1" t="s">
        <v>297</v>
      </c>
      <c r="Q453" s="1" t="s">
        <v>252</v>
      </c>
      <c r="R453" t="str">
        <f>IF(Table_8[[#This Row],[toss_winner]]=Table_8[[#This Row],[winner]],"Yes","No")</f>
        <v>Yes</v>
      </c>
    </row>
    <row r="454" spans="1:18" ht="15.75" customHeight="1" x14ac:dyDescent="0.3">
      <c r="A454" s="1">
        <v>734025</v>
      </c>
      <c r="B454" s="1" t="s">
        <v>28</v>
      </c>
      <c r="C454" s="2">
        <v>41780</v>
      </c>
      <c r="D454" s="1" t="s">
        <v>300</v>
      </c>
      <c r="E454" s="1" t="s">
        <v>30</v>
      </c>
      <c r="F454" s="1">
        <v>0</v>
      </c>
      <c r="G454" s="1" t="s">
        <v>31</v>
      </c>
      <c r="H454" s="1" t="s">
        <v>47</v>
      </c>
      <c r="I454" s="1" t="s">
        <v>47</v>
      </c>
      <c r="J454" s="1" t="s">
        <v>22</v>
      </c>
      <c r="K454" s="1" t="s">
        <v>47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  <c r="R454" t="str">
        <f>IF(Table_8[[#This Row],[toss_winner]]=Table_8[[#This Row],[winner]],"Yes","No")</f>
        <v>Yes</v>
      </c>
    </row>
    <row r="455" spans="1:18" ht="15.75" customHeight="1" x14ac:dyDescent="0.3">
      <c r="A455" s="1">
        <v>734027</v>
      </c>
      <c r="B455" s="1" t="s">
        <v>50</v>
      </c>
      <c r="C455" s="2">
        <v>41781</v>
      </c>
      <c r="D455" s="1" t="s">
        <v>175</v>
      </c>
      <c r="E455" s="1" t="s">
        <v>52</v>
      </c>
      <c r="F455" s="1">
        <v>0</v>
      </c>
      <c r="G455" s="1" t="s">
        <v>21</v>
      </c>
      <c r="H455" s="1" t="s">
        <v>20</v>
      </c>
      <c r="I455" s="1" t="s">
        <v>20</v>
      </c>
      <c r="J455" s="1" t="s">
        <v>22</v>
      </c>
      <c r="K455" s="1" t="s">
        <v>21</v>
      </c>
      <c r="L455" s="1" t="s">
        <v>23</v>
      </c>
      <c r="M455" s="1">
        <v>30</v>
      </c>
      <c r="N455" s="1" t="s">
        <v>24</v>
      </c>
      <c r="O455" s="1" t="s">
        <v>25</v>
      </c>
      <c r="P455" s="1" t="s">
        <v>232</v>
      </c>
      <c r="Q455" s="1" t="s">
        <v>267</v>
      </c>
      <c r="R455" t="str">
        <f>IF(Table_8[[#This Row],[toss_winner]]=Table_8[[#This Row],[winner]],"Yes","No")</f>
        <v>No</v>
      </c>
    </row>
    <row r="456" spans="1:18" ht="15.75" customHeight="1" x14ac:dyDescent="0.3">
      <c r="A456" s="1">
        <v>734029</v>
      </c>
      <c r="B456" s="1" t="s">
        <v>277</v>
      </c>
      <c r="C456" s="2">
        <v>41781</v>
      </c>
      <c r="D456" s="1" t="s">
        <v>179</v>
      </c>
      <c r="E456" s="1" t="s">
        <v>278</v>
      </c>
      <c r="F456" s="1">
        <v>0</v>
      </c>
      <c r="G456" s="1" t="s">
        <v>32</v>
      </c>
      <c r="H456" s="1" t="s">
        <v>259</v>
      </c>
      <c r="I456" s="1" t="s">
        <v>259</v>
      </c>
      <c r="J456" s="1" t="s">
        <v>22</v>
      </c>
      <c r="K456" s="1" t="s">
        <v>259</v>
      </c>
      <c r="L456" s="1" t="s">
        <v>41</v>
      </c>
      <c r="M456" s="1">
        <v>6</v>
      </c>
      <c r="N456" s="1" t="s">
        <v>24</v>
      </c>
      <c r="O456" s="1" t="s">
        <v>25</v>
      </c>
      <c r="P456" s="1" t="s">
        <v>242</v>
      </c>
      <c r="Q456" s="1" t="s">
        <v>252</v>
      </c>
      <c r="R456" t="str">
        <f>IF(Table_8[[#This Row],[toss_winner]]=Table_8[[#This Row],[winner]],"Yes","No")</f>
        <v>Yes</v>
      </c>
    </row>
    <row r="457" spans="1:18" ht="15.75" customHeight="1" x14ac:dyDescent="0.3">
      <c r="A457" s="1">
        <v>734031</v>
      </c>
      <c r="B457" s="1" t="s">
        <v>44</v>
      </c>
      <c r="C457" s="2">
        <v>41782</v>
      </c>
      <c r="D457" s="1" t="s">
        <v>29</v>
      </c>
      <c r="E457" s="1" t="s">
        <v>46</v>
      </c>
      <c r="F457" s="1">
        <v>0</v>
      </c>
      <c r="G457" s="1" t="s">
        <v>47</v>
      </c>
      <c r="H457" s="1" t="s">
        <v>39</v>
      </c>
      <c r="I457" s="1" t="s">
        <v>39</v>
      </c>
      <c r="J457" s="1" t="s">
        <v>22</v>
      </c>
      <c r="K457" s="1" t="s">
        <v>47</v>
      </c>
      <c r="L457" s="1" t="s">
        <v>23</v>
      </c>
      <c r="M457" s="1">
        <v>15</v>
      </c>
      <c r="N457" s="1" t="s">
        <v>24</v>
      </c>
      <c r="O457" s="1" t="s">
        <v>25</v>
      </c>
      <c r="P457" s="1" t="s">
        <v>140</v>
      </c>
      <c r="Q457" s="1" t="s">
        <v>213</v>
      </c>
      <c r="R457" t="str">
        <f>IF(Table_8[[#This Row],[toss_winner]]=Table_8[[#This Row],[winner]],"Yes","No")</f>
        <v>No</v>
      </c>
    </row>
    <row r="458" spans="1:18" ht="15.75" customHeight="1" x14ac:dyDescent="0.3">
      <c r="A458" s="1">
        <v>734033</v>
      </c>
      <c r="B458" s="1" t="s">
        <v>28</v>
      </c>
      <c r="C458" s="2">
        <v>41782</v>
      </c>
      <c r="D458" s="1" t="s">
        <v>80</v>
      </c>
      <c r="E458" s="1" t="s">
        <v>30</v>
      </c>
      <c r="F458" s="1">
        <v>0</v>
      </c>
      <c r="G458" s="1" t="s">
        <v>31</v>
      </c>
      <c r="H458" s="1" t="s">
        <v>40</v>
      </c>
      <c r="I458" s="1" t="s">
        <v>40</v>
      </c>
      <c r="J458" s="1" t="s">
        <v>22</v>
      </c>
      <c r="K458" s="1" t="s">
        <v>31</v>
      </c>
      <c r="L458" s="1" t="s">
        <v>23</v>
      </c>
      <c r="M458" s="1">
        <v>16</v>
      </c>
      <c r="N458" s="1" t="s">
        <v>24</v>
      </c>
      <c r="O458" s="1" t="s">
        <v>25</v>
      </c>
      <c r="P458" s="1" t="s">
        <v>127</v>
      </c>
      <c r="Q458" s="1" t="s">
        <v>298</v>
      </c>
      <c r="R458" t="str">
        <f>IF(Table_8[[#This Row],[toss_winner]]=Table_8[[#This Row],[winner]],"Yes","No")</f>
        <v>No</v>
      </c>
    </row>
    <row r="459" spans="1:18" ht="15.75" customHeight="1" x14ac:dyDescent="0.3">
      <c r="A459" s="1">
        <v>734035</v>
      </c>
      <c r="B459" s="1" t="s">
        <v>17</v>
      </c>
      <c r="C459" s="2">
        <v>41783</v>
      </c>
      <c r="D459" s="1" t="s">
        <v>76</v>
      </c>
      <c r="E459" s="1" t="s">
        <v>19</v>
      </c>
      <c r="F459" s="1">
        <v>0</v>
      </c>
      <c r="G459" s="1" t="s">
        <v>20</v>
      </c>
      <c r="H459" s="1" t="s">
        <v>32</v>
      </c>
      <c r="I459" s="1" t="s">
        <v>32</v>
      </c>
      <c r="J459" s="1" t="s">
        <v>22</v>
      </c>
      <c r="K459" s="1" t="s">
        <v>32</v>
      </c>
      <c r="L459" s="1" t="s">
        <v>41</v>
      </c>
      <c r="M459" s="1">
        <v>8</v>
      </c>
      <c r="N459" s="1" t="s">
        <v>24</v>
      </c>
      <c r="O459" s="1" t="s">
        <v>25</v>
      </c>
      <c r="P459" s="1" t="s">
        <v>232</v>
      </c>
      <c r="Q459" s="1" t="s">
        <v>274</v>
      </c>
      <c r="R459" t="str">
        <f>IF(Table_8[[#This Row],[toss_winner]]=Table_8[[#This Row],[winner]],"Yes","No")</f>
        <v>Yes</v>
      </c>
    </row>
    <row r="460" spans="1:18" ht="15.75" customHeight="1" x14ac:dyDescent="0.3">
      <c r="A460" s="1">
        <v>734037</v>
      </c>
      <c r="B460" s="1" t="s">
        <v>50</v>
      </c>
      <c r="C460" s="2">
        <v>41783</v>
      </c>
      <c r="D460" s="1" t="s">
        <v>68</v>
      </c>
      <c r="E460" s="1" t="s">
        <v>52</v>
      </c>
      <c r="F460" s="1">
        <v>0</v>
      </c>
      <c r="G460" s="1" t="s">
        <v>21</v>
      </c>
      <c r="H460" s="1" t="s">
        <v>259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4</v>
      </c>
      <c r="N460" s="1" t="s">
        <v>24</v>
      </c>
      <c r="O460" s="1" t="s">
        <v>25</v>
      </c>
      <c r="P460" s="1" t="s">
        <v>297</v>
      </c>
      <c r="Q460" s="1" t="s">
        <v>242</v>
      </c>
      <c r="R460" t="str">
        <f>IF(Table_8[[#This Row],[toss_winner]]=Table_8[[#This Row],[winner]],"Yes","No")</f>
        <v>Yes</v>
      </c>
    </row>
    <row r="461" spans="1:18" ht="15.75" customHeight="1" x14ac:dyDescent="0.3">
      <c r="A461" s="1">
        <v>734039</v>
      </c>
      <c r="B461" s="1" t="s">
        <v>28</v>
      </c>
      <c r="C461" s="2">
        <v>41784</v>
      </c>
      <c r="D461" s="1" t="s">
        <v>260</v>
      </c>
      <c r="E461" s="1" t="s">
        <v>30</v>
      </c>
      <c r="F461" s="1">
        <v>0</v>
      </c>
      <c r="G461" s="1" t="s">
        <v>31</v>
      </c>
      <c r="H461" s="1" t="s">
        <v>39</v>
      </c>
      <c r="I461" s="1" t="s">
        <v>31</v>
      </c>
      <c r="J461" s="1" t="s">
        <v>22</v>
      </c>
      <c r="K461" s="1" t="s">
        <v>31</v>
      </c>
      <c r="L461" s="1" t="s">
        <v>41</v>
      </c>
      <c r="M461" s="1">
        <v>7</v>
      </c>
      <c r="N461" s="1" t="s">
        <v>24</v>
      </c>
      <c r="O461" s="1" t="s">
        <v>25</v>
      </c>
      <c r="P461" s="1" t="s">
        <v>127</v>
      </c>
      <c r="Q461" s="1" t="s">
        <v>237</v>
      </c>
      <c r="R461" t="str">
        <f>IF(Table_8[[#This Row],[toss_winner]]=Table_8[[#This Row],[winner]],"Yes","No")</f>
        <v>Yes</v>
      </c>
    </row>
    <row r="462" spans="1:18" ht="15.75" customHeight="1" x14ac:dyDescent="0.3">
      <c r="A462" s="1">
        <v>734041</v>
      </c>
      <c r="B462" s="1" t="s">
        <v>44</v>
      </c>
      <c r="C462" s="2">
        <v>41784</v>
      </c>
      <c r="D462" s="1" t="s">
        <v>295</v>
      </c>
      <c r="E462" s="1" t="s">
        <v>46</v>
      </c>
      <c r="F462" s="1">
        <v>0</v>
      </c>
      <c r="G462" s="1" t="s">
        <v>47</v>
      </c>
      <c r="H462" s="1" t="s">
        <v>40</v>
      </c>
      <c r="I462" s="1" t="s">
        <v>47</v>
      </c>
      <c r="J462" s="1" t="s">
        <v>22</v>
      </c>
      <c r="K462" s="1" t="s">
        <v>47</v>
      </c>
      <c r="L462" s="1" t="s">
        <v>41</v>
      </c>
      <c r="M462" s="1">
        <v>5</v>
      </c>
      <c r="N462" s="1" t="s">
        <v>24</v>
      </c>
      <c r="O462" s="1" t="s">
        <v>25</v>
      </c>
      <c r="P462" s="1" t="s">
        <v>263</v>
      </c>
      <c r="Q462" s="1" t="s">
        <v>213</v>
      </c>
      <c r="R462" t="str">
        <f>IF(Table_8[[#This Row],[toss_winner]]=Table_8[[#This Row],[winner]],"Yes","No")</f>
        <v>Yes</v>
      </c>
    </row>
    <row r="463" spans="1:18" ht="15.75" customHeight="1" x14ac:dyDescent="0.3">
      <c r="A463" s="1">
        <v>734043</v>
      </c>
      <c r="B463" s="1" t="s">
        <v>50</v>
      </c>
      <c r="C463" s="2">
        <v>41786</v>
      </c>
      <c r="D463" s="1" t="s">
        <v>257</v>
      </c>
      <c r="E463" s="1" t="s">
        <v>52</v>
      </c>
      <c r="F463" s="1">
        <v>0</v>
      </c>
      <c r="G463" s="1" t="s">
        <v>31</v>
      </c>
      <c r="H463" s="1" t="s">
        <v>21</v>
      </c>
      <c r="I463" s="1" t="s">
        <v>31</v>
      </c>
      <c r="J463" s="1" t="s">
        <v>22</v>
      </c>
      <c r="K463" s="1" t="s">
        <v>21</v>
      </c>
      <c r="L463" s="1" t="s">
        <v>23</v>
      </c>
      <c r="M463" s="1">
        <v>28</v>
      </c>
      <c r="N463" s="1" t="s">
        <v>24</v>
      </c>
      <c r="O463" s="1" t="s">
        <v>25</v>
      </c>
      <c r="P463" s="1" t="s">
        <v>274</v>
      </c>
      <c r="Q463" s="1" t="s">
        <v>140</v>
      </c>
      <c r="R463" t="str">
        <f>IF(Table_8[[#This Row],[toss_winner]]=Table_8[[#This Row],[winner]],"Yes","No")</f>
        <v>No</v>
      </c>
    </row>
    <row r="464" spans="1:18" ht="15.75" customHeight="1" x14ac:dyDescent="0.3">
      <c r="A464" s="1">
        <v>734045</v>
      </c>
      <c r="B464" s="1" t="s">
        <v>44</v>
      </c>
      <c r="C464" s="2">
        <v>41787</v>
      </c>
      <c r="D464" s="1" t="s">
        <v>105</v>
      </c>
      <c r="E464" s="1" t="s">
        <v>164</v>
      </c>
      <c r="F464" s="1">
        <v>0</v>
      </c>
      <c r="G464" s="1" t="s">
        <v>32</v>
      </c>
      <c r="H464" s="1" t="s">
        <v>47</v>
      </c>
      <c r="I464" s="1" t="s">
        <v>32</v>
      </c>
      <c r="J464" s="1" t="s">
        <v>22</v>
      </c>
      <c r="K464" s="1" t="s">
        <v>32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237</v>
      </c>
      <c r="Q464" s="1" t="s">
        <v>242</v>
      </c>
      <c r="R464" t="str">
        <f>IF(Table_8[[#This Row],[toss_winner]]=Table_8[[#This Row],[winner]],"Yes","No")</f>
        <v>Yes</v>
      </c>
    </row>
    <row r="465" spans="1:18" ht="15.75" customHeight="1" x14ac:dyDescent="0.3">
      <c r="A465" s="1">
        <v>734047</v>
      </c>
      <c r="B465" s="1" t="s">
        <v>44</v>
      </c>
      <c r="C465" s="2">
        <v>41789</v>
      </c>
      <c r="D465" s="1" t="s">
        <v>61</v>
      </c>
      <c r="E465" s="1" t="s">
        <v>46</v>
      </c>
      <c r="F465" s="1">
        <v>0</v>
      </c>
      <c r="G465" s="1" t="s">
        <v>32</v>
      </c>
      <c r="H465" s="1" t="s">
        <v>31</v>
      </c>
      <c r="I465" s="1" t="s">
        <v>32</v>
      </c>
      <c r="J465" s="1" t="s">
        <v>22</v>
      </c>
      <c r="K465" s="1" t="s">
        <v>31</v>
      </c>
      <c r="L465" s="1" t="s">
        <v>23</v>
      </c>
      <c r="M465" s="1">
        <v>24</v>
      </c>
      <c r="N465" s="1" t="s">
        <v>24</v>
      </c>
      <c r="O465" s="1" t="s">
        <v>25</v>
      </c>
      <c r="P465" s="1" t="s">
        <v>127</v>
      </c>
      <c r="Q465" s="1" t="s">
        <v>213</v>
      </c>
      <c r="R465" t="str">
        <f>IF(Table_8[[#This Row],[toss_winner]]=Table_8[[#This Row],[winner]],"Yes","No")</f>
        <v>No</v>
      </c>
    </row>
    <row r="466" spans="1:18" ht="15.75" customHeight="1" x14ac:dyDescent="0.3">
      <c r="A466" s="1">
        <v>734049</v>
      </c>
      <c r="B466" s="1" t="s">
        <v>17</v>
      </c>
      <c r="C466" s="2">
        <v>41791</v>
      </c>
      <c r="D466" s="1" t="s">
        <v>162</v>
      </c>
      <c r="E466" s="1" t="s">
        <v>19</v>
      </c>
      <c r="F466" s="1">
        <v>0</v>
      </c>
      <c r="G466" s="1" t="s">
        <v>21</v>
      </c>
      <c r="H466" s="1" t="s">
        <v>31</v>
      </c>
      <c r="I466" s="1" t="s">
        <v>21</v>
      </c>
      <c r="J466" s="1" t="s">
        <v>22</v>
      </c>
      <c r="K466" s="1" t="s">
        <v>21</v>
      </c>
      <c r="L466" s="1" t="s">
        <v>41</v>
      </c>
      <c r="M466" s="1">
        <v>3</v>
      </c>
      <c r="N466" s="1" t="s">
        <v>24</v>
      </c>
      <c r="O466" s="1" t="s">
        <v>25</v>
      </c>
      <c r="P466" s="1" t="s">
        <v>127</v>
      </c>
      <c r="Q466" s="1" t="s">
        <v>242</v>
      </c>
      <c r="R466" t="str">
        <f>IF(Table_8[[#This Row],[toss_winner]]=Table_8[[#This Row],[winner]],"Yes","No")</f>
        <v>Yes</v>
      </c>
    </row>
    <row r="467" spans="1:18" ht="15.75" customHeight="1" x14ac:dyDescent="0.3">
      <c r="A467" s="1">
        <v>829705</v>
      </c>
      <c r="B467" s="1" t="s">
        <v>50</v>
      </c>
      <c r="C467" s="2">
        <v>42102</v>
      </c>
      <c r="D467" s="1" t="s">
        <v>241</v>
      </c>
      <c r="E467" s="1" t="s">
        <v>52</v>
      </c>
      <c r="F467" s="1">
        <v>0</v>
      </c>
      <c r="G467" s="1" t="s">
        <v>21</v>
      </c>
      <c r="H467" s="1" t="s">
        <v>47</v>
      </c>
      <c r="I467" s="1" t="s">
        <v>21</v>
      </c>
      <c r="J467" s="1" t="s">
        <v>22</v>
      </c>
      <c r="K467" s="1" t="s">
        <v>21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140</v>
      </c>
      <c r="Q467" s="1" t="s">
        <v>252</v>
      </c>
      <c r="R467" t="str">
        <f>IF(Table_8[[#This Row],[toss_winner]]=Table_8[[#This Row],[winner]],"Yes","No")</f>
        <v>Yes</v>
      </c>
    </row>
    <row r="468" spans="1:18" ht="15.75" customHeight="1" x14ac:dyDescent="0.3">
      <c r="A468" s="1">
        <v>829707</v>
      </c>
      <c r="B468" s="1" t="s">
        <v>65</v>
      </c>
      <c r="C468" s="2">
        <v>42103</v>
      </c>
      <c r="D468" s="1" t="s">
        <v>87</v>
      </c>
      <c r="E468" s="1" t="s">
        <v>67</v>
      </c>
      <c r="F468" s="1">
        <v>0</v>
      </c>
      <c r="G468" s="1" t="s">
        <v>32</v>
      </c>
      <c r="H468" s="1" t="s">
        <v>39</v>
      </c>
      <c r="I468" s="1" t="s">
        <v>39</v>
      </c>
      <c r="J468" s="1" t="s">
        <v>22</v>
      </c>
      <c r="K468" s="1" t="s">
        <v>32</v>
      </c>
      <c r="L468" s="1" t="s">
        <v>23</v>
      </c>
      <c r="M468" s="1">
        <v>1</v>
      </c>
      <c r="N468" s="1" t="s">
        <v>24</v>
      </c>
      <c r="O468" s="1" t="s">
        <v>25</v>
      </c>
      <c r="P468" s="1" t="s">
        <v>283</v>
      </c>
      <c r="Q468" s="1" t="s">
        <v>237</v>
      </c>
      <c r="R468" t="str">
        <f>IF(Table_8[[#This Row],[toss_winner]]=Table_8[[#This Row],[winner]],"Yes","No")</f>
        <v>No</v>
      </c>
    </row>
    <row r="469" spans="1:18" ht="15.75" customHeight="1" x14ac:dyDescent="0.3">
      <c r="A469" s="1">
        <v>829709</v>
      </c>
      <c r="B469" s="1" t="s">
        <v>238</v>
      </c>
      <c r="C469" s="2">
        <v>42104</v>
      </c>
      <c r="D469" s="1" t="s">
        <v>265</v>
      </c>
      <c r="E469" s="1" t="s">
        <v>301</v>
      </c>
      <c r="F469" s="1">
        <v>0</v>
      </c>
      <c r="G469" s="1" t="s">
        <v>31</v>
      </c>
      <c r="H469" s="1" t="s">
        <v>40</v>
      </c>
      <c r="I469" s="1" t="s">
        <v>31</v>
      </c>
      <c r="J469" s="1" t="s">
        <v>22</v>
      </c>
      <c r="K469" s="1" t="s">
        <v>40</v>
      </c>
      <c r="L469" s="1" t="s">
        <v>23</v>
      </c>
      <c r="M469" s="1">
        <v>26</v>
      </c>
      <c r="N469" s="1" t="s">
        <v>24</v>
      </c>
      <c r="O469" s="1" t="s">
        <v>25</v>
      </c>
      <c r="P469" s="1" t="s">
        <v>302</v>
      </c>
      <c r="Q469" s="1" t="s">
        <v>303</v>
      </c>
      <c r="R469" t="str">
        <f>IF(Table_8[[#This Row],[toss_winner]]=Table_8[[#This Row],[winner]],"Yes","No")</f>
        <v>No</v>
      </c>
    </row>
    <row r="470" spans="1:18" ht="15.75" customHeight="1" x14ac:dyDescent="0.3">
      <c r="A470" s="1">
        <v>829711</v>
      </c>
      <c r="B470" s="1" t="s">
        <v>65</v>
      </c>
      <c r="C470" s="2">
        <v>42105</v>
      </c>
      <c r="D470" s="1" t="s">
        <v>18</v>
      </c>
      <c r="E470" s="1" t="s">
        <v>67</v>
      </c>
      <c r="F470" s="1">
        <v>0</v>
      </c>
      <c r="G470" s="1" t="s">
        <v>32</v>
      </c>
      <c r="H470" s="1" t="s">
        <v>259</v>
      </c>
      <c r="I470" s="1" t="s">
        <v>32</v>
      </c>
      <c r="J470" s="1" t="s">
        <v>33</v>
      </c>
      <c r="K470" s="1" t="s">
        <v>32</v>
      </c>
      <c r="L470" s="1" t="s">
        <v>23</v>
      </c>
      <c r="M470" s="1">
        <v>45</v>
      </c>
      <c r="N470" s="1" t="s">
        <v>24</v>
      </c>
      <c r="O470" s="1" t="s">
        <v>25</v>
      </c>
      <c r="P470" s="1" t="s">
        <v>283</v>
      </c>
      <c r="Q470" s="1" t="s">
        <v>237</v>
      </c>
      <c r="R470" t="str">
        <f>IF(Table_8[[#This Row],[toss_winner]]=Table_8[[#This Row],[winner]],"Yes","No")</f>
        <v>Yes</v>
      </c>
    </row>
    <row r="471" spans="1:18" ht="15.75" customHeight="1" x14ac:dyDescent="0.3">
      <c r="A471" s="1">
        <v>829713</v>
      </c>
      <c r="B471" s="1" t="s">
        <v>50</v>
      </c>
      <c r="C471" s="2">
        <v>42105</v>
      </c>
      <c r="D471" s="1" t="s">
        <v>118</v>
      </c>
      <c r="E471" s="1" t="s">
        <v>52</v>
      </c>
      <c r="F471" s="1">
        <v>0</v>
      </c>
      <c r="G471" s="1" t="s">
        <v>21</v>
      </c>
      <c r="H471" s="1" t="s">
        <v>20</v>
      </c>
      <c r="I471" s="1" t="s">
        <v>20</v>
      </c>
      <c r="J471" s="1" t="s">
        <v>22</v>
      </c>
      <c r="K471" s="1" t="s">
        <v>20</v>
      </c>
      <c r="L471" s="1" t="s">
        <v>41</v>
      </c>
      <c r="M471" s="1">
        <v>3</v>
      </c>
      <c r="N471" s="1" t="s">
        <v>24</v>
      </c>
      <c r="O471" s="1" t="s">
        <v>25</v>
      </c>
      <c r="P471" s="1" t="s">
        <v>140</v>
      </c>
      <c r="Q471" s="1" t="s">
        <v>252</v>
      </c>
      <c r="R471" t="str">
        <f>IF(Table_8[[#This Row],[toss_winner]]=Table_8[[#This Row],[winner]],"Yes","No")</f>
        <v>Yes</v>
      </c>
    </row>
    <row r="472" spans="1:18" ht="15.75" customHeight="1" x14ac:dyDescent="0.3">
      <c r="A472" s="1">
        <v>829715</v>
      </c>
      <c r="B472" s="1" t="s">
        <v>36</v>
      </c>
      <c r="C472" s="2">
        <v>42106</v>
      </c>
      <c r="D472" s="1" t="s">
        <v>304</v>
      </c>
      <c r="E472" s="1" t="s">
        <v>38</v>
      </c>
      <c r="F472" s="1">
        <v>0</v>
      </c>
      <c r="G472" s="1" t="s">
        <v>39</v>
      </c>
      <c r="H472" s="1" t="s">
        <v>40</v>
      </c>
      <c r="I472" s="1" t="s">
        <v>40</v>
      </c>
      <c r="J472" s="1" t="s">
        <v>22</v>
      </c>
      <c r="K472" s="1" t="s">
        <v>40</v>
      </c>
      <c r="L472" s="1" t="s">
        <v>41</v>
      </c>
      <c r="M472" s="1">
        <v>3</v>
      </c>
      <c r="N472" s="1" t="s">
        <v>24</v>
      </c>
      <c r="O472" s="1" t="s">
        <v>25</v>
      </c>
      <c r="P472" s="1" t="s">
        <v>302</v>
      </c>
      <c r="Q472" s="1" t="s">
        <v>303</v>
      </c>
      <c r="R472" t="str">
        <f>IF(Table_8[[#This Row],[toss_winner]]=Table_8[[#This Row],[winner]],"Yes","No")</f>
        <v>Yes</v>
      </c>
    </row>
    <row r="473" spans="1:18" ht="15.75" customHeight="1" x14ac:dyDescent="0.3">
      <c r="A473" s="1">
        <v>829717</v>
      </c>
      <c r="B473" s="1" t="s">
        <v>44</v>
      </c>
      <c r="C473" s="2">
        <v>42106</v>
      </c>
      <c r="D473" s="1" t="s">
        <v>305</v>
      </c>
      <c r="E473" s="1" t="s">
        <v>46</v>
      </c>
      <c r="F473" s="1">
        <v>0</v>
      </c>
      <c r="G473" s="1" t="s">
        <v>47</v>
      </c>
      <c r="H473" s="1" t="s">
        <v>31</v>
      </c>
      <c r="I473" s="1" t="s">
        <v>47</v>
      </c>
      <c r="J473" s="1" t="s">
        <v>22</v>
      </c>
      <c r="K473" s="1" t="s">
        <v>31</v>
      </c>
      <c r="L473" s="1" t="s">
        <v>23</v>
      </c>
      <c r="M473" s="1">
        <v>18</v>
      </c>
      <c r="N473" s="1" t="s">
        <v>24</v>
      </c>
      <c r="O473" s="1" t="s">
        <v>25</v>
      </c>
      <c r="P473" s="1" t="s">
        <v>232</v>
      </c>
      <c r="Q473" s="1" t="s">
        <v>306</v>
      </c>
      <c r="R473" t="str">
        <f>IF(Table_8[[#This Row],[toss_winner]]=Table_8[[#This Row],[winner]],"Yes","No")</f>
        <v>No</v>
      </c>
    </row>
    <row r="474" spans="1:18" ht="15.75" customHeight="1" x14ac:dyDescent="0.3">
      <c r="A474" s="1">
        <v>829719</v>
      </c>
      <c r="B474" s="1" t="s">
        <v>17</v>
      </c>
      <c r="C474" s="2">
        <v>42107</v>
      </c>
      <c r="D474" s="1" t="s">
        <v>179</v>
      </c>
      <c r="E474" s="1" t="s">
        <v>19</v>
      </c>
      <c r="F474" s="1">
        <v>0</v>
      </c>
      <c r="G474" s="1" t="s">
        <v>20</v>
      </c>
      <c r="H474" s="1" t="s">
        <v>259</v>
      </c>
      <c r="I474" s="1" t="s">
        <v>259</v>
      </c>
      <c r="J474" s="1" t="s">
        <v>22</v>
      </c>
      <c r="K474" s="1" t="s">
        <v>259</v>
      </c>
      <c r="L474" s="1" t="s">
        <v>41</v>
      </c>
      <c r="M474" s="1">
        <v>8</v>
      </c>
      <c r="N474" s="1" t="s">
        <v>24</v>
      </c>
      <c r="O474" s="1" t="s">
        <v>25</v>
      </c>
      <c r="P474" s="1" t="s">
        <v>297</v>
      </c>
      <c r="Q474" s="1" t="s">
        <v>283</v>
      </c>
      <c r="R474" t="str">
        <f>IF(Table_8[[#This Row],[toss_winner]]=Table_8[[#This Row],[winner]],"Yes","No")</f>
        <v>Yes</v>
      </c>
    </row>
    <row r="475" spans="1:18" ht="15.75" customHeight="1" x14ac:dyDescent="0.3">
      <c r="A475" s="1">
        <v>829721</v>
      </c>
      <c r="B475" s="1" t="s">
        <v>167</v>
      </c>
      <c r="C475" s="2">
        <v>42108</v>
      </c>
      <c r="D475" s="1" t="s">
        <v>231</v>
      </c>
      <c r="E475" s="1" t="s">
        <v>168</v>
      </c>
      <c r="F475" s="1">
        <v>0</v>
      </c>
      <c r="G475" s="1" t="s">
        <v>40</v>
      </c>
      <c r="H475" s="1" t="s">
        <v>47</v>
      </c>
      <c r="I475" s="1" t="s">
        <v>47</v>
      </c>
      <c r="J475" s="1" t="s">
        <v>33</v>
      </c>
      <c r="K475" s="1" t="s">
        <v>40</v>
      </c>
      <c r="L475" s="1" t="s">
        <v>41</v>
      </c>
      <c r="M475" s="1">
        <v>7</v>
      </c>
      <c r="N475" s="1" t="s">
        <v>24</v>
      </c>
      <c r="O475" s="1" t="s">
        <v>25</v>
      </c>
      <c r="P475" s="1" t="s">
        <v>232</v>
      </c>
      <c r="Q475" s="1" t="s">
        <v>302</v>
      </c>
      <c r="R475" t="str">
        <f>IF(Table_8[[#This Row],[toss_winner]]=Table_8[[#This Row],[winner]],"Yes","No")</f>
        <v>No</v>
      </c>
    </row>
    <row r="476" spans="1:18" ht="15.75" customHeight="1" x14ac:dyDescent="0.3">
      <c r="A476" s="1">
        <v>829723</v>
      </c>
      <c r="B476" s="1" t="s">
        <v>50</v>
      </c>
      <c r="C476" s="2">
        <v>42124</v>
      </c>
      <c r="D476" s="1" t="s">
        <v>307</v>
      </c>
      <c r="E476" s="1" t="s">
        <v>52</v>
      </c>
      <c r="F476" s="1">
        <v>0</v>
      </c>
      <c r="G476" s="1" t="s">
        <v>21</v>
      </c>
      <c r="H476" s="1" t="s">
        <v>32</v>
      </c>
      <c r="I476" s="1" t="s">
        <v>21</v>
      </c>
      <c r="J476" s="1" t="s">
        <v>22</v>
      </c>
      <c r="K476" s="1" t="s">
        <v>21</v>
      </c>
      <c r="L476" s="1" t="s">
        <v>41</v>
      </c>
      <c r="M476" s="1">
        <v>7</v>
      </c>
      <c r="N476" s="1" t="s">
        <v>24</v>
      </c>
      <c r="O476" s="1" t="s">
        <v>25</v>
      </c>
      <c r="P476" s="1" t="s">
        <v>232</v>
      </c>
      <c r="Q476" s="1" t="s">
        <v>120</v>
      </c>
      <c r="R476" t="str">
        <f>IF(Table_8[[#This Row],[toss_winner]]=Table_8[[#This Row],[winner]],"Yes","No")</f>
        <v>Yes</v>
      </c>
    </row>
    <row r="477" spans="1:18" ht="15.75" customHeight="1" x14ac:dyDescent="0.3">
      <c r="A477" s="1">
        <v>829725</v>
      </c>
      <c r="B477" s="1" t="s">
        <v>238</v>
      </c>
      <c r="C477" s="2">
        <v>42109</v>
      </c>
      <c r="D477" s="1" t="s">
        <v>308</v>
      </c>
      <c r="E477" s="1" t="s">
        <v>301</v>
      </c>
      <c r="F477" s="1">
        <v>0</v>
      </c>
      <c r="G477" s="1" t="s">
        <v>31</v>
      </c>
      <c r="H477" s="1" t="s">
        <v>39</v>
      </c>
      <c r="I477" s="1" t="s">
        <v>31</v>
      </c>
      <c r="J477" s="1" t="s">
        <v>33</v>
      </c>
      <c r="K477" s="1" t="s">
        <v>39</v>
      </c>
      <c r="L477" s="1" t="s">
        <v>41</v>
      </c>
      <c r="M477" s="1">
        <v>5</v>
      </c>
      <c r="N477" s="1" t="s">
        <v>24</v>
      </c>
      <c r="O477" s="1" t="s">
        <v>25</v>
      </c>
      <c r="P477" s="1" t="s">
        <v>303</v>
      </c>
      <c r="Q477" s="1" t="s">
        <v>263</v>
      </c>
      <c r="R477" t="str">
        <f>IF(Table_8[[#This Row],[toss_winner]]=Table_8[[#This Row],[winner]],"Yes","No")</f>
        <v>No</v>
      </c>
    </row>
    <row r="478" spans="1:18" ht="15.75" customHeight="1" x14ac:dyDescent="0.3">
      <c r="A478" s="1">
        <v>829727</v>
      </c>
      <c r="B478" s="1" t="s">
        <v>234</v>
      </c>
      <c r="C478" s="2">
        <v>42110</v>
      </c>
      <c r="D478" s="1" t="s">
        <v>233</v>
      </c>
      <c r="E478" s="1" t="s">
        <v>236</v>
      </c>
      <c r="F478" s="1">
        <v>0</v>
      </c>
      <c r="G478" s="1" t="s">
        <v>259</v>
      </c>
      <c r="H478" s="1" t="s">
        <v>40</v>
      </c>
      <c r="I478" s="1" t="s">
        <v>40</v>
      </c>
      <c r="J478" s="1" t="s">
        <v>22</v>
      </c>
      <c r="K478" s="1" t="s">
        <v>40</v>
      </c>
      <c r="L478" s="1" t="s">
        <v>41</v>
      </c>
      <c r="M478" s="1">
        <v>6</v>
      </c>
      <c r="N478" s="1" t="s">
        <v>24</v>
      </c>
      <c r="O478" s="1" t="s">
        <v>25</v>
      </c>
      <c r="P478" s="1" t="s">
        <v>298</v>
      </c>
      <c r="Q478" s="1" t="s">
        <v>140</v>
      </c>
      <c r="R478" t="str">
        <f>IF(Table_8[[#This Row],[toss_winner]]=Table_8[[#This Row],[winner]],"Yes","No")</f>
        <v>Yes</v>
      </c>
    </row>
    <row r="479" spans="1:18" ht="15.75" customHeight="1" x14ac:dyDescent="0.3">
      <c r="A479" s="1">
        <v>829729</v>
      </c>
      <c r="B479" s="1" t="s">
        <v>44</v>
      </c>
      <c r="C479" s="2">
        <v>42111</v>
      </c>
      <c r="D479" s="1" t="s">
        <v>87</v>
      </c>
      <c r="E479" s="1" t="s">
        <v>46</v>
      </c>
      <c r="F479" s="1">
        <v>0</v>
      </c>
      <c r="G479" s="1" t="s">
        <v>47</v>
      </c>
      <c r="H479" s="1" t="s">
        <v>32</v>
      </c>
      <c r="I479" s="1" t="s">
        <v>47</v>
      </c>
      <c r="J479" s="1" t="s">
        <v>33</v>
      </c>
      <c r="K479" s="1" t="s">
        <v>32</v>
      </c>
      <c r="L479" s="1" t="s">
        <v>41</v>
      </c>
      <c r="M479" s="1">
        <v>6</v>
      </c>
      <c r="N479" s="1" t="s">
        <v>24</v>
      </c>
      <c r="O479" s="1" t="s">
        <v>25</v>
      </c>
      <c r="P479" s="1" t="s">
        <v>232</v>
      </c>
      <c r="Q479" s="1" t="s">
        <v>120</v>
      </c>
      <c r="R479" t="str">
        <f>IF(Table_8[[#This Row],[toss_winner]]=Table_8[[#This Row],[winner]],"Yes","No")</f>
        <v>No</v>
      </c>
    </row>
    <row r="480" spans="1:18" ht="15.75" customHeight="1" x14ac:dyDescent="0.3">
      <c r="A480" s="1">
        <v>829731</v>
      </c>
      <c r="B480" s="1" t="s">
        <v>234</v>
      </c>
      <c r="C480" s="2">
        <v>42112</v>
      </c>
      <c r="D480" s="1" t="s">
        <v>136</v>
      </c>
      <c r="E480" s="1" t="s">
        <v>236</v>
      </c>
      <c r="F480" s="1">
        <v>0</v>
      </c>
      <c r="G480" s="1" t="s">
        <v>259</v>
      </c>
      <c r="H480" s="1" t="s">
        <v>39</v>
      </c>
      <c r="I480" s="1" t="s">
        <v>39</v>
      </c>
      <c r="J480" s="1" t="s">
        <v>33</v>
      </c>
      <c r="K480" s="1" t="s">
        <v>39</v>
      </c>
      <c r="L480" s="1" t="s">
        <v>23</v>
      </c>
      <c r="M480" s="1">
        <v>4</v>
      </c>
      <c r="N480" s="1" t="s">
        <v>24</v>
      </c>
      <c r="O480" s="1" t="s">
        <v>25</v>
      </c>
      <c r="P480" s="1" t="s">
        <v>298</v>
      </c>
      <c r="Q480" s="1" t="s">
        <v>140</v>
      </c>
      <c r="R480" t="str">
        <f>IF(Table_8[[#This Row],[toss_winner]]=Table_8[[#This Row],[winner]],"Yes","No")</f>
        <v>Yes</v>
      </c>
    </row>
    <row r="481" spans="1:18" ht="15.75" customHeight="1" x14ac:dyDescent="0.3">
      <c r="A481" s="1">
        <v>829733</v>
      </c>
      <c r="B481" s="1" t="s">
        <v>238</v>
      </c>
      <c r="C481" s="2">
        <v>42112</v>
      </c>
      <c r="D481" s="1" t="s">
        <v>307</v>
      </c>
      <c r="E481" s="1" t="s">
        <v>301</v>
      </c>
      <c r="F481" s="1">
        <v>0</v>
      </c>
      <c r="G481" s="1" t="s">
        <v>31</v>
      </c>
      <c r="H481" s="1" t="s">
        <v>21</v>
      </c>
      <c r="I481" s="1" t="s">
        <v>21</v>
      </c>
      <c r="J481" s="1" t="s">
        <v>22</v>
      </c>
      <c r="K481" s="1" t="s">
        <v>21</v>
      </c>
      <c r="L481" s="1" t="s">
        <v>41</v>
      </c>
      <c r="M481" s="1">
        <v>4</v>
      </c>
      <c r="N481" s="1" t="s">
        <v>24</v>
      </c>
      <c r="O481" s="1" t="s">
        <v>25</v>
      </c>
      <c r="P481" s="1" t="s">
        <v>302</v>
      </c>
      <c r="Q481" s="1" t="s">
        <v>267</v>
      </c>
      <c r="R481" t="str">
        <f>IF(Table_8[[#This Row],[toss_winner]]=Table_8[[#This Row],[winner]],"Yes","No")</f>
        <v>Yes</v>
      </c>
    </row>
    <row r="482" spans="1:18" ht="15.75" customHeight="1" x14ac:dyDescent="0.3">
      <c r="A482" s="1">
        <v>829735</v>
      </c>
      <c r="B482" s="1" t="s">
        <v>167</v>
      </c>
      <c r="C482" s="2">
        <v>42113</v>
      </c>
      <c r="D482" s="1" t="s">
        <v>233</v>
      </c>
      <c r="E482" s="1" t="s">
        <v>168</v>
      </c>
      <c r="F482" s="1">
        <v>0</v>
      </c>
      <c r="G482" s="1" t="s">
        <v>40</v>
      </c>
      <c r="H482" s="1" t="s">
        <v>32</v>
      </c>
      <c r="I482" s="1" t="s">
        <v>32</v>
      </c>
      <c r="J482" s="1" t="s">
        <v>33</v>
      </c>
      <c r="K482" s="1" t="s">
        <v>40</v>
      </c>
      <c r="L482" s="1" t="s">
        <v>41</v>
      </c>
      <c r="M482" s="1">
        <v>8</v>
      </c>
      <c r="N482" s="1" t="s">
        <v>24</v>
      </c>
      <c r="O482" s="1" t="s">
        <v>25</v>
      </c>
      <c r="P482" s="1" t="s">
        <v>232</v>
      </c>
      <c r="Q482" s="1" t="s">
        <v>120</v>
      </c>
      <c r="R482" t="str">
        <f>IF(Table_8[[#This Row],[toss_winner]]=Table_8[[#This Row],[winner]],"Yes","No")</f>
        <v>No</v>
      </c>
    </row>
    <row r="483" spans="1:18" ht="15.75" customHeight="1" x14ac:dyDescent="0.3">
      <c r="A483" s="1">
        <v>829737</v>
      </c>
      <c r="B483" s="1" t="s">
        <v>17</v>
      </c>
      <c r="C483" s="2">
        <v>42113</v>
      </c>
      <c r="D483" s="1" t="s">
        <v>154</v>
      </c>
      <c r="E483" s="1" t="s">
        <v>19</v>
      </c>
      <c r="F483" s="1">
        <v>0</v>
      </c>
      <c r="G483" s="1" t="s">
        <v>20</v>
      </c>
      <c r="H483" s="1" t="s">
        <v>47</v>
      </c>
      <c r="I483" s="1" t="s">
        <v>20</v>
      </c>
      <c r="J483" s="1" t="s">
        <v>22</v>
      </c>
      <c r="K483" s="1" t="s">
        <v>47</v>
      </c>
      <c r="L483" s="1" t="s">
        <v>23</v>
      </c>
      <c r="M483" s="1">
        <v>18</v>
      </c>
      <c r="N483" s="1" t="s">
        <v>24</v>
      </c>
      <c r="O483" s="1" t="s">
        <v>25</v>
      </c>
      <c r="P483" s="1" t="s">
        <v>283</v>
      </c>
      <c r="Q483" s="1" t="s">
        <v>237</v>
      </c>
      <c r="R483" t="str">
        <f>IF(Table_8[[#This Row],[toss_winner]]=Table_8[[#This Row],[winner]],"Yes","No")</f>
        <v>No</v>
      </c>
    </row>
    <row r="484" spans="1:18" ht="15.75" customHeight="1" x14ac:dyDescent="0.3">
      <c r="A484" s="1">
        <v>829739</v>
      </c>
      <c r="B484" s="1" t="s">
        <v>36</v>
      </c>
      <c r="C484" s="2">
        <v>42114</v>
      </c>
      <c r="D484" s="1" t="s">
        <v>257</v>
      </c>
      <c r="E484" s="1" t="s">
        <v>38</v>
      </c>
      <c r="F484" s="1">
        <v>0</v>
      </c>
      <c r="G484" s="1" t="s">
        <v>39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6</v>
      </c>
      <c r="N484" s="1" t="s">
        <v>24</v>
      </c>
      <c r="O484" s="1" t="s">
        <v>25</v>
      </c>
      <c r="P484" s="1" t="s">
        <v>302</v>
      </c>
      <c r="Q484" s="1" t="s">
        <v>303</v>
      </c>
      <c r="R484" t="str">
        <f>IF(Table_8[[#This Row],[toss_winner]]=Table_8[[#This Row],[winner]],"Yes","No")</f>
        <v>Yes</v>
      </c>
    </row>
    <row r="485" spans="1:18" ht="15.75" customHeight="1" x14ac:dyDescent="0.3">
      <c r="A485" s="1">
        <v>829741</v>
      </c>
      <c r="B485" s="1" t="s">
        <v>167</v>
      </c>
      <c r="C485" s="2">
        <v>42115</v>
      </c>
      <c r="D485" s="1" t="s">
        <v>80</v>
      </c>
      <c r="E485" s="1" t="s">
        <v>168</v>
      </c>
      <c r="F485" s="1">
        <v>0</v>
      </c>
      <c r="G485" s="1" t="s">
        <v>40</v>
      </c>
      <c r="H485" s="1" t="s">
        <v>31</v>
      </c>
      <c r="I485" s="1" t="s">
        <v>31</v>
      </c>
      <c r="J485" s="1" t="s">
        <v>22</v>
      </c>
      <c r="K485" s="1" t="s">
        <v>31</v>
      </c>
      <c r="L485" s="1" t="s">
        <v>122</v>
      </c>
      <c r="M485" s="1" t="s">
        <v>25</v>
      </c>
      <c r="N485" s="1" t="s">
        <v>123</v>
      </c>
      <c r="O485" s="1" t="s">
        <v>25</v>
      </c>
      <c r="P485" s="1" t="s">
        <v>120</v>
      </c>
      <c r="Q485" s="1" t="s">
        <v>140</v>
      </c>
      <c r="R485" t="str">
        <f>IF(Table_8[[#This Row],[toss_winner]]=Table_8[[#This Row],[winner]],"Yes","No")</f>
        <v>Yes</v>
      </c>
    </row>
    <row r="486" spans="1:18" ht="15.75" customHeight="1" x14ac:dyDescent="0.3">
      <c r="A486" s="1">
        <v>829743</v>
      </c>
      <c r="B486" s="1" t="s">
        <v>234</v>
      </c>
      <c r="C486" s="2">
        <v>42116</v>
      </c>
      <c r="D486" s="1" t="s">
        <v>179</v>
      </c>
      <c r="E486" s="1" t="s">
        <v>236</v>
      </c>
      <c r="F486" s="1">
        <v>0</v>
      </c>
      <c r="G486" s="1" t="s">
        <v>259</v>
      </c>
      <c r="H486" s="1" t="s">
        <v>21</v>
      </c>
      <c r="I486" s="1" t="s">
        <v>21</v>
      </c>
      <c r="J486" s="1" t="s">
        <v>22</v>
      </c>
      <c r="K486" s="1" t="s">
        <v>259</v>
      </c>
      <c r="L486" s="1" t="s">
        <v>23</v>
      </c>
      <c r="M486" s="1">
        <v>16</v>
      </c>
      <c r="N486" s="1" t="s">
        <v>24</v>
      </c>
      <c r="O486" s="1" t="s">
        <v>95</v>
      </c>
      <c r="P486" s="1" t="s">
        <v>283</v>
      </c>
      <c r="Q486" s="1" t="s">
        <v>237</v>
      </c>
      <c r="R486" t="str">
        <f>IF(Table_8[[#This Row],[toss_winner]]=Table_8[[#This Row],[winner]],"Yes","No")</f>
        <v>No</v>
      </c>
    </row>
    <row r="487" spans="1:18" ht="15.75" customHeight="1" x14ac:dyDescent="0.3">
      <c r="A487" s="1">
        <v>829745</v>
      </c>
      <c r="B487" s="1" t="s">
        <v>17</v>
      </c>
      <c r="C487" s="2">
        <v>42116</v>
      </c>
      <c r="D487" s="1" t="s">
        <v>105</v>
      </c>
      <c r="E487" s="1" t="s">
        <v>19</v>
      </c>
      <c r="F487" s="1">
        <v>0</v>
      </c>
      <c r="G487" s="1" t="s">
        <v>20</v>
      </c>
      <c r="H487" s="1" t="s">
        <v>32</v>
      </c>
      <c r="I487" s="1" t="s">
        <v>20</v>
      </c>
      <c r="J487" s="1" t="s">
        <v>22</v>
      </c>
      <c r="K487" s="1" t="s">
        <v>32</v>
      </c>
      <c r="L487" s="1" t="s">
        <v>23</v>
      </c>
      <c r="M487" s="1">
        <v>27</v>
      </c>
      <c r="N487" s="1" t="s">
        <v>24</v>
      </c>
      <c r="O487" s="1" t="s">
        <v>25</v>
      </c>
      <c r="P487" s="1" t="s">
        <v>230</v>
      </c>
      <c r="Q487" s="1" t="s">
        <v>252</v>
      </c>
      <c r="R487" t="str">
        <f>IF(Table_8[[#This Row],[toss_winner]]=Table_8[[#This Row],[winner]],"Yes","No")</f>
        <v>No</v>
      </c>
    </row>
    <row r="488" spans="1:18" ht="15.75" customHeight="1" x14ac:dyDescent="0.3">
      <c r="A488" s="1">
        <v>829747</v>
      </c>
      <c r="B488" s="1" t="s">
        <v>36</v>
      </c>
      <c r="C488" s="2">
        <v>42117</v>
      </c>
      <c r="D488" s="1" t="s">
        <v>309</v>
      </c>
      <c r="E488" s="1" t="s">
        <v>38</v>
      </c>
      <c r="F488" s="1">
        <v>0</v>
      </c>
      <c r="G488" s="1" t="s">
        <v>39</v>
      </c>
      <c r="H488" s="1" t="s">
        <v>47</v>
      </c>
      <c r="I488" s="1" t="s">
        <v>47</v>
      </c>
      <c r="J488" s="1" t="s">
        <v>22</v>
      </c>
      <c r="K488" s="1" t="s">
        <v>39</v>
      </c>
      <c r="L488" s="1" t="s">
        <v>23</v>
      </c>
      <c r="M488" s="1">
        <v>37</v>
      </c>
      <c r="N488" s="1" t="s">
        <v>24</v>
      </c>
      <c r="O488" s="1" t="s">
        <v>25</v>
      </c>
      <c r="P488" s="1" t="s">
        <v>302</v>
      </c>
      <c r="Q488" s="1" t="s">
        <v>267</v>
      </c>
      <c r="R488" t="str">
        <f>IF(Table_8[[#This Row],[toss_winner]]=Table_8[[#This Row],[winner]],"Yes","No")</f>
        <v>No</v>
      </c>
    </row>
    <row r="489" spans="1:18" ht="15.75" customHeight="1" x14ac:dyDescent="0.3">
      <c r="A489" s="1">
        <v>829749</v>
      </c>
      <c r="B489" s="1" t="s">
        <v>167</v>
      </c>
      <c r="C489" s="2">
        <v>42118</v>
      </c>
      <c r="D489" s="1" t="s">
        <v>310</v>
      </c>
      <c r="E489" s="1" t="s">
        <v>168</v>
      </c>
      <c r="F489" s="1">
        <v>0</v>
      </c>
      <c r="G489" s="1" t="s">
        <v>40</v>
      </c>
      <c r="H489" s="1" t="s">
        <v>20</v>
      </c>
      <c r="I489" s="1" t="s">
        <v>20</v>
      </c>
      <c r="J489" s="1" t="s">
        <v>22</v>
      </c>
      <c r="K489" s="1" t="s">
        <v>20</v>
      </c>
      <c r="L489" s="1" t="s">
        <v>41</v>
      </c>
      <c r="M489" s="1">
        <v>9</v>
      </c>
      <c r="N489" s="1" t="s">
        <v>24</v>
      </c>
      <c r="O489" s="1" t="s">
        <v>25</v>
      </c>
      <c r="P489" s="1" t="s">
        <v>120</v>
      </c>
      <c r="Q489" s="1" t="s">
        <v>140</v>
      </c>
      <c r="R489" t="str">
        <f>IF(Table_8[[#This Row],[toss_winner]]=Table_8[[#This Row],[winner]],"Yes","No")</f>
        <v>Yes</v>
      </c>
    </row>
    <row r="490" spans="1:18" ht="15.75" customHeight="1" x14ac:dyDescent="0.3">
      <c r="A490" s="1">
        <v>829751</v>
      </c>
      <c r="B490" s="1" t="s">
        <v>44</v>
      </c>
      <c r="C490" s="2">
        <v>42119</v>
      </c>
      <c r="D490" s="1" t="s">
        <v>180</v>
      </c>
      <c r="E490" s="1" t="s">
        <v>46</v>
      </c>
      <c r="F490" s="1">
        <v>0</v>
      </c>
      <c r="G490" s="1" t="s">
        <v>47</v>
      </c>
      <c r="H490" s="1" t="s">
        <v>259</v>
      </c>
      <c r="I490" s="1" t="s">
        <v>47</v>
      </c>
      <c r="J490" s="1" t="s">
        <v>33</v>
      </c>
      <c r="K490" s="1" t="s">
        <v>47</v>
      </c>
      <c r="L490" s="1" t="s">
        <v>23</v>
      </c>
      <c r="M490" s="1">
        <v>20</v>
      </c>
      <c r="N490" s="1" t="s">
        <v>24</v>
      </c>
      <c r="O490" s="1" t="s">
        <v>25</v>
      </c>
      <c r="P490" s="1" t="s">
        <v>127</v>
      </c>
      <c r="Q490" s="1" t="s">
        <v>303</v>
      </c>
      <c r="R490" t="str">
        <f>IF(Table_8[[#This Row],[toss_winner]]=Table_8[[#This Row],[winner]],"Yes","No")</f>
        <v>Yes</v>
      </c>
    </row>
    <row r="491" spans="1:18" ht="15.75" customHeight="1" x14ac:dyDescent="0.3">
      <c r="A491" s="1">
        <v>829753</v>
      </c>
      <c r="B491" s="1" t="s">
        <v>65</v>
      </c>
      <c r="C491" s="2">
        <v>42119</v>
      </c>
      <c r="D491" s="1" t="s">
        <v>18</v>
      </c>
      <c r="E491" s="1" t="s">
        <v>67</v>
      </c>
      <c r="F491" s="1">
        <v>0</v>
      </c>
      <c r="G491" s="1" t="s">
        <v>32</v>
      </c>
      <c r="H491" s="1" t="s">
        <v>31</v>
      </c>
      <c r="I491" s="1" t="s">
        <v>32</v>
      </c>
      <c r="J491" s="1" t="s">
        <v>33</v>
      </c>
      <c r="K491" s="1" t="s">
        <v>32</v>
      </c>
      <c r="L491" s="1" t="s">
        <v>23</v>
      </c>
      <c r="M491" s="1">
        <v>97</v>
      </c>
      <c r="N491" s="1" t="s">
        <v>24</v>
      </c>
      <c r="O491" s="1" t="s">
        <v>25</v>
      </c>
      <c r="P491" s="1" t="s">
        <v>230</v>
      </c>
      <c r="Q491" s="1" t="s">
        <v>252</v>
      </c>
      <c r="R491" t="str">
        <f>IF(Table_8[[#This Row],[toss_winner]]=Table_8[[#This Row],[winner]],"Yes","No")</f>
        <v>Yes</v>
      </c>
    </row>
    <row r="492" spans="1:18" ht="15.75" customHeight="1" x14ac:dyDescent="0.3">
      <c r="A492" s="1">
        <v>829757</v>
      </c>
      <c r="B492" s="1" t="s">
        <v>36</v>
      </c>
      <c r="C492" s="2">
        <v>42120</v>
      </c>
      <c r="D492" s="1" t="s">
        <v>311</v>
      </c>
      <c r="E492" s="1" t="s">
        <v>38</v>
      </c>
      <c r="F492" s="1">
        <v>0</v>
      </c>
      <c r="G492" s="1" t="s">
        <v>39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10</v>
      </c>
      <c r="N492" s="1" t="s">
        <v>24</v>
      </c>
      <c r="O492" s="1" t="s">
        <v>25</v>
      </c>
      <c r="P492" s="1" t="s">
        <v>120</v>
      </c>
      <c r="Q492" s="1" t="s">
        <v>140</v>
      </c>
      <c r="R492" t="str">
        <f>IF(Table_8[[#This Row],[toss_winner]]=Table_8[[#This Row],[winner]],"Yes","No")</f>
        <v>Yes</v>
      </c>
    </row>
    <row r="493" spans="1:18" ht="15.75" customHeight="1" x14ac:dyDescent="0.3">
      <c r="A493" s="1">
        <v>829759</v>
      </c>
      <c r="B493" s="1" t="s">
        <v>28</v>
      </c>
      <c r="C493" s="2">
        <v>42121</v>
      </c>
      <c r="D493" s="1" t="s">
        <v>312</v>
      </c>
      <c r="E493" s="1" t="s">
        <v>30</v>
      </c>
      <c r="F493" s="1">
        <v>0</v>
      </c>
      <c r="G493" s="1" t="s">
        <v>31</v>
      </c>
      <c r="H493" s="1" t="s">
        <v>259</v>
      </c>
      <c r="I493" s="1" t="s">
        <v>31</v>
      </c>
      <c r="J493" s="1" t="s">
        <v>22</v>
      </c>
      <c r="K493" s="1" t="s">
        <v>259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  <c r="R493" t="str">
        <f>IF(Table_8[[#This Row],[toss_winner]]=Table_8[[#This Row],[winner]],"Yes","No")</f>
        <v>No</v>
      </c>
    </row>
    <row r="494" spans="1:18" ht="15.75" customHeight="1" x14ac:dyDescent="0.3">
      <c r="A494" s="1">
        <v>829761</v>
      </c>
      <c r="B494" s="1" t="s">
        <v>50</v>
      </c>
      <c r="C494" s="2">
        <v>42131</v>
      </c>
      <c r="D494" s="1" t="s">
        <v>190</v>
      </c>
      <c r="E494" s="1" t="s">
        <v>52</v>
      </c>
      <c r="F494" s="1">
        <v>0</v>
      </c>
      <c r="G494" s="1" t="s">
        <v>21</v>
      </c>
      <c r="H494" s="1" t="s">
        <v>39</v>
      </c>
      <c r="I494" s="1" t="s">
        <v>21</v>
      </c>
      <c r="J494" s="1" t="s">
        <v>33</v>
      </c>
      <c r="K494" s="1" t="s">
        <v>21</v>
      </c>
      <c r="L494" s="1" t="s">
        <v>23</v>
      </c>
      <c r="M494" s="1">
        <v>13</v>
      </c>
      <c r="N494" s="1" t="s">
        <v>24</v>
      </c>
      <c r="O494" s="1" t="s">
        <v>25</v>
      </c>
      <c r="P494" s="1" t="s">
        <v>232</v>
      </c>
      <c r="Q494" s="1" t="s">
        <v>120</v>
      </c>
      <c r="R494" t="str">
        <f>IF(Table_8[[#This Row],[toss_winner]]=Table_8[[#This Row],[winner]],"Yes","No")</f>
        <v>Yes</v>
      </c>
    </row>
    <row r="495" spans="1:18" ht="15.75" customHeight="1" x14ac:dyDescent="0.3">
      <c r="A495" s="1">
        <v>829763</v>
      </c>
      <c r="B495" s="1" t="s">
        <v>17</v>
      </c>
      <c r="C495" s="2">
        <v>42123</v>
      </c>
      <c r="D495" s="1" t="s">
        <v>25</v>
      </c>
      <c r="E495" s="1" t="s">
        <v>19</v>
      </c>
      <c r="F495" s="1">
        <v>0</v>
      </c>
      <c r="G495" s="1" t="s">
        <v>20</v>
      </c>
      <c r="H495" s="1" t="s">
        <v>40</v>
      </c>
      <c r="I495" s="1" t="s">
        <v>40</v>
      </c>
      <c r="J495" s="1" t="s">
        <v>22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230</v>
      </c>
      <c r="Q495" s="1" t="s">
        <v>298</v>
      </c>
      <c r="R495" t="str">
        <f>IF(Table_8[[#This Row],[toss_winner]]=Table_8[[#This Row],[winner]],"Yes","No")</f>
        <v>No</v>
      </c>
    </row>
    <row r="496" spans="1:18" ht="15.75" customHeight="1" x14ac:dyDescent="0.3">
      <c r="A496" s="1">
        <v>829765</v>
      </c>
      <c r="B496" s="1" t="s">
        <v>65</v>
      </c>
      <c r="C496" s="2">
        <v>42122</v>
      </c>
      <c r="D496" s="1" t="s">
        <v>97</v>
      </c>
      <c r="E496" s="1" t="s">
        <v>67</v>
      </c>
      <c r="F496" s="1">
        <v>0</v>
      </c>
      <c r="G496" s="1" t="s">
        <v>32</v>
      </c>
      <c r="H496" s="1" t="s">
        <v>21</v>
      </c>
      <c r="I496" s="1" t="s">
        <v>21</v>
      </c>
      <c r="J496" s="1" t="s">
        <v>22</v>
      </c>
      <c r="K496" s="1" t="s">
        <v>32</v>
      </c>
      <c r="L496" s="1" t="s">
        <v>23</v>
      </c>
      <c r="M496" s="1">
        <v>2</v>
      </c>
      <c r="N496" s="1" t="s">
        <v>24</v>
      </c>
      <c r="O496" s="1" t="s">
        <v>25</v>
      </c>
      <c r="P496" s="1" t="s">
        <v>297</v>
      </c>
      <c r="Q496" s="1" t="s">
        <v>237</v>
      </c>
      <c r="R496" t="str">
        <f>IF(Table_8[[#This Row],[toss_winner]]=Table_8[[#This Row],[winner]],"Yes","No")</f>
        <v>No</v>
      </c>
    </row>
    <row r="497" spans="1:18" ht="15.75" customHeight="1" x14ac:dyDescent="0.3">
      <c r="A497" s="1">
        <v>829767</v>
      </c>
      <c r="B497" s="1" t="s">
        <v>36</v>
      </c>
      <c r="C497" s="2">
        <v>42125</v>
      </c>
      <c r="D497" s="1" t="s">
        <v>313</v>
      </c>
      <c r="E497" s="1" t="s">
        <v>38</v>
      </c>
      <c r="F497" s="1">
        <v>0</v>
      </c>
      <c r="G497" s="1" t="s">
        <v>39</v>
      </c>
      <c r="H497" s="1" t="s">
        <v>31</v>
      </c>
      <c r="I497" s="1" t="s">
        <v>39</v>
      </c>
      <c r="J497" s="1" t="s">
        <v>22</v>
      </c>
      <c r="K497" s="1" t="s">
        <v>39</v>
      </c>
      <c r="L497" s="1" t="s">
        <v>41</v>
      </c>
      <c r="M497" s="1">
        <v>9</v>
      </c>
      <c r="N497" s="1" t="s">
        <v>24</v>
      </c>
      <c r="O497" s="1" t="s">
        <v>25</v>
      </c>
      <c r="P497" s="1" t="s">
        <v>283</v>
      </c>
      <c r="Q497" s="1" t="s">
        <v>140</v>
      </c>
      <c r="R497" t="str">
        <f>IF(Table_8[[#This Row],[toss_winner]]=Table_8[[#This Row],[winner]],"Yes","No")</f>
        <v>Yes</v>
      </c>
    </row>
    <row r="498" spans="1:18" ht="15.75" customHeight="1" x14ac:dyDescent="0.3">
      <c r="A498" s="1">
        <v>829769</v>
      </c>
      <c r="B498" s="1" t="s">
        <v>44</v>
      </c>
      <c r="C498" s="2">
        <v>42125</v>
      </c>
      <c r="D498" s="1" t="s">
        <v>183</v>
      </c>
      <c r="E498" s="1" t="s">
        <v>46</v>
      </c>
      <c r="F498" s="1">
        <v>0</v>
      </c>
      <c r="G498" s="1" t="s">
        <v>47</v>
      </c>
      <c r="H498" s="1" t="s">
        <v>40</v>
      </c>
      <c r="I498" s="1" t="s">
        <v>40</v>
      </c>
      <c r="J498" s="1" t="s">
        <v>22</v>
      </c>
      <c r="K498" s="1" t="s">
        <v>47</v>
      </c>
      <c r="L498" s="1" t="s">
        <v>23</v>
      </c>
      <c r="M498" s="1">
        <v>8</v>
      </c>
      <c r="N498" s="1" t="s">
        <v>24</v>
      </c>
      <c r="O498" s="1" t="s">
        <v>25</v>
      </c>
      <c r="P498" s="1" t="s">
        <v>127</v>
      </c>
      <c r="Q498" s="1" t="s">
        <v>267</v>
      </c>
      <c r="R498" t="str">
        <f>IF(Table_8[[#This Row],[toss_winner]]=Table_8[[#This Row],[winner]],"Yes","No")</f>
        <v>No</v>
      </c>
    </row>
    <row r="499" spans="1:18" ht="15.75" customHeight="1" x14ac:dyDescent="0.3">
      <c r="A499" s="1">
        <v>829771</v>
      </c>
      <c r="B499" s="1" t="s">
        <v>17</v>
      </c>
      <c r="C499" s="2">
        <v>42126</v>
      </c>
      <c r="D499" s="1" t="s">
        <v>251</v>
      </c>
      <c r="E499" s="1" t="s">
        <v>19</v>
      </c>
      <c r="F499" s="1">
        <v>0</v>
      </c>
      <c r="G499" s="1" t="s">
        <v>20</v>
      </c>
      <c r="H499" s="1" t="s">
        <v>21</v>
      </c>
      <c r="I499" s="1" t="s">
        <v>20</v>
      </c>
      <c r="J499" s="1" t="s">
        <v>22</v>
      </c>
      <c r="K499" s="1" t="s">
        <v>20</v>
      </c>
      <c r="L499" s="1" t="s">
        <v>41</v>
      </c>
      <c r="M499" s="1">
        <v>7</v>
      </c>
      <c r="N499" s="1" t="s">
        <v>24</v>
      </c>
      <c r="O499" s="1" t="s">
        <v>25</v>
      </c>
      <c r="P499" s="1" t="s">
        <v>230</v>
      </c>
      <c r="Q499" s="1" t="s">
        <v>298</v>
      </c>
      <c r="R499" t="str">
        <f>IF(Table_8[[#This Row],[toss_winner]]=Table_8[[#This Row],[winner]],"Yes","No")</f>
        <v>Yes</v>
      </c>
    </row>
    <row r="500" spans="1:18" ht="15.75" customHeight="1" x14ac:dyDescent="0.3">
      <c r="A500" s="1">
        <v>829773</v>
      </c>
      <c r="B500" s="1" t="s">
        <v>60</v>
      </c>
      <c r="C500" s="2">
        <v>42126</v>
      </c>
      <c r="D500" s="1" t="s">
        <v>179</v>
      </c>
      <c r="E500" s="1" t="s">
        <v>62</v>
      </c>
      <c r="F500" s="1">
        <v>0</v>
      </c>
      <c r="G500" s="1" t="s">
        <v>259</v>
      </c>
      <c r="H500" s="1" t="s">
        <v>32</v>
      </c>
      <c r="I500" s="1" t="s">
        <v>32</v>
      </c>
      <c r="J500" s="1" t="s">
        <v>22</v>
      </c>
      <c r="K500" s="1" t="s">
        <v>259</v>
      </c>
      <c r="L500" s="1" t="s">
        <v>23</v>
      </c>
      <c r="M500" s="1">
        <v>22</v>
      </c>
      <c r="N500" s="1" t="s">
        <v>24</v>
      </c>
      <c r="O500" s="1" t="s">
        <v>25</v>
      </c>
      <c r="P500" s="1" t="s">
        <v>232</v>
      </c>
      <c r="Q500" s="1" t="s">
        <v>306</v>
      </c>
      <c r="R500" t="str">
        <f>IF(Table_8[[#This Row],[toss_winner]]=Table_8[[#This Row],[winner]],"Yes","No")</f>
        <v>No</v>
      </c>
    </row>
    <row r="501" spans="1:18" ht="15.75" customHeight="1" x14ac:dyDescent="0.3">
      <c r="A501" s="1">
        <v>829775</v>
      </c>
      <c r="B501" s="1" t="s">
        <v>28</v>
      </c>
      <c r="C501" s="2">
        <v>42127</v>
      </c>
      <c r="D501" s="1" t="s">
        <v>300</v>
      </c>
      <c r="E501" s="1" t="s">
        <v>30</v>
      </c>
      <c r="F501" s="1">
        <v>0</v>
      </c>
      <c r="G501" s="1" t="s">
        <v>31</v>
      </c>
      <c r="H501" s="1" t="s">
        <v>47</v>
      </c>
      <c r="I501" s="1" t="s">
        <v>47</v>
      </c>
      <c r="J501" s="1" t="s">
        <v>33</v>
      </c>
      <c r="K501" s="1" t="s">
        <v>47</v>
      </c>
      <c r="L501" s="1" t="s">
        <v>23</v>
      </c>
      <c r="M501" s="1">
        <v>23</v>
      </c>
      <c r="N501" s="1" t="s">
        <v>24</v>
      </c>
      <c r="O501" s="1" t="s">
        <v>25</v>
      </c>
      <c r="P501" s="1" t="s">
        <v>283</v>
      </c>
      <c r="Q501" s="1" t="s">
        <v>237</v>
      </c>
      <c r="R501" t="str">
        <f>IF(Table_8[[#This Row],[toss_winner]]=Table_8[[#This Row],[winner]],"Yes","No")</f>
        <v>Yes</v>
      </c>
    </row>
    <row r="502" spans="1:18" ht="15.75" customHeight="1" x14ac:dyDescent="0.3">
      <c r="A502" s="1">
        <v>829777</v>
      </c>
      <c r="B502" s="1" t="s">
        <v>44</v>
      </c>
      <c r="C502" s="2">
        <v>42127</v>
      </c>
      <c r="D502" s="1" t="s">
        <v>233</v>
      </c>
      <c r="E502" s="1" t="s">
        <v>164</v>
      </c>
      <c r="F502" s="1">
        <v>0</v>
      </c>
      <c r="G502" s="1" t="s">
        <v>40</v>
      </c>
      <c r="H502" s="1" t="s">
        <v>39</v>
      </c>
      <c r="I502" s="1" t="s">
        <v>39</v>
      </c>
      <c r="J502" s="1" t="s">
        <v>22</v>
      </c>
      <c r="K502" s="1" t="s">
        <v>40</v>
      </c>
      <c r="L502" s="1" t="s">
        <v>23</v>
      </c>
      <c r="M502" s="1">
        <v>14</v>
      </c>
      <c r="N502" s="1" t="s">
        <v>24</v>
      </c>
      <c r="O502" s="1" t="s">
        <v>25</v>
      </c>
      <c r="P502" s="1" t="s">
        <v>127</v>
      </c>
      <c r="Q502" s="1" t="s">
        <v>303</v>
      </c>
      <c r="R502" t="str">
        <f>IF(Table_8[[#This Row],[toss_winner]]=Table_8[[#This Row],[winner]],"Yes","No")</f>
        <v>No</v>
      </c>
    </row>
    <row r="503" spans="1:18" ht="15.75" customHeight="1" x14ac:dyDescent="0.3">
      <c r="A503" s="1">
        <v>829779</v>
      </c>
      <c r="B503" s="1" t="s">
        <v>65</v>
      </c>
      <c r="C503" s="2">
        <v>42128</v>
      </c>
      <c r="D503" s="1" t="s">
        <v>105</v>
      </c>
      <c r="E503" s="1" t="s">
        <v>67</v>
      </c>
      <c r="F503" s="1">
        <v>0</v>
      </c>
      <c r="G503" s="1" t="s">
        <v>32</v>
      </c>
      <c r="H503" s="1" t="s">
        <v>20</v>
      </c>
      <c r="I503" s="1" t="s">
        <v>32</v>
      </c>
      <c r="J503" s="1" t="s">
        <v>33</v>
      </c>
      <c r="K503" s="1" t="s">
        <v>32</v>
      </c>
      <c r="L503" s="1" t="s">
        <v>23</v>
      </c>
      <c r="M503" s="1">
        <v>24</v>
      </c>
      <c r="N503" s="1" t="s">
        <v>24</v>
      </c>
      <c r="O503" s="1" t="s">
        <v>25</v>
      </c>
      <c r="P503" s="1" t="s">
        <v>252</v>
      </c>
      <c r="Q503" s="1" t="s">
        <v>263</v>
      </c>
      <c r="R503" t="str">
        <f>IF(Table_8[[#This Row],[toss_winner]]=Table_8[[#This Row],[winner]],"Yes","No")</f>
        <v>Yes</v>
      </c>
    </row>
    <row r="504" spans="1:18" ht="15.75" customHeight="1" x14ac:dyDescent="0.3">
      <c r="A504" s="1">
        <v>829781</v>
      </c>
      <c r="B504" s="1" t="s">
        <v>50</v>
      </c>
      <c r="C504" s="2">
        <v>42128</v>
      </c>
      <c r="D504" s="1" t="s">
        <v>257</v>
      </c>
      <c r="E504" s="1" t="s">
        <v>52</v>
      </c>
      <c r="F504" s="1">
        <v>0</v>
      </c>
      <c r="G504" s="1" t="s">
        <v>21</v>
      </c>
      <c r="H504" s="1" t="s">
        <v>259</v>
      </c>
      <c r="I504" s="1" t="s">
        <v>259</v>
      </c>
      <c r="J504" s="1" t="s">
        <v>22</v>
      </c>
      <c r="K504" s="1" t="s">
        <v>21</v>
      </c>
      <c r="L504" s="1" t="s">
        <v>23</v>
      </c>
      <c r="M504" s="1">
        <v>35</v>
      </c>
      <c r="N504" s="1" t="s">
        <v>24</v>
      </c>
      <c r="O504" s="1" t="s">
        <v>25</v>
      </c>
      <c r="P504" s="1" t="s">
        <v>232</v>
      </c>
      <c r="Q504" s="1" t="s">
        <v>120</v>
      </c>
      <c r="R504" t="str">
        <f>IF(Table_8[[#This Row],[toss_winner]]=Table_8[[#This Row],[winner]],"Yes","No")</f>
        <v>No</v>
      </c>
    </row>
    <row r="505" spans="1:18" ht="15.75" customHeight="1" x14ac:dyDescent="0.3">
      <c r="A505" s="1">
        <v>829783</v>
      </c>
      <c r="B505" s="1" t="s">
        <v>44</v>
      </c>
      <c r="C505" s="2">
        <v>42129</v>
      </c>
      <c r="D505" s="1" t="s">
        <v>154</v>
      </c>
      <c r="E505" s="1" t="s">
        <v>46</v>
      </c>
      <c r="F505" s="1">
        <v>0</v>
      </c>
      <c r="G505" s="1" t="s">
        <v>47</v>
      </c>
      <c r="H505" s="1" t="s">
        <v>39</v>
      </c>
      <c r="I505" s="1" t="s">
        <v>39</v>
      </c>
      <c r="J505" s="1" t="s">
        <v>33</v>
      </c>
      <c r="K505" s="1" t="s">
        <v>47</v>
      </c>
      <c r="L505" s="1" t="s">
        <v>41</v>
      </c>
      <c r="M505" s="1">
        <v>5</v>
      </c>
      <c r="N505" s="1" t="s">
        <v>24</v>
      </c>
      <c r="O505" s="1" t="s">
        <v>25</v>
      </c>
      <c r="P505" s="1" t="s">
        <v>127</v>
      </c>
      <c r="Q505" s="1" t="s">
        <v>303</v>
      </c>
      <c r="R505" t="str">
        <f>IF(Table_8[[#This Row],[toss_winner]]=Table_8[[#This Row],[winner]],"Yes","No")</f>
        <v>No</v>
      </c>
    </row>
    <row r="506" spans="1:18" ht="15.75" customHeight="1" x14ac:dyDescent="0.3">
      <c r="A506" s="1">
        <v>829785</v>
      </c>
      <c r="B506" s="1" t="s">
        <v>17</v>
      </c>
      <c r="C506" s="2">
        <v>42130</v>
      </c>
      <c r="D506" s="1" t="s">
        <v>118</v>
      </c>
      <c r="E506" s="1" t="s">
        <v>19</v>
      </c>
      <c r="F506" s="1">
        <v>0</v>
      </c>
      <c r="G506" s="1" t="s">
        <v>20</v>
      </c>
      <c r="H506" s="1" t="s">
        <v>31</v>
      </c>
      <c r="I506" s="1" t="s">
        <v>31</v>
      </c>
      <c r="J506" s="1" t="s">
        <v>22</v>
      </c>
      <c r="K506" s="1" t="s">
        <v>20</v>
      </c>
      <c r="L506" s="1" t="s">
        <v>23</v>
      </c>
      <c r="M506" s="1">
        <v>138</v>
      </c>
      <c r="N506" s="1" t="s">
        <v>24</v>
      </c>
      <c r="O506" s="1" t="s">
        <v>25</v>
      </c>
      <c r="P506" s="1" t="s">
        <v>283</v>
      </c>
      <c r="Q506" s="1" t="s">
        <v>237</v>
      </c>
      <c r="R506" t="str">
        <f>IF(Table_8[[#This Row],[toss_winner]]=Table_8[[#This Row],[winner]],"Yes","No")</f>
        <v>No</v>
      </c>
    </row>
    <row r="507" spans="1:18" ht="15.75" customHeight="1" x14ac:dyDescent="0.3">
      <c r="A507" s="1">
        <v>829787</v>
      </c>
      <c r="B507" s="1" t="s">
        <v>44</v>
      </c>
      <c r="C507" s="2">
        <v>42131</v>
      </c>
      <c r="D507" s="1" t="s">
        <v>314</v>
      </c>
      <c r="E507" s="1" t="s">
        <v>164</v>
      </c>
      <c r="F507" s="1">
        <v>0</v>
      </c>
      <c r="G507" s="1" t="s">
        <v>40</v>
      </c>
      <c r="H507" s="1" t="s">
        <v>259</v>
      </c>
      <c r="I507" s="1" t="s">
        <v>40</v>
      </c>
      <c r="J507" s="1" t="s">
        <v>22</v>
      </c>
      <c r="K507" s="1" t="s">
        <v>259</v>
      </c>
      <c r="L507" s="1" t="s">
        <v>23</v>
      </c>
      <c r="M507" s="1">
        <v>7</v>
      </c>
      <c r="N507" s="1" t="s">
        <v>24</v>
      </c>
      <c r="O507" s="1" t="s">
        <v>25</v>
      </c>
      <c r="P507" s="1" t="s">
        <v>230</v>
      </c>
      <c r="Q507" s="1" t="s">
        <v>252</v>
      </c>
      <c r="R507" t="str">
        <f>IF(Table_8[[#This Row],[toss_winner]]=Table_8[[#This Row],[winner]],"Yes","No")</f>
        <v>No</v>
      </c>
    </row>
    <row r="508" spans="1:18" ht="15.75" customHeight="1" x14ac:dyDescent="0.3">
      <c r="A508" s="1">
        <v>829789</v>
      </c>
      <c r="B508" s="1" t="s">
        <v>65</v>
      </c>
      <c r="C508" s="2">
        <v>42132</v>
      </c>
      <c r="D508" s="1" t="s">
        <v>315</v>
      </c>
      <c r="E508" s="1" t="s">
        <v>67</v>
      </c>
      <c r="F508" s="1">
        <v>0</v>
      </c>
      <c r="G508" s="1" t="s">
        <v>32</v>
      </c>
      <c r="H508" s="1" t="s">
        <v>47</v>
      </c>
      <c r="I508" s="1" t="s">
        <v>32</v>
      </c>
      <c r="J508" s="1" t="s">
        <v>33</v>
      </c>
      <c r="K508" s="1" t="s">
        <v>47</v>
      </c>
      <c r="L508" s="1" t="s">
        <v>41</v>
      </c>
      <c r="M508" s="1">
        <v>6</v>
      </c>
      <c r="N508" s="1" t="s">
        <v>24</v>
      </c>
      <c r="O508" s="1" t="s">
        <v>25</v>
      </c>
      <c r="P508" s="1" t="s">
        <v>303</v>
      </c>
      <c r="Q508" s="1" t="s">
        <v>267</v>
      </c>
      <c r="R508" t="str">
        <f>IF(Table_8[[#This Row],[toss_winner]]=Table_8[[#This Row],[winner]],"Yes","No")</f>
        <v>No</v>
      </c>
    </row>
    <row r="509" spans="1:18" ht="15.75" customHeight="1" x14ac:dyDescent="0.3">
      <c r="A509" s="1">
        <v>829791</v>
      </c>
      <c r="B509" s="1" t="s">
        <v>50</v>
      </c>
      <c r="C509" s="2">
        <v>42133</v>
      </c>
      <c r="D509" s="1" t="s">
        <v>307</v>
      </c>
      <c r="E509" s="1" t="s">
        <v>52</v>
      </c>
      <c r="F509" s="1">
        <v>0</v>
      </c>
      <c r="G509" s="1" t="s">
        <v>21</v>
      </c>
      <c r="H509" s="1" t="s">
        <v>31</v>
      </c>
      <c r="I509" s="1" t="s">
        <v>31</v>
      </c>
      <c r="J509" s="1" t="s">
        <v>33</v>
      </c>
      <c r="K509" s="1" t="s">
        <v>21</v>
      </c>
      <c r="L509" s="1" t="s">
        <v>41</v>
      </c>
      <c r="M509" s="1">
        <v>1</v>
      </c>
      <c r="N509" s="1" t="s">
        <v>24</v>
      </c>
      <c r="O509" s="1" t="s">
        <v>25</v>
      </c>
      <c r="P509" s="1" t="s">
        <v>232</v>
      </c>
      <c r="Q509" s="1" t="s">
        <v>127</v>
      </c>
      <c r="R509" t="str">
        <f>IF(Table_8[[#This Row],[toss_winner]]=Table_8[[#This Row],[winner]],"Yes","No")</f>
        <v>No</v>
      </c>
    </row>
    <row r="510" spans="1:18" ht="15.75" customHeight="1" x14ac:dyDescent="0.3">
      <c r="A510" s="1">
        <v>829793</v>
      </c>
      <c r="B510" s="1" t="s">
        <v>269</v>
      </c>
      <c r="C510" s="2">
        <v>42133</v>
      </c>
      <c r="D510" s="1" t="s">
        <v>316</v>
      </c>
      <c r="E510" s="1" t="s">
        <v>270</v>
      </c>
      <c r="F510" s="1">
        <v>0</v>
      </c>
      <c r="G510" s="1" t="s">
        <v>39</v>
      </c>
      <c r="H510" s="1" t="s">
        <v>259</v>
      </c>
      <c r="I510" s="1" t="s">
        <v>259</v>
      </c>
      <c r="J510" s="1" t="s">
        <v>33</v>
      </c>
      <c r="K510" s="1" t="s">
        <v>259</v>
      </c>
      <c r="L510" s="1" t="s">
        <v>23</v>
      </c>
      <c r="M510" s="1">
        <v>6</v>
      </c>
      <c r="N510" s="1" t="s">
        <v>24</v>
      </c>
      <c r="O510" s="1" t="s">
        <v>25</v>
      </c>
      <c r="P510" s="1" t="s">
        <v>237</v>
      </c>
      <c r="Q510" s="1" t="s">
        <v>140</v>
      </c>
      <c r="R510" t="str">
        <f>IF(Table_8[[#This Row],[toss_winner]]=Table_8[[#This Row],[winner]],"Yes","No")</f>
        <v>Yes</v>
      </c>
    </row>
    <row r="511" spans="1:18" ht="15.75" customHeight="1" x14ac:dyDescent="0.3">
      <c r="A511" s="1">
        <v>829795</v>
      </c>
      <c r="B511" s="1" t="s">
        <v>44</v>
      </c>
      <c r="C511" s="2">
        <v>42134</v>
      </c>
      <c r="D511" s="1" t="s">
        <v>121</v>
      </c>
      <c r="E511" s="1" t="s">
        <v>46</v>
      </c>
      <c r="F511" s="1">
        <v>0</v>
      </c>
      <c r="G511" s="1" t="s">
        <v>47</v>
      </c>
      <c r="H511" s="1" t="s">
        <v>20</v>
      </c>
      <c r="I511" s="1" t="s">
        <v>20</v>
      </c>
      <c r="J511" s="1" t="s">
        <v>33</v>
      </c>
      <c r="K511" s="1" t="s">
        <v>20</v>
      </c>
      <c r="L511" s="1" t="s">
        <v>23</v>
      </c>
      <c r="M511" s="1">
        <v>39</v>
      </c>
      <c r="N511" s="1" t="s">
        <v>24</v>
      </c>
      <c r="O511" s="1" t="s">
        <v>25</v>
      </c>
      <c r="P511" s="1" t="s">
        <v>230</v>
      </c>
      <c r="Q511" s="1" t="s">
        <v>252</v>
      </c>
      <c r="R511" t="str">
        <f>IF(Table_8[[#This Row],[toss_winner]]=Table_8[[#This Row],[winner]],"Yes","No")</f>
        <v>Yes</v>
      </c>
    </row>
    <row r="512" spans="1:18" ht="15.75" customHeight="1" x14ac:dyDescent="0.3">
      <c r="A512" s="1">
        <v>829797</v>
      </c>
      <c r="B512" s="1" t="s">
        <v>65</v>
      </c>
      <c r="C512" s="2">
        <v>42134</v>
      </c>
      <c r="D512" s="1" t="s">
        <v>235</v>
      </c>
      <c r="E512" s="1" t="s">
        <v>67</v>
      </c>
      <c r="F512" s="1">
        <v>0</v>
      </c>
      <c r="G512" s="1" t="s">
        <v>32</v>
      </c>
      <c r="H512" s="1" t="s">
        <v>40</v>
      </c>
      <c r="I512" s="1" t="s">
        <v>32</v>
      </c>
      <c r="J512" s="1" t="s">
        <v>33</v>
      </c>
      <c r="K512" s="1" t="s">
        <v>32</v>
      </c>
      <c r="L512" s="1" t="s">
        <v>23</v>
      </c>
      <c r="M512" s="1">
        <v>12</v>
      </c>
      <c r="N512" s="1" t="s">
        <v>24</v>
      </c>
      <c r="O512" s="1" t="s">
        <v>25</v>
      </c>
      <c r="P512" s="1" t="s">
        <v>120</v>
      </c>
      <c r="Q512" s="1" t="s">
        <v>267</v>
      </c>
      <c r="R512" t="str">
        <f>IF(Table_8[[#This Row],[toss_winner]]=Table_8[[#This Row],[winner]],"Yes","No")</f>
        <v>Yes</v>
      </c>
    </row>
    <row r="513" spans="1:18" ht="15.75" customHeight="1" x14ac:dyDescent="0.3">
      <c r="A513" s="1">
        <v>829799</v>
      </c>
      <c r="B513" s="1" t="s">
        <v>60</v>
      </c>
      <c r="C513" s="2">
        <v>42135</v>
      </c>
      <c r="D513" s="1" t="s">
        <v>179</v>
      </c>
      <c r="E513" s="1" t="s">
        <v>62</v>
      </c>
      <c r="F513" s="1">
        <v>0</v>
      </c>
      <c r="G513" s="1" t="s">
        <v>259</v>
      </c>
      <c r="H513" s="1" t="s">
        <v>31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5</v>
      </c>
      <c r="N513" s="1" t="s">
        <v>24</v>
      </c>
      <c r="O513" s="1" t="s">
        <v>25</v>
      </c>
      <c r="P513" s="1" t="s">
        <v>232</v>
      </c>
      <c r="Q513" s="1" t="s">
        <v>127</v>
      </c>
      <c r="R513" t="str">
        <f>IF(Table_8[[#This Row],[toss_winner]]=Table_8[[#This Row],[winner]],"Yes","No")</f>
        <v>Yes</v>
      </c>
    </row>
    <row r="514" spans="1:18" ht="15.75" customHeight="1" x14ac:dyDescent="0.3">
      <c r="A514" s="1">
        <v>829801</v>
      </c>
      <c r="B514" s="1" t="s">
        <v>269</v>
      </c>
      <c r="C514" s="2">
        <v>42136</v>
      </c>
      <c r="D514" s="1" t="s">
        <v>317</v>
      </c>
      <c r="E514" s="1" t="s">
        <v>270</v>
      </c>
      <c r="F514" s="1">
        <v>0</v>
      </c>
      <c r="G514" s="1" t="s">
        <v>39</v>
      </c>
      <c r="H514" s="1" t="s">
        <v>32</v>
      </c>
      <c r="I514" s="1" t="s">
        <v>32</v>
      </c>
      <c r="J514" s="1" t="s">
        <v>33</v>
      </c>
      <c r="K514" s="1" t="s">
        <v>39</v>
      </c>
      <c r="L514" s="1" t="s">
        <v>41</v>
      </c>
      <c r="M514" s="1">
        <v>6</v>
      </c>
      <c r="N514" s="1" t="s">
        <v>24</v>
      </c>
      <c r="O514" s="1" t="s">
        <v>25</v>
      </c>
      <c r="P514" s="1" t="s">
        <v>283</v>
      </c>
      <c r="Q514" s="1" t="s">
        <v>237</v>
      </c>
      <c r="R514" t="str">
        <f>IF(Table_8[[#This Row],[toss_winner]]=Table_8[[#This Row],[winner]],"Yes","No")</f>
        <v>No</v>
      </c>
    </row>
    <row r="515" spans="1:18" ht="15.75" customHeight="1" x14ac:dyDescent="0.3">
      <c r="A515" s="1">
        <v>829803</v>
      </c>
      <c r="B515" s="1" t="s">
        <v>28</v>
      </c>
      <c r="C515" s="2">
        <v>42137</v>
      </c>
      <c r="D515" s="1" t="s">
        <v>299</v>
      </c>
      <c r="E515" s="1" t="s">
        <v>30</v>
      </c>
      <c r="F515" s="1">
        <v>0</v>
      </c>
      <c r="G515" s="1" t="s">
        <v>31</v>
      </c>
      <c r="H515" s="1" t="s">
        <v>20</v>
      </c>
      <c r="I515" s="1" t="s">
        <v>20</v>
      </c>
      <c r="J515" s="1" t="s">
        <v>22</v>
      </c>
      <c r="K515" s="1" t="s">
        <v>31</v>
      </c>
      <c r="L515" s="1" t="s">
        <v>23</v>
      </c>
      <c r="M515" s="1">
        <v>22</v>
      </c>
      <c r="N515" s="1" t="s">
        <v>24</v>
      </c>
      <c r="O515" s="1" t="s">
        <v>25</v>
      </c>
      <c r="P515" s="1" t="s">
        <v>230</v>
      </c>
      <c r="Q515" s="1" t="s">
        <v>252</v>
      </c>
      <c r="R515" t="str">
        <f>IF(Table_8[[#This Row],[toss_winner]]=Table_8[[#This Row],[winner]],"Yes","No")</f>
        <v>No</v>
      </c>
    </row>
    <row r="516" spans="1:18" ht="15.75" customHeight="1" x14ac:dyDescent="0.3">
      <c r="A516" s="1">
        <v>829805</v>
      </c>
      <c r="B516" s="1" t="s">
        <v>44</v>
      </c>
      <c r="C516" s="2">
        <v>42138</v>
      </c>
      <c r="D516" s="1" t="s">
        <v>315</v>
      </c>
      <c r="E516" s="1" t="s">
        <v>46</v>
      </c>
      <c r="F516" s="1">
        <v>0</v>
      </c>
      <c r="G516" s="1" t="s">
        <v>47</v>
      </c>
      <c r="H516" s="1" t="s">
        <v>21</v>
      </c>
      <c r="I516" s="1" t="s">
        <v>21</v>
      </c>
      <c r="J516" s="1" t="s">
        <v>22</v>
      </c>
      <c r="K516" s="1" t="s">
        <v>47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283</v>
      </c>
      <c r="Q516" s="1" t="s">
        <v>237</v>
      </c>
      <c r="R516" t="str">
        <f>IF(Table_8[[#This Row],[toss_winner]]=Table_8[[#This Row],[winner]],"Yes","No")</f>
        <v>No</v>
      </c>
    </row>
    <row r="517" spans="1:18" ht="15.75" customHeight="1" x14ac:dyDescent="0.3">
      <c r="A517" s="1">
        <v>829807</v>
      </c>
      <c r="B517" s="1" t="s">
        <v>60</v>
      </c>
      <c r="C517" s="2">
        <v>42139</v>
      </c>
      <c r="D517" s="1" t="s">
        <v>215</v>
      </c>
      <c r="E517" s="1" t="s">
        <v>62</v>
      </c>
      <c r="F517" s="1">
        <v>0</v>
      </c>
      <c r="G517" s="1" t="s">
        <v>259</v>
      </c>
      <c r="H517" s="1" t="s">
        <v>20</v>
      </c>
      <c r="I517" s="1" t="s">
        <v>259</v>
      </c>
      <c r="J517" s="1" t="s">
        <v>33</v>
      </c>
      <c r="K517" s="1" t="s">
        <v>20</v>
      </c>
      <c r="L517" s="1" t="s">
        <v>41</v>
      </c>
      <c r="M517" s="1">
        <v>6</v>
      </c>
      <c r="N517" s="1" t="s">
        <v>24</v>
      </c>
      <c r="O517" s="1" t="s">
        <v>95</v>
      </c>
      <c r="P517" s="1" t="s">
        <v>232</v>
      </c>
      <c r="Q517" s="1" t="s">
        <v>127</v>
      </c>
      <c r="R517" t="str">
        <f>IF(Table_8[[#This Row],[toss_winner]]=Table_8[[#This Row],[winner]],"Yes","No")</f>
        <v>No</v>
      </c>
    </row>
    <row r="518" spans="1:18" ht="15.75" customHeight="1" x14ac:dyDescent="0.3">
      <c r="A518" s="1">
        <v>829809</v>
      </c>
      <c r="B518" s="1" t="s">
        <v>28</v>
      </c>
      <c r="C518" s="2">
        <v>42140</v>
      </c>
      <c r="D518" s="1" t="s">
        <v>253</v>
      </c>
      <c r="E518" s="1" t="s">
        <v>30</v>
      </c>
      <c r="F518" s="1">
        <v>0</v>
      </c>
      <c r="G518" s="1" t="s">
        <v>31</v>
      </c>
      <c r="H518" s="1" t="s">
        <v>32</v>
      </c>
      <c r="I518" s="1" t="s">
        <v>31</v>
      </c>
      <c r="J518" s="1" t="s">
        <v>33</v>
      </c>
      <c r="K518" s="1" t="s">
        <v>32</v>
      </c>
      <c r="L518" s="1" t="s">
        <v>41</v>
      </c>
      <c r="M518" s="1">
        <v>7</v>
      </c>
      <c r="N518" s="1" t="s">
        <v>24</v>
      </c>
      <c r="O518" s="1" t="s">
        <v>25</v>
      </c>
      <c r="P518" s="1" t="s">
        <v>267</v>
      </c>
      <c r="Q518" s="1" t="s">
        <v>252</v>
      </c>
      <c r="R518" t="str">
        <f>IF(Table_8[[#This Row],[toss_winner]]=Table_8[[#This Row],[winner]],"Yes","No")</f>
        <v>No</v>
      </c>
    </row>
    <row r="519" spans="1:18" ht="15.75" customHeight="1" x14ac:dyDescent="0.3">
      <c r="A519" s="1">
        <v>829811</v>
      </c>
      <c r="B519" s="1" t="s">
        <v>44</v>
      </c>
      <c r="C519" s="2">
        <v>42140</v>
      </c>
      <c r="D519" s="1" t="s">
        <v>57</v>
      </c>
      <c r="E519" s="1" t="s">
        <v>164</v>
      </c>
      <c r="F519" s="1">
        <v>0</v>
      </c>
      <c r="G519" s="1" t="s">
        <v>40</v>
      </c>
      <c r="H519" s="1" t="s">
        <v>21</v>
      </c>
      <c r="I519" s="1" t="s">
        <v>40</v>
      </c>
      <c r="J519" s="1" t="s">
        <v>33</v>
      </c>
      <c r="K519" s="1" t="s">
        <v>40</v>
      </c>
      <c r="L519" s="1" t="s">
        <v>23</v>
      </c>
      <c r="M519" s="1">
        <v>9</v>
      </c>
      <c r="N519" s="1" t="s">
        <v>24</v>
      </c>
      <c r="O519" s="1" t="s">
        <v>25</v>
      </c>
      <c r="P519" s="1" t="s">
        <v>297</v>
      </c>
      <c r="Q519" s="1" t="s">
        <v>283</v>
      </c>
      <c r="R519" t="str">
        <f>IF(Table_8[[#This Row],[toss_winner]]=Table_8[[#This Row],[winner]],"Yes","No")</f>
        <v>Yes</v>
      </c>
    </row>
    <row r="520" spans="1:18" ht="15.75" customHeight="1" x14ac:dyDescent="0.3">
      <c r="A520" s="1">
        <v>829813</v>
      </c>
      <c r="B520" s="1" t="s">
        <v>17</v>
      </c>
      <c r="C520" s="2">
        <v>42141</v>
      </c>
      <c r="D520" s="1" t="s">
        <v>25</v>
      </c>
      <c r="E520" s="1" t="s">
        <v>19</v>
      </c>
      <c r="F520" s="1">
        <v>0</v>
      </c>
      <c r="G520" s="1" t="s">
        <v>20</v>
      </c>
      <c r="H520" s="1" t="s">
        <v>39</v>
      </c>
      <c r="I520" s="1" t="s">
        <v>20</v>
      </c>
      <c r="J520" s="1" t="s">
        <v>22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127</v>
      </c>
      <c r="Q520" s="1" t="s">
        <v>306</v>
      </c>
      <c r="R520" t="str">
        <f>IF(Table_8[[#This Row],[toss_winner]]=Table_8[[#This Row],[winner]],"Yes","No")</f>
        <v>No</v>
      </c>
    </row>
    <row r="521" spans="1:18" ht="15.75" customHeight="1" x14ac:dyDescent="0.3">
      <c r="A521" s="1">
        <v>829815</v>
      </c>
      <c r="B521" s="1" t="s">
        <v>60</v>
      </c>
      <c r="C521" s="2">
        <v>42141</v>
      </c>
      <c r="D521" s="1" t="s">
        <v>318</v>
      </c>
      <c r="E521" s="1" t="s">
        <v>62</v>
      </c>
      <c r="F521" s="1">
        <v>0</v>
      </c>
      <c r="G521" s="1" t="s">
        <v>259</v>
      </c>
      <c r="H521" s="1" t="s">
        <v>47</v>
      </c>
      <c r="I521" s="1" t="s">
        <v>259</v>
      </c>
      <c r="J521" s="1" t="s">
        <v>33</v>
      </c>
      <c r="K521" s="1" t="s">
        <v>47</v>
      </c>
      <c r="L521" s="1" t="s">
        <v>41</v>
      </c>
      <c r="M521" s="1">
        <v>9</v>
      </c>
      <c r="N521" s="1" t="s">
        <v>24</v>
      </c>
      <c r="O521" s="1" t="s">
        <v>25</v>
      </c>
      <c r="P521" s="1" t="s">
        <v>303</v>
      </c>
      <c r="Q521" s="1" t="s">
        <v>263</v>
      </c>
      <c r="R521" t="str">
        <f>IF(Table_8[[#This Row],[toss_winner]]=Table_8[[#This Row],[winner]],"Yes","No")</f>
        <v>No</v>
      </c>
    </row>
    <row r="522" spans="1:18" ht="15.75" customHeight="1" x14ac:dyDescent="0.3">
      <c r="A522" s="1">
        <v>829817</v>
      </c>
      <c r="B522" s="1" t="s">
        <v>44</v>
      </c>
      <c r="C522" s="2">
        <v>42143</v>
      </c>
      <c r="D522" s="1" t="s">
        <v>192</v>
      </c>
      <c r="E522" s="1" t="s">
        <v>46</v>
      </c>
      <c r="F522" s="1">
        <v>0</v>
      </c>
      <c r="G522" s="1" t="s">
        <v>32</v>
      </c>
      <c r="H522" s="1" t="s">
        <v>47</v>
      </c>
      <c r="I522" s="1" t="s">
        <v>47</v>
      </c>
      <c r="J522" s="1" t="s">
        <v>33</v>
      </c>
      <c r="K522" s="1" t="s">
        <v>47</v>
      </c>
      <c r="L522" s="1" t="s">
        <v>23</v>
      </c>
      <c r="M522" s="1">
        <v>25</v>
      </c>
      <c r="N522" s="1" t="s">
        <v>24</v>
      </c>
      <c r="O522" s="1" t="s">
        <v>25</v>
      </c>
      <c r="P522" s="1" t="s">
        <v>127</v>
      </c>
      <c r="Q522" s="1" t="s">
        <v>283</v>
      </c>
      <c r="R522" t="str">
        <f>IF(Table_8[[#This Row],[toss_winner]]=Table_8[[#This Row],[winner]],"Yes","No")</f>
        <v>Yes</v>
      </c>
    </row>
    <row r="523" spans="1:18" ht="15.75" customHeight="1" x14ac:dyDescent="0.3">
      <c r="A523" s="1">
        <v>829819</v>
      </c>
      <c r="B523" s="1" t="s">
        <v>238</v>
      </c>
      <c r="C523" s="2">
        <v>42144</v>
      </c>
      <c r="D523" s="1" t="s">
        <v>121</v>
      </c>
      <c r="E523" s="1" t="s">
        <v>301</v>
      </c>
      <c r="F523" s="1">
        <v>0</v>
      </c>
      <c r="G523" s="1" t="s">
        <v>20</v>
      </c>
      <c r="H523" s="1" t="s">
        <v>40</v>
      </c>
      <c r="I523" s="1" t="s">
        <v>20</v>
      </c>
      <c r="J523" s="1" t="s">
        <v>33</v>
      </c>
      <c r="K523" s="1" t="s">
        <v>20</v>
      </c>
      <c r="L523" s="1" t="s">
        <v>23</v>
      </c>
      <c r="M523" s="1">
        <v>71</v>
      </c>
      <c r="N523" s="1" t="s">
        <v>24</v>
      </c>
      <c r="O523" s="1" t="s">
        <v>25</v>
      </c>
      <c r="P523" s="1" t="s">
        <v>232</v>
      </c>
      <c r="Q523" s="1" t="s">
        <v>252</v>
      </c>
      <c r="R523" t="str">
        <f>IF(Table_8[[#This Row],[toss_winner]]=Table_8[[#This Row],[winner]],"Yes","No")</f>
        <v>Yes</v>
      </c>
    </row>
    <row r="524" spans="1:18" ht="15.75" customHeight="1" x14ac:dyDescent="0.3">
      <c r="A524" s="1">
        <v>829821</v>
      </c>
      <c r="B524" s="1" t="s">
        <v>277</v>
      </c>
      <c r="C524" s="2">
        <v>42146</v>
      </c>
      <c r="D524" s="1" t="s">
        <v>87</v>
      </c>
      <c r="E524" s="1" t="s">
        <v>278</v>
      </c>
      <c r="F524" s="1">
        <v>0</v>
      </c>
      <c r="G524" s="1" t="s">
        <v>32</v>
      </c>
      <c r="H524" s="1" t="s">
        <v>20</v>
      </c>
      <c r="I524" s="1" t="s">
        <v>32</v>
      </c>
      <c r="J524" s="1" t="s">
        <v>22</v>
      </c>
      <c r="K524" s="1" t="s">
        <v>32</v>
      </c>
      <c r="L524" s="1" t="s">
        <v>41</v>
      </c>
      <c r="M524" s="1">
        <v>3</v>
      </c>
      <c r="N524" s="1" t="s">
        <v>24</v>
      </c>
      <c r="O524" s="1" t="s">
        <v>25</v>
      </c>
      <c r="P524" s="1" t="s">
        <v>232</v>
      </c>
      <c r="Q524" s="1" t="s">
        <v>303</v>
      </c>
      <c r="R524" t="str">
        <f>IF(Table_8[[#This Row],[toss_winner]]=Table_8[[#This Row],[winner]],"Yes","No")</f>
        <v>Yes</v>
      </c>
    </row>
    <row r="525" spans="1:18" ht="15.75" customHeight="1" x14ac:dyDescent="0.3">
      <c r="A525" s="1">
        <v>829823</v>
      </c>
      <c r="B525" s="1" t="s">
        <v>50</v>
      </c>
      <c r="C525" s="2">
        <v>42148</v>
      </c>
      <c r="D525" s="1" t="s">
        <v>147</v>
      </c>
      <c r="E525" s="1" t="s">
        <v>52</v>
      </c>
      <c r="F525" s="1">
        <v>0</v>
      </c>
      <c r="G525" s="1" t="s">
        <v>47</v>
      </c>
      <c r="H525" s="1" t="s">
        <v>32</v>
      </c>
      <c r="I525" s="1" t="s">
        <v>32</v>
      </c>
      <c r="J525" s="1" t="s">
        <v>22</v>
      </c>
      <c r="K525" s="1" t="s">
        <v>47</v>
      </c>
      <c r="L525" s="1" t="s">
        <v>23</v>
      </c>
      <c r="M525" s="1">
        <v>41</v>
      </c>
      <c r="N525" s="1" t="s">
        <v>24</v>
      </c>
      <c r="O525" s="1" t="s">
        <v>25</v>
      </c>
      <c r="P525" s="1" t="s">
        <v>127</v>
      </c>
      <c r="Q525" s="1" t="s">
        <v>283</v>
      </c>
      <c r="R525" t="str">
        <f>IF(Table_8[[#This Row],[toss_winner]]=Table_8[[#This Row],[winner]],"Yes","No")</f>
        <v>No</v>
      </c>
    </row>
    <row r="526" spans="1:18" ht="15.75" customHeight="1" x14ac:dyDescent="0.3">
      <c r="A526" s="1">
        <v>980901</v>
      </c>
      <c r="B526" s="1" t="s">
        <v>44</v>
      </c>
      <c r="C526" s="2">
        <v>42469</v>
      </c>
      <c r="D526" s="1" t="s">
        <v>233</v>
      </c>
      <c r="E526" s="1" t="s">
        <v>46</v>
      </c>
      <c r="F526" s="1">
        <v>0</v>
      </c>
      <c r="G526" s="1" t="s">
        <v>47</v>
      </c>
      <c r="H526" s="1" t="s">
        <v>319</v>
      </c>
      <c r="I526" s="1" t="s">
        <v>47</v>
      </c>
      <c r="J526" s="1" t="s">
        <v>33</v>
      </c>
      <c r="K526" s="1" t="s">
        <v>319</v>
      </c>
      <c r="L526" s="1" t="s">
        <v>41</v>
      </c>
      <c r="M526" s="1">
        <v>9</v>
      </c>
      <c r="N526" s="1" t="s">
        <v>24</v>
      </c>
      <c r="O526" s="1" t="s">
        <v>25</v>
      </c>
      <c r="P526" s="1" t="s">
        <v>127</v>
      </c>
      <c r="Q526" s="1" t="s">
        <v>267</v>
      </c>
      <c r="R526" t="str">
        <f>IF(Table_8[[#This Row],[toss_winner]]=Table_8[[#This Row],[winner]],"Yes","No")</f>
        <v>No</v>
      </c>
    </row>
    <row r="527" spans="1:18" ht="15.75" customHeight="1" x14ac:dyDescent="0.3">
      <c r="A527" s="1">
        <v>980903</v>
      </c>
      <c r="B527" s="1" t="s">
        <v>50</v>
      </c>
      <c r="C527" s="2">
        <v>42470</v>
      </c>
      <c r="D527" s="1" t="s">
        <v>307</v>
      </c>
      <c r="E527" s="1" t="s">
        <v>52</v>
      </c>
      <c r="F527" s="1">
        <v>0</v>
      </c>
      <c r="G527" s="1" t="s">
        <v>21</v>
      </c>
      <c r="H527" s="1" t="s">
        <v>39</v>
      </c>
      <c r="I527" s="1" t="s">
        <v>21</v>
      </c>
      <c r="J527" s="1" t="s">
        <v>22</v>
      </c>
      <c r="K527" s="1" t="s">
        <v>21</v>
      </c>
      <c r="L527" s="1" t="s">
        <v>41</v>
      </c>
      <c r="M527" s="1">
        <v>9</v>
      </c>
      <c r="N527" s="1" t="s">
        <v>24</v>
      </c>
      <c r="O527" s="1" t="s">
        <v>25</v>
      </c>
      <c r="P527" s="1" t="s">
        <v>140</v>
      </c>
      <c r="Q527" s="1" t="s">
        <v>252</v>
      </c>
      <c r="R527" t="str">
        <f>IF(Table_8[[#This Row],[toss_winner]]=Table_8[[#This Row],[winner]],"Yes","No")</f>
        <v>Yes</v>
      </c>
    </row>
    <row r="528" spans="1:18" ht="15.75" customHeight="1" x14ac:dyDescent="0.3">
      <c r="A528" s="1">
        <v>980905</v>
      </c>
      <c r="B528" s="1" t="s">
        <v>28</v>
      </c>
      <c r="C528" s="2">
        <v>42471</v>
      </c>
      <c r="D528" s="1" t="s">
        <v>262</v>
      </c>
      <c r="E528" s="1" t="s">
        <v>320</v>
      </c>
      <c r="F528" s="1">
        <v>0</v>
      </c>
      <c r="G528" s="1" t="s">
        <v>31</v>
      </c>
      <c r="H528" s="1" t="s">
        <v>321</v>
      </c>
      <c r="I528" s="1" t="s">
        <v>321</v>
      </c>
      <c r="J528" s="1" t="s">
        <v>22</v>
      </c>
      <c r="K528" s="1" t="s">
        <v>321</v>
      </c>
      <c r="L528" s="1" t="s">
        <v>41</v>
      </c>
      <c r="M528" s="1">
        <v>5</v>
      </c>
      <c r="N528" s="1" t="s">
        <v>24</v>
      </c>
      <c r="O528" s="1" t="s">
        <v>25</v>
      </c>
      <c r="P528" s="1" t="s">
        <v>232</v>
      </c>
      <c r="Q528" s="1" t="s">
        <v>237</v>
      </c>
      <c r="R528" t="str">
        <f>IF(Table_8[[#This Row],[toss_winner]]=Table_8[[#This Row],[winner]],"Yes","No")</f>
        <v>Yes</v>
      </c>
    </row>
    <row r="529" spans="1:18" ht="15.75" customHeight="1" x14ac:dyDescent="0.3">
      <c r="A529" s="1">
        <v>980907</v>
      </c>
      <c r="B529" s="1" t="s">
        <v>17</v>
      </c>
      <c r="C529" s="2">
        <v>42472</v>
      </c>
      <c r="D529" s="1" t="s">
        <v>121</v>
      </c>
      <c r="E529" s="1" t="s">
        <v>19</v>
      </c>
      <c r="F529" s="1">
        <v>0</v>
      </c>
      <c r="G529" s="1" t="s">
        <v>20</v>
      </c>
      <c r="H529" s="1" t="s">
        <v>259</v>
      </c>
      <c r="I529" s="1" t="s">
        <v>259</v>
      </c>
      <c r="J529" s="1" t="s">
        <v>22</v>
      </c>
      <c r="K529" s="1" t="s">
        <v>20</v>
      </c>
      <c r="L529" s="1" t="s">
        <v>23</v>
      </c>
      <c r="M529" s="1">
        <v>45</v>
      </c>
      <c r="N529" s="1" t="s">
        <v>24</v>
      </c>
      <c r="O529" s="1" t="s">
        <v>25</v>
      </c>
      <c r="P529" s="1" t="s">
        <v>127</v>
      </c>
      <c r="Q529" s="1" t="s">
        <v>322</v>
      </c>
      <c r="R529" t="str">
        <f>IF(Table_8[[#This Row],[toss_winner]]=Table_8[[#This Row],[winner]],"Yes","No")</f>
        <v>No</v>
      </c>
    </row>
    <row r="530" spans="1:18" ht="15.75" customHeight="1" x14ac:dyDescent="0.3">
      <c r="A530" s="1">
        <v>980909</v>
      </c>
      <c r="B530" s="1" t="s">
        <v>50</v>
      </c>
      <c r="C530" s="2">
        <v>42473</v>
      </c>
      <c r="D530" s="1" t="s">
        <v>147</v>
      </c>
      <c r="E530" s="1" t="s">
        <v>52</v>
      </c>
      <c r="F530" s="1">
        <v>0</v>
      </c>
      <c r="G530" s="1" t="s">
        <v>21</v>
      </c>
      <c r="H530" s="1" t="s">
        <v>47</v>
      </c>
      <c r="I530" s="1" t="s">
        <v>47</v>
      </c>
      <c r="J530" s="1" t="s">
        <v>22</v>
      </c>
      <c r="K530" s="1" t="s">
        <v>47</v>
      </c>
      <c r="L530" s="1" t="s">
        <v>41</v>
      </c>
      <c r="M530" s="1">
        <v>6</v>
      </c>
      <c r="N530" s="1" t="s">
        <v>24</v>
      </c>
      <c r="O530" s="1" t="s">
        <v>25</v>
      </c>
      <c r="P530" s="1" t="s">
        <v>323</v>
      </c>
      <c r="Q530" s="1" t="s">
        <v>140</v>
      </c>
      <c r="R530" t="str">
        <f>IF(Table_8[[#This Row],[toss_winner]]=Table_8[[#This Row],[winner]],"Yes","No")</f>
        <v>Yes</v>
      </c>
    </row>
    <row r="531" spans="1:18" ht="15.75" customHeight="1" x14ac:dyDescent="0.3">
      <c r="A531" s="1">
        <v>980911</v>
      </c>
      <c r="B531" s="1" t="s">
        <v>324</v>
      </c>
      <c r="C531" s="2">
        <v>42474</v>
      </c>
      <c r="D531" s="1" t="s">
        <v>262</v>
      </c>
      <c r="E531" s="1" t="s">
        <v>325</v>
      </c>
      <c r="F531" s="1">
        <v>0</v>
      </c>
      <c r="G531" s="1" t="s">
        <v>321</v>
      </c>
      <c r="H531" s="1" t="s">
        <v>319</v>
      </c>
      <c r="I531" s="1" t="s">
        <v>319</v>
      </c>
      <c r="J531" s="1" t="s">
        <v>33</v>
      </c>
      <c r="K531" s="1" t="s">
        <v>321</v>
      </c>
      <c r="L531" s="1" t="s">
        <v>41</v>
      </c>
      <c r="M531" s="1">
        <v>7</v>
      </c>
      <c r="N531" s="1" t="s">
        <v>24</v>
      </c>
      <c r="O531" s="1" t="s">
        <v>25</v>
      </c>
      <c r="P531" s="1" t="s">
        <v>237</v>
      </c>
      <c r="Q531" s="1" t="s">
        <v>267</v>
      </c>
      <c r="R531" t="str">
        <f>IF(Table_8[[#This Row],[toss_winner]]=Table_8[[#This Row],[winner]],"Yes","No")</f>
        <v>No</v>
      </c>
    </row>
    <row r="532" spans="1:18" ht="15.75" customHeight="1" x14ac:dyDescent="0.3">
      <c r="A532" s="1">
        <v>980913</v>
      </c>
      <c r="B532" s="1" t="s">
        <v>36</v>
      </c>
      <c r="C532" s="2">
        <v>42475</v>
      </c>
      <c r="D532" s="1" t="s">
        <v>93</v>
      </c>
      <c r="E532" s="1" t="s">
        <v>38</v>
      </c>
      <c r="F532" s="1">
        <v>0</v>
      </c>
      <c r="G532" s="1" t="s">
        <v>39</v>
      </c>
      <c r="H532" s="1" t="s">
        <v>31</v>
      </c>
      <c r="I532" s="1" t="s">
        <v>39</v>
      </c>
      <c r="J532" s="1" t="s">
        <v>22</v>
      </c>
      <c r="K532" s="1" t="s">
        <v>39</v>
      </c>
      <c r="L532" s="1" t="s">
        <v>41</v>
      </c>
      <c r="M532" s="1">
        <v>8</v>
      </c>
      <c r="N532" s="1" t="s">
        <v>24</v>
      </c>
      <c r="O532" s="1" t="s">
        <v>25</v>
      </c>
      <c r="P532" s="1" t="s">
        <v>140</v>
      </c>
      <c r="Q532" s="1" t="s">
        <v>252</v>
      </c>
      <c r="R532" t="str">
        <f>IF(Table_8[[#This Row],[toss_winner]]=Table_8[[#This Row],[winner]],"Yes","No")</f>
        <v>Yes</v>
      </c>
    </row>
    <row r="533" spans="1:18" ht="15.75" customHeight="1" x14ac:dyDescent="0.3">
      <c r="A533" s="1">
        <v>980915</v>
      </c>
      <c r="B533" s="1" t="s">
        <v>60</v>
      </c>
      <c r="C533" s="2">
        <v>42476</v>
      </c>
      <c r="D533" s="1" t="s">
        <v>146</v>
      </c>
      <c r="E533" s="1" t="s">
        <v>62</v>
      </c>
      <c r="F533" s="1">
        <v>0</v>
      </c>
      <c r="G533" s="1" t="s">
        <v>259</v>
      </c>
      <c r="H533" s="1" t="s">
        <v>21</v>
      </c>
      <c r="I533" s="1" t="s">
        <v>259</v>
      </c>
      <c r="J533" s="1" t="s">
        <v>33</v>
      </c>
      <c r="K533" s="1" t="s">
        <v>21</v>
      </c>
      <c r="L533" s="1" t="s">
        <v>41</v>
      </c>
      <c r="M533" s="1">
        <v>8</v>
      </c>
      <c r="N533" s="1" t="s">
        <v>24</v>
      </c>
      <c r="O533" s="1" t="s">
        <v>25</v>
      </c>
      <c r="P533" s="1" t="s">
        <v>232</v>
      </c>
      <c r="Q533" s="1" t="s">
        <v>267</v>
      </c>
      <c r="R533" t="str">
        <f>IF(Table_8[[#This Row],[toss_winner]]=Table_8[[#This Row],[winner]],"Yes","No")</f>
        <v>No</v>
      </c>
    </row>
    <row r="534" spans="1:18" ht="15.75" customHeight="1" x14ac:dyDescent="0.3">
      <c r="A534" s="1">
        <v>980917</v>
      </c>
      <c r="B534" s="1" t="s">
        <v>44</v>
      </c>
      <c r="C534" s="2">
        <v>42476</v>
      </c>
      <c r="D534" s="1" t="s">
        <v>262</v>
      </c>
      <c r="E534" s="1" t="s">
        <v>46</v>
      </c>
      <c r="F534" s="1">
        <v>0</v>
      </c>
      <c r="G534" s="1" t="s">
        <v>47</v>
      </c>
      <c r="H534" s="1" t="s">
        <v>321</v>
      </c>
      <c r="I534" s="1" t="s">
        <v>321</v>
      </c>
      <c r="J534" s="1" t="s">
        <v>22</v>
      </c>
      <c r="K534" s="1" t="s">
        <v>321</v>
      </c>
      <c r="L534" s="1" t="s">
        <v>41</v>
      </c>
      <c r="M534" s="1">
        <v>3</v>
      </c>
      <c r="N534" s="1" t="s">
        <v>24</v>
      </c>
      <c r="O534" s="1" t="s">
        <v>25</v>
      </c>
      <c r="P534" s="1" t="s">
        <v>127</v>
      </c>
      <c r="Q534" s="1" t="s">
        <v>322</v>
      </c>
      <c r="R534" t="str">
        <f>IF(Table_8[[#This Row],[toss_winner]]=Table_8[[#This Row],[winner]],"Yes","No")</f>
        <v>Yes</v>
      </c>
    </row>
    <row r="535" spans="1:18" ht="15.75" customHeight="1" x14ac:dyDescent="0.3">
      <c r="A535" s="1">
        <v>980919</v>
      </c>
      <c r="B535" s="1" t="s">
        <v>28</v>
      </c>
      <c r="C535" s="2">
        <v>42477</v>
      </c>
      <c r="D535" s="1" t="s">
        <v>260</v>
      </c>
      <c r="E535" s="1" t="s">
        <v>320</v>
      </c>
      <c r="F535" s="1">
        <v>0</v>
      </c>
      <c r="G535" s="1" t="s">
        <v>31</v>
      </c>
      <c r="H535" s="1" t="s">
        <v>319</v>
      </c>
      <c r="I535" s="1" t="s">
        <v>319</v>
      </c>
      <c r="J535" s="1" t="s">
        <v>33</v>
      </c>
      <c r="K535" s="1" t="s">
        <v>31</v>
      </c>
      <c r="L535" s="1" t="s">
        <v>41</v>
      </c>
      <c r="M535" s="1">
        <v>6</v>
      </c>
      <c r="N535" s="1" t="s">
        <v>24</v>
      </c>
      <c r="O535" s="1" t="s">
        <v>25</v>
      </c>
      <c r="P535" s="1" t="s">
        <v>140</v>
      </c>
      <c r="Q535" s="1" t="s">
        <v>252</v>
      </c>
      <c r="R535" t="str">
        <f>IF(Table_8[[#This Row],[toss_winner]]=Table_8[[#This Row],[winner]],"Yes","No")</f>
        <v>No</v>
      </c>
    </row>
    <row r="536" spans="1:18" ht="15.75" customHeight="1" x14ac:dyDescent="0.3">
      <c r="A536" s="1">
        <v>980921</v>
      </c>
      <c r="B536" s="1" t="s">
        <v>17</v>
      </c>
      <c r="C536" s="2">
        <v>42477</v>
      </c>
      <c r="D536" s="1" t="s">
        <v>326</v>
      </c>
      <c r="E536" s="1" t="s">
        <v>19</v>
      </c>
      <c r="F536" s="1">
        <v>0</v>
      </c>
      <c r="G536" s="1" t="s">
        <v>20</v>
      </c>
      <c r="H536" s="1" t="s">
        <v>39</v>
      </c>
      <c r="I536" s="1" t="s">
        <v>39</v>
      </c>
      <c r="J536" s="1" t="s">
        <v>22</v>
      </c>
      <c r="K536" s="1" t="s">
        <v>39</v>
      </c>
      <c r="L536" s="1" t="s">
        <v>41</v>
      </c>
      <c r="M536" s="1">
        <v>7</v>
      </c>
      <c r="N536" s="1" t="s">
        <v>24</v>
      </c>
      <c r="O536" s="1" t="s">
        <v>25</v>
      </c>
      <c r="P536" s="1" t="s">
        <v>237</v>
      </c>
      <c r="Q536" s="1" t="s">
        <v>327</v>
      </c>
      <c r="R536" t="str">
        <f>IF(Table_8[[#This Row],[toss_winner]]=Table_8[[#This Row],[winner]],"Yes","No")</f>
        <v>Yes</v>
      </c>
    </row>
    <row r="537" spans="1:18" ht="15.75" customHeight="1" x14ac:dyDescent="0.3">
      <c r="A537" s="1">
        <v>980923</v>
      </c>
      <c r="B537" s="1" t="s">
        <v>60</v>
      </c>
      <c r="C537" s="2">
        <v>42478</v>
      </c>
      <c r="D537" s="1" t="s">
        <v>179</v>
      </c>
      <c r="E537" s="1" t="s">
        <v>62</v>
      </c>
      <c r="F537" s="1">
        <v>0</v>
      </c>
      <c r="G537" s="1" t="s">
        <v>259</v>
      </c>
      <c r="H537" s="1" t="s">
        <v>47</v>
      </c>
      <c r="I537" s="1" t="s">
        <v>259</v>
      </c>
      <c r="J537" s="1" t="s">
        <v>22</v>
      </c>
      <c r="K537" s="1" t="s">
        <v>259</v>
      </c>
      <c r="L537" s="1" t="s">
        <v>41</v>
      </c>
      <c r="M537" s="1">
        <v>7</v>
      </c>
      <c r="N537" s="1" t="s">
        <v>24</v>
      </c>
      <c r="O537" s="1" t="s">
        <v>25</v>
      </c>
      <c r="P537" s="1" t="s">
        <v>127</v>
      </c>
      <c r="Q537" s="1" t="s">
        <v>322</v>
      </c>
      <c r="R537" t="str">
        <f>IF(Table_8[[#This Row],[toss_winner]]=Table_8[[#This Row],[winner]],"Yes","No")</f>
        <v>Yes</v>
      </c>
    </row>
    <row r="538" spans="1:18" ht="15.75" customHeight="1" x14ac:dyDescent="0.3">
      <c r="A538" s="1">
        <v>980925</v>
      </c>
      <c r="B538" s="1" t="s">
        <v>28</v>
      </c>
      <c r="C538" s="2">
        <v>42479</v>
      </c>
      <c r="D538" s="1" t="s">
        <v>175</v>
      </c>
      <c r="E538" s="1" t="s">
        <v>320</v>
      </c>
      <c r="F538" s="1">
        <v>0</v>
      </c>
      <c r="G538" s="1" t="s">
        <v>31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  <c r="R538" t="str">
        <f>IF(Table_8[[#This Row],[toss_winner]]=Table_8[[#This Row],[winner]],"Yes","No")</f>
        <v>Yes</v>
      </c>
    </row>
    <row r="539" spans="1:18" ht="15.75" customHeight="1" x14ac:dyDescent="0.3">
      <c r="A539" s="1">
        <v>980927</v>
      </c>
      <c r="B539" s="1" t="s">
        <v>44</v>
      </c>
      <c r="C539" s="2">
        <v>42480</v>
      </c>
      <c r="D539" s="1" t="s">
        <v>147</v>
      </c>
      <c r="E539" s="1" t="s">
        <v>46</v>
      </c>
      <c r="F539" s="1">
        <v>0</v>
      </c>
      <c r="G539" s="1" t="s">
        <v>47</v>
      </c>
      <c r="H539" s="1" t="s">
        <v>20</v>
      </c>
      <c r="I539" s="1" t="s">
        <v>47</v>
      </c>
      <c r="J539" s="1" t="s">
        <v>22</v>
      </c>
      <c r="K539" s="1" t="s">
        <v>47</v>
      </c>
      <c r="L539" s="1" t="s">
        <v>41</v>
      </c>
      <c r="M539" s="1">
        <v>6</v>
      </c>
      <c r="N539" s="1" t="s">
        <v>24</v>
      </c>
      <c r="O539" s="1" t="s">
        <v>25</v>
      </c>
      <c r="P539" s="1" t="s">
        <v>232</v>
      </c>
      <c r="Q539" s="1" t="s">
        <v>267</v>
      </c>
      <c r="R539" t="str">
        <f>IF(Table_8[[#This Row],[toss_winner]]=Table_8[[#This Row],[winner]],"Yes","No")</f>
        <v>Yes</v>
      </c>
    </row>
    <row r="540" spans="1:18" ht="15.75" customHeight="1" x14ac:dyDescent="0.3">
      <c r="A540" s="1">
        <v>980929</v>
      </c>
      <c r="B540" s="1" t="s">
        <v>324</v>
      </c>
      <c r="C540" s="2">
        <v>42481</v>
      </c>
      <c r="D540" s="1" t="s">
        <v>294</v>
      </c>
      <c r="E540" s="1" t="s">
        <v>325</v>
      </c>
      <c r="F540" s="1">
        <v>0</v>
      </c>
      <c r="G540" s="1" t="s">
        <v>321</v>
      </c>
      <c r="H540" s="1" t="s">
        <v>259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10</v>
      </c>
      <c r="N540" s="1" t="s">
        <v>24</v>
      </c>
      <c r="O540" s="1" t="s">
        <v>25</v>
      </c>
      <c r="P540" s="1" t="s">
        <v>328</v>
      </c>
      <c r="Q540" s="1" t="s">
        <v>127</v>
      </c>
      <c r="R540" t="str">
        <f>IF(Table_8[[#This Row],[toss_winner]]=Table_8[[#This Row],[winner]],"Yes","No")</f>
        <v>Yes</v>
      </c>
    </row>
    <row r="541" spans="1:18" ht="15.75" customHeight="1" x14ac:dyDescent="0.3">
      <c r="A541" s="1">
        <v>980931</v>
      </c>
      <c r="B541" s="1" t="s">
        <v>238</v>
      </c>
      <c r="C541" s="2">
        <v>42482</v>
      </c>
      <c r="D541" s="1" t="s">
        <v>121</v>
      </c>
      <c r="E541" s="1" t="s">
        <v>301</v>
      </c>
      <c r="F541" s="1">
        <v>0</v>
      </c>
      <c r="G541" s="1" t="s">
        <v>319</v>
      </c>
      <c r="H541" s="1" t="s">
        <v>20</v>
      </c>
      <c r="I541" s="1" t="s">
        <v>319</v>
      </c>
      <c r="J541" s="1" t="s">
        <v>22</v>
      </c>
      <c r="K541" s="1" t="s">
        <v>20</v>
      </c>
      <c r="L541" s="1" t="s">
        <v>23</v>
      </c>
      <c r="M541" s="1">
        <v>13</v>
      </c>
      <c r="N541" s="1" t="s">
        <v>24</v>
      </c>
      <c r="O541" s="1" t="s">
        <v>25</v>
      </c>
      <c r="P541" s="1" t="s">
        <v>303</v>
      </c>
      <c r="Q541" s="1" t="s">
        <v>322</v>
      </c>
      <c r="R541" t="str">
        <f>IF(Table_8[[#This Row],[toss_winner]]=Table_8[[#This Row],[winner]],"Yes","No")</f>
        <v>No</v>
      </c>
    </row>
    <row r="542" spans="1:18" ht="15.75" customHeight="1" x14ac:dyDescent="0.3">
      <c r="A542" s="1">
        <v>980933</v>
      </c>
      <c r="B542" s="1" t="s">
        <v>36</v>
      </c>
      <c r="C542" s="2">
        <v>42483</v>
      </c>
      <c r="D542" s="1" t="s">
        <v>271</v>
      </c>
      <c r="E542" s="1" t="s">
        <v>38</v>
      </c>
      <c r="F542" s="1">
        <v>0</v>
      </c>
      <c r="G542" s="1" t="s">
        <v>39</v>
      </c>
      <c r="H542" s="1" t="s">
        <v>47</v>
      </c>
      <c r="I542" s="1" t="s">
        <v>47</v>
      </c>
      <c r="J542" s="1" t="s">
        <v>22</v>
      </c>
      <c r="K542" s="1" t="s">
        <v>39</v>
      </c>
      <c r="L542" s="1" t="s">
        <v>23</v>
      </c>
      <c r="M542" s="1">
        <v>10</v>
      </c>
      <c r="N542" s="1" t="s">
        <v>24</v>
      </c>
      <c r="O542" s="1" t="s">
        <v>25</v>
      </c>
      <c r="P542" s="1" t="s">
        <v>140</v>
      </c>
      <c r="Q542" s="1" t="s">
        <v>252</v>
      </c>
      <c r="R542" t="str">
        <f>IF(Table_8[[#This Row],[toss_winner]]=Table_8[[#This Row],[winner]],"Yes","No")</f>
        <v>No</v>
      </c>
    </row>
    <row r="543" spans="1:18" ht="15.75" customHeight="1" x14ac:dyDescent="0.3">
      <c r="A543" s="1">
        <v>980935</v>
      </c>
      <c r="B543" s="1" t="s">
        <v>60</v>
      </c>
      <c r="C543" s="2">
        <v>42483</v>
      </c>
      <c r="D543" s="1" t="s">
        <v>329</v>
      </c>
      <c r="E543" s="1" t="s">
        <v>62</v>
      </c>
      <c r="F543" s="1">
        <v>0</v>
      </c>
      <c r="G543" s="1" t="s">
        <v>259</v>
      </c>
      <c r="H543" s="1" t="s">
        <v>31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5</v>
      </c>
      <c r="N543" s="1" t="s">
        <v>24</v>
      </c>
      <c r="O543" s="1" t="s">
        <v>25</v>
      </c>
      <c r="P543" s="1" t="s">
        <v>232</v>
      </c>
      <c r="Q543" s="1" t="s">
        <v>267</v>
      </c>
      <c r="R543" t="str">
        <f>IF(Table_8[[#This Row],[toss_winner]]=Table_8[[#This Row],[winner]],"Yes","No")</f>
        <v>Yes</v>
      </c>
    </row>
    <row r="544" spans="1:18" ht="15.75" customHeight="1" x14ac:dyDescent="0.3">
      <c r="A544" s="1">
        <v>980937</v>
      </c>
      <c r="B544" s="1" t="s">
        <v>324</v>
      </c>
      <c r="C544" s="2">
        <v>42484</v>
      </c>
      <c r="D544" s="1" t="s">
        <v>215</v>
      </c>
      <c r="E544" s="1" t="s">
        <v>325</v>
      </c>
      <c r="F544" s="1">
        <v>0</v>
      </c>
      <c r="G544" s="1" t="s">
        <v>321</v>
      </c>
      <c r="H544" s="1" t="s">
        <v>20</v>
      </c>
      <c r="I544" s="1" t="s">
        <v>20</v>
      </c>
      <c r="J544" s="1" t="s">
        <v>33</v>
      </c>
      <c r="K544" s="1" t="s">
        <v>321</v>
      </c>
      <c r="L544" s="1" t="s">
        <v>41</v>
      </c>
      <c r="M544" s="1">
        <v>6</v>
      </c>
      <c r="N544" s="1" t="s">
        <v>24</v>
      </c>
      <c r="O544" s="1" t="s">
        <v>25</v>
      </c>
      <c r="P544" s="1" t="s">
        <v>328</v>
      </c>
      <c r="Q544" s="1" t="s">
        <v>242</v>
      </c>
      <c r="R544" t="str">
        <f>IF(Table_8[[#This Row],[toss_winner]]=Table_8[[#This Row],[winner]],"Yes","No")</f>
        <v>No</v>
      </c>
    </row>
    <row r="545" spans="1:18" ht="15.75" customHeight="1" x14ac:dyDescent="0.3">
      <c r="A545" s="1">
        <v>980939</v>
      </c>
      <c r="B545" s="1" t="s">
        <v>238</v>
      </c>
      <c r="C545" s="2">
        <v>42484</v>
      </c>
      <c r="D545" s="1" t="s">
        <v>330</v>
      </c>
      <c r="E545" s="1" t="s">
        <v>301</v>
      </c>
      <c r="F545" s="1">
        <v>0</v>
      </c>
      <c r="G545" s="1" t="s">
        <v>319</v>
      </c>
      <c r="H545" s="1" t="s">
        <v>21</v>
      </c>
      <c r="I545" s="1" t="s">
        <v>21</v>
      </c>
      <c r="J545" s="1" t="s">
        <v>22</v>
      </c>
      <c r="K545" s="1" t="s">
        <v>21</v>
      </c>
      <c r="L545" s="1" t="s">
        <v>41</v>
      </c>
      <c r="M545" s="1">
        <v>2</v>
      </c>
      <c r="N545" s="1" t="s">
        <v>24</v>
      </c>
      <c r="O545" s="1" t="s">
        <v>25</v>
      </c>
      <c r="P545" s="1" t="s">
        <v>303</v>
      </c>
      <c r="Q545" s="1" t="s">
        <v>327</v>
      </c>
      <c r="R545" t="str">
        <f>IF(Table_8[[#This Row],[toss_winner]]=Table_8[[#This Row],[winner]],"Yes","No")</f>
        <v>Yes</v>
      </c>
    </row>
    <row r="546" spans="1:18" ht="15.75" customHeight="1" x14ac:dyDescent="0.3">
      <c r="A546" s="1">
        <v>980941</v>
      </c>
      <c r="B546" s="1" t="s">
        <v>28</v>
      </c>
      <c r="C546" s="2">
        <v>42485</v>
      </c>
      <c r="D546" s="1" t="s">
        <v>276</v>
      </c>
      <c r="E546" s="1" t="s">
        <v>320</v>
      </c>
      <c r="F546" s="1">
        <v>0</v>
      </c>
      <c r="G546" s="1" t="s">
        <v>31</v>
      </c>
      <c r="H546" s="1" t="s">
        <v>47</v>
      </c>
      <c r="I546" s="1" t="s">
        <v>31</v>
      </c>
      <c r="J546" s="1" t="s">
        <v>22</v>
      </c>
      <c r="K546" s="1" t="s">
        <v>47</v>
      </c>
      <c r="L546" s="1" t="s">
        <v>23</v>
      </c>
      <c r="M546" s="1">
        <v>25</v>
      </c>
      <c r="N546" s="1" t="s">
        <v>24</v>
      </c>
      <c r="O546" s="1" t="s">
        <v>25</v>
      </c>
      <c r="P546" s="1" t="s">
        <v>323</v>
      </c>
      <c r="Q546" s="1" t="s">
        <v>213</v>
      </c>
      <c r="R546" t="str">
        <f>IF(Table_8[[#This Row],[toss_winner]]=Table_8[[#This Row],[winner]],"Yes","No")</f>
        <v>No</v>
      </c>
    </row>
    <row r="547" spans="1:18" ht="15.75" customHeight="1" x14ac:dyDescent="0.3">
      <c r="A547" s="1">
        <v>980943</v>
      </c>
      <c r="B547" s="1" t="s">
        <v>60</v>
      </c>
      <c r="C547" s="2">
        <v>42486</v>
      </c>
      <c r="D547" s="1" t="s">
        <v>331</v>
      </c>
      <c r="E547" s="1" t="s">
        <v>62</v>
      </c>
      <c r="F547" s="1">
        <v>0</v>
      </c>
      <c r="G547" s="1" t="s">
        <v>259</v>
      </c>
      <c r="H547" s="1" t="s">
        <v>319</v>
      </c>
      <c r="I547" s="1" t="s">
        <v>319</v>
      </c>
      <c r="J547" s="1" t="s">
        <v>22</v>
      </c>
      <c r="K547" s="1" t="s">
        <v>319</v>
      </c>
      <c r="L547" s="1" t="s">
        <v>23</v>
      </c>
      <c r="M547" s="1">
        <v>34</v>
      </c>
      <c r="N547" s="1" t="s">
        <v>24</v>
      </c>
      <c r="O547" s="1" t="s">
        <v>95</v>
      </c>
      <c r="P547" s="1" t="s">
        <v>332</v>
      </c>
      <c r="Q547" s="1" t="s">
        <v>267</v>
      </c>
      <c r="R547" t="str">
        <f>IF(Table_8[[#This Row],[toss_winner]]=Table_8[[#This Row],[winner]],"Yes","No")</f>
        <v>Yes</v>
      </c>
    </row>
    <row r="548" spans="1:18" ht="15.75" customHeight="1" x14ac:dyDescent="0.3">
      <c r="A548" s="1">
        <v>980945</v>
      </c>
      <c r="B548" s="1" t="s">
        <v>36</v>
      </c>
      <c r="C548" s="2">
        <v>42487</v>
      </c>
      <c r="D548" s="1" t="s">
        <v>333</v>
      </c>
      <c r="E548" s="1" t="s">
        <v>38</v>
      </c>
      <c r="F548" s="1">
        <v>0</v>
      </c>
      <c r="G548" s="1" t="s">
        <v>39</v>
      </c>
      <c r="H548" s="1" t="s">
        <v>321</v>
      </c>
      <c r="I548" s="1" t="s">
        <v>39</v>
      </c>
      <c r="J548" s="1" t="s">
        <v>22</v>
      </c>
      <c r="K548" s="1" t="s">
        <v>321</v>
      </c>
      <c r="L548" s="1" t="s">
        <v>23</v>
      </c>
      <c r="M548" s="1">
        <v>1</v>
      </c>
      <c r="N548" s="1" t="s">
        <v>24</v>
      </c>
      <c r="O548" s="1" t="s">
        <v>25</v>
      </c>
      <c r="P548" s="1" t="s">
        <v>120</v>
      </c>
      <c r="Q548" s="1" t="s">
        <v>140</v>
      </c>
      <c r="R548" t="str">
        <f>IF(Table_8[[#This Row],[toss_winner]]=Table_8[[#This Row],[winner]],"Yes","No")</f>
        <v>No</v>
      </c>
    </row>
    <row r="549" spans="1:18" ht="15.75" customHeight="1" x14ac:dyDescent="0.3">
      <c r="A549" s="1">
        <v>980947</v>
      </c>
      <c r="B549" s="1" t="s">
        <v>44</v>
      </c>
      <c r="C549" s="2">
        <v>42488</v>
      </c>
      <c r="D549" s="1" t="s">
        <v>147</v>
      </c>
      <c r="E549" s="1" t="s">
        <v>46</v>
      </c>
      <c r="F549" s="1">
        <v>0</v>
      </c>
      <c r="G549" s="1" t="s">
        <v>47</v>
      </c>
      <c r="H549" s="1" t="s">
        <v>21</v>
      </c>
      <c r="I549" s="1" t="s">
        <v>47</v>
      </c>
      <c r="J549" s="1" t="s">
        <v>22</v>
      </c>
      <c r="K549" s="1" t="s">
        <v>47</v>
      </c>
      <c r="L549" s="1" t="s">
        <v>41</v>
      </c>
      <c r="M549" s="1">
        <v>6</v>
      </c>
      <c r="N549" s="1" t="s">
        <v>24</v>
      </c>
      <c r="O549" s="1" t="s">
        <v>25</v>
      </c>
      <c r="P549" s="1" t="s">
        <v>323</v>
      </c>
      <c r="Q549" s="1" t="s">
        <v>213</v>
      </c>
      <c r="R549" t="str">
        <f>IF(Table_8[[#This Row],[toss_winner]]=Table_8[[#This Row],[winner]],"Yes","No")</f>
        <v>Yes</v>
      </c>
    </row>
    <row r="550" spans="1:18" ht="15.75" customHeight="1" x14ac:dyDescent="0.3">
      <c r="A550" s="1">
        <v>980949</v>
      </c>
      <c r="B550" s="1" t="s">
        <v>238</v>
      </c>
      <c r="C550" s="2">
        <v>42489</v>
      </c>
      <c r="D550" s="1" t="s">
        <v>152</v>
      </c>
      <c r="E550" s="1" t="s">
        <v>301</v>
      </c>
      <c r="F550" s="1">
        <v>0</v>
      </c>
      <c r="G550" s="1" t="s">
        <v>319</v>
      </c>
      <c r="H550" s="1" t="s">
        <v>321</v>
      </c>
      <c r="I550" s="1" t="s">
        <v>321</v>
      </c>
      <c r="J550" s="1" t="s">
        <v>22</v>
      </c>
      <c r="K550" s="1" t="s">
        <v>321</v>
      </c>
      <c r="L550" s="1" t="s">
        <v>41</v>
      </c>
      <c r="M550" s="1">
        <v>3</v>
      </c>
      <c r="N550" s="1" t="s">
        <v>24</v>
      </c>
      <c r="O550" s="1" t="s">
        <v>25</v>
      </c>
      <c r="P550" s="1" t="s">
        <v>303</v>
      </c>
      <c r="Q550" s="1" t="s">
        <v>242</v>
      </c>
      <c r="R550" t="str">
        <f>IF(Table_8[[#This Row],[toss_winner]]=Table_8[[#This Row],[winner]],"Yes","No")</f>
        <v>Yes</v>
      </c>
    </row>
    <row r="551" spans="1:18" ht="15.75" customHeight="1" x14ac:dyDescent="0.3">
      <c r="A551" s="1">
        <v>980951</v>
      </c>
      <c r="B551" s="1" t="s">
        <v>36</v>
      </c>
      <c r="C551" s="2">
        <v>42490</v>
      </c>
      <c r="D551" s="1" t="s">
        <v>334</v>
      </c>
      <c r="E551" s="1" t="s">
        <v>38</v>
      </c>
      <c r="F551" s="1">
        <v>0</v>
      </c>
      <c r="G551" s="1" t="s">
        <v>39</v>
      </c>
      <c r="H551" s="1" t="s">
        <v>21</v>
      </c>
      <c r="I551" s="1" t="s">
        <v>21</v>
      </c>
      <c r="J551" s="1" t="s">
        <v>22</v>
      </c>
      <c r="K551" s="1" t="s">
        <v>39</v>
      </c>
      <c r="L551" s="1" t="s">
        <v>23</v>
      </c>
      <c r="M551" s="1">
        <v>27</v>
      </c>
      <c r="N551" s="1" t="s">
        <v>24</v>
      </c>
      <c r="O551" s="1" t="s">
        <v>25</v>
      </c>
      <c r="P551" s="1" t="s">
        <v>335</v>
      </c>
      <c r="Q551" s="1" t="s">
        <v>120</v>
      </c>
      <c r="R551" t="str">
        <f>IF(Table_8[[#This Row],[toss_winner]]=Table_8[[#This Row],[winner]],"Yes","No")</f>
        <v>No</v>
      </c>
    </row>
    <row r="552" spans="1:18" ht="15.75" customHeight="1" x14ac:dyDescent="0.3">
      <c r="A552" s="1">
        <v>980953</v>
      </c>
      <c r="B552" s="1" t="s">
        <v>60</v>
      </c>
      <c r="C552" s="2">
        <v>42490</v>
      </c>
      <c r="D552" s="1" t="s">
        <v>179</v>
      </c>
      <c r="E552" s="1" t="s">
        <v>62</v>
      </c>
      <c r="F552" s="1">
        <v>0</v>
      </c>
      <c r="G552" s="1" t="s">
        <v>259</v>
      </c>
      <c r="H552" s="1" t="s">
        <v>20</v>
      </c>
      <c r="I552" s="1" t="s">
        <v>20</v>
      </c>
      <c r="J552" s="1" t="s">
        <v>22</v>
      </c>
      <c r="K552" s="1" t="s">
        <v>259</v>
      </c>
      <c r="L552" s="1" t="s">
        <v>23</v>
      </c>
      <c r="M552" s="1">
        <v>15</v>
      </c>
      <c r="N552" s="1" t="s">
        <v>24</v>
      </c>
      <c r="O552" s="1" t="s">
        <v>25</v>
      </c>
      <c r="P552" s="1" t="s">
        <v>232</v>
      </c>
      <c r="Q552" s="1" t="s">
        <v>127</v>
      </c>
      <c r="R552" t="str">
        <f>IF(Table_8[[#This Row],[toss_winner]]=Table_8[[#This Row],[winner]],"Yes","No")</f>
        <v>No</v>
      </c>
    </row>
    <row r="553" spans="1:18" ht="15.75" customHeight="1" x14ac:dyDescent="0.3">
      <c r="A553" s="1">
        <v>980955</v>
      </c>
      <c r="B553" s="1" t="s">
        <v>324</v>
      </c>
      <c r="C553" s="2">
        <v>42491</v>
      </c>
      <c r="D553" s="1" t="s">
        <v>299</v>
      </c>
      <c r="E553" s="1" t="s">
        <v>325</v>
      </c>
      <c r="F553" s="1">
        <v>0</v>
      </c>
      <c r="G553" s="1" t="s">
        <v>321</v>
      </c>
      <c r="H553" s="1" t="s">
        <v>31</v>
      </c>
      <c r="I553" s="1" t="s">
        <v>321</v>
      </c>
      <c r="J553" s="1" t="s">
        <v>22</v>
      </c>
      <c r="K553" s="1" t="s">
        <v>31</v>
      </c>
      <c r="L553" s="1" t="s">
        <v>23</v>
      </c>
      <c r="M553" s="1">
        <v>23</v>
      </c>
      <c r="N553" s="1" t="s">
        <v>24</v>
      </c>
      <c r="O553" s="1" t="s">
        <v>25</v>
      </c>
      <c r="P553" s="1" t="s">
        <v>242</v>
      </c>
      <c r="Q553" s="1" t="s">
        <v>322</v>
      </c>
      <c r="R553" t="str">
        <f>IF(Table_8[[#This Row],[toss_winner]]=Table_8[[#This Row],[winner]],"Yes","No")</f>
        <v>No</v>
      </c>
    </row>
    <row r="554" spans="1:18" ht="15.75" customHeight="1" x14ac:dyDescent="0.3">
      <c r="A554" s="1">
        <v>980957</v>
      </c>
      <c r="B554" s="1" t="s">
        <v>238</v>
      </c>
      <c r="C554" s="2">
        <v>42491</v>
      </c>
      <c r="D554" s="1" t="s">
        <v>147</v>
      </c>
      <c r="E554" s="1" t="s">
        <v>301</v>
      </c>
      <c r="F554" s="1">
        <v>0</v>
      </c>
      <c r="G554" s="1" t="s">
        <v>319</v>
      </c>
      <c r="H554" s="1" t="s">
        <v>47</v>
      </c>
      <c r="I554" s="1" t="s">
        <v>47</v>
      </c>
      <c r="J554" s="1" t="s">
        <v>22</v>
      </c>
      <c r="K554" s="1" t="s">
        <v>47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332</v>
      </c>
      <c r="Q554" s="1" t="s">
        <v>213</v>
      </c>
      <c r="R554" t="str">
        <f>IF(Table_8[[#This Row],[toss_winner]]=Table_8[[#This Row],[winner]],"Yes","No")</f>
        <v>Yes</v>
      </c>
    </row>
    <row r="555" spans="1:18" ht="15.75" customHeight="1" x14ac:dyDescent="0.3">
      <c r="A555" s="1">
        <v>980959</v>
      </c>
      <c r="B555" s="1" t="s">
        <v>17</v>
      </c>
      <c r="C555" s="2">
        <v>42492</v>
      </c>
      <c r="D555" s="1" t="s">
        <v>307</v>
      </c>
      <c r="E555" s="1" t="s">
        <v>19</v>
      </c>
      <c r="F555" s="1">
        <v>0</v>
      </c>
      <c r="G555" s="1" t="s">
        <v>20</v>
      </c>
      <c r="H555" s="1" t="s">
        <v>21</v>
      </c>
      <c r="I555" s="1" t="s">
        <v>21</v>
      </c>
      <c r="J555" s="1" t="s">
        <v>22</v>
      </c>
      <c r="K555" s="1" t="s">
        <v>21</v>
      </c>
      <c r="L555" s="1" t="s">
        <v>41</v>
      </c>
      <c r="M555" s="1">
        <v>5</v>
      </c>
      <c r="N555" s="1" t="s">
        <v>24</v>
      </c>
      <c r="O555" s="1" t="s">
        <v>25</v>
      </c>
      <c r="P555" s="1" t="s">
        <v>120</v>
      </c>
      <c r="Q555" s="1" t="s">
        <v>140</v>
      </c>
      <c r="R555" t="str">
        <f>IF(Table_8[[#This Row],[toss_winner]]=Table_8[[#This Row],[winner]],"Yes","No")</f>
        <v>Yes</v>
      </c>
    </row>
    <row r="556" spans="1:18" ht="15.75" customHeight="1" x14ac:dyDescent="0.3">
      <c r="A556" s="1">
        <v>980961</v>
      </c>
      <c r="B556" s="1" t="s">
        <v>324</v>
      </c>
      <c r="C556" s="2">
        <v>42493</v>
      </c>
      <c r="D556" s="1" t="s">
        <v>336</v>
      </c>
      <c r="E556" s="1" t="s">
        <v>325</v>
      </c>
      <c r="F556" s="1">
        <v>0</v>
      </c>
      <c r="G556" s="1" t="s">
        <v>321</v>
      </c>
      <c r="H556" s="1" t="s">
        <v>39</v>
      </c>
      <c r="I556" s="1" t="s">
        <v>39</v>
      </c>
      <c r="J556" s="1" t="s">
        <v>22</v>
      </c>
      <c r="K556" s="1" t="s">
        <v>39</v>
      </c>
      <c r="L556" s="1" t="s">
        <v>41</v>
      </c>
      <c r="M556" s="1">
        <v>8</v>
      </c>
      <c r="N556" s="1" t="s">
        <v>24</v>
      </c>
      <c r="O556" s="1" t="s">
        <v>25</v>
      </c>
      <c r="P556" s="1" t="s">
        <v>303</v>
      </c>
      <c r="Q556" s="1" t="s">
        <v>242</v>
      </c>
      <c r="R556" t="str">
        <f>IF(Table_8[[#This Row],[toss_winner]]=Table_8[[#This Row],[winner]],"Yes","No")</f>
        <v>Yes</v>
      </c>
    </row>
    <row r="557" spans="1:18" ht="15.75" customHeight="1" x14ac:dyDescent="0.3">
      <c r="A557" s="1">
        <v>980963</v>
      </c>
      <c r="B557" s="1" t="s">
        <v>50</v>
      </c>
      <c r="C557" s="2">
        <v>42494</v>
      </c>
      <c r="D557" s="1" t="s">
        <v>307</v>
      </c>
      <c r="E557" s="1" t="s">
        <v>52</v>
      </c>
      <c r="F557" s="1">
        <v>0</v>
      </c>
      <c r="G557" s="1" t="s">
        <v>21</v>
      </c>
      <c r="H557" s="1" t="s">
        <v>31</v>
      </c>
      <c r="I557" s="1" t="s">
        <v>31</v>
      </c>
      <c r="J557" s="1" t="s">
        <v>22</v>
      </c>
      <c r="K557" s="1" t="s">
        <v>21</v>
      </c>
      <c r="L557" s="1" t="s">
        <v>23</v>
      </c>
      <c r="M557" s="1">
        <v>7</v>
      </c>
      <c r="N557" s="1" t="s">
        <v>24</v>
      </c>
      <c r="O557" s="1" t="s">
        <v>25</v>
      </c>
      <c r="P557" s="1" t="s">
        <v>232</v>
      </c>
      <c r="Q557" s="1" t="s">
        <v>127</v>
      </c>
      <c r="R557" t="str">
        <f>IF(Table_8[[#This Row],[toss_winner]]=Table_8[[#This Row],[winner]],"Yes","No")</f>
        <v>No</v>
      </c>
    </row>
    <row r="558" spans="1:18" ht="15.75" customHeight="1" x14ac:dyDescent="0.3">
      <c r="A558" s="1">
        <v>980965</v>
      </c>
      <c r="B558" s="1" t="s">
        <v>36</v>
      </c>
      <c r="C558" s="2">
        <v>42495</v>
      </c>
      <c r="D558" s="1" t="s">
        <v>233</v>
      </c>
      <c r="E558" s="1" t="s">
        <v>38</v>
      </c>
      <c r="F558" s="1">
        <v>0</v>
      </c>
      <c r="G558" s="1" t="s">
        <v>39</v>
      </c>
      <c r="H558" s="1" t="s">
        <v>319</v>
      </c>
      <c r="I558" s="1" t="s">
        <v>319</v>
      </c>
      <c r="J558" s="1" t="s">
        <v>22</v>
      </c>
      <c r="K558" s="1" t="s">
        <v>319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252</v>
      </c>
      <c r="Q558" s="1" t="s">
        <v>213</v>
      </c>
      <c r="R558" t="str">
        <f>IF(Table_8[[#This Row],[toss_winner]]=Table_8[[#This Row],[winner]],"Yes","No")</f>
        <v>Yes</v>
      </c>
    </row>
    <row r="559" spans="1:18" ht="15.75" customHeight="1" x14ac:dyDescent="0.3">
      <c r="A559" s="1">
        <v>980967</v>
      </c>
      <c r="B559" s="1" t="s">
        <v>60</v>
      </c>
      <c r="C559" s="2">
        <v>42496</v>
      </c>
      <c r="D559" s="1" t="s">
        <v>294</v>
      </c>
      <c r="E559" s="1" t="s">
        <v>62</v>
      </c>
      <c r="F559" s="1">
        <v>0</v>
      </c>
      <c r="G559" s="1" t="s">
        <v>259</v>
      </c>
      <c r="H559" s="1" t="s">
        <v>321</v>
      </c>
      <c r="I559" s="1" t="s">
        <v>259</v>
      </c>
      <c r="J559" s="1" t="s">
        <v>22</v>
      </c>
      <c r="K559" s="1" t="s">
        <v>259</v>
      </c>
      <c r="L559" s="1" t="s">
        <v>41</v>
      </c>
      <c r="M559" s="1">
        <v>5</v>
      </c>
      <c r="N559" s="1" t="s">
        <v>24</v>
      </c>
      <c r="O559" s="1" t="s">
        <v>25</v>
      </c>
      <c r="P559" s="1" t="s">
        <v>120</v>
      </c>
      <c r="Q559" s="1" t="s">
        <v>140</v>
      </c>
      <c r="R559" t="str">
        <f>IF(Table_8[[#This Row],[toss_winner]]=Table_8[[#This Row],[winner]],"Yes","No")</f>
        <v>Yes</v>
      </c>
    </row>
    <row r="560" spans="1:18" ht="15.75" customHeight="1" x14ac:dyDescent="0.3">
      <c r="A560" s="1">
        <v>980969</v>
      </c>
      <c r="B560" s="1" t="s">
        <v>17</v>
      </c>
      <c r="C560" s="2">
        <v>42497</v>
      </c>
      <c r="D560" s="1" t="s">
        <v>215</v>
      </c>
      <c r="E560" s="1" t="s">
        <v>19</v>
      </c>
      <c r="F560" s="1">
        <v>0</v>
      </c>
      <c r="G560" s="1" t="s">
        <v>20</v>
      </c>
      <c r="H560" s="1" t="s">
        <v>319</v>
      </c>
      <c r="I560" s="1" t="s">
        <v>20</v>
      </c>
      <c r="J560" s="1" t="s">
        <v>22</v>
      </c>
      <c r="K560" s="1" t="s">
        <v>20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303</v>
      </c>
      <c r="Q560" s="1" t="s">
        <v>242</v>
      </c>
      <c r="R560" t="str">
        <f>IF(Table_8[[#This Row],[toss_winner]]=Table_8[[#This Row],[winner]],"Yes","No")</f>
        <v>Yes</v>
      </c>
    </row>
    <row r="561" spans="1:18" ht="15.75" customHeight="1" x14ac:dyDescent="0.3">
      <c r="A561" s="1">
        <v>980971</v>
      </c>
      <c r="B561" s="1" t="s">
        <v>28</v>
      </c>
      <c r="C561" s="2">
        <v>42497</v>
      </c>
      <c r="D561" s="1" t="s">
        <v>337</v>
      </c>
      <c r="E561" s="1" t="s">
        <v>320</v>
      </c>
      <c r="F561" s="1">
        <v>0</v>
      </c>
      <c r="G561" s="1" t="s">
        <v>31</v>
      </c>
      <c r="H561" s="1" t="s">
        <v>39</v>
      </c>
      <c r="I561" s="1" t="s">
        <v>39</v>
      </c>
      <c r="J561" s="1" t="s">
        <v>22</v>
      </c>
      <c r="K561" s="1" t="s">
        <v>31</v>
      </c>
      <c r="L561" s="1" t="s">
        <v>23</v>
      </c>
      <c r="M561" s="1">
        <v>9</v>
      </c>
      <c r="N561" s="1" t="s">
        <v>24</v>
      </c>
      <c r="O561" s="1" t="s">
        <v>25</v>
      </c>
      <c r="P561" s="1" t="s">
        <v>127</v>
      </c>
      <c r="Q561" s="1" t="s">
        <v>267</v>
      </c>
      <c r="R561" t="str">
        <f>IF(Table_8[[#This Row],[toss_winner]]=Table_8[[#This Row],[winner]],"Yes","No")</f>
        <v>No</v>
      </c>
    </row>
    <row r="562" spans="1:18" ht="15.75" customHeight="1" x14ac:dyDescent="0.3">
      <c r="A562" s="1">
        <v>980973</v>
      </c>
      <c r="B562" s="1" t="s">
        <v>234</v>
      </c>
      <c r="C562" s="2">
        <v>42498</v>
      </c>
      <c r="D562" s="1" t="s">
        <v>87</v>
      </c>
      <c r="E562" s="1" t="s">
        <v>236</v>
      </c>
      <c r="F562" s="1">
        <v>0</v>
      </c>
      <c r="G562" s="1" t="s">
        <v>47</v>
      </c>
      <c r="H562" s="1" t="s">
        <v>259</v>
      </c>
      <c r="I562" s="1" t="s">
        <v>47</v>
      </c>
      <c r="J562" s="1" t="s">
        <v>22</v>
      </c>
      <c r="K562" s="1" t="s">
        <v>259</v>
      </c>
      <c r="L562" s="1" t="s">
        <v>23</v>
      </c>
      <c r="M562" s="1">
        <v>85</v>
      </c>
      <c r="N562" s="1" t="s">
        <v>24</v>
      </c>
      <c r="O562" s="1" t="s">
        <v>25</v>
      </c>
      <c r="P562" s="1" t="s">
        <v>140</v>
      </c>
      <c r="Q562" s="1" t="s">
        <v>252</v>
      </c>
      <c r="R562" t="str">
        <f>IF(Table_8[[#This Row],[toss_winner]]=Table_8[[#This Row],[winner]],"Yes","No")</f>
        <v>No</v>
      </c>
    </row>
    <row r="563" spans="1:18" ht="15.75" customHeight="1" x14ac:dyDescent="0.3">
      <c r="A563" s="1">
        <v>980975</v>
      </c>
      <c r="B563" s="1" t="s">
        <v>50</v>
      </c>
      <c r="C563" s="2">
        <v>42498</v>
      </c>
      <c r="D563" s="1" t="s">
        <v>103</v>
      </c>
      <c r="E563" s="1" t="s">
        <v>52</v>
      </c>
      <c r="F563" s="1">
        <v>0</v>
      </c>
      <c r="G563" s="1" t="s">
        <v>21</v>
      </c>
      <c r="H563" s="1" t="s">
        <v>321</v>
      </c>
      <c r="I563" s="1" t="s">
        <v>321</v>
      </c>
      <c r="J563" s="1" t="s">
        <v>22</v>
      </c>
      <c r="K563" s="1" t="s">
        <v>321</v>
      </c>
      <c r="L563" s="1" t="s">
        <v>41</v>
      </c>
      <c r="M563" s="1">
        <v>5</v>
      </c>
      <c r="N563" s="1" t="s">
        <v>24</v>
      </c>
      <c r="O563" s="1" t="s">
        <v>25</v>
      </c>
      <c r="P563" s="1" t="s">
        <v>120</v>
      </c>
      <c r="Q563" s="1" t="s">
        <v>213</v>
      </c>
      <c r="R563" t="str">
        <f>IF(Table_8[[#This Row],[toss_winner]]=Table_8[[#This Row],[winner]],"Yes","No")</f>
        <v>Yes</v>
      </c>
    </row>
    <row r="564" spans="1:18" ht="15.75" customHeight="1" x14ac:dyDescent="0.3">
      <c r="A564" s="1">
        <v>980977</v>
      </c>
      <c r="B564" s="1" t="s">
        <v>28</v>
      </c>
      <c r="C564" s="2">
        <v>42499</v>
      </c>
      <c r="D564" s="1" t="s">
        <v>57</v>
      </c>
      <c r="E564" s="1" t="s">
        <v>320</v>
      </c>
      <c r="F564" s="1">
        <v>0</v>
      </c>
      <c r="G564" s="1" t="s">
        <v>31</v>
      </c>
      <c r="H564" s="1" t="s">
        <v>20</v>
      </c>
      <c r="I564" s="1" t="s">
        <v>31</v>
      </c>
      <c r="J564" s="1" t="s">
        <v>22</v>
      </c>
      <c r="K564" s="1" t="s">
        <v>20</v>
      </c>
      <c r="L564" s="1" t="s">
        <v>23</v>
      </c>
      <c r="M564" s="1">
        <v>1</v>
      </c>
      <c r="N564" s="1" t="s">
        <v>24</v>
      </c>
      <c r="O564" s="1" t="s">
        <v>25</v>
      </c>
      <c r="P564" s="1" t="s">
        <v>232</v>
      </c>
      <c r="Q564" s="1" t="s">
        <v>127</v>
      </c>
      <c r="R564" t="str">
        <f>IF(Table_8[[#This Row],[toss_winner]]=Table_8[[#This Row],[winner]],"Yes","No")</f>
        <v>No</v>
      </c>
    </row>
    <row r="565" spans="1:18" ht="15.75" customHeight="1" x14ac:dyDescent="0.3">
      <c r="A565" s="1">
        <v>980979</v>
      </c>
      <c r="B565" s="1" t="s">
        <v>234</v>
      </c>
      <c r="C565" s="2">
        <v>42500</v>
      </c>
      <c r="D565" s="1" t="s">
        <v>338</v>
      </c>
      <c r="E565" s="1" t="s">
        <v>236</v>
      </c>
      <c r="F565" s="1">
        <v>0</v>
      </c>
      <c r="G565" s="1" t="s">
        <v>319</v>
      </c>
      <c r="H565" s="1" t="s">
        <v>259</v>
      </c>
      <c r="I565" s="1" t="s">
        <v>259</v>
      </c>
      <c r="J565" s="1" t="s">
        <v>33</v>
      </c>
      <c r="K565" s="1" t="s">
        <v>259</v>
      </c>
      <c r="L565" s="1" t="s">
        <v>23</v>
      </c>
      <c r="M565" s="1">
        <v>4</v>
      </c>
      <c r="N565" s="1" t="s">
        <v>24</v>
      </c>
      <c r="O565" s="1" t="s">
        <v>25</v>
      </c>
      <c r="P565" s="1" t="s">
        <v>303</v>
      </c>
      <c r="Q565" s="1" t="s">
        <v>322</v>
      </c>
      <c r="R565" t="str">
        <f>IF(Table_8[[#This Row],[toss_winner]]=Table_8[[#This Row],[winner]],"Yes","No")</f>
        <v>Yes</v>
      </c>
    </row>
    <row r="566" spans="1:18" ht="15.75" customHeight="1" x14ac:dyDescent="0.3">
      <c r="A566" s="1">
        <v>980981</v>
      </c>
      <c r="B566" s="1" t="s">
        <v>17</v>
      </c>
      <c r="C566" s="2">
        <v>42501</v>
      </c>
      <c r="D566" s="1" t="s">
        <v>339</v>
      </c>
      <c r="E566" s="1" t="s">
        <v>19</v>
      </c>
      <c r="F566" s="1">
        <v>0</v>
      </c>
      <c r="G566" s="1" t="s">
        <v>20</v>
      </c>
      <c r="H566" s="1" t="s">
        <v>47</v>
      </c>
      <c r="I566" s="1" t="s">
        <v>47</v>
      </c>
      <c r="J566" s="1" t="s">
        <v>22</v>
      </c>
      <c r="K566" s="1" t="s">
        <v>47</v>
      </c>
      <c r="L566" s="1" t="s">
        <v>41</v>
      </c>
      <c r="M566" s="1">
        <v>6</v>
      </c>
      <c r="N566" s="1" t="s">
        <v>24</v>
      </c>
      <c r="O566" s="1" t="s">
        <v>25</v>
      </c>
      <c r="P566" s="1" t="s">
        <v>332</v>
      </c>
      <c r="Q566" s="1" t="s">
        <v>252</v>
      </c>
      <c r="R566" t="str">
        <f>IF(Table_8[[#This Row],[toss_winner]]=Table_8[[#This Row],[winner]],"Yes","No")</f>
        <v>Yes</v>
      </c>
    </row>
    <row r="567" spans="1:18" ht="15.75" customHeight="1" x14ac:dyDescent="0.3">
      <c r="A567" s="1">
        <v>980983</v>
      </c>
      <c r="B567" s="1" t="s">
        <v>60</v>
      </c>
      <c r="C567" s="2">
        <v>42502</v>
      </c>
      <c r="D567" s="1" t="s">
        <v>333</v>
      </c>
      <c r="E567" s="1" t="s">
        <v>62</v>
      </c>
      <c r="F567" s="1">
        <v>0</v>
      </c>
      <c r="G567" s="1" t="s">
        <v>259</v>
      </c>
      <c r="H567" s="1" t="s">
        <v>39</v>
      </c>
      <c r="I567" s="1" t="s">
        <v>39</v>
      </c>
      <c r="J567" s="1" t="s">
        <v>22</v>
      </c>
      <c r="K567" s="1" t="s">
        <v>39</v>
      </c>
      <c r="L567" s="1" t="s">
        <v>41</v>
      </c>
      <c r="M567" s="1">
        <v>7</v>
      </c>
      <c r="N567" s="1" t="s">
        <v>24</v>
      </c>
      <c r="O567" s="1" t="s">
        <v>25</v>
      </c>
      <c r="P567" s="1" t="s">
        <v>328</v>
      </c>
      <c r="Q567" s="1" t="s">
        <v>120</v>
      </c>
      <c r="R567" t="str">
        <f>IF(Table_8[[#This Row],[toss_winner]]=Table_8[[#This Row],[winner]],"Yes","No")</f>
        <v>Yes</v>
      </c>
    </row>
    <row r="568" spans="1:18" ht="15.75" customHeight="1" x14ac:dyDescent="0.3">
      <c r="A568" s="1">
        <v>980985</v>
      </c>
      <c r="B568" s="1" t="s">
        <v>234</v>
      </c>
      <c r="C568" s="2">
        <v>42503</v>
      </c>
      <c r="D568" s="1" t="s">
        <v>337</v>
      </c>
      <c r="E568" s="1" t="s">
        <v>236</v>
      </c>
      <c r="F568" s="1">
        <v>0</v>
      </c>
      <c r="G568" s="1" t="s">
        <v>47</v>
      </c>
      <c r="H568" s="1" t="s">
        <v>31</v>
      </c>
      <c r="I568" s="1" t="s">
        <v>47</v>
      </c>
      <c r="J568" s="1" t="s">
        <v>33</v>
      </c>
      <c r="K568" s="1" t="s">
        <v>31</v>
      </c>
      <c r="L568" s="1" t="s">
        <v>41</v>
      </c>
      <c r="M568" s="1">
        <v>7</v>
      </c>
      <c r="N568" s="1" t="s">
        <v>24</v>
      </c>
      <c r="O568" s="1" t="s">
        <v>25</v>
      </c>
      <c r="P568" s="1" t="s">
        <v>127</v>
      </c>
      <c r="Q568" s="1" t="s">
        <v>267</v>
      </c>
      <c r="R568" t="str">
        <f>IF(Table_8[[#This Row],[toss_winner]]=Table_8[[#This Row],[winner]],"Yes","No")</f>
        <v>No</v>
      </c>
    </row>
    <row r="569" spans="1:18" ht="15.75" customHeight="1" x14ac:dyDescent="0.3">
      <c r="A569" s="1">
        <v>980987</v>
      </c>
      <c r="B569" s="1" t="s">
        <v>17</v>
      </c>
      <c r="C569" s="2">
        <v>42504</v>
      </c>
      <c r="D569" s="1" t="s">
        <v>121</v>
      </c>
      <c r="E569" s="1" t="s">
        <v>19</v>
      </c>
      <c r="F569" s="1">
        <v>0</v>
      </c>
      <c r="G569" s="1" t="s">
        <v>20</v>
      </c>
      <c r="H569" s="1" t="s">
        <v>321</v>
      </c>
      <c r="I569" s="1" t="s">
        <v>321</v>
      </c>
      <c r="J569" s="1" t="s">
        <v>22</v>
      </c>
      <c r="K569" s="1" t="s">
        <v>20</v>
      </c>
      <c r="L569" s="1" t="s">
        <v>23</v>
      </c>
      <c r="M569" s="1">
        <v>144</v>
      </c>
      <c r="N569" s="1" t="s">
        <v>24</v>
      </c>
      <c r="O569" s="1" t="s">
        <v>25</v>
      </c>
      <c r="P569" s="1" t="s">
        <v>332</v>
      </c>
      <c r="Q569" s="1" t="s">
        <v>322</v>
      </c>
      <c r="R569" t="str">
        <f>IF(Table_8[[#This Row],[toss_winner]]=Table_8[[#This Row],[winner]],"Yes","No")</f>
        <v>No</v>
      </c>
    </row>
    <row r="570" spans="1:18" ht="15.75" customHeight="1" x14ac:dyDescent="0.3">
      <c r="A570" s="1">
        <v>980989</v>
      </c>
      <c r="B570" s="1" t="s">
        <v>50</v>
      </c>
      <c r="C570" s="2">
        <v>42504</v>
      </c>
      <c r="D570" s="1" t="s">
        <v>68</v>
      </c>
      <c r="E570" s="1" t="s">
        <v>52</v>
      </c>
      <c r="F570" s="1">
        <v>0</v>
      </c>
      <c r="G570" s="1" t="s">
        <v>21</v>
      </c>
      <c r="H570" s="1" t="s">
        <v>319</v>
      </c>
      <c r="I570" s="1" t="s">
        <v>319</v>
      </c>
      <c r="J570" s="1" t="s">
        <v>33</v>
      </c>
      <c r="K570" s="1" t="s">
        <v>21</v>
      </c>
      <c r="L570" s="1" t="s">
        <v>41</v>
      </c>
      <c r="M570" s="1">
        <v>8</v>
      </c>
      <c r="N570" s="1" t="s">
        <v>24</v>
      </c>
      <c r="O570" s="1" t="s">
        <v>95</v>
      </c>
      <c r="P570" s="1" t="s">
        <v>327</v>
      </c>
      <c r="Q570" s="1" t="s">
        <v>242</v>
      </c>
      <c r="R570" t="str">
        <f>IF(Table_8[[#This Row],[toss_winner]]=Table_8[[#This Row],[winner]],"Yes","No")</f>
        <v>No</v>
      </c>
    </row>
    <row r="571" spans="1:18" ht="15.75" customHeight="1" x14ac:dyDescent="0.3">
      <c r="A571" s="1">
        <v>980991</v>
      </c>
      <c r="B571" s="1" t="s">
        <v>28</v>
      </c>
      <c r="C571" s="2">
        <v>42505</v>
      </c>
      <c r="D571" s="1" t="s">
        <v>340</v>
      </c>
      <c r="E571" s="1" t="s">
        <v>320</v>
      </c>
      <c r="F571" s="1">
        <v>0</v>
      </c>
      <c r="G571" s="1" t="s">
        <v>31</v>
      </c>
      <c r="H571" s="1" t="s">
        <v>259</v>
      </c>
      <c r="I571" s="1" t="s">
        <v>31</v>
      </c>
      <c r="J571" s="1" t="s">
        <v>33</v>
      </c>
      <c r="K571" s="1" t="s">
        <v>259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335</v>
      </c>
      <c r="Q571" s="1" t="s">
        <v>120</v>
      </c>
      <c r="R571" t="str">
        <f>IF(Table_8[[#This Row],[toss_winner]]=Table_8[[#This Row],[winner]],"Yes","No")</f>
        <v>No</v>
      </c>
    </row>
    <row r="572" spans="1:18" ht="15.75" customHeight="1" x14ac:dyDescent="0.3">
      <c r="A572" s="1">
        <v>980993</v>
      </c>
      <c r="B572" s="1" t="s">
        <v>234</v>
      </c>
      <c r="C572" s="2">
        <v>42505</v>
      </c>
      <c r="D572" s="1" t="s">
        <v>339</v>
      </c>
      <c r="E572" s="1" t="s">
        <v>236</v>
      </c>
      <c r="F572" s="1">
        <v>0</v>
      </c>
      <c r="G572" s="1" t="s">
        <v>47</v>
      </c>
      <c r="H572" s="1" t="s">
        <v>39</v>
      </c>
      <c r="I572" s="1" t="s">
        <v>39</v>
      </c>
      <c r="J572" s="1" t="s">
        <v>22</v>
      </c>
      <c r="K572" s="1" t="s">
        <v>47</v>
      </c>
      <c r="L572" s="1" t="s">
        <v>23</v>
      </c>
      <c r="M572" s="1">
        <v>80</v>
      </c>
      <c r="N572" s="1" t="s">
        <v>24</v>
      </c>
      <c r="O572" s="1" t="s">
        <v>25</v>
      </c>
      <c r="P572" s="1" t="s">
        <v>323</v>
      </c>
      <c r="Q572" s="1" t="s">
        <v>267</v>
      </c>
      <c r="R572" t="str">
        <f>IF(Table_8[[#This Row],[toss_winner]]=Table_8[[#This Row],[winner]],"Yes","No")</f>
        <v>No</v>
      </c>
    </row>
    <row r="573" spans="1:18" ht="15.75" customHeight="1" x14ac:dyDescent="0.3">
      <c r="A573" s="1">
        <v>980995</v>
      </c>
      <c r="B573" s="1" t="s">
        <v>50</v>
      </c>
      <c r="C573" s="2">
        <v>42506</v>
      </c>
      <c r="D573" s="1" t="s">
        <v>215</v>
      </c>
      <c r="E573" s="1" t="s">
        <v>52</v>
      </c>
      <c r="F573" s="1">
        <v>0</v>
      </c>
      <c r="G573" s="1" t="s">
        <v>21</v>
      </c>
      <c r="H573" s="1" t="s">
        <v>20</v>
      </c>
      <c r="I573" s="1" t="s">
        <v>20</v>
      </c>
      <c r="J573" s="1" t="s">
        <v>22</v>
      </c>
      <c r="K573" s="1" t="s">
        <v>20</v>
      </c>
      <c r="L573" s="1" t="s">
        <v>41</v>
      </c>
      <c r="M573" s="1">
        <v>9</v>
      </c>
      <c r="N573" s="1" t="s">
        <v>24</v>
      </c>
      <c r="O573" s="1" t="s">
        <v>25</v>
      </c>
      <c r="P573" s="1" t="s">
        <v>303</v>
      </c>
      <c r="Q573" s="1" t="s">
        <v>327</v>
      </c>
      <c r="R573" t="str">
        <f>IF(Table_8[[#This Row],[toss_winner]]=Table_8[[#This Row],[winner]],"Yes","No")</f>
        <v>Yes</v>
      </c>
    </row>
    <row r="574" spans="1:18" ht="15.75" customHeight="1" x14ac:dyDescent="0.3">
      <c r="A574" s="1">
        <v>980997</v>
      </c>
      <c r="B574" s="1" t="s">
        <v>234</v>
      </c>
      <c r="C574" s="2">
        <v>42507</v>
      </c>
      <c r="D574" s="1" t="s">
        <v>331</v>
      </c>
      <c r="E574" s="1" t="s">
        <v>236</v>
      </c>
      <c r="F574" s="1">
        <v>0</v>
      </c>
      <c r="G574" s="1" t="s">
        <v>319</v>
      </c>
      <c r="H574" s="1" t="s">
        <v>39</v>
      </c>
      <c r="I574" s="1" t="s">
        <v>319</v>
      </c>
      <c r="J574" s="1" t="s">
        <v>22</v>
      </c>
      <c r="K574" s="1" t="s">
        <v>319</v>
      </c>
      <c r="L574" s="1" t="s">
        <v>23</v>
      </c>
      <c r="M574" s="1">
        <v>19</v>
      </c>
      <c r="N574" s="1" t="s">
        <v>24</v>
      </c>
      <c r="O574" s="1" t="s">
        <v>95</v>
      </c>
      <c r="P574" s="1" t="s">
        <v>323</v>
      </c>
      <c r="Q574" s="1" t="s">
        <v>252</v>
      </c>
      <c r="R574" t="str">
        <f>IF(Table_8[[#This Row],[toss_winner]]=Table_8[[#This Row],[winner]],"Yes","No")</f>
        <v>Yes</v>
      </c>
    </row>
    <row r="575" spans="1:18" ht="15.75" customHeight="1" x14ac:dyDescent="0.3">
      <c r="A575" s="1">
        <v>980999</v>
      </c>
      <c r="B575" s="1" t="s">
        <v>17</v>
      </c>
      <c r="C575" s="2">
        <v>42508</v>
      </c>
      <c r="D575" s="1" t="s">
        <v>215</v>
      </c>
      <c r="E575" s="1" t="s">
        <v>19</v>
      </c>
      <c r="F575" s="1">
        <v>0</v>
      </c>
      <c r="G575" s="1" t="s">
        <v>20</v>
      </c>
      <c r="H575" s="1" t="s">
        <v>31</v>
      </c>
      <c r="I575" s="1" t="s">
        <v>31</v>
      </c>
      <c r="J575" s="1" t="s">
        <v>22</v>
      </c>
      <c r="K575" s="1" t="s">
        <v>20</v>
      </c>
      <c r="L575" s="1" t="s">
        <v>23</v>
      </c>
      <c r="M575" s="1">
        <v>82</v>
      </c>
      <c r="N575" s="1" t="s">
        <v>24</v>
      </c>
      <c r="O575" s="1" t="s">
        <v>95</v>
      </c>
      <c r="P575" s="1" t="s">
        <v>335</v>
      </c>
      <c r="Q575" s="1" t="s">
        <v>120</v>
      </c>
      <c r="R575" t="str">
        <f>IF(Table_8[[#This Row],[toss_winner]]=Table_8[[#This Row],[winner]],"Yes","No")</f>
        <v>No</v>
      </c>
    </row>
    <row r="576" spans="1:18" ht="15.75" customHeight="1" x14ac:dyDescent="0.3">
      <c r="A576" s="1">
        <v>981001</v>
      </c>
      <c r="B576" s="1" t="s">
        <v>341</v>
      </c>
      <c r="C576" s="2">
        <v>42509</v>
      </c>
      <c r="D576" s="1" t="s">
        <v>152</v>
      </c>
      <c r="E576" s="1" t="s">
        <v>342</v>
      </c>
      <c r="F576" s="1">
        <v>0</v>
      </c>
      <c r="G576" s="1" t="s">
        <v>321</v>
      </c>
      <c r="H576" s="1" t="s">
        <v>21</v>
      </c>
      <c r="I576" s="1" t="s">
        <v>321</v>
      </c>
      <c r="J576" s="1" t="s">
        <v>22</v>
      </c>
      <c r="K576" s="1" t="s">
        <v>321</v>
      </c>
      <c r="L576" s="1" t="s">
        <v>41</v>
      </c>
      <c r="M576" s="1">
        <v>6</v>
      </c>
      <c r="N576" s="1" t="s">
        <v>24</v>
      </c>
      <c r="O576" s="1" t="s">
        <v>25</v>
      </c>
      <c r="P576" s="1" t="s">
        <v>232</v>
      </c>
      <c r="Q576" s="1" t="s">
        <v>267</v>
      </c>
      <c r="R576" t="str">
        <f>IF(Table_8[[#This Row],[toss_winner]]=Table_8[[#This Row],[winner]],"Yes","No")</f>
        <v>Yes</v>
      </c>
    </row>
    <row r="577" spans="1:18" ht="15.75" customHeight="1" x14ac:dyDescent="0.3">
      <c r="A577" s="1">
        <v>981003</v>
      </c>
      <c r="B577" s="1" t="s">
        <v>269</v>
      </c>
      <c r="C577" s="2">
        <v>42510</v>
      </c>
      <c r="D577" s="1" t="s">
        <v>296</v>
      </c>
      <c r="E577" s="1" t="s">
        <v>270</v>
      </c>
      <c r="F577" s="1">
        <v>0</v>
      </c>
      <c r="G577" s="1" t="s">
        <v>39</v>
      </c>
      <c r="H577" s="1" t="s">
        <v>259</v>
      </c>
      <c r="I577" s="1" t="s">
        <v>39</v>
      </c>
      <c r="J577" s="1" t="s">
        <v>22</v>
      </c>
      <c r="K577" s="1" t="s">
        <v>39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327</v>
      </c>
      <c r="Q577" s="1" t="s">
        <v>242</v>
      </c>
      <c r="R577" t="str">
        <f>IF(Table_8[[#This Row],[toss_winner]]=Table_8[[#This Row],[winner]],"Yes","No")</f>
        <v>Yes</v>
      </c>
    </row>
    <row r="578" spans="1:18" ht="15.75" customHeight="1" x14ac:dyDescent="0.3">
      <c r="A578" s="1">
        <v>981005</v>
      </c>
      <c r="B578" s="1" t="s">
        <v>234</v>
      </c>
      <c r="C578" s="2">
        <v>42511</v>
      </c>
      <c r="D578" s="1" t="s">
        <v>76</v>
      </c>
      <c r="E578" s="1" t="s">
        <v>236</v>
      </c>
      <c r="F578" s="1">
        <v>0</v>
      </c>
      <c r="G578" s="1" t="s">
        <v>319</v>
      </c>
      <c r="H578" s="1" t="s">
        <v>31</v>
      </c>
      <c r="I578" s="1" t="s">
        <v>31</v>
      </c>
      <c r="J578" s="1" t="s">
        <v>33</v>
      </c>
      <c r="K578" s="1" t="s">
        <v>319</v>
      </c>
      <c r="L578" s="1" t="s">
        <v>41</v>
      </c>
      <c r="M578" s="1">
        <v>4</v>
      </c>
      <c r="N578" s="1" t="s">
        <v>24</v>
      </c>
      <c r="O578" s="1" t="s">
        <v>25</v>
      </c>
      <c r="P578" s="1" t="s">
        <v>127</v>
      </c>
      <c r="Q578" s="1" t="s">
        <v>323</v>
      </c>
      <c r="R578" t="str">
        <f>IF(Table_8[[#This Row],[toss_winner]]=Table_8[[#This Row],[winner]],"Yes","No")</f>
        <v>No</v>
      </c>
    </row>
    <row r="579" spans="1:18" ht="15.75" customHeight="1" x14ac:dyDescent="0.3">
      <c r="A579" s="1">
        <v>981007</v>
      </c>
      <c r="B579" s="1" t="s">
        <v>341</v>
      </c>
      <c r="C579" s="2">
        <v>42511</v>
      </c>
      <c r="D579" s="1" t="s">
        <v>105</v>
      </c>
      <c r="E579" s="1" t="s">
        <v>342</v>
      </c>
      <c r="F579" s="1">
        <v>0</v>
      </c>
      <c r="G579" s="1" t="s">
        <v>321</v>
      </c>
      <c r="H579" s="1" t="s">
        <v>47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  <c r="R579" t="str">
        <f>IF(Table_8[[#This Row],[toss_winner]]=Table_8[[#This Row],[winner]],"Yes","No")</f>
        <v>Yes</v>
      </c>
    </row>
    <row r="580" spans="1:18" ht="15.75" customHeight="1" x14ac:dyDescent="0.3">
      <c r="A580" s="1">
        <v>981009</v>
      </c>
      <c r="B580" s="1" t="s">
        <v>50</v>
      </c>
      <c r="C580" s="2">
        <v>42512</v>
      </c>
      <c r="D580" s="1" t="s">
        <v>68</v>
      </c>
      <c r="E580" s="1" t="s">
        <v>52</v>
      </c>
      <c r="F580" s="1">
        <v>0</v>
      </c>
      <c r="G580" s="1" t="s">
        <v>21</v>
      </c>
      <c r="H580" s="1" t="s">
        <v>259</v>
      </c>
      <c r="I580" s="1" t="s">
        <v>259</v>
      </c>
      <c r="J580" s="1" t="s">
        <v>22</v>
      </c>
      <c r="K580" s="1" t="s">
        <v>21</v>
      </c>
      <c r="L580" s="1" t="s">
        <v>23</v>
      </c>
      <c r="M580" s="1">
        <v>22</v>
      </c>
      <c r="N580" s="1" t="s">
        <v>24</v>
      </c>
      <c r="O580" s="1" t="s">
        <v>25</v>
      </c>
      <c r="P580" s="1" t="s">
        <v>335</v>
      </c>
      <c r="Q580" s="1" t="s">
        <v>120</v>
      </c>
      <c r="R580" t="str">
        <f>IF(Table_8[[#This Row],[toss_winner]]=Table_8[[#This Row],[winner]],"Yes","No")</f>
        <v>No</v>
      </c>
    </row>
    <row r="581" spans="1:18" ht="15.75" customHeight="1" x14ac:dyDescent="0.3">
      <c r="A581" s="1">
        <v>981011</v>
      </c>
      <c r="B581" s="1" t="s">
        <v>269</v>
      </c>
      <c r="C581" s="2">
        <v>42512</v>
      </c>
      <c r="D581" s="1" t="s">
        <v>215</v>
      </c>
      <c r="E581" s="1" t="s">
        <v>270</v>
      </c>
      <c r="F581" s="1">
        <v>0</v>
      </c>
      <c r="G581" s="1" t="s">
        <v>39</v>
      </c>
      <c r="H581" s="1" t="s">
        <v>20</v>
      </c>
      <c r="I581" s="1" t="s">
        <v>20</v>
      </c>
      <c r="J581" s="1" t="s">
        <v>22</v>
      </c>
      <c r="K581" s="1" t="s">
        <v>20</v>
      </c>
      <c r="L581" s="1" t="s">
        <v>41</v>
      </c>
      <c r="M581" s="1">
        <v>6</v>
      </c>
      <c r="N581" s="1" t="s">
        <v>24</v>
      </c>
      <c r="O581" s="1" t="s">
        <v>25</v>
      </c>
      <c r="P581" s="1" t="s">
        <v>327</v>
      </c>
      <c r="Q581" s="1" t="s">
        <v>242</v>
      </c>
      <c r="R581" t="str">
        <f>IF(Table_8[[#This Row],[toss_winner]]=Table_8[[#This Row],[winner]],"Yes","No")</f>
        <v>Yes</v>
      </c>
    </row>
    <row r="582" spans="1:18" ht="15.75" customHeight="1" x14ac:dyDescent="0.3">
      <c r="A582" s="1">
        <v>981013</v>
      </c>
      <c r="B582" s="1" t="s">
        <v>17</v>
      </c>
      <c r="C582" s="2">
        <v>42514</v>
      </c>
      <c r="D582" s="1" t="s">
        <v>121</v>
      </c>
      <c r="E582" s="1" t="s">
        <v>19</v>
      </c>
      <c r="F582" s="1">
        <v>0</v>
      </c>
      <c r="G582" s="1" t="s">
        <v>321</v>
      </c>
      <c r="H582" s="1" t="s">
        <v>20</v>
      </c>
      <c r="I582" s="1" t="s">
        <v>20</v>
      </c>
      <c r="J582" s="1" t="s">
        <v>22</v>
      </c>
      <c r="K582" s="1" t="s">
        <v>20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232</v>
      </c>
      <c r="Q582" s="1" t="s">
        <v>127</v>
      </c>
      <c r="R582" t="str">
        <f>IF(Table_8[[#This Row],[toss_winner]]=Table_8[[#This Row],[winner]],"Yes","No")</f>
        <v>Yes</v>
      </c>
    </row>
    <row r="583" spans="1:18" ht="15.75" customHeight="1" x14ac:dyDescent="0.3">
      <c r="A583" s="1">
        <v>981015</v>
      </c>
      <c r="B583" s="1" t="s">
        <v>36</v>
      </c>
      <c r="C583" s="2">
        <v>42515</v>
      </c>
      <c r="D583" s="1" t="s">
        <v>316</v>
      </c>
      <c r="E583" s="1" t="s">
        <v>38</v>
      </c>
      <c r="F583" s="1">
        <v>0</v>
      </c>
      <c r="G583" s="1" t="s">
        <v>259</v>
      </c>
      <c r="H583" s="1" t="s">
        <v>21</v>
      </c>
      <c r="I583" s="1" t="s">
        <v>21</v>
      </c>
      <c r="J583" s="1" t="s">
        <v>22</v>
      </c>
      <c r="K583" s="1" t="s">
        <v>259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120</v>
      </c>
      <c r="Q583" s="1" t="s">
        <v>252</v>
      </c>
      <c r="R583" t="str">
        <f>IF(Table_8[[#This Row],[toss_winner]]=Table_8[[#This Row],[winner]],"Yes","No")</f>
        <v>No</v>
      </c>
    </row>
    <row r="584" spans="1:18" ht="15.75" customHeight="1" x14ac:dyDescent="0.3">
      <c r="A584" s="1">
        <v>981017</v>
      </c>
      <c r="B584" s="1" t="s">
        <v>36</v>
      </c>
      <c r="C584" s="2">
        <v>42517</v>
      </c>
      <c r="D584" s="1" t="s">
        <v>179</v>
      </c>
      <c r="E584" s="1" t="s">
        <v>38</v>
      </c>
      <c r="F584" s="1">
        <v>0</v>
      </c>
      <c r="G584" s="1" t="s">
        <v>321</v>
      </c>
      <c r="H584" s="1" t="s">
        <v>259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4</v>
      </c>
      <c r="N584" s="1" t="s">
        <v>24</v>
      </c>
      <c r="O584" s="1" t="s">
        <v>25</v>
      </c>
      <c r="P584" s="1" t="s">
        <v>120</v>
      </c>
      <c r="Q584" s="1" t="s">
        <v>267</v>
      </c>
      <c r="R584" t="str">
        <f>IF(Table_8[[#This Row],[toss_winner]]=Table_8[[#This Row],[winner]],"Yes","No")</f>
        <v>Yes</v>
      </c>
    </row>
    <row r="585" spans="1:18" ht="15.75" customHeight="1" x14ac:dyDescent="0.3">
      <c r="A585" s="1">
        <v>981019</v>
      </c>
      <c r="B585" s="1" t="s">
        <v>17</v>
      </c>
      <c r="C585" s="2">
        <v>42519</v>
      </c>
      <c r="D585" s="1" t="s">
        <v>343</v>
      </c>
      <c r="E585" s="1" t="s">
        <v>19</v>
      </c>
      <c r="F585" s="1">
        <v>0</v>
      </c>
      <c r="G585" s="1" t="s">
        <v>20</v>
      </c>
      <c r="H585" s="1" t="s">
        <v>259</v>
      </c>
      <c r="I585" s="1" t="s">
        <v>259</v>
      </c>
      <c r="J585" s="1" t="s">
        <v>33</v>
      </c>
      <c r="K585" s="1" t="s">
        <v>259</v>
      </c>
      <c r="L585" s="1" t="s">
        <v>23</v>
      </c>
      <c r="M585" s="1">
        <v>8</v>
      </c>
      <c r="N585" s="1" t="s">
        <v>24</v>
      </c>
      <c r="O585" s="1" t="s">
        <v>25</v>
      </c>
      <c r="P585" s="1" t="s">
        <v>127</v>
      </c>
      <c r="Q585" s="1" t="s">
        <v>242</v>
      </c>
      <c r="R585" t="str">
        <f>IF(Table_8[[#This Row],[toss_winner]]=Table_8[[#This Row],[winner]],"Yes","No")</f>
        <v>Yes</v>
      </c>
    </row>
    <row r="586" spans="1:18" ht="15.75" customHeight="1" x14ac:dyDescent="0.3">
      <c r="A586" s="1">
        <v>1082591</v>
      </c>
      <c r="B586" s="1" t="s">
        <v>60</v>
      </c>
      <c r="C586" s="2">
        <v>42830</v>
      </c>
      <c r="D586" s="1" t="s">
        <v>139</v>
      </c>
      <c r="E586" s="1" t="s">
        <v>62</v>
      </c>
      <c r="F586" s="1">
        <v>0</v>
      </c>
      <c r="G586" s="1" t="s">
        <v>259</v>
      </c>
      <c r="H586" s="1" t="s">
        <v>20</v>
      </c>
      <c r="I586" s="1" t="s">
        <v>20</v>
      </c>
      <c r="J586" s="1" t="s">
        <v>22</v>
      </c>
      <c r="K586" s="1" t="s">
        <v>259</v>
      </c>
      <c r="L586" s="1" t="s">
        <v>23</v>
      </c>
      <c r="M586" s="1">
        <v>35</v>
      </c>
      <c r="N586" s="1" t="s">
        <v>24</v>
      </c>
      <c r="O586" s="1" t="s">
        <v>25</v>
      </c>
      <c r="P586" s="1" t="s">
        <v>332</v>
      </c>
      <c r="Q586" s="1" t="s">
        <v>274</v>
      </c>
      <c r="R586" t="str">
        <f>IF(Table_8[[#This Row],[toss_winner]]=Table_8[[#This Row],[winner]],"Yes","No")</f>
        <v>No</v>
      </c>
    </row>
    <row r="587" spans="1:18" ht="15.75" customHeight="1" x14ac:dyDescent="0.3">
      <c r="A587" s="1">
        <v>1082592</v>
      </c>
      <c r="B587" s="1" t="s">
        <v>238</v>
      </c>
      <c r="C587" s="2">
        <v>42831</v>
      </c>
      <c r="D587" s="1" t="s">
        <v>231</v>
      </c>
      <c r="E587" s="1" t="s">
        <v>301</v>
      </c>
      <c r="F587" s="1">
        <v>0</v>
      </c>
      <c r="G587" s="1" t="s">
        <v>344</v>
      </c>
      <c r="H587" s="1" t="s">
        <v>47</v>
      </c>
      <c r="I587" s="1" t="s">
        <v>344</v>
      </c>
      <c r="J587" s="1" t="s">
        <v>22</v>
      </c>
      <c r="K587" s="1" t="s">
        <v>344</v>
      </c>
      <c r="L587" s="1" t="s">
        <v>41</v>
      </c>
      <c r="M587" s="1">
        <v>7</v>
      </c>
      <c r="N587" s="1" t="s">
        <v>24</v>
      </c>
      <c r="O587" s="1" t="s">
        <v>25</v>
      </c>
      <c r="P587" s="1" t="s">
        <v>327</v>
      </c>
      <c r="Q587" s="1" t="s">
        <v>140</v>
      </c>
      <c r="R587" t="str">
        <f>IF(Table_8[[#This Row],[toss_winner]]=Table_8[[#This Row],[winner]],"Yes","No")</f>
        <v>Yes</v>
      </c>
    </row>
    <row r="588" spans="1:18" ht="15.75" customHeight="1" x14ac:dyDescent="0.3">
      <c r="A588" s="1">
        <v>1082593</v>
      </c>
      <c r="B588" s="1" t="s">
        <v>324</v>
      </c>
      <c r="C588" s="2">
        <v>42832</v>
      </c>
      <c r="D588" s="1" t="s">
        <v>290</v>
      </c>
      <c r="E588" s="1" t="s">
        <v>325</v>
      </c>
      <c r="F588" s="1">
        <v>0</v>
      </c>
      <c r="G588" s="1" t="s">
        <v>321</v>
      </c>
      <c r="H588" s="1" t="s">
        <v>21</v>
      </c>
      <c r="I588" s="1" t="s">
        <v>21</v>
      </c>
      <c r="J588" s="1" t="s">
        <v>22</v>
      </c>
      <c r="K588" s="1" t="s">
        <v>21</v>
      </c>
      <c r="L588" s="1" t="s">
        <v>41</v>
      </c>
      <c r="M588" s="1">
        <v>10</v>
      </c>
      <c r="N588" s="1" t="s">
        <v>24</v>
      </c>
      <c r="O588" s="1" t="s">
        <v>25</v>
      </c>
      <c r="P588" s="1" t="s">
        <v>323</v>
      </c>
      <c r="Q588" s="1" t="s">
        <v>267</v>
      </c>
      <c r="R588" t="str">
        <f>IF(Table_8[[#This Row],[toss_winner]]=Table_8[[#This Row],[winner]],"Yes","No")</f>
        <v>Yes</v>
      </c>
    </row>
    <row r="589" spans="1:18" ht="15.75" customHeight="1" x14ac:dyDescent="0.3">
      <c r="A589" s="1">
        <v>1082594</v>
      </c>
      <c r="B589" s="1" t="s">
        <v>224</v>
      </c>
      <c r="C589" s="2">
        <v>42833</v>
      </c>
      <c r="D589" s="1" t="s">
        <v>287</v>
      </c>
      <c r="E589" s="1" t="s">
        <v>225</v>
      </c>
      <c r="F589" s="1">
        <v>0</v>
      </c>
      <c r="G589" s="1" t="s">
        <v>31</v>
      </c>
      <c r="H589" s="1" t="s">
        <v>344</v>
      </c>
      <c r="I589" s="1" t="s">
        <v>31</v>
      </c>
      <c r="J589" s="1" t="s">
        <v>22</v>
      </c>
      <c r="K589" s="1" t="s">
        <v>31</v>
      </c>
      <c r="L589" s="1" t="s">
        <v>41</v>
      </c>
      <c r="M589" s="1">
        <v>6</v>
      </c>
      <c r="N589" s="1" t="s">
        <v>24</v>
      </c>
      <c r="O589" s="1" t="s">
        <v>25</v>
      </c>
      <c r="P589" s="1" t="s">
        <v>232</v>
      </c>
      <c r="Q589" s="1" t="s">
        <v>252</v>
      </c>
      <c r="R589" t="str">
        <f>IF(Table_8[[#This Row],[toss_winner]]=Table_8[[#This Row],[winner]],"Yes","No")</f>
        <v>Yes</v>
      </c>
    </row>
    <row r="590" spans="1:18" ht="15.75" customHeight="1" x14ac:dyDescent="0.3">
      <c r="A590" s="1">
        <v>1082595</v>
      </c>
      <c r="B590" s="1" t="s">
        <v>17</v>
      </c>
      <c r="C590" s="2">
        <v>42833</v>
      </c>
      <c r="D590" s="1" t="s">
        <v>177</v>
      </c>
      <c r="E590" s="1" t="s">
        <v>345</v>
      </c>
      <c r="F590" s="1">
        <v>0</v>
      </c>
      <c r="G590" s="1" t="s">
        <v>20</v>
      </c>
      <c r="H590" s="1" t="s">
        <v>39</v>
      </c>
      <c r="I590" s="1" t="s">
        <v>20</v>
      </c>
      <c r="J590" s="1" t="s">
        <v>33</v>
      </c>
      <c r="K590" s="1" t="s">
        <v>20</v>
      </c>
      <c r="L590" s="1" t="s">
        <v>23</v>
      </c>
      <c r="M590" s="1">
        <v>15</v>
      </c>
      <c r="N590" s="1" t="s">
        <v>24</v>
      </c>
      <c r="O590" s="1" t="s">
        <v>25</v>
      </c>
      <c r="P590" s="1" t="s">
        <v>140</v>
      </c>
      <c r="Q590" s="1" t="s">
        <v>322</v>
      </c>
      <c r="R590" t="str">
        <f>IF(Table_8[[#This Row],[toss_winner]]=Table_8[[#This Row],[winner]],"Yes","No")</f>
        <v>Yes</v>
      </c>
    </row>
    <row r="591" spans="1:18" ht="15.75" customHeight="1" x14ac:dyDescent="0.3">
      <c r="A591" s="1">
        <v>1082596</v>
      </c>
      <c r="B591" s="1" t="s">
        <v>60</v>
      </c>
      <c r="C591" s="2">
        <v>42834</v>
      </c>
      <c r="D591" s="1" t="s">
        <v>346</v>
      </c>
      <c r="E591" s="1" t="s">
        <v>62</v>
      </c>
      <c r="F591" s="1">
        <v>0</v>
      </c>
      <c r="G591" s="1" t="s">
        <v>259</v>
      </c>
      <c r="H591" s="1" t="s">
        <v>321</v>
      </c>
      <c r="I591" s="1" t="s">
        <v>259</v>
      </c>
      <c r="J591" s="1" t="s">
        <v>22</v>
      </c>
      <c r="K591" s="1" t="s">
        <v>259</v>
      </c>
      <c r="L591" s="1" t="s">
        <v>41</v>
      </c>
      <c r="M591" s="1">
        <v>9</v>
      </c>
      <c r="N591" s="1" t="s">
        <v>24</v>
      </c>
      <c r="O591" s="1" t="s">
        <v>25</v>
      </c>
      <c r="P591" s="1" t="s">
        <v>347</v>
      </c>
      <c r="Q591" s="1" t="s">
        <v>274</v>
      </c>
      <c r="R591" t="str">
        <f>IF(Table_8[[#This Row],[toss_winner]]=Table_8[[#This Row],[winner]],"Yes","No")</f>
        <v>Yes</v>
      </c>
    </row>
    <row r="592" spans="1:18" ht="15.75" customHeight="1" x14ac:dyDescent="0.3">
      <c r="A592" s="1">
        <v>1082597</v>
      </c>
      <c r="B592" s="1" t="s">
        <v>44</v>
      </c>
      <c r="C592" s="2">
        <v>42834</v>
      </c>
      <c r="D592" s="1" t="s">
        <v>348</v>
      </c>
      <c r="E592" s="1" t="s">
        <v>46</v>
      </c>
      <c r="F592" s="1">
        <v>0</v>
      </c>
      <c r="G592" s="1" t="s">
        <v>47</v>
      </c>
      <c r="H592" s="1" t="s">
        <v>21</v>
      </c>
      <c r="I592" s="1" t="s">
        <v>47</v>
      </c>
      <c r="J592" s="1" t="s">
        <v>22</v>
      </c>
      <c r="K592" s="1" t="s">
        <v>47</v>
      </c>
      <c r="L592" s="1" t="s">
        <v>41</v>
      </c>
      <c r="M592" s="1">
        <v>4</v>
      </c>
      <c r="N592" s="1" t="s">
        <v>24</v>
      </c>
      <c r="O592" s="1" t="s">
        <v>25</v>
      </c>
      <c r="P592" s="1" t="s">
        <v>323</v>
      </c>
      <c r="Q592" s="1" t="s">
        <v>267</v>
      </c>
      <c r="R592" t="str">
        <f>IF(Table_8[[#This Row],[toss_winner]]=Table_8[[#This Row],[winner]],"Yes","No")</f>
        <v>Yes</v>
      </c>
    </row>
    <row r="593" spans="1:18" ht="15.75" customHeight="1" x14ac:dyDescent="0.3">
      <c r="A593" s="1">
        <v>1082598</v>
      </c>
      <c r="B593" s="1" t="s">
        <v>224</v>
      </c>
      <c r="C593" s="2">
        <v>42835</v>
      </c>
      <c r="D593" s="1" t="s">
        <v>299</v>
      </c>
      <c r="E593" s="1" t="s">
        <v>225</v>
      </c>
      <c r="F593" s="1">
        <v>0</v>
      </c>
      <c r="G593" s="1" t="s">
        <v>31</v>
      </c>
      <c r="H593" s="1" t="s">
        <v>20</v>
      </c>
      <c r="I593" s="1" t="s">
        <v>20</v>
      </c>
      <c r="J593" s="1" t="s">
        <v>33</v>
      </c>
      <c r="K593" s="1" t="s">
        <v>31</v>
      </c>
      <c r="L593" s="1" t="s">
        <v>41</v>
      </c>
      <c r="M593" s="1">
        <v>8</v>
      </c>
      <c r="N593" s="1" t="s">
        <v>24</v>
      </c>
      <c r="O593" s="1" t="s">
        <v>25</v>
      </c>
      <c r="P593" s="1" t="s">
        <v>232</v>
      </c>
      <c r="Q593" s="1" t="s">
        <v>252</v>
      </c>
      <c r="R593" t="str">
        <f>IF(Table_8[[#This Row],[toss_winner]]=Table_8[[#This Row],[winner]],"Yes","No")</f>
        <v>No</v>
      </c>
    </row>
    <row r="594" spans="1:18" ht="15.75" customHeight="1" x14ac:dyDescent="0.3">
      <c r="A594" s="1">
        <v>1082599</v>
      </c>
      <c r="B594" s="1" t="s">
        <v>238</v>
      </c>
      <c r="C594" s="2">
        <v>42836</v>
      </c>
      <c r="D594" s="1" t="s">
        <v>271</v>
      </c>
      <c r="E594" s="1" t="s">
        <v>301</v>
      </c>
      <c r="F594" s="1">
        <v>0</v>
      </c>
      <c r="G594" s="1" t="s">
        <v>344</v>
      </c>
      <c r="H594" s="1" t="s">
        <v>39</v>
      </c>
      <c r="I594" s="1" t="s">
        <v>344</v>
      </c>
      <c r="J594" s="1" t="s">
        <v>22</v>
      </c>
      <c r="K594" s="1" t="s">
        <v>39</v>
      </c>
      <c r="L594" s="1" t="s">
        <v>23</v>
      </c>
      <c r="M594" s="1">
        <v>97</v>
      </c>
      <c r="N594" s="1" t="s">
        <v>24</v>
      </c>
      <c r="O594" s="1" t="s">
        <v>25</v>
      </c>
      <c r="P594" s="1" t="s">
        <v>332</v>
      </c>
      <c r="Q594" s="1" t="s">
        <v>140</v>
      </c>
      <c r="R594" t="str">
        <f>IF(Table_8[[#This Row],[toss_winner]]=Table_8[[#This Row],[winner]],"Yes","No")</f>
        <v>No</v>
      </c>
    </row>
    <row r="595" spans="1:18" ht="15.75" customHeight="1" x14ac:dyDescent="0.3">
      <c r="A595" s="1">
        <v>1082600</v>
      </c>
      <c r="B595" s="1" t="s">
        <v>44</v>
      </c>
      <c r="C595" s="2">
        <v>42837</v>
      </c>
      <c r="D595" s="1" t="s">
        <v>349</v>
      </c>
      <c r="E595" s="1" t="s">
        <v>46</v>
      </c>
      <c r="F595" s="1">
        <v>0</v>
      </c>
      <c r="G595" s="1" t="s">
        <v>47</v>
      </c>
      <c r="H595" s="1" t="s">
        <v>259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  <c r="R595" t="str">
        <f>IF(Table_8[[#This Row],[toss_winner]]=Table_8[[#This Row],[winner]],"Yes","No")</f>
        <v>Yes</v>
      </c>
    </row>
    <row r="596" spans="1:18" ht="15.75" customHeight="1" x14ac:dyDescent="0.3">
      <c r="A596" s="1">
        <v>1082601</v>
      </c>
      <c r="B596" s="1" t="s">
        <v>50</v>
      </c>
      <c r="C596" s="2">
        <v>42838</v>
      </c>
      <c r="D596" s="1" t="s">
        <v>247</v>
      </c>
      <c r="E596" s="1" t="s">
        <v>52</v>
      </c>
      <c r="F596" s="1">
        <v>0</v>
      </c>
      <c r="G596" s="1" t="s">
        <v>21</v>
      </c>
      <c r="H596" s="1" t="s">
        <v>31</v>
      </c>
      <c r="I596" s="1" t="s">
        <v>21</v>
      </c>
      <c r="J596" s="1" t="s">
        <v>22</v>
      </c>
      <c r="K596" s="1" t="s">
        <v>21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347</v>
      </c>
      <c r="Q596" s="1" t="s">
        <v>274</v>
      </c>
      <c r="R596" t="str">
        <f>IF(Table_8[[#This Row],[toss_winner]]=Table_8[[#This Row],[winner]],"Yes","No")</f>
        <v>Yes</v>
      </c>
    </row>
    <row r="597" spans="1:18" ht="15.75" customHeight="1" x14ac:dyDescent="0.3">
      <c r="A597" s="1">
        <v>1082602</v>
      </c>
      <c r="B597" s="1" t="s">
        <v>17</v>
      </c>
      <c r="C597" s="2">
        <v>42839</v>
      </c>
      <c r="D597" s="1" t="s">
        <v>192</v>
      </c>
      <c r="E597" s="1" t="s">
        <v>19</v>
      </c>
      <c r="F597" s="1">
        <v>0</v>
      </c>
      <c r="G597" s="1" t="s">
        <v>20</v>
      </c>
      <c r="H597" s="1" t="s">
        <v>47</v>
      </c>
      <c r="I597" s="1" t="s">
        <v>47</v>
      </c>
      <c r="J597" s="1" t="s">
        <v>22</v>
      </c>
      <c r="K597" s="1" t="s">
        <v>47</v>
      </c>
      <c r="L597" s="1" t="s">
        <v>41</v>
      </c>
      <c r="M597" s="1">
        <v>4</v>
      </c>
      <c r="N597" s="1" t="s">
        <v>24</v>
      </c>
      <c r="O597" s="1" t="s">
        <v>25</v>
      </c>
      <c r="P597" s="1" t="s">
        <v>335</v>
      </c>
      <c r="Q597" s="1" t="s">
        <v>232</v>
      </c>
      <c r="R597" t="str">
        <f>IF(Table_8[[#This Row],[toss_winner]]=Table_8[[#This Row],[winner]],"Yes","No")</f>
        <v>Yes</v>
      </c>
    </row>
    <row r="598" spans="1:18" ht="15.75" customHeight="1" x14ac:dyDescent="0.3">
      <c r="A598" s="1">
        <v>1082603</v>
      </c>
      <c r="B598" s="1" t="s">
        <v>324</v>
      </c>
      <c r="C598" s="2">
        <v>42839</v>
      </c>
      <c r="D598" s="1" t="s">
        <v>350</v>
      </c>
      <c r="E598" s="1" t="s">
        <v>325</v>
      </c>
      <c r="F598" s="1">
        <v>0</v>
      </c>
      <c r="G598" s="1" t="s">
        <v>321</v>
      </c>
      <c r="H598" s="1" t="s">
        <v>344</v>
      </c>
      <c r="I598" s="1" t="s">
        <v>321</v>
      </c>
      <c r="J598" s="1" t="s">
        <v>22</v>
      </c>
      <c r="K598" s="1" t="s">
        <v>321</v>
      </c>
      <c r="L598" s="1" t="s">
        <v>41</v>
      </c>
      <c r="M598" s="1">
        <v>7</v>
      </c>
      <c r="N598" s="1" t="s">
        <v>24</v>
      </c>
      <c r="O598" s="1" t="s">
        <v>25</v>
      </c>
      <c r="P598" s="1" t="s">
        <v>327</v>
      </c>
      <c r="Q598" s="1" t="s">
        <v>140</v>
      </c>
      <c r="R598" t="str">
        <f>IF(Table_8[[#This Row],[toss_winner]]=Table_8[[#This Row],[winner]],"Yes","No")</f>
        <v>Yes</v>
      </c>
    </row>
    <row r="599" spans="1:18" ht="15.75" customHeight="1" x14ac:dyDescent="0.3">
      <c r="A599" s="1">
        <v>1082604</v>
      </c>
      <c r="B599" s="1" t="s">
        <v>50</v>
      </c>
      <c r="C599" s="2">
        <v>42840</v>
      </c>
      <c r="D599" s="1" t="s">
        <v>175</v>
      </c>
      <c r="E599" s="1" t="s">
        <v>52</v>
      </c>
      <c r="F599" s="1">
        <v>0</v>
      </c>
      <c r="G599" s="1" t="s">
        <v>21</v>
      </c>
      <c r="H599" s="1" t="s">
        <v>259</v>
      </c>
      <c r="I599" s="1" t="s">
        <v>259</v>
      </c>
      <c r="J599" s="1" t="s">
        <v>22</v>
      </c>
      <c r="K599" s="1" t="s">
        <v>21</v>
      </c>
      <c r="L599" s="1" t="s">
        <v>23</v>
      </c>
      <c r="M599" s="1">
        <v>17</v>
      </c>
      <c r="N599" s="1" t="s">
        <v>24</v>
      </c>
      <c r="O599" s="1" t="s">
        <v>25</v>
      </c>
      <c r="P599" s="1" t="s">
        <v>332</v>
      </c>
      <c r="Q599" s="1" t="s">
        <v>274</v>
      </c>
      <c r="R599" t="str">
        <f>IF(Table_8[[#This Row],[toss_winner]]=Table_8[[#This Row],[winner]],"Yes","No")</f>
        <v>No</v>
      </c>
    </row>
    <row r="600" spans="1:18" ht="15.75" customHeight="1" x14ac:dyDescent="0.3">
      <c r="A600" s="1">
        <v>1082605</v>
      </c>
      <c r="B600" s="1" t="s">
        <v>36</v>
      </c>
      <c r="C600" s="2">
        <v>42840</v>
      </c>
      <c r="D600" s="1" t="s">
        <v>295</v>
      </c>
      <c r="E600" s="1" t="s">
        <v>38</v>
      </c>
      <c r="F600" s="1">
        <v>0</v>
      </c>
      <c r="G600" s="1" t="s">
        <v>39</v>
      </c>
      <c r="H600" s="1" t="s">
        <v>31</v>
      </c>
      <c r="I600" s="1" t="s">
        <v>39</v>
      </c>
      <c r="J600" s="1" t="s">
        <v>33</v>
      </c>
      <c r="K600" s="1" t="s">
        <v>39</v>
      </c>
      <c r="L600" s="1" t="s">
        <v>23</v>
      </c>
      <c r="M600" s="1">
        <v>51</v>
      </c>
      <c r="N600" s="1" t="s">
        <v>24</v>
      </c>
      <c r="O600" s="1" t="s">
        <v>25</v>
      </c>
      <c r="P600" s="1" t="s">
        <v>351</v>
      </c>
      <c r="Q600" s="1" t="s">
        <v>323</v>
      </c>
      <c r="R600" t="str">
        <f>IF(Table_8[[#This Row],[toss_winner]]=Table_8[[#This Row],[winner]],"Yes","No")</f>
        <v>Yes</v>
      </c>
    </row>
    <row r="601" spans="1:18" ht="15.75" customHeight="1" x14ac:dyDescent="0.3">
      <c r="A601" s="1">
        <v>1082606</v>
      </c>
      <c r="B601" s="1" t="s">
        <v>44</v>
      </c>
      <c r="C601" s="2">
        <v>42841</v>
      </c>
      <c r="D601" s="1" t="s">
        <v>348</v>
      </c>
      <c r="E601" s="1" t="s">
        <v>46</v>
      </c>
      <c r="F601" s="1">
        <v>0</v>
      </c>
      <c r="G601" s="1" t="s">
        <v>47</v>
      </c>
      <c r="H601" s="1" t="s">
        <v>321</v>
      </c>
      <c r="I601" s="1" t="s">
        <v>47</v>
      </c>
      <c r="J601" s="1" t="s">
        <v>22</v>
      </c>
      <c r="K601" s="1" t="s">
        <v>47</v>
      </c>
      <c r="L601" s="1" t="s">
        <v>41</v>
      </c>
      <c r="M601" s="1">
        <v>6</v>
      </c>
      <c r="N601" s="1" t="s">
        <v>24</v>
      </c>
      <c r="O601" s="1" t="s">
        <v>25</v>
      </c>
      <c r="P601" s="1" t="s">
        <v>327</v>
      </c>
      <c r="Q601" s="1" t="s">
        <v>140</v>
      </c>
      <c r="R601" t="str">
        <f>IF(Table_8[[#This Row],[toss_winner]]=Table_8[[#This Row],[winner]],"Yes","No")</f>
        <v>Yes</v>
      </c>
    </row>
    <row r="602" spans="1:18" ht="15.75" customHeight="1" x14ac:dyDescent="0.3">
      <c r="A602" s="1">
        <v>1082607</v>
      </c>
      <c r="B602" s="1" t="s">
        <v>17</v>
      </c>
      <c r="C602" s="2">
        <v>42841</v>
      </c>
      <c r="D602" s="1" t="s">
        <v>352</v>
      </c>
      <c r="E602" s="1" t="s">
        <v>19</v>
      </c>
      <c r="F602" s="1">
        <v>0</v>
      </c>
      <c r="G602" s="1" t="s">
        <v>20</v>
      </c>
      <c r="H602" s="1" t="s">
        <v>344</v>
      </c>
      <c r="I602" s="1" t="s">
        <v>20</v>
      </c>
      <c r="J602" s="1" t="s">
        <v>22</v>
      </c>
      <c r="K602" s="1" t="s">
        <v>344</v>
      </c>
      <c r="L602" s="1" t="s">
        <v>23</v>
      </c>
      <c r="M602" s="1">
        <v>27</v>
      </c>
      <c r="N602" s="1" t="s">
        <v>24</v>
      </c>
      <c r="O602" s="1" t="s">
        <v>25</v>
      </c>
      <c r="P602" s="1" t="s">
        <v>335</v>
      </c>
      <c r="Q602" s="1" t="s">
        <v>252</v>
      </c>
      <c r="R602" t="str">
        <f>IF(Table_8[[#This Row],[toss_winner]]=Table_8[[#This Row],[winner]],"Yes","No")</f>
        <v>No</v>
      </c>
    </row>
    <row r="603" spans="1:18" ht="15.75" customHeight="1" x14ac:dyDescent="0.3">
      <c r="A603" s="1">
        <v>1082608</v>
      </c>
      <c r="B603" s="1" t="s">
        <v>36</v>
      </c>
      <c r="C603" s="2">
        <v>42842</v>
      </c>
      <c r="D603" s="1" t="s">
        <v>313</v>
      </c>
      <c r="E603" s="1" t="s">
        <v>38</v>
      </c>
      <c r="F603" s="1">
        <v>0</v>
      </c>
      <c r="G603" s="1" t="s">
        <v>39</v>
      </c>
      <c r="H603" s="1" t="s">
        <v>21</v>
      </c>
      <c r="I603" s="1" t="s">
        <v>39</v>
      </c>
      <c r="J603" s="1" t="s">
        <v>33</v>
      </c>
      <c r="K603" s="1" t="s">
        <v>21</v>
      </c>
      <c r="L603" s="1" t="s">
        <v>41</v>
      </c>
      <c r="M603" s="1">
        <v>4</v>
      </c>
      <c r="N603" s="1" t="s">
        <v>24</v>
      </c>
      <c r="O603" s="1" t="s">
        <v>25</v>
      </c>
      <c r="P603" s="1" t="s">
        <v>323</v>
      </c>
      <c r="Q603" s="1" t="s">
        <v>267</v>
      </c>
      <c r="R603" t="str">
        <f>IF(Table_8[[#This Row],[toss_winner]]=Table_8[[#This Row],[winner]],"Yes","No")</f>
        <v>No</v>
      </c>
    </row>
    <row r="604" spans="1:18" ht="15.75" customHeight="1" x14ac:dyDescent="0.3">
      <c r="A604" s="1">
        <v>1082609</v>
      </c>
      <c r="B604" s="1" t="s">
        <v>60</v>
      </c>
      <c r="C604" s="2">
        <v>42842</v>
      </c>
      <c r="D604" s="1" t="s">
        <v>294</v>
      </c>
      <c r="E604" s="1" t="s">
        <v>62</v>
      </c>
      <c r="F604" s="1">
        <v>0</v>
      </c>
      <c r="G604" s="1" t="s">
        <v>259</v>
      </c>
      <c r="H604" s="1" t="s">
        <v>31</v>
      </c>
      <c r="I604" s="1" t="s">
        <v>31</v>
      </c>
      <c r="J604" s="1" t="s">
        <v>22</v>
      </c>
      <c r="K604" s="1" t="s">
        <v>259</v>
      </c>
      <c r="L604" s="1" t="s">
        <v>23</v>
      </c>
      <c r="M604" s="1">
        <v>5</v>
      </c>
      <c r="N604" s="1" t="s">
        <v>24</v>
      </c>
      <c r="O604" s="1" t="s">
        <v>25</v>
      </c>
      <c r="P604" s="1" t="s">
        <v>332</v>
      </c>
      <c r="Q604" s="1" t="s">
        <v>347</v>
      </c>
      <c r="R604" t="str">
        <f>IF(Table_8[[#This Row],[toss_winner]]=Table_8[[#This Row],[winner]],"Yes","No")</f>
        <v>No</v>
      </c>
    </row>
    <row r="605" spans="1:18" ht="15.75" customHeight="1" x14ac:dyDescent="0.3">
      <c r="A605" s="1">
        <v>1082610</v>
      </c>
      <c r="B605" s="1" t="s">
        <v>324</v>
      </c>
      <c r="C605" s="2">
        <v>42843</v>
      </c>
      <c r="D605" s="1" t="s">
        <v>118</v>
      </c>
      <c r="E605" s="1" t="s">
        <v>325</v>
      </c>
      <c r="F605" s="1">
        <v>0</v>
      </c>
      <c r="G605" s="1" t="s">
        <v>321</v>
      </c>
      <c r="H605" s="1" t="s">
        <v>20</v>
      </c>
      <c r="I605" s="1" t="s">
        <v>321</v>
      </c>
      <c r="J605" s="1" t="s">
        <v>22</v>
      </c>
      <c r="K605" s="1" t="s">
        <v>20</v>
      </c>
      <c r="L605" s="1" t="s">
        <v>23</v>
      </c>
      <c r="M605" s="1">
        <v>21</v>
      </c>
      <c r="N605" s="1" t="s">
        <v>24</v>
      </c>
      <c r="O605" s="1" t="s">
        <v>25</v>
      </c>
      <c r="P605" s="1" t="s">
        <v>140</v>
      </c>
      <c r="Q605" s="1" t="s">
        <v>322</v>
      </c>
      <c r="R605" t="str">
        <f>IF(Table_8[[#This Row],[toss_winner]]=Table_8[[#This Row],[winner]],"Yes","No")</f>
        <v>No</v>
      </c>
    </row>
    <row r="606" spans="1:18" ht="15.75" customHeight="1" x14ac:dyDescent="0.3">
      <c r="A606" s="1">
        <v>1082611</v>
      </c>
      <c r="B606" s="1" t="s">
        <v>60</v>
      </c>
      <c r="C606" s="2">
        <v>42844</v>
      </c>
      <c r="D606" s="1" t="s">
        <v>353</v>
      </c>
      <c r="E606" s="1" t="s">
        <v>62</v>
      </c>
      <c r="F606" s="1">
        <v>0</v>
      </c>
      <c r="G606" s="1" t="s">
        <v>259</v>
      </c>
      <c r="H606" s="1" t="s">
        <v>39</v>
      </c>
      <c r="I606" s="1" t="s">
        <v>259</v>
      </c>
      <c r="J606" s="1" t="s">
        <v>33</v>
      </c>
      <c r="K606" s="1" t="s">
        <v>259</v>
      </c>
      <c r="L606" s="1" t="s">
        <v>23</v>
      </c>
      <c r="M606" s="1">
        <v>15</v>
      </c>
      <c r="N606" s="1" t="s">
        <v>24</v>
      </c>
      <c r="O606" s="1" t="s">
        <v>25</v>
      </c>
      <c r="P606" s="1" t="s">
        <v>303</v>
      </c>
      <c r="Q606" s="1" t="s">
        <v>274</v>
      </c>
      <c r="R606" t="str">
        <f>IF(Table_8[[#This Row],[toss_winner]]=Table_8[[#This Row],[winner]],"Yes","No")</f>
        <v>Yes</v>
      </c>
    </row>
    <row r="607" spans="1:18" ht="15.75" customHeight="1" x14ac:dyDescent="0.3">
      <c r="A607" s="1">
        <v>1082612</v>
      </c>
      <c r="B607" s="1" t="s">
        <v>224</v>
      </c>
      <c r="C607" s="2">
        <v>42845</v>
      </c>
      <c r="D607" s="1" t="s">
        <v>354</v>
      </c>
      <c r="E607" s="1" t="s">
        <v>225</v>
      </c>
      <c r="F607" s="1">
        <v>0</v>
      </c>
      <c r="G607" s="1" t="s">
        <v>31</v>
      </c>
      <c r="H607" s="1" t="s">
        <v>47</v>
      </c>
      <c r="I607" s="1" t="s">
        <v>47</v>
      </c>
      <c r="J607" s="1" t="s">
        <v>22</v>
      </c>
      <c r="K607" s="1" t="s">
        <v>47</v>
      </c>
      <c r="L607" s="1" t="s">
        <v>41</v>
      </c>
      <c r="M607" s="1">
        <v>8</v>
      </c>
      <c r="N607" s="1" t="s">
        <v>24</v>
      </c>
      <c r="O607" s="1" t="s">
        <v>25</v>
      </c>
      <c r="P607" s="1" t="s">
        <v>120</v>
      </c>
      <c r="Q607" s="1" t="s">
        <v>252</v>
      </c>
      <c r="R607" t="str">
        <f>IF(Table_8[[#This Row],[toss_winner]]=Table_8[[#This Row],[winner]],"Yes","No")</f>
        <v>Yes</v>
      </c>
    </row>
    <row r="608" spans="1:18" ht="15.75" customHeight="1" x14ac:dyDescent="0.3">
      <c r="A608" s="1">
        <v>1082613</v>
      </c>
      <c r="B608" s="1" t="s">
        <v>50</v>
      </c>
      <c r="C608" s="2">
        <v>42846</v>
      </c>
      <c r="D608" s="1" t="s">
        <v>105</v>
      </c>
      <c r="E608" s="1" t="s">
        <v>52</v>
      </c>
      <c r="F608" s="1">
        <v>0</v>
      </c>
      <c r="G608" s="1" t="s">
        <v>21</v>
      </c>
      <c r="H608" s="1" t="s">
        <v>321</v>
      </c>
      <c r="I608" s="1" t="s">
        <v>321</v>
      </c>
      <c r="J608" s="1" t="s">
        <v>22</v>
      </c>
      <c r="K608" s="1" t="s">
        <v>321</v>
      </c>
      <c r="L608" s="1" t="s">
        <v>41</v>
      </c>
      <c r="M608" s="1">
        <v>4</v>
      </c>
      <c r="N608" s="1" t="s">
        <v>24</v>
      </c>
      <c r="O608" s="1" t="s">
        <v>25</v>
      </c>
      <c r="P608" s="1" t="s">
        <v>303</v>
      </c>
      <c r="Q608" s="1" t="s">
        <v>323</v>
      </c>
      <c r="R608" t="str">
        <f>IF(Table_8[[#This Row],[toss_winner]]=Table_8[[#This Row],[winner]],"Yes","No")</f>
        <v>Yes</v>
      </c>
    </row>
    <row r="609" spans="1:18" ht="15.75" customHeight="1" x14ac:dyDescent="0.3">
      <c r="A609" s="1">
        <v>1082614</v>
      </c>
      <c r="B609" s="1" t="s">
        <v>44</v>
      </c>
      <c r="C609" s="2">
        <v>42847</v>
      </c>
      <c r="D609" s="1" t="s">
        <v>318</v>
      </c>
      <c r="E609" s="1" t="s">
        <v>46</v>
      </c>
      <c r="F609" s="1">
        <v>0</v>
      </c>
      <c r="G609" s="1" t="s">
        <v>47</v>
      </c>
      <c r="H609" s="1" t="s">
        <v>39</v>
      </c>
      <c r="I609" s="1" t="s">
        <v>39</v>
      </c>
      <c r="J609" s="1" t="s">
        <v>22</v>
      </c>
      <c r="K609" s="1" t="s">
        <v>47</v>
      </c>
      <c r="L609" s="1" t="s">
        <v>23</v>
      </c>
      <c r="M609" s="1">
        <v>14</v>
      </c>
      <c r="N609" s="1" t="s">
        <v>24</v>
      </c>
      <c r="O609" s="1" t="s">
        <v>25</v>
      </c>
      <c r="P609" s="1" t="s">
        <v>327</v>
      </c>
      <c r="Q609" s="1" t="s">
        <v>140</v>
      </c>
      <c r="R609" t="str">
        <f>IF(Table_8[[#This Row],[toss_winner]]=Table_8[[#This Row],[winner]],"Yes","No")</f>
        <v>No</v>
      </c>
    </row>
    <row r="610" spans="1:18" ht="15.75" customHeight="1" x14ac:dyDescent="0.3">
      <c r="A610" s="1">
        <v>1082615</v>
      </c>
      <c r="B610" s="1" t="s">
        <v>238</v>
      </c>
      <c r="C610" s="2">
        <v>42847</v>
      </c>
      <c r="D610" s="1" t="s">
        <v>76</v>
      </c>
      <c r="E610" s="1" t="s">
        <v>301</v>
      </c>
      <c r="F610" s="1">
        <v>0</v>
      </c>
      <c r="G610" s="1" t="s">
        <v>344</v>
      </c>
      <c r="H610" s="1" t="s">
        <v>259</v>
      </c>
      <c r="I610" s="1" t="s">
        <v>344</v>
      </c>
      <c r="J610" s="1" t="s">
        <v>22</v>
      </c>
      <c r="K610" s="1" t="s">
        <v>344</v>
      </c>
      <c r="L610" s="1" t="s">
        <v>41</v>
      </c>
      <c r="M610" s="1">
        <v>6</v>
      </c>
      <c r="N610" s="1" t="s">
        <v>24</v>
      </c>
      <c r="O610" s="1" t="s">
        <v>25</v>
      </c>
      <c r="P610" s="1" t="s">
        <v>332</v>
      </c>
      <c r="Q610" s="1" t="s">
        <v>347</v>
      </c>
      <c r="R610" t="str">
        <f>IF(Table_8[[#This Row],[toss_winner]]=Table_8[[#This Row],[winner]],"Yes","No")</f>
        <v>Yes</v>
      </c>
    </row>
    <row r="611" spans="1:18" ht="15.75" customHeight="1" x14ac:dyDescent="0.3">
      <c r="A611" s="1">
        <v>1082616</v>
      </c>
      <c r="B611" s="1" t="s">
        <v>324</v>
      </c>
      <c r="C611" s="2">
        <v>42848</v>
      </c>
      <c r="D611" s="1" t="s">
        <v>340</v>
      </c>
      <c r="E611" s="1" t="s">
        <v>325</v>
      </c>
      <c r="F611" s="1">
        <v>0</v>
      </c>
      <c r="G611" s="1" t="s">
        <v>321</v>
      </c>
      <c r="H611" s="1" t="s">
        <v>31</v>
      </c>
      <c r="I611" s="1" t="s">
        <v>321</v>
      </c>
      <c r="J611" s="1" t="s">
        <v>22</v>
      </c>
      <c r="K611" s="1" t="s">
        <v>31</v>
      </c>
      <c r="L611" s="1" t="s">
        <v>23</v>
      </c>
      <c r="M611" s="1">
        <v>26</v>
      </c>
      <c r="N611" s="1" t="s">
        <v>24</v>
      </c>
      <c r="O611" s="1" t="s">
        <v>25</v>
      </c>
      <c r="P611" s="1" t="s">
        <v>232</v>
      </c>
      <c r="Q611" s="1" t="s">
        <v>120</v>
      </c>
      <c r="R611" t="str">
        <f>IF(Table_8[[#This Row],[toss_winner]]=Table_8[[#This Row],[winner]],"Yes","No")</f>
        <v>No</v>
      </c>
    </row>
    <row r="612" spans="1:18" ht="15.75" customHeight="1" x14ac:dyDescent="0.3">
      <c r="A612" s="1">
        <v>1082617</v>
      </c>
      <c r="B612" s="1" t="s">
        <v>50</v>
      </c>
      <c r="C612" s="2">
        <v>42848</v>
      </c>
      <c r="D612" s="1" t="s">
        <v>313</v>
      </c>
      <c r="E612" s="1" t="s">
        <v>52</v>
      </c>
      <c r="F612" s="1">
        <v>0</v>
      </c>
      <c r="G612" s="1" t="s">
        <v>21</v>
      </c>
      <c r="H612" s="1" t="s">
        <v>20</v>
      </c>
      <c r="I612" s="1" t="s">
        <v>20</v>
      </c>
      <c r="J612" s="1" t="s">
        <v>22</v>
      </c>
      <c r="K612" s="1" t="s">
        <v>21</v>
      </c>
      <c r="L612" s="1" t="s">
        <v>23</v>
      </c>
      <c r="M612" s="1">
        <v>82</v>
      </c>
      <c r="N612" s="1" t="s">
        <v>24</v>
      </c>
      <c r="O612" s="1" t="s">
        <v>25</v>
      </c>
      <c r="P612" s="1" t="s">
        <v>303</v>
      </c>
      <c r="Q612" s="1" t="s">
        <v>267</v>
      </c>
      <c r="R612" t="str">
        <f>IF(Table_8[[#This Row],[toss_winner]]=Table_8[[#This Row],[winner]],"Yes","No")</f>
        <v>No</v>
      </c>
    </row>
    <row r="613" spans="1:18" ht="15.75" customHeight="1" x14ac:dyDescent="0.3">
      <c r="A613" s="1">
        <v>1082618</v>
      </c>
      <c r="B613" s="1" t="s">
        <v>44</v>
      </c>
      <c r="C613" s="2">
        <v>42849</v>
      </c>
      <c r="D613" s="1" t="s">
        <v>352</v>
      </c>
      <c r="E613" s="1" t="s">
        <v>46</v>
      </c>
      <c r="F613" s="1">
        <v>0</v>
      </c>
      <c r="G613" s="1" t="s">
        <v>47</v>
      </c>
      <c r="H613" s="1" t="s">
        <v>344</v>
      </c>
      <c r="I613" s="1" t="s">
        <v>47</v>
      </c>
      <c r="J613" s="1" t="s">
        <v>22</v>
      </c>
      <c r="K613" s="1" t="s">
        <v>344</v>
      </c>
      <c r="L613" s="1" t="s">
        <v>23</v>
      </c>
      <c r="M613" s="1">
        <v>3</v>
      </c>
      <c r="N613" s="1" t="s">
        <v>24</v>
      </c>
      <c r="O613" s="1" t="s">
        <v>25</v>
      </c>
      <c r="P613" s="1" t="s">
        <v>327</v>
      </c>
      <c r="Q613" s="1" t="s">
        <v>140</v>
      </c>
      <c r="R613" t="str">
        <f>IF(Table_8[[#This Row],[toss_winner]]=Table_8[[#This Row],[winner]],"Yes","No")</f>
        <v>No</v>
      </c>
    </row>
    <row r="614" spans="1:18" ht="15.75" customHeight="1" x14ac:dyDescent="0.3">
      <c r="A614" s="1">
        <v>1082620</v>
      </c>
      <c r="B614" s="1" t="s">
        <v>238</v>
      </c>
      <c r="C614" s="2">
        <v>42851</v>
      </c>
      <c r="D614" s="1" t="s">
        <v>175</v>
      </c>
      <c r="E614" s="1" t="s">
        <v>301</v>
      </c>
      <c r="F614" s="1">
        <v>0</v>
      </c>
      <c r="G614" s="1" t="s">
        <v>344</v>
      </c>
      <c r="H614" s="1" t="s">
        <v>21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332</v>
      </c>
      <c r="Q614" s="1" t="s">
        <v>274</v>
      </c>
      <c r="R614" t="str">
        <f>IF(Table_8[[#This Row],[toss_winner]]=Table_8[[#This Row],[winner]],"Yes","No")</f>
        <v>Yes</v>
      </c>
    </row>
    <row r="615" spans="1:18" ht="15.75" customHeight="1" x14ac:dyDescent="0.3">
      <c r="A615" s="1">
        <v>1082621</v>
      </c>
      <c r="B615" s="1" t="s">
        <v>17</v>
      </c>
      <c r="C615" s="2">
        <v>42852</v>
      </c>
      <c r="D615" s="1" t="s">
        <v>350</v>
      </c>
      <c r="E615" s="1" t="s">
        <v>19</v>
      </c>
      <c r="F615" s="1">
        <v>0</v>
      </c>
      <c r="G615" s="1" t="s">
        <v>20</v>
      </c>
      <c r="H615" s="1" t="s">
        <v>321</v>
      </c>
      <c r="I615" s="1" t="s">
        <v>321</v>
      </c>
      <c r="J615" s="1" t="s">
        <v>22</v>
      </c>
      <c r="K615" s="1" t="s">
        <v>321</v>
      </c>
      <c r="L615" s="1" t="s">
        <v>41</v>
      </c>
      <c r="M615" s="1">
        <v>7</v>
      </c>
      <c r="N615" s="1" t="s">
        <v>24</v>
      </c>
      <c r="O615" s="1" t="s">
        <v>25</v>
      </c>
      <c r="P615" s="1" t="s">
        <v>232</v>
      </c>
      <c r="Q615" s="1" t="s">
        <v>252</v>
      </c>
      <c r="R615" t="str">
        <f>IF(Table_8[[#This Row],[toss_winner]]=Table_8[[#This Row],[winner]],"Yes","No")</f>
        <v>Yes</v>
      </c>
    </row>
    <row r="616" spans="1:18" ht="15.75" customHeight="1" x14ac:dyDescent="0.3">
      <c r="A616" s="1">
        <v>1082622</v>
      </c>
      <c r="B616" s="1" t="s">
        <v>50</v>
      </c>
      <c r="C616" s="2">
        <v>42853</v>
      </c>
      <c r="D616" s="1" t="s">
        <v>146</v>
      </c>
      <c r="E616" s="1" t="s">
        <v>52</v>
      </c>
      <c r="F616" s="1">
        <v>0</v>
      </c>
      <c r="G616" s="1" t="s">
        <v>21</v>
      </c>
      <c r="H616" s="1" t="s">
        <v>39</v>
      </c>
      <c r="I616" s="1" t="s">
        <v>21</v>
      </c>
      <c r="J616" s="1" t="s">
        <v>22</v>
      </c>
      <c r="K616" s="1" t="s">
        <v>21</v>
      </c>
      <c r="L616" s="1" t="s">
        <v>41</v>
      </c>
      <c r="M616" s="1">
        <v>7</v>
      </c>
      <c r="N616" s="1" t="s">
        <v>24</v>
      </c>
      <c r="O616" s="1" t="s">
        <v>25</v>
      </c>
      <c r="P616" s="1" t="s">
        <v>274</v>
      </c>
      <c r="Q616" s="1" t="s">
        <v>140</v>
      </c>
      <c r="R616" t="str">
        <f>IF(Table_8[[#This Row],[toss_winner]]=Table_8[[#This Row],[winner]],"Yes","No")</f>
        <v>Yes</v>
      </c>
    </row>
    <row r="617" spans="1:18" ht="15.75" customHeight="1" x14ac:dyDescent="0.3">
      <c r="A617" s="1">
        <v>1082623</v>
      </c>
      <c r="B617" s="1" t="s">
        <v>28</v>
      </c>
      <c r="C617" s="2">
        <v>42853</v>
      </c>
      <c r="D617" s="1" t="s">
        <v>346</v>
      </c>
      <c r="E617" s="1" t="s">
        <v>320</v>
      </c>
      <c r="F617" s="1">
        <v>0</v>
      </c>
      <c r="G617" s="1" t="s">
        <v>31</v>
      </c>
      <c r="H617" s="1" t="s">
        <v>259</v>
      </c>
      <c r="I617" s="1" t="s">
        <v>31</v>
      </c>
      <c r="J617" s="1" t="s">
        <v>22</v>
      </c>
      <c r="K617" s="1" t="s">
        <v>259</v>
      </c>
      <c r="L617" s="1" t="s">
        <v>23</v>
      </c>
      <c r="M617" s="1">
        <v>26</v>
      </c>
      <c r="N617" s="1" t="s">
        <v>24</v>
      </c>
      <c r="O617" s="1" t="s">
        <v>25</v>
      </c>
      <c r="P617" s="1" t="s">
        <v>323</v>
      </c>
      <c r="Q617" s="1" t="s">
        <v>267</v>
      </c>
      <c r="R617" t="str">
        <f>IF(Table_8[[#This Row],[toss_winner]]=Table_8[[#This Row],[winner]],"Yes","No")</f>
        <v>No</v>
      </c>
    </row>
    <row r="618" spans="1:18" ht="15.75" customHeight="1" x14ac:dyDescent="0.3">
      <c r="A618" s="1">
        <v>1082624</v>
      </c>
      <c r="B618" s="1" t="s">
        <v>238</v>
      </c>
      <c r="C618" s="2">
        <v>42854</v>
      </c>
      <c r="D618" s="1" t="s">
        <v>355</v>
      </c>
      <c r="E618" s="1" t="s">
        <v>301</v>
      </c>
      <c r="F618" s="1">
        <v>0</v>
      </c>
      <c r="G618" s="1" t="s">
        <v>344</v>
      </c>
      <c r="H618" s="1" t="s">
        <v>20</v>
      </c>
      <c r="I618" s="1" t="s">
        <v>20</v>
      </c>
      <c r="J618" s="1" t="s">
        <v>22</v>
      </c>
      <c r="K618" s="1" t="s">
        <v>344</v>
      </c>
      <c r="L618" s="1" t="s">
        <v>23</v>
      </c>
      <c r="M618" s="1">
        <v>61</v>
      </c>
      <c r="N618" s="1" t="s">
        <v>24</v>
      </c>
      <c r="O618" s="1" t="s">
        <v>25</v>
      </c>
      <c r="P618" s="1" t="s">
        <v>335</v>
      </c>
      <c r="Q618" s="1" t="s">
        <v>120</v>
      </c>
      <c r="R618" t="str">
        <f>IF(Table_8[[#This Row],[toss_winner]]=Table_8[[#This Row],[winner]],"Yes","No")</f>
        <v>No</v>
      </c>
    </row>
    <row r="619" spans="1:18" ht="15.75" customHeight="1" x14ac:dyDescent="0.3">
      <c r="A619" s="1">
        <v>1082625</v>
      </c>
      <c r="B619" s="1" t="s">
        <v>324</v>
      </c>
      <c r="C619" s="2">
        <v>42854</v>
      </c>
      <c r="D619" s="1" t="s">
        <v>339</v>
      </c>
      <c r="E619" s="1" t="s">
        <v>325</v>
      </c>
      <c r="F619" s="1">
        <v>0</v>
      </c>
      <c r="G619" s="1" t="s">
        <v>321</v>
      </c>
      <c r="H619" s="1" t="s">
        <v>47</v>
      </c>
      <c r="I619" s="1" t="s">
        <v>321</v>
      </c>
      <c r="J619" s="1" t="s">
        <v>33</v>
      </c>
      <c r="K619" s="1" t="s">
        <v>47</v>
      </c>
      <c r="L619" s="1" t="s">
        <v>122</v>
      </c>
      <c r="M619" s="1" t="s">
        <v>25</v>
      </c>
      <c r="N619" s="1" t="s">
        <v>123</v>
      </c>
      <c r="O619" s="1" t="s">
        <v>25</v>
      </c>
      <c r="P619" s="1" t="s">
        <v>232</v>
      </c>
      <c r="Q619" s="1" t="s">
        <v>303</v>
      </c>
      <c r="R619" t="str">
        <f>IF(Table_8[[#This Row],[toss_winner]]=Table_8[[#This Row],[winner]],"Yes","No")</f>
        <v>No</v>
      </c>
    </row>
    <row r="620" spans="1:18" ht="15.75" customHeight="1" x14ac:dyDescent="0.3">
      <c r="A620" s="1">
        <v>1082626</v>
      </c>
      <c r="B620" s="1" t="s">
        <v>28</v>
      </c>
      <c r="C620" s="2">
        <v>42855</v>
      </c>
      <c r="D620" s="1" t="s">
        <v>293</v>
      </c>
      <c r="E620" s="1" t="s">
        <v>320</v>
      </c>
      <c r="F620" s="1">
        <v>0</v>
      </c>
      <c r="G620" s="1" t="s">
        <v>31</v>
      </c>
      <c r="H620" s="1" t="s">
        <v>39</v>
      </c>
      <c r="I620" s="1" t="s">
        <v>31</v>
      </c>
      <c r="J620" s="1" t="s">
        <v>22</v>
      </c>
      <c r="K620" s="1" t="s">
        <v>31</v>
      </c>
      <c r="L620" s="1" t="s">
        <v>41</v>
      </c>
      <c r="M620" s="1">
        <v>10</v>
      </c>
      <c r="N620" s="1" t="s">
        <v>24</v>
      </c>
      <c r="O620" s="1" t="s">
        <v>25</v>
      </c>
      <c r="P620" s="1" t="s">
        <v>351</v>
      </c>
      <c r="Q620" s="1" t="s">
        <v>267</v>
      </c>
      <c r="R620" t="str">
        <f>IF(Table_8[[#This Row],[toss_winner]]=Table_8[[#This Row],[winner]],"Yes","No")</f>
        <v>Yes</v>
      </c>
    </row>
    <row r="621" spans="1:18" ht="15.75" customHeight="1" x14ac:dyDescent="0.3">
      <c r="A621" s="1">
        <v>1082627</v>
      </c>
      <c r="B621" s="1" t="s">
        <v>60</v>
      </c>
      <c r="C621" s="2">
        <v>42855</v>
      </c>
      <c r="D621" s="1" t="s">
        <v>179</v>
      </c>
      <c r="E621" s="1" t="s">
        <v>62</v>
      </c>
      <c r="F621" s="1">
        <v>0</v>
      </c>
      <c r="G621" s="1" t="s">
        <v>259</v>
      </c>
      <c r="H621" s="1" t="s">
        <v>21</v>
      </c>
      <c r="I621" s="1" t="s">
        <v>21</v>
      </c>
      <c r="J621" s="1" t="s">
        <v>22</v>
      </c>
      <c r="K621" s="1" t="s">
        <v>259</v>
      </c>
      <c r="L621" s="1" t="s">
        <v>23</v>
      </c>
      <c r="M621" s="1">
        <v>48</v>
      </c>
      <c r="N621" s="1" t="s">
        <v>24</v>
      </c>
      <c r="O621" s="1" t="s">
        <v>25</v>
      </c>
      <c r="P621" s="1" t="s">
        <v>332</v>
      </c>
      <c r="Q621" s="1" t="s">
        <v>140</v>
      </c>
      <c r="R621" t="str">
        <f>IF(Table_8[[#This Row],[toss_winner]]=Table_8[[#This Row],[winner]],"Yes","No")</f>
        <v>No</v>
      </c>
    </row>
    <row r="622" spans="1:18" ht="15.75" customHeight="1" x14ac:dyDescent="0.3">
      <c r="A622" s="1">
        <v>1082628</v>
      </c>
      <c r="B622" s="1" t="s">
        <v>44</v>
      </c>
      <c r="C622" s="2">
        <v>42856</v>
      </c>
      <c r="D622" s="1" t="s">
        <v>147</v>
      </c>
      <c r="E622" s="1" t="s">
        <v>46</v>
      </c>
      <c r="F622" s="1">
        <v>0</v>
      </c>
      <c r="G622" s="1" t="s">
        <v>47</v>
      </c>
      <c r="H622" s="1" t="s">
        <v>20</v>
      </c>
      <c r="I622" s="1" t="s">
        <v>20</v>
      </c>
      <c r="J622" s="1" t="s">
        <v>33</v>
      </c>
      <c r="K622" s="1" t="s">
        <v>47</v>
      </c>
      <c r="L622" s="1" t="s">
        <v>41</v>
      </c>
      <c r="M622" s="1">
        <v>5</v>
      </c>
      <c r="N622" s="1" t="s">
        <v>24</v>
      </c>
      <c r="O622" s="1" t="s">
        <v>25</v>
      </c>
      <c r="P622" s="1" t="s">
        <v>232</v>
      </c>
      <c r="Q622" s="1" t="s">
        <v>303</v>
      </c>
      <c r="R622" t="str">
        <f>IF(Table_8[[#This Row],[toss_winner]]=Table_8[[#This Row],[winner]],"Yes","No")</f>
        <v>No</v>
      </c>
    </row>
    <row r="623" spans="1:18" ht="15.75" customHeight="1" x14ac:dyDescent="0.3">
      <c r="A623" s="1">
        <v>1082629</v>
      </c>
      <c r="B623" s="1" t="s">
        <v>238</v>
      </c>
      <c r="C623" s="2">
        <v>42856</v>
      </c>
      <c r="D623" s="1" t="s">
        <v>352</v>
      </c>
      <c r="E623" s="1" t="s">
        <v>301</v>
      </c>
      <c r="F623" s="1">
        <v>0</v>
      </c>
      <c r="G623" s="1" t="s">
        <v>344</v>
      </c>
      <c r="H623" s="1" t="s">
        <v>321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5</v>
      </c>
      <c r="N623" s="1" t="s">
        <v>24</v>
      </c>
      <c r="O623" s="1" t="s">
        <v>25</v>
      </c>
      <c r="P623" s="1" t="s">
        <v>120</v>
      </c>
      <c r="Q623" s="1" t="s">
        <v>252</v>
      </c>
      <c r="R623" t="str">
        <f>IF(Table_8[[#This Row],[toss_winner]]=Table_8[[#This Row],[winner]],"Yes","No")</f>
        <v>Yes</v>
      </c>
    </row>
    <row r="624" spans="1:18" ht="15.75" customHeight="1" x14ac:dyDescent="0.3">
      <c r="A624" s="1">
        <v>1082630</v>
      </c>
      <c r="B624" s="1" t="s">
        <v>36</v>
      </c>
      <c r="C624" s="2">
        <v>42857</v>
      </c>
      <c r="D624" s="1" t="s">
        <v>356</v>
      </c>
      <c r="E624" s="1" t="s">
        <v>38</v>
      </c>
      <c r="F624" s="1">
        <v>0</v>
      </c>
      <c r="G624" s="1" t="s">
        <v>39</v>
      </c>
      <c r="H624" s="1" t="s">
        <v>259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351</v>
      </c>
      <c r="Q624" s="1" t="s">
        <v>323</v>
      </c>
      <c r="R624" t="str">
        <f>IF(Table_8[[#This Row],[toss_winner]]=Table_8[[#This Row],[winner]],"Yes","No")</f>
        <v>Yes</v>
      </c>
    </row>
    <row r="625" spans="1:18" ht="15.75" customHeight="1" x14ac:dyDescent="0.3">
      <c r="A625" s="1">
        <v>1082631</v>
      </c>
      <c r="B625" s="1" t="s">
        <v>50</v>
      </c>
      <c r="C625" s="2">
        <v>42858</v>
      </c>
      <c r="D625" s="1" t="s">
        <v>357</v>
      </c>
      <c r="E625" s="1" t="s">
        <v>52</v>
      </c>
      <c r="F625" s="1">
        <v>0</v>
      </c>
      <c r="G625" s="1" t="s">
        <v>21</v>
      </c>
      <c r="H625" s="1" t="s">
        <v>344</v>
      </c>
      <c r="I625" s="1" t="s">
        <v>344</v>
      </c>
      <c r="J625" s="1" t="s">
        <v>22</v>
      </c>
      <c r="K625" s="1" t="s">
        <v>344</v>
      </c>
      <c r="L625" s="1" t="s">
        <v>41</v>
      </c>
      <c r="M625" s="1">
        <v>4</v>
      </c>
      <c r="N625" s="1" t="s">
        <v>24</v>
      </c>
      <c r="O625" s="1" t="s">
        <v>25</v>
      </c>
      <c r="P625" s="1" t="s">
        <v>335</v>
      </c>
      <c r="Q625" s="1" t="s">
        <v>327</v>
      </c>
      <c r="R625" t="str">
        <f>IF(Table_8[[#This Row],[toss_winner]]=Table_8[[#This Row],[winner]],"Yes","No")</f>
        <v>Yes</v>
      </c>
    </row>
    <row r="626" spans="1:18" ht="15.75" customHeight="1" x14ac:dyDescent="0.3">
      <c r="A626" s="1">
        <v>1082632</v>
      </c>
      <c r="B626" s="1" t="s">
        <v>36</v>
      </c>
      <c r="C626" s="2">
        <v>42859</v>
      </c>
      <c r="D626" s="1" t="s">
        <v>336</v>
      </c>
      <c r="E626" s="1" t="s">
        <v>38</v>
      </c>
      <c r="F626" s="1">
        <v>0</v>
      </c>
      <c r="G626" s="1" t="s">
        <v>39</v>
      </c>
      <c r="H626" s="1" t="s">
        <v>321</v>
      </c>
      <c r="I626" s="1" t="s">
        <v>39</v>
      </c>
      <c r="J626" s="1" t="s">
        <v>22</v>
      </c>
      <c r="K626" s="1" t="s">
        <v>39</v>
      </c>
      <c r="L626" s="1" t="s">
        <v>41</v>
      </c>
      <c r="M626" s="1">
        <v>7</v>
      </c>
      <c r="N626" s="1" t="s">
        <v>24</v>
      </c>
      <c r="O626" s="1" t="s">
        <v>25</v>
      </c>
      <c r="P626" s="1" t="s">
        <v>120</v>
      </c>
      <c r="Q626" s="1" t="s">
        <v>323</v>
      </c>
      <c r="R626" t="str">
        <f>IF(Table_8[[#This Row],[toss_winner]]=Table_8[[#This Row],[winner]],"Yes","No")</f>
        <v>Yes</v>
      </c>
    </row>
    <row r="627" spans="1:18" ht="15.75" customHeight="1" x14ac:dyDescent="0.3">
      <c r="A627" s="1">
        <v>1082633</v>
      </c>
      <c r="B627" s="1" t="s">
        <v>17</v>
      </c>
      <c r="C627" s="2">
        <v>42860</v>
      </c>
      <c r="D627" s="1" t="s">
        <v>293</v>
      </c>
      <c r="E627" s="1" t="s">
        <v>19</v>
      </c>
      <c r="F627" s="1">
        <v>0</v>
      </c>
      <c r="G627" s="1" t="s">
        <v>20</v>
      </c>
      <c r="H627" s="1" t="s">
        <v>31</v>
      </c>
      <c r="I627" s="1" t="s">
        <v>20</v>
      </c>
      <c r="J627" s="1" t="s">
        <v>22</v>
      </c>
      <c r="K627" s="1" t="s">
        <v>31</v>
      </c>
      <c r="L627" s="1" t="s">
        <v>23</v>
      </c>
      <c r="M627" s="1">
        <v>19</v>
      </c>
      <c r="N627" s="1" t="s">
        <v>24</v>
      </c>
      <c r="O627" s="1" t="s">
        <v>25</v>
      </c>
      <c r="P627" s="1" t="s">
        <v>303</v>
      </c>
      <c r="Q627" s="1" t="s">
        <v>252</v>
      </c>
      <c r="R627" t="str">
        <f>IF(Table_8[[#This Row],[toss_winner]]=Table_8[[#This Row],[winner]],"Yes","No")</f>
        <v>No</v>
      </c>
    </row>
    <row r="628" spans="1:18" ht="15.75" customHeight="1" x14ac:dyDescent="0.3">
      <c r="A628" s="1">
        <v>1082634</v>
      </c>
      <c r="B628" s="1" t="s">
        <v>60</v>
      </c>
      <c r="C628" s="2">
        <v>42861</v>
      </c>
      <c r="D628" s="1" t="s">
        <v>197</v>
      </c>
      <c r="E628" s="1" t="s">
        <v>62</v>
      </c>
      <c r="F628" s="1">
        <v>0</v>
      </c>
      <c r="G628" s="1" t="s">
        <v>259</v>
      </c>
      <c r="H628" s="1" t="s">
        <v>344</v>
      </c>
      <c r="I628" s="1" t="s">
        <v>259</v>
      </c>
      <c r="J628" s="1" t="s">
        <v>22</v>
      </c>
      <c r="K628" s="1" t="s">
        <v>344</v>
      </c>
      <c r="L628" s="1" t="s">
        <v>23</v>
      </c>
      <c r="M628" s="1">
        <v>12</v>
      </c>
      <c r="N628" s="1" t="s">
        <v>24</v>
      </c>
      <c r="O628" s="1" t="s">
        <v>25</v>
      </c>
      <c r="P628" s="1" t="s">
        <v>335</v>
      </c>
      <c r="Q628" s="1" t="s">
        <v>232</v>
      </c>
      <c r="R628" t="str">
        <f>IF(Table_8[[#This Row],[toss_winner]]=Table_8[[#This Row],[winner]],"Yes","No")</f>
        <v>No</v>
      </c>
    </row>
    <row r="629" spans="1:18" ht="15.75" customHeight="1" x14ac:dyDescent="0.3">
      <c r="A629" s="1">
        <v>1082635</v>
      </c>
      <c r="B629" s="1" t="s">
        <v>36</v>
      </c>
      <c r="C629" s="2">
        <v>42861</v>
      </c>
      <c r="D629" s="1" t="s">
        <v>300</v>
      </c>
      <c r="E629" s="1" t="s">
        <v>38</v>
      </c>
      <c r="F629" s="1">
        <v>0</v>
      </c>
      <c r="G629" s="1" t="s">
        <v>39</v>
      </c>
      <c r="H629" s="1" t="s">
        <v>47</v>
      </c>
      <c r="I629" s="1" t="s">
        <v>39</v>
      </c>
      <c r="J629" s="1" t="s">
        <v>22</v>
      </c>
      <c r="K629" s="1" t="s">
        <v>47</v>
      </c>
      <c r="L629" s="1" t="s">
        <v>23</v>
      </c>
      <c r="M629" s="1">
        <v>146</v>
      </c>
      <c r="N629" s="1" t="s">
        <v>24</v>
      </c>
      <c r="O629" s="1" t="s">
        <v>25</v>
      </c>
      <c r="P629" s="1" t="s">
        <v>323</v>
      </c>
      <c r="Q629" s="1" t="s">
        <v>267</v>
      </c>
      <c r="R629" t="str">
        <f>IF(Table_8[[#This Row],[toss_winner]]=Table_8[[#This Row],[winner]],"Yes","No")</f>
        <v>No</v>
      </c>
    </row>
    <row r="630" spans="1:18" ht="15.75" customHeight="1" x14ac:dyDescent="0.3">
      <c r="A630" s="1">
        <v>1082636</v>
      </c>
      <c r="B630" s="1" t="s">
        <v>17</v>
      </c>
      <c r="C630" s="2">
        <v>42862</v>
      </c>
      <c r="D630" s="1" t="s">
        <v>247</v>
      </c>
      <c r="E630" s="1" t="s">
        <v>19</v>
      </c>
      <c r="F630" s="1">
        <v>0</v>
      </c>
      <c r="G630" s="1" t="s">
        <v>20</v>
      </c>
      <c r="H630" s="1" t="s">
        <v>21</v>
      </c>
      <c r="I630" s="1" t="s">
        <v>21</v>
      </c>
      <c r="J630" s="1" t="s">
        <v>22</v>
      </c>
      <c r="K630" s="1" t="s">
        <v>21</v>
      </c>
      <c r="L630" s="1" t="s">
        <v>41</v>
      </c>
      <c r="M630" s="1">
        <v>6</v>
      </c>
      <c r="N630" s="1" t="s">
        <v>24</v>
      </c>
      <c r="O630" s="1" t="s">
        <v>25</v>
      </c>
      <c r="P630" s="1" t="s">
        <v>332</v>
      </c>
      <c r="Q630" s="1" t="s">
        <v>252</v>
      </c>
      <c r="R630" t="str">
        <f>IF(Table_8[[#This Row],[toss_winner]]=Table_8[[#This Row],[winner]],"Yes","No")</f>
        <v>Yes</v>
      </c>
    </row>
    <row r="631" spans="1:18" ht="15.75" customHeight="1" x14ac:dyDescent="0.3">
      <c r="A631" s="1">
        <v>1082637</v>
      </c>
      <c r="B631" s="1" t="s">
        <v>28</v>
      </c>
      <c r="C631" s="2">
        <v>42862</v>
      </c>
      <c r="D631" s="1" t="s">
        <v>152</v>
      </c>
      <c r="E631" s="1" t="s">
        <v>320</v>
      </c>
      <c r="F631" s="1">
        <v>0</v>
      </c>
      <c r="G631" s="1" t="s">
        <v>31</v>
      </c>
      <c r="H631" s="1" t="s">
        <v>321</v>
      </c>
      <c r="I631" s="1" t="s">
        <v>321</v>
      </c>
      <c r="J631" s="1" t="s">
        <v>22</v>
      </c>
      <c r="K631" s="1" t="s">
        <v>321</v>
      </c>
      <c r="L631" s="1" t="s">
        <v>41</v>
      </c>
      <c r="M631" s="1">
        <v>6</v>
      </c>
      <c r="N631" s="1" t="s">
        <v>24</v>
      </c>
      <c r="O631" s="1" t="s">
        <v>25</v>
      </c>
      <c r="P631" s="1" t="s">
        <v>327</v>
      </c>
      <c r="Q631" s="1" t="s">
        <v>322</v>
      </c>
      <c r="R631" t="str">
        <f>IF(Table_8[[#This Row],[toss_winner]]=Table_8[[#This Row],[winner]],"Yes","No")</f>
        <v>Yes</v>
      </c>
    </row>
    <row r="632" spans="1:18" ht="15.75" customHeight="1" x14ac:dyDescent="0.3">
      <c r="A632" s="1">
        <v>1082638</v>
      </c>
      <c r="B632" s="1" t="s">
        <v>60</v>
      </c>
      <c r="C632" s="2">
        <v>42863</v>
      </c>
      <c r="D632" s="1" t="s">
        <v>227</v>
      </c>
      <c r="E632" s="1" t="s">
        <v>62</v>
      </c>
      <c r="F632" s="1">
        <v>0</v>
      </c>
      <c r="G632" s="1" t="s">
        <v>259</v>
      </c>
      <c r="H632" s="1" t="s">
        <v>47</v>
      </c>
      <c r="I632" s="1" t="s">
        <v>47</v>
      </c>
      <c r="J632" s="1" t="s">
        <v>33</v>
      </c>
      <c r="K632" s="1" t="s">
        <v>259</v>
      </c>
      <c r="L632" s="1" t="s">
        <v>41</v>
      </c>
      <c r="M632" s="1">
        <v>7</v>
      </c>
      <c r="N632" s="1" t="s">
        <v>24</v>
      </c>
      <c r="O632" s="1" t="s">
        <v>25</v>
      </c>
      <c r="P632" s="1" t="s">
        <v>335</v>
      </c>
      <c r="Q632" s="1" t="s">
        <v>120</v>
      </c>
      <c r="R632" t="str">
        <f>IF(Table_8[[#This Row],[toss_winner]]=Table_8[[#This Row],[winner]],"Yes","No")</f>
        <v>No</v>
      </c>
    </row>
    <row r="633" spans="1:18" ht="15.75" customHeight="1" x14ac:dyDescent="0.3">
      <c r="A633" s="1">
        <v>1082639</v>
      </c>
      <c r="B633" s="1" t="s">
        <v>28</v>
      </c>
      <c r="C633" s="2">
        <v>42864</v>
      </c>
      <c r="D633" s="1" t="s">
        <v>291</v>
      </c>
      <c r="E633" s="1" t="s">
        <v>320</v>
      </c>
      <c r="F633" s="1">
        <v>0</v>
      </c>
      <c r="G633" s="1" t="s">
        <v>31</v>
      </c>
      <c r="H633" s="1" t="s">
        <v>21</v>
      </c>
      <c r="I633" s="1" t="s">
        <v>21</v>
      </c>
      <c r="J633" s="1" t="s">
        <v>22</v>
      </c>
      <c r="K633" s="1" t="s">
        <v>31</v>
      </c>
      <c r="L633" s="1" t="s">
        <v>23</v>
      </c>
      <c r="M633" s="1">
        <v>14</v>
      </c>
      <c r="N633" s="1" t="s">
        <v>24</v>
      </c>
      <c r="O633" s="1" t="s">
        <v>25</v>
      </c>
      <c r="P633" s="1" t="s">
        <v>327</v>
      </c>
      <c r="Q633" s="1" t="s">
        <v>140</v>
      </c>
      <c r="R633" t="str">
        <f>IF(Table_8[[#This Row],[toss_winner]]=Table_8[[#This Row],[winner]],"Yes","No")</f>
        <v>No</v>
      </c>
    </row>
    <row r="634" spans="1:18" ht="15.75" customHeight="1" x14ac:dyDescent="0.3">
      <c r="A634" s="1">
        <v>1082640</v>
      </c>
      <c r="B634" s="1" t="s">
        <v>341</v>
      </c>
      <c r="C634" s="2">
        <v>42865</v>
      </c>
      <c r="D634" s="1" t="s">
        <v>309</v>
      </c>
      <c r="E634" s="1" t="s">
        <v>342</v>
      </c>
      <c r="F634" s="1">
        <v>0</v>
      </c>
      <c r="G634" s="1" t="s">
        <v>321</v>
      </c>
      <c r="H634" s="1" t="s">
        <v>39</v>
      </c>
      <c r="I634" s="1" t="s">
        <v>39</v>
      </c>
      <c r="J634" s="1" t="s">
        <v>22</v>
      </c>
      <c r="K634" s="1" t="s">
        <v>39</v>
      </c>
      <c r="L634" s="1" t="s">
        <v>41</v>
      </c>
      <c r="M634" s="1">
        <v>2</v>
      </c>
      <c r="N634" s="1" t="s">
        <v>24</v>
      </c>
      <c r="O634" s="1" t="s">
        <v>25</v>
      </c>
      <c r="P634" s="1" t="s">
        <v>351</v>
      </c>
      <c r="Q634" s="1" t="s">
        <v>232</v>
      </c>
      <c r="R634" t="str">
        <f>IF(Table_8[[#This Row],[toss_winner]]=Table_8[[#This Row],[winner]],"Yes","No")</f>
        <v>Yes</v>
      </c>
    </row>
    <row r="635" spans="1:18" ht="15.75" customHeight="1" x14ac:dyDescent="0.3">
      <c r="A635" s="1">
        <v>1082641</v>
      </c>
      <c r="B635" s="1" t="s">
        <v>44</v>
      </c>
      <c r="C635" s="2">
        <v>42866</v>
      </c>
      <c r="D635" s="1" t="s">
        <v>226</v>
      </c>
      <c r="E635" s="1" t="s">
        <v>46</v>
      </c>
      <c r="F635" s="1">
        <v>0</v>
      </c>
      <c r="G635" s="1" t="s">
        <v>47</v>
      </c>
      <c r="H635" s="1" t="s">
        <v>31</v>
      </c>
      <c r="I635" s="1" t="s">
        <v>47</v>
      </c>
      <c r="J635" s="1" t="s">
        <v>22</v>
      </c>
      <c r="K635" s="1" t="s">
        <v>31</v>
      </c>
      <c r="L635" s="1" t="s">
        <v>23</v>
      </c>
      <c r="M635" s="1">
        <v>7</v>
      </c>
      <c r="N635" s="1" t="s">
        <v>24</v>
      </c>
      <c r="O635" s="1" t="s">
        <v>25</v>
      </c>
      <c r="P635" s="1" t="s">
        <v>347</v>
      </c>
      <c r="Q635" s="1" t="s">
        <v>327</v>
      </c>
      <c r="R635" t="str">
        <f>IF(Table_8[[#This Row],[toss_winner]]=Table_8[[#This Row],[winner]],"Yes","No")</f>
        <v>No</v>
      </c>
    </row>
    <row r="636" spans="1:18" ht="15.75" customHeight="1" x14ac:dyDescent="0.3">
      <c r="A636" s="1">
        <v>1082642</v>
      </c>
      <c r="B636" s="1" t="s">
        <v>36</v>
      </c>
      <c r="C636" s="2">
        <v>42867</v>
      </c>
      <c r="D636" s="1" t="s">
        <v>296</v>
      </c>
      <c r="E636" s="1" t="s">
        <v>38</v>
      </c>
      <c r="F636" s="1">
        <v>0</v>
      </c>
      <c r="G636" s="1" t="s">
        <v>39</v>
      </c>
      <c r="H636" s="1" t="s">
        <v>344</v>
      </c>
      <c r="I636" s="1" t="s">
        <v>39</v>
      </c>
      <c r="J636" s="1" t="s">
        <v>33</v>
      </c>
      <c r="K636" s="1" t="s">
        <v>39</v>
      </c>
      <c r="L636" s="1" t="s">
        <v>23</v>
      </c>
      <c r="M636" s="1">
        <v>7</v>
      </c>
      <c r="N636" s="1" t="s">
        <v>24</v>
      </c>
      <c r="O636" s="1" t="s">
        <v>25</v>
      </c>
      <c r="P636" s="1" t="s">
        <v>335</v>
      </c>
      <c r="Q636" s="1" t="s">
        <v>267</v>
      </c>
      <c r="R636" t="str">
        <f>IF(Table_8[[#This Row],[toss_winner]]=Table_8[[#This Row],[winner]],"Yes","No")</f>
        <v>Yes</v>
      </c>
    </row>
    <row r="637" spans="1:18" ht="15.75" customHeight="1" x14ac:dyDescent="0.3">
      <c r="A637" s="1">
        <v>1082643</v>
      </c>
      <c r="B637" s="1" t="s">
        <v>341</v>
      </c>
      <c r="C637" s="2">
        <v>42868</v>
      </c>
      <c r="D637" s="1" t="s">
        <v>358</v>
      </c>
      <c r="E637" s="1" t="s">
        <v>342</v>
      </c>
      <c r="F637" s="1">
        <v>0</v>
      </c>
      <c r="G637" s="1" t="s">
        <v>321</v>
      </c>
      <c r="H637" s="1" t="s">
        <v>259</v>
      </c>
      <c r="I637" s="1" t="s">
        <v>259</v>
      </c>
      <c r="J637" s="1" t="s">
        <v>22</v>
      </c>
      <c r="K637" s="1" t="s">
        <v>259</v>
      </c>
      <c r="L637" s="1" t="s">
        <v>41</v>
      </c>
      <c r="M637" s="1">
        <v>8</v>
      </c>
      <c r="N637" s="1" t="s">
        <v>24</v>
      </c>
      <c r="O637" s="1" t="s">
        <v>25</v>
      </c>
      <c r="P637" s="1" t="s">
        <v>232</v>
      </c>
      <c r="Q637" s="1" t="s">
        <v>323</v>
      </c>
      <c r="R637" t="str">
        <f>IF(Table_8[[#This Row],[toss_winner]]=Table_8[[#This Row],[winner]],"Yes","No")</f>
        <v>Yes</v>
      </c>
    </row>
    <row r="638" spans="1:18" ht="15.75" customHeight="1" x14ac:dyDescent="0.3">
      <c r="A638" s="1">
        <v>1082644</v>
      </c>
      <c r="B638" s="1" t="s">
        <v>50</v>
      </c>
      <c r="C638" s="2">
        <v>42868</v>
      </c>
      <c r="D638" s="1" t="s">
        <v>183</v>
      </c>
      <c r="E638" s="1" t="s">
        <v>52</v>
      </c>
      <c r="F638" s="1">
        <v>0</v>
      </c>
      <c r="G638" s="1" t="s">
        <v>21</v>
      </c>
      <c r="H638" s="1" t="s">
        <v>47</v>
      </c>
      <c r="I638" s="1" t="s">
        <v>21</v>
      </c>
      <c r="J638" s="1" t="s">
        <v>22</v>
      </c>
      <c r="K638" s="1" t="s">
        <v>47</v>
      </c>
      <c r="L638" s="1" t="s">
        <v>23</v>
      </c>
      <c r="M638" s="1">
        <v>9</v>
      </c>
      <c r="N638" s="1" t="s">
        <v>24</v>
      </c>
      <c r="O638" s="1" t="s">
        <v>25</v>
      </c>
      <c r="P638" s="1" t="s">
        <v>327</v>
      </c>
      <c r="Q638" s="1" t="s">
        <v>140</v>
      </c>
      <c r="R638" t="str">
        <f>IF(Table_8[[#This Row],[toss_winner]]=Table_8[[#This Row],[winner]],"Yes","No")</f>
        <v>No</v>
      </c>
    </row>
    <row r="639" spans="1:18" ht="15.75" customHeight="1" x14ac:dyDescent="0.3">
      <c r="A639" s="1">
        <v>1082645</v>
      </c>
      <c r="B639" s="1" t="s">
        <v>238</v>
      </c>
      <c r="C639" s="2">
        <v>42869</v>
      </c>
      <c r="D639" s="1" t="s">
        <v>197</v>
      </c>
      <c r="E639" s="1" t="s">
        <v>301</v>
      </c>
      <c r="F639" s="1">
        <v>0</v>
      </c>
      <c r="G639" s="1" t="s">
        <v>344</v>
      </c>
      <c r="H639" s="1" t="s">
        <v>31</v>
      </c>
      <c r="I639" s="1" t="s">
        <v>344</v>
      </c>
      <c r="J639" s="1" t="s">
        <v>22</v>
      </c>
      <c r="K639" s="1" t="s">
        <v>344</v>
      </c>
      <c r="L639" s="1" t="s">
        <v>41</v>
      </c>
      <c r="M639" s="1">
        <v>9</v>
      </c>
      <c r="N639" s="1" t="s">
        <v>24</v>
      </c>
      <c r="O639" s="1" t="s">
        <v>25</v>
      </c>
      <c r="P639" s="1" t="s">
        <v>332</v>
      </c>
      <c r="Q639" s="1" t="s">
        <v>347</v>
      </c>
      <c r="R639" t="str">
        <f>IF(Table_8[[#This Row],[toss_winner]]=Table_8[[#This Row],[winner]],"Yes","No")</f>
        <v>Yes</v>
      </c>
    </row>
    <row r="640" spans="1:18" ht="15.75" customHeight="1" x14ac:dyDescent="0.3">
      <c r="A640" s="1">
        <v>1082646</v>
      </c>
      <c r="B640" s="1" t="s">
        <v>36</v>
      </c>
      <c r="C640" s="2">
        <v>42869</v>
      </c>
      <c r="D640" s="1" t="s">
        <v>359</v>
      </c>
      <c r="E640" s="1" t="s">
        <v>38</v>
      </c>
      <c r="F640" s="1">
        <v>0</v>
      </c>
      <c r="G640" s="1" t="s">
        <v>39</v>
      </c>
      <c r="H640" s="1" t="s">
        <v>20</v>
      </c>
      <c r="I640" s="1" t="s">
        <v>20</v>
      </c>
      <c r="J640" s="1" t="s">
        <v>33</v>
      </c>
      <c r="K640" s="1" t="s">
        <v>20</v>
      </c>
      <c r="L640" s="1" t="s">
        <v>23</v>
      </c>
      <c r="M640" s="1">
        <v>10</v>
      </c>
      <c r="N640" s="1" t="s">
        <v>24</v>
      </c>
      <c r="O640" s="1" t="s">
        <v>25</v>
      </c>
      <c r="P640" s="1" t="s">
        <v>267</v>
      </c>
      <c r="Q640" s="1" t="s">
        <v>252</v>
      </c>
      <c r="R640" t="str">
        <f>IF(Table_8[[#This Row],[toss_winner]]=Table_8[[#This Row],[winner]],"Yes","No")</f>
        <v>Yes</v>
      </c>
    </row>
    <row r="641" spans="1:18" ht="15.75" customHeight="1" x14ac:dyDescent="0.3">
      <c r="A641" s="1">
        <v>1082647</v>
      </c>
      <c r="B641" s="1" t="s">
        <v>44</v>
      </c>
      <c r="C641" s="2">
        <v>42871</v>
      </c>
      <c r="D641" s="1" t="s">
        <v>360</v>
      </c>
      <c r="E641" s="1" t="s">
        <v>46</v>
      </c>
      <c r="F641" s="1">
        <v>0</v>
      </c>
      <c r="G641" s="1" t="s">
        <v>47</v>
      </c>
      <c r="H641" s="1" t="s">
        <v>344</v>
      </c>
      <c r="I641" s="1" t="s">
        <v>47</v>
      </c>
      <c r="J641" s="1" t="s">
        <v>22</v>
      </c>
      <c r="K641" s="1" t="s">
        <v>344</v>
      </c>
      <c r="L641" s="1" t="s">
        <v>23</v>
      </c>
      <c r="M641" s="1">
        <v>20</v>
      </c>
      <c r="N641" s="1" t="s">
        <v>24</v>
      </c>
      <c r="O641" s="1" t="s">
        <v>25</v>
      </c>
      <c r="P641" s="1" t="s">
        <v>140</v>
      </c>
      <c r="Q641" s="1" t="s">
        <v>252</v>
      </c>
      <c r="R641" t="str">
        <f>IF(Table_8[[#This Row],[toss_winner]]=Table_8[[#This Row],[winner]],"Yes","No")</f>
        <v>No</v>
      </c>
    </row>
    <row r="642" spans="1:18" ht="15.75" customHeight="1" x14ac:dyDescent="0.3">
      <c r="A642" s="1">
        <v>1082648</v>
      </c>
      <c r="B642" s="1" t="s">
        <v>17</v>
      </c>
      <c r="C642" s="2">
        <v>42872</v>
      </c>
      <c r="D642" s="1" t="s">
        <v>313</v>
      </c>
      <c r="E642" s="1" t="s">
        <v>19</v>
      </c>
      <c r="F642" s="1">
        <v>0</v>
      </c>
      <c r="G642" s="1" t="s">
        <v>259</v>
      </c>
      <c r="H642" s="1" t="s">
        <v>21</v>
      </c>
      <c r="I642" s="1" t="s">
        <v>21</v>
      </c>
      <c r="J642" s="1" t="s">
        <v>22</v>
      </c>
      <c r="K642" s="1" t="s">
        <v>21</v>
      </c>
      <c r="L642" s="1" t="s">
        <v>41</v>
      </c>
      <c r="M642" s="1">
        <v>7</v>
      </c>
      <c r="N642" s="1" t="s">
        <v>24</v>
      </c>
      <c r="O642" s="1" t="s">
        <v>95</v>
      </c>
      <c r="P642" s="1" t="s">
        <v>232</v>
      </c>
      <c r="Q642" s="1" t="s">
        <v>323</v>
      </c>
      <c r="R642" t="str">
        <f>IF(Table_8[[#This Row],[toss_winner]]=Table_8[[#This Row],[winner]],"Yes","No")</f>
        <v>Yes</v>
      </c>
    </row>
    <row r="643" spans="1:18" ht="15.75" customHeight="1" x14ac:dyDescent="0.3">
      <c r="A643" s="1">
        <v>1082649</v>
      </c>
      <c r="B643" s="1" t="s">
        <v>17</v>
      </c>
      <c r="C643" s="2">
        <v>42874</v>
      </c>
      <c r="D643" s="1" t="s">
        <v>361</v>
      </c>
      <c r="E643" s="1" t="s">
        <v>19</v>
      </c>
      <c r="F643" s="1">
        <v>0</v>
      </c>
      <c r="G643" s="1" t="s">
        <v>47</v>
      </c>
      <c r="H643" s="1" t="s">
        <v>21</v>
      </c>
      <c r="I643" s="1" t="s">
        <v>47</v>
      </c>
      <c r="J643" s="1" t="s">
        <v>22</v>
      </c>
      <c r="K643" s="1" t="s">
        <v>47</v>
      </c>
      <c r="L643" s="1" t="s">
        <v>41</v>
      </c>
      <c r="M643" s="1">
        <v>6</v>
      </c>
      <c r="N643" s="1" t="s">
        <v>24</v>
      </c>
      <c r="O643" s="1" t="s">
        <v>25</v>
      </c>
      <c r="P643" s="1" t="s">
        <v>274</v>
      </c>
      <c r="Q643" s="1" t="s">
        <v>323</v>
      </c>
      <c r="R643" t="str">
        <f>IF(Table_8[[#This Row],[toss_winner]]=Table_8[[#This Row],[winner]],"Yes","No")</f>
        <v>Yes</v>
      </c>
    </row>
    <row r="644" spans="1:18" ht="15.75" customHeight="1" x14ac:dyDescent="0.3">
      <c r="A644" s="1">
        <v>1082650</v>
      </c>
      <c r="B644" s="1" t="s">
        <v>60</v>
      </c>
      <c r="C644" s="2">
        <v>42876</v>
      </c>
      <c r="D644" s="1" t="s">
        <v>339</v>
      </c>
      <c r="E644" s="1" t="s">
        <v>62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33</v>
      </c>
      <c r="K644" s="1" t="s">
        <v>47</v>
      </c>
      <c r="L644" s="1" t="s">
        <v>23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140</v>
      </c>
      <c r="R644" t="str">
        <f>IF(Table_8[[#This Row],[toss_winner]]=Table_8[[#This Row],[winner]],"Yes","No")</f>
        <v>Yes</v>
      </c>
    </row>
    <row r="645" spans="1:18" ht="15.75" customHeight="1" x14ac:dyDescent="0.3">
      <c r="A645" s="1">
        <v>1136561</v>
      </c>
      <c r="B645" s="1" t="s">
        <v>44</v>
      </c>
      <c r="C645" s="2">
        <v>43197</v>
      </c>
      <c r="D645" s="1" t="s">
        <v>97</v>
      </c>
      <c r="E645" s="1" t="s">
        <v>46</v>
      </c>
      <c r="F645" s="1">
        <v>0</v>
      </c>
      <c r="G645" s="1" t="s">
        <v>47</v>
      </c>
      <c r="H645" s="1" t="s">
        <v>32</v>
      </c>
      <c r="I645" s="1" t="s">
        <v>32</v>
      </c>
      <c r="J645" s="1" t="s">
        <v>22</v>
      </c>
      <c r="K645" s="1" t="s">
        <v>32</v>
      </c>
      <c r="L645" s="1" t="s">
        <v>41</v>
      </c>
      <c r="M645" s="1">
        <v>1</v>
      </c>
      <c r="N645" s="1" t="s">
        <v>24</v>
      </c>
      <c r="O645" s="1" t="s">
        <v>25</v>
      </c>
      <c r="P645" s="1" t="s">
        <v>303</v>
      </c>
      <c r="Q645" s="1" t="s">
        <v>327</v>
      </c>
      <c r="R645" t="str">
        <f>IF(Table_8[[#This Row],[toss_winner]]=Table_8[[#This Row],[winner]],"Yes","No")</f>
        <v>Yes</v>
      </c>
    </row>
    <row r="646" spans="1:18" ht="15.75" customHeight="1" x14ac:dyDescent="0.3">
      <c r="A646" s="1">
        <v>1136562</v>
      </c>
      <c r="B646" s="1" t="s">
        <v>28</v>
      </c>
      <c r="C646" s="2">
        <v>43198</v>
      </c>
      <c r="D646" s="1" t="s">
        <v>362</v>
      </c>
      <c r="E646" s="1" t="s">
        <v>320</v>
      </c>
      <c r="F646" s="1">
        <v>0</v>
      </c>
      <c r="G646" s="1" t="s">
        <v>31</v>
      </c>
      <c r="H646" s="1" t="s">
        <v>39</v>
      </c>
      <c r="I646" s="1" t="s">
        <v>31</v>
      </c>
      <c r="J646" s="1" t="s">
        <v>22</v>
      </c>
      <c r="K646" s="1" t="s">
        <v>31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335</v>
      </c>
      <c r="Q646" s="1" t="s">
        <v>213</v>
      </c>
      <c r="R646" t="str">
        <f>IF(Table_8[[#This Row],[toss_winner]]=Table_8[[#This Row],[winner]],"Yes","No")</f>
        <v>Yes</v>
      </c>
    </row>
    <row r="647" spans="1:18" ht="15.75" customHeight="1" x14ac:dyDescent="0.3">
      <c r="A647" s="1">
        <v>1136563</v>
      </c>
      <c r="B647" s="1" t="s">
        <v>50</v>
      </c>
      <c r="C647" s="2">
        <v>43198</v>
      </c>
      <c r="D647" s="1" t="s">
        <v>247</v>
      </c>
      <c r="E647" s="1" t="s">
        <v>52</v>
      </c>
      <c r="F647" s="1">
        <v>0</v>
      </c>
      <c r="G647" s="1" t="s">
        <v>21</v>
      </c>
      <c r="H647" s="1" t="s">
        <v>20</v>
      </c>
      <c r="I647" s="1" t="s">
        <v>21</v>
      </c>
      <c r="J647" s="1" t="s">
        <v>22</v>
      </c>
      <c r="K647" s="1" t="s">
        <v>21</v>
      </c>
      <c r="L647" s="1" t="s">
        <v>41</v>
      </c>
      <c r="M647" s="1">
        <v>4</v>
      </c>
      <c r="N647" s="1" t="s">
        <v>24</v>
      </c>
      <c r="O647" s="1" t="s">
        <v>25</v>
      </c>
      <c r="P647" s="1" t="s">
        <v>252</v>
      </c>
      <c r="Q647" s="1" t="s">
        <v>347</v>
      </c>
      <c r="R647" t="str">
        <f>IF(Table_8[[#This Row],[toss_winner]]=Table_8[[#This Row],[winner]],"Yes","No")</f>
        <v>Yes</v>
      </c>
    </row>
    <row r="648" spans="1:18" ht="15.75" customHeight="1" x14ac:dyDescent="0.3">
      <c r="A648" s="1">
        <v>1136564</v>
      </c>
      <c r="B648" s="1" t="s">
        <v>60</v>
      </c>
      <c r="C648" s="2">
        <v>43199</v>
      </c>
      <c r="D648" s="1" t="s">
        <v>227</v>
      </c>
      <c r="E648" s="1" t="s">
        <v>62</v>
      </c>
      <c r="F648" s="1">
        <v>0</v>
      </c>
      <c r="G648" s="1" t="s">
        <v>259</v>
      </c>
      <c r="H648" s="1" t="s">
        <v>40</v>
      </c>
      <c r="I648" s="1" t="s">
        <v>259</v>
      </c>
      <c r="J648" s="1" t="s">
        <v>22</v>
      </c>
      <c r="K648" s="1" t="s">
        <v>259</v>
      </c>
      <c r="L648" s="1" t="s">
        <v>41</v>
      </c>
      <c r="M648" s="1">
        <v>9</v>
      </c>
      <c r="N648" s="1" t="s">
        <v>24</v>
      </c>
      <c r="O648" s="1" t="s">
        <v>25</v>
      </c>
      <c r="P648" s="1" t="s">
        <v>237</v>
      </c>
      <c r="Q648" s="1" t="s">
        <v>274</v>
      </c>
      <c r="R648" t="str">
        <f>IF(Table_8[[#This Row],[toss_winner]]=Table_8[[#This Row],[winner]],"Yes","No")</f>
        <v>Yes</v>
      </c>
    </row>
    <row r="649" spans="1:18" ht="15.75" customHeight="1" x14ac:dyDescent="0.3">
      <c r="A649" s="1">
        <v>1136565</v>
      </c>
      <c r="B649" s="1" t="s">
        <v>65</v>
      </c>
      <c r="C649" s="2">
        <v>43200</v>
      </c>
      <c r="D649" s="1" t="s">
        <v>363</v>
      </c>
      <c r="E649" s="1" t="s">
        <v>67</v>
      </c>
      <c r="F649" s="1">
        <v>0</v>
      </c>
      <c r="G649" s="1" t="s">
        <v>32</v>
      </c>
      <c r="H649" s="1" t="s">
        <v>21</v>
      </c>
      <c r="I649" s="1" t="s">
        <v>32</v>
      </c>
      <c r="J649" s="1" t="s">
        <v>22</v>
      </c>
      <c r="K649" s="1" t="s">
        <v>32</v>
      </c>
      <c r="L649" s="1" t="s">
        <v>41</v>
      </c>
      <c r="M649" s="1">
        <v>5</v>
      </c>
      <c r="N649" s="1" t="s">
        <v>24</v>
      </c>
      <c r="O649" s="1" t="s">
        <v>25</v>
      </c>
      <c r="P649" s="1" t="s">
        <v>303</v>
      </c>
      <c r="Q649" s="1" t="s">
        <v>232</v>
      </c>
      <c r="R649" t="str">
        <f>IF(Table_8[[#This Row],[toss_winner]]=Table_8[[#This Row],[winner]],"Yes","No")</f>
        <v>Yes</v>
      </c>
    </row>
    <row r="650" spans="1:18" ht="15.75" customHeight="1" x14ac:dyDescent="0.3">
      <c r="A650" s="1">
        <v>1136566</v>
      </c>
      <c r="B650" s="1" t="s">
        <v>56</v>
      </c>
      <c r="C650" s="2">
        <v>43201</v>
      </c>
      <c r="D650" s="1" t="s">
        <v>271</v>
      </c>
      <c r="E650" s="1" t="s">
        <v>58</v>
      </c>
      <c r="F650" s="1">
        <v>0</v>
      </c>
      <c r="G650" s="1" t="s">
        <v>40</v>
      </c>
      <c r="H650" s="1" t="s">
        <v>39</v>
      </c>
      <c r="I650" s="1" t="s">
        <v>39</v>
      </c>
      <c r="J650" s="1" t="s">
        <v>22</v>
      </c>
      <c r="K650" s="1" t="s">
        <v>40</v>
      </c>
      <c r="L650" s="1" t="s">
        <v>23</v>
      </c>
      <c r="M650" s="1">
        <v>10</v>
      </c>
      <c r="N650" s="1" t="s">
        <v>24</v>
      </c>
      <c r="O650" s="1" t="s">
        <v>95</v>
      </c>
      <c r="P650" s="1" t="s">
        <v>335</v>
      </c>
      <c r="Q650" s="1" t="s">
        <v>323</v>
      </c>
      <c r="R650" t="str">
        <f>IF(Table_8[[#This Row],[toss_winner]]=Table_8[[#This Row],[winner]],"Yes","No")</f>
        <v>No</v>
      </c>
    </row>
    <row r="651" spans="1:18" ht="15.75" customHeight="1" x14ac:dyDescent="0.3">
      <c r="A651" s="1">
        <v>1136567</v>
      </c>
      <c r="B651" s="1" t="s">
        <v>60</v>
      </c>
      <c r="C651" s="2">
        <v>43202</v>
      </c>
      <c r="D651" s="1" t="s">
        <v>346</v>
      </c>
      <c r="E651" s="1" t="s">
        <v>62</v>
      </c>
      <c r="F651" s="1">
        <v>0</v>
      </c>
      <c r="G651" s="1" t="s">
        <v>259</v>
      </c>
      <c r="H651" s="1" t="s">
        <v>47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1</v>
      </c>
      <c r="N651" s="1" t="s">
        <v>24</v>
      </c>
      <c r="O651" s="1" t="s">
        <v>25</v>
      </c>
      <c r="P651" s="1" t="s">
        <v>274</v>
      </c>
      <c r="Q651" s="1" t="s">
        <v>267</v>
      </c>
      <c r="R651" t="str">
        <f>IF(Table_8[[#This Row],[toss_winner]]=Table_8[[#This Row],[winner]],"Yes","No")</f>
        <v>Yes</v>
      </c>
    </row>
    <row r="652" spans="1:18" ht="15.75" customHeight="1" x14ac:dyDescent="0.3">
      <c r="A652" s="1">
        <v>1136568</v>
      </c>
      <c r="B652" s="1" t="s">
        <v>17</v>
      </c>
      <c r="C652" s="2">
        <v>43203</v>
      </c>
      <c r="D652" s="1" t="s">
        <v>257</v>
      </c>
      <c r="E652" s="1" t="s">
        <v>345</v>
      </c>
      <c r="F652" s="1">
        <v>0</v>
      </c>
      <c r="G652" s="1" t="s">
        <v>20</v>
      </c>
      <c r="H652" s="1" t="s">
        <v>31</v>
      </c>
      <c r="I652" s="1" t="s">
        <v>20</v>
      </c>
      <c r="J652" s="1" t="s">
        <v>22</v>
      </c>
      <c r="K652" s="1" t="s">
        <v>20</v>
      </c>
      <c r="L652" s="1" t="s">
        <v>41</v>
      </c>
      <c r="M652" s="1">
        <v>4</v>
      </c>
      <c r="N652" s="1" t="s">
        <v>24</v>
      </c>
      <c r="O652" s="1" t="s">
        <v>25</v>
      </c>
      <c r="P652" s="1" t="s">
        <v>347</v>
      </c>
      <c r="Q652" s="1" t="s">
        <v>140</v>
      </c>
      <c r="R652" t="str">
        <f>IF(Table_8[[#This Row],[toss_winner]]=Table_8[[#This Row],[winner]],"Yes","No")</f>
        <v>Yes</v>
      </c>
    </row>
    <row r="653" spans="1:18" ht="15.75" customHeight="1" x14ac:dyDescent="0.3">
      <c r="A653" s="1">
        <v>1136569</v>
      </c>
      <c r="B653" s="1" t="s">
        <v>44</v>
      </c>
      <c r="C653" s="2">
        <v>43204</v>
      </c>
      <c r="D653" s="1" t="s">
        <v>364</v>
      </c>
      <c r="E653" s="1" t="s">
        <v>46</v>
      </c>
      <c r="F653" s="1">
        <v>0</v>
      </c>
      <c r="G653" s="1" t="s">
        <v>47</v>
      </c>
      <c r="H653" s="1" t="s">
        <v>39</v>
      </c>
      <c r="I653" s="1" t="s">
        <v>39</v>
      </c>
      <c r="J653" s="1" t="s">
        <v>22</v>
      </c>
      <c r="K653" s="1" t="s">
        <v>39</v>
      </c>
      <c r="L653" s="1" t="s">
        <v>41</v>
      </c>
      <c r="M653" s="1">
        <v>7</v>
      </c>
      <c r="N653" s="1" t="s">
        <v>24</v>
      </c>
      <c r="O653" s="1" t="s">
        <v>25</v>
      </c>
      <c r="P653" s="1" t="s">
        <v>335</v>
      </c>
      <c r="Q653" s="1" t="s">
        <v>323</v>
      </c>
      <c r="R653" t="str">
        <f>IF(Table_8[[#This Row],[toss_winner]]=Table_8[[#This Row],[winner]],"Yes","No")</f>
        <v>Yes</v>
      </c>
    </row>
    <row r="654" spans="1:18" ht="15.75" customHeight="1" x14ac:dyDescent="0.3">
      <c r="A654" s="1">
        <v>1136570</v>
      </c>
      <c r="B654" s="1" t="s">
        <v>50</v>
      </c>
      <c r="C654" s="2">
        <v>43204</v>
      </c>
      <c r="D654" s="1" t="s">
        <v>365</v>
      </c>
      <c r="E654" s="1" t="s">
        <v>52</v>
      </c>
      <c r="F654" s="1">
        <v>0</v>
      </c>
      <c r="G654" s="1" t="s">
        <v>21</v>
      </c>
      <c r="H654" s="1" t="s">
        <v>259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5</v>
      </c>
      <c r="N654" s="1" t="s">
        <v>24</v>
      </c>
      <c r="O654" s="1" t="s">
        <v>25</v>
      </c>
      <c r="P654" s="1" t="s">
        <v>232</v>
      </c>
      <c r="Q654" s="1" t="s">
        <v>327</v>
      </c>
      <c r="R654" t="str">
        <f>IF(Table_8[[#This Row],[toss_winner]]=Table_8[[#This Row],[winner]],"Yes","No")</f>
        <v>Yes</v>
      </c>
    </row>
    <row r="655" spans="1:18" ht="15.75" customHeight="1" x14ac:dyDescent="0.3">
      <c r="A655" s="1">
        <v>1136571</v>
      </c>
      <c r="B655" s="1" t="s">
        <v>17</v>
      </c>
      <c r="C655" s="2">
        <v>43205</v>
      </c>
      <c r="D655" s="1" t="s">
        <v>271</v>
      </c>
      <c r="E655" s="1" t="s">
        <v>345</v>
      </c>
      <c r="F655" s="1">
        <v>0</v>
      </c>
      <c r="G655" s="1" t="s">
        <v>20</v>
      </c>
      <c r="H655" s="1" t="s">
        <v>40</v>
      </c>
      <c r="I655" s="1" t="s">
        <v>20</v>
      </c>
      <c r="J655" s="1" t="s">
        <v>22</v>
      </c>
      <c r="K655" s="1" t="s">
        <v>40</v>
      </c>
      <c r="L655" s="1" t="s">
        <v>23</v>
      </c>
      <c r="M655" s="1">
        <v>19</v>
      </c>
      <c r="N655" s="1" t="s">
        <v>24</v>
      </c>
      <c r="O655" s="1" t="s">
        <v>25</v>
      </c>
      <c r="P655" s="1" t="s">
        <v>252</v>
      </c>
      <c r="Q655" s="1" t="s">
        <v>140</v>
      </c>
      <c r="R655" t="str">
        <f>IF(Table_8[[#This Row],[toss_winner]]=Table_8[[#This Row],[winner]],"Yes","No")</f>
        <v>No</v>
      </c>
    </row>
    <row r="656" spans="1:18" ht="15.75" customHeight="1" x14ac:dyDescent="0.3">
      <c r="A656" s="1">
        <v>1136572</v>
      </c>
      <c r="B656" s="1" t="s">
        <v>28</v>
      </c>
      <c r="C656" s="2">
        <v>43205</v>
      </c>
      <c r="D656" s="1" t="s">
        <v>118</v>
      </c>
      <c r="E656" s="1" t="s">
        <v>320</v>
      </c>
      <c r="F656" s="1">
        <v>0</v>
      </c>
      <c r="G656" s="1" t="s">
        <v>31</v>
      </c>
      <c r="H656" s="1" t="s">
        <v>32</v>
      </c>
      <c r="I656" s="1" t="s">
        <v>32</v>
      </c>
      <c r="J656" s="1" t="s">
        <v>22</v>
      </c>
      <c r="K656" s="1" t="s">
        <v>31</v>
      </c>
      <c r="L656" s="1" t="s">
        <v>23</v>
      </c>
      <c r="M656" s="1">
        <v>4</v>
      </c>
      <c r="N656" s="1" t="s">
        <v>24</v>
      </c>
      <c r="O656" s="1" t="s">
        <v>25</v>
      </c>
      <c r="P656" s="1" t="s">
        <v>237</v>
      </c>
      <c r="Q656" s="1" t="s">
        <v>267</v>
      </c>
      <c r="R656" t="str">
        <f>IF(Table_8[[#This Row],[toss_winner]]=Table_8[[#This Row],[winner]],"Yes","No")</f>
        <v>No</v>
      </c>
    </row>
    <row r="657" spans="1:18" ht="15.75" customHeight="1" x14ac:dyDescent="0.3">
      <c r="A657" s="1">
        <v>1136573</v>
      </c>
      <c r="B657" s="1" t="s">
        <v>50</v>
      </c>
      <c r="C657" s="2">
        <v>43206</v>
      </c>
      <c r="D657" s="1" t="s">
        <v>348</v>
      </c>
      <c r="E657" s="1" t="s">
        <v>52</v>
      </c>
      <c r="F657" s="1">
        <v>0</v>
      </c>
      <c r="G657" s="1" t="s">
        <v>21</v>
      </c>
      <c r="H657" s="1" t="s">
        <v>39</v>
      </c>
      <c r="I657" s="1" t="s">
        <v>39</v>
      </c>
      <c r="J657" s="1" t="s">
        <v>22</v>
      </c>
      <c r="K657" s="1" t="s">
        <v>21</v>
      </c>
      <c r="L657" s="1" t="s">
        <v>23</v>
      </c>
      <c r="M657" s="1">
        <v>71</v>
      </c>
      <c r="N657" s="1" t="s">
        <v>24</v>
      </c>
      <c r="O657" s="1" t="s">
        <v>25</v>
      </c>
      <c r="P657" s="1" t="s">
        <v>232</v>
      </c>
      <c r="Q657" s="1" t="s">
        <v>327</v>
      </c>
      <c r="R657" t="str">
        <f>IF(Table_8[[#This Row],[toss_winner]]=Table_8[[#This Row],[winner]],"Yes","No")</f>
        <v>No</v>
      </c>
    </row>
    <row r="658" spans="1:18" ht="15.75" customHeight="1" x14ac:dyDescent="0.3">
      <c r="A658" s="1">
        <v>1136574</v>
      </c>
      <c r="B658" s="1" t="s">
        <v>44</v>
      </c>
      <c r="C658" s="2">
        <v>43207</v>
      </c>
      <c r="D658" s="1" t="s">
        <v>147</v>
      </c>
      <c r="E658" s="1" t="s">
        <v>46</v>
      </c>
      <c r="F658" s="1">
        <v>0</v>
      </c>
      <c r="G658" s="1" t="s">
        <v>47</v>
      </c>
      <c r="H658" s="1" t="s">
        <v>20</v>
      </c>
      <c r="I658" s="1" t="s">
        <v>20</v>
      </c>
      <c r="J658" s="1" t="s">
        <v>22</v>
      </c>
      <c r="K658" s="1" t="s">
        <v>47</v>
      </c>
      <c r="L658" s="1" t="s">
        <v>23</v>
      </c>
      <c r="M658" s="1">
        <v>46</v>
      </c>
      <c r="N658" s="1" t="s">
        <v>24</v>
      </c>
      <c r="O658" s="1" t="s">
        <v>25</v>
      </c>
      <c r="P658" s="1" t="s">
        <v>213</v>
      </c>
      <c r="Q658" s="1" t="s">
        <v>323</v>
      </c>
      <c r="R658" t="str">
        <f>IF(Table_8[[#This Row],[toss_winner]]=Table_8[[#This Row],[winner]],"Yes","No")</f>
        <v>No</v>
      </c>
    </row>
    <row r="659" spans="1:18" ht="15.75" customHeight="1" x14ac:dyDescent="0.3">
      <c r="A659" s="1">
        <v>1136575</v>
      </c>
      <c r="B659" s="1" t="s">
        <v>56</v>
      </c>
      <c r="C659" s="2">
        <v>43208</v>
      </c>
      <c r="D659" s="1" t="s">
        <v>348</v>
      </c>
      <c r="E659" s="1" t="s">
        <v>58</v>
      </c>
      <c r="F659" s="1">
        <v>0</v>
      </c>
      <c r="G659" s="1" t="s">
        <v>40</v>
      </c>
      <c r="H659" s="1" t="s">
        <v>21</v>
      </c>
      <c r="I659" s="1" t="s">
        <v>21</v>
      </c>
      <c r="J659" s="1" t="s">
        <v>22</v>
      </c>
      <c r="K659" s="1" t="s">
        <v>21</v>
      </c>
      <c r="L659" s="1" t="s">
        <v>41</v>
      </c>
      <c r="M659" s="1">
        <v>7</v>
      </c>
      <c r="N659" s="1" t="s">
        <v>24</v>
      </c>
      <c r="O659" s="1" t="s">
        <v>25</v>
      </c>
      <c r="P659" s="1" t="s">
        <v>347</v>
      </c>
      <c r="Q659" s="1" t="s">
        <v>140</v>
      </c>
      <c r="R659" t="str">
        <f>IF(Table_8[[#This Row],[toss_winner]]=Table_8[[#This Row],[winner]],"Yes","No")</f>
        <v>Yes</v>
      </c>
    </row>
    <row r="660" spans="1:18" ht="15.75" customHeight="1" x14ac:dyDescent="0.3">
      <c r="A660" s="1">
        <v>1136576</v>
      </c>
      <c r="B660" s="1" t="s">
        <v>28</v>
      </c>
      <c r="C660" s="2">
        <v>43209</v>
      </c>
      <c r="D660" s="1" t="s">
        <v>118</v>
      </c>
      <c r="E660" s="1" t="s">
        <v>320</v>
      </c>
      <c r="F660" s="1">
        <v>0</v>
      </c>
      <c r="G660" s="1" t="s">
        <v>31</v>
      </c>
      <c r="H660" s="1" t="s">
        <v>259</v>
      </c>
      <c r="I660" s="1" t="s">
        <v>31</v>
      </c>
      <c r="J660" s="1" t="s">
        <v>33</v>
      </c>
      <c r="K660" s="1" t="s">
        <v>31</v>
      </c>
      <c r="L660" s="1" t="s">
        <v>23</v>
      </c>
      <c r="M660" s="1">
        <v>15</v>
      </c>
      <c r="N660" s="1" t="s">
        <v>24</v>
      </c>
      <c r="O660" s="1" t="s">
        <v>25</v>
      </c>
      <c r="P660" s="1" t="s">
        <v>274</v>
      </c>
      <c r="Q660" s="1" t="s">
        <v>232</v>
      </c>
      <c r="R660" t="str">
        <f>IF(Table_8[[#This Row],[toss_winner]]=Table_8[[#This Row],[winner]],"Yes","No")</f>
        <v>Yes</v>
      </c>
    </row>
    <row r="661" spans="1:18" ht="15.75" customHeight="1" x14ac:dyDescent="0.3">
      <c r="A661" s="1">
        <v>1136577</v>
      </c>
      <c r="B661" s="1" t="s">
        <v>238</v>
      </c>
      <c r="C661" s="2">
        <v>43210</v>
      </c>
      <c r="D661" s="1" t="s">
        <v>57</v>
      </c>
      <c r="E661" s="1" t="s">
        <v>301</v>
      </c>
      <c r="F661" s="1">
        <v>0</v>
      </c>
      <c r="G661" s="1" t="s">
        <v>32</v>
      </c>
      <c r="H661" s="1" t="s">
        <v>40</v>
      </c>
      <c r="I661" s="1" t="s">
        <v>40</v>
      </c>
      <c r="J661" s="1" t="s">
        <v>22</v>
      </c>
      <c r="K661" s="1" t="s">
        <v>32</v>
      </c>
      <c r="L661" s="1" t="s">
        <v>23</v>
      </c>
      <c r="M661" s="1">
        <v>64</v>
      </c>
      <c r="N661" s="1" t="s">
        <v>24</v>
      </c>
      <c r="O661" s="1" t="s">
        <v>25</v>
      </c>
      <c r="P661" s="1" t="s">
        <v>335</v>
      </c>
      <c r="Q661" s="1" t="s">
        <v>323</v>
      </c>
      <c r="R661" t="str">
        <f>IF(Table_8[[#This Row],[toss_winner]]=Table_8[[#This Row],[winner]],"Yes","No")</f>
        <v>No</v>
      </c>
    </row>
    <row r="662" spans="1:18" ht="15.75" customHeight="1" x14ac:dyDescent="0.3">
      <c r="A662" s="1">
        <v>1136578</v>
      </c>
      <c r="B662" s="1" t="s">
        <v>50</v>
      </c>
      <c r="C662" s="2">
        <v>43211</v>
      </c>
      <c r="D662" s="1" t="s">
        <v>362</v>
      </c>
      <c r="E662" s="1" t="s">
        <v>52</v>
      </c>
      <c r="F662" s="1">
        <v>0</v>
      </c>
      <c r="G662" s="1" t="s">
        <v>21</v>
      </c>
      <c r="H662" s="1" t="s">
        <v>31</v>
      </c>
      <c r="I662" s="1" t="s">
        <v>31</v>
      </c>
      <c r="J662" s="1" t="s">
        <v>22</v>
      </c>
      <c r="K662" s="1" t="s">
        <v>31</v>
      </c>
      <c r="L662" s="1" t="s">
        <v>41</v>
      </c>
      <c r="M662" s="1">
        <v>9</v>
      </c>
      <c r="N662" s="1" t="s">
        <v>24</v>
      </c>
      <c r="O662" s="1" t="s">
        <v>95</v>
      </c>
      <c r="P662" s="1" t="s">
        <v>252</v>
      </c>
      <c r="Q662" s="1" t="s">
        <v>347</v>
      </c>
      <c r="R662" t="str">
        <f>IF(Table_8[[#This Row],[toss_winner]]=Table_8[[#This Row],[winner]],"Yes","No")</f>
        <v>Yes</v>
      </c>
    </row>
    <row r="663" spans="1:18" ht="15.75" customHeight="1" x14ac:dyDescent="0.3">
      <c r="A663" s="1">
        <v>1136579</v>
      </c>
      <c r="B663" s="1" t="s">
        <v>17</v>
      </c>
      <c r="C663" s="2">
        <v>43211</v>
      </c>
      <c r="D663" s="1" t="s">
        <v>121</v>
      </c>
      <c r="E663" s="1" t="s">
        <v>345</v>
      </c>
      <c r="F663" s="1">
        <v>0</v>
      </c>
      <c r="G663" s="1" t="s">
        <v>20</v>
      </c>
      <c r="H663" s="1" t="s">
        <v>39</v>
      </c>
      <c r="I663" s="1" t="s">
        <v>20</v>
      </c>
      <c r="J663" s="1" t="s">
        <v>22</v>
      </c>
      <c r="K663" s="1" t="s">
        <v>20</v>
      </c>
      <c r="L663" s="1" t="s">
        <v>41</v>
      </c>
      <c r="M663" s="1">
        <v>6</v>
      </c>
      <c r="N663" s="1" t="s">
        <v>24</v>
      </c>
      <c r="O663" s="1" t="s">
        <v>25</v>
      </c>
      <c r="P663" s="1" t="s">
        <v>303</v>
      </c>
      <c r="Q663" s="1" t="s">
        <v>267</v>
      </c>
      <c r="R663" t="str">
        <f>IF(Table_8[[#This Row],[toss_winner]]=Table_8[[#This Row],[winner]],"Yes","No")</f>
        <v>Yes</v>
      </c>
    </row>
    <row r="664" spans="1:18" ht="15.75" customHeight="1" x14ac:dyDescent="0.3">
      <c r="A664" s="1">
        <v>1136580</v>
      </c>
      <c r="B664" s="1" t="s">
        <v>60</v>
      </c>
      <c r="C664" s="2">
        <v>43212</v>
      </c>
      <c r="D664" s="1" t="s">
        <v>183</v>
      </c>
      <c r="E664" s="1" t="s">
        <v>62</v>
      </c>
      <c r="F664" s="1">
        <v>0</v>
      </c>
      <c r="G664" s="1" t="s">
        <v>259</v>
      </c>
      <c r="H664" s="1" t="s">
        <v>32</v>
      </c>
      <c r="I664" s="1" t="s">
        <v>259</v>
      </c>
      <c r="J664" s="1" t="s">
        <v>22</v>
      </c>
      <c r="K664" s="1" t="s">
        <v>32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237</v>
      </c>
      <c r="Q664" s="1" t="s">
        <v>232</v>
      </c>
      <c r="R664" t="str">
        <f>IF(Table_8[[#This Row],[toss_winner]]=Table_8[[#This Row],[winner]],"Yes","No")</f>
        <v>No</v>
      </c>
    </row>
    <row r="665" spans="1:18" ht="15.75" customHeight="1" x14ac:dyDescent="0.3">
      <c r="A665" s="1">
        <v>1136581</v>
      </c>
      <c r="B665" s="1" t="s">
        <v>56</v>
      </c>
      <c r="C665" s="2">
        <v>43212</v>
      </c>
      <c r="D665" s="1" t="s">
        <v>366</v>
      </c>
      <c r="E665" s="1" t="s">
        <v>58</v>
      </c>
      <c r="F665" s="1">
        <v>0</v>
      </c>
      <c r="G665" s="1" t="s">
        <v>40</v>
      </c>
      <c r="H665" s="1" t="s">
        <v>47</v>
      </c>
      <c r="I665" s="1" t="s">
        <v>47</v>
      </c>
      <c r="J665" s="1" t="s">
        <v>33</v>
      </c>
      <c r="K665" s="1" t="s">
        <v>40</v>
      </c>
      <c r="L665" s="1" t="s">
        <v>41</v>
      </c>
      <c r="M665" s="1">
        <v>3</v>
      </c>
      <c r="N665" s="1" t="s">
        <v>24</v>
      </c>
      <c r="O665" s="1" t="s">
        <v>25</v>
      </c>
      <c r="P665" s="1" t="s">
        <v>335</v>
      </c>
      <c r="Q665" s="1" t="s">
        <v>213</v>
      </c>
      <c r="R665" t="str">
        <f>IF(Table_8[[#This Row],[toss_winner]]=Table_8[[#This Row],[winner]],"Yes","No")</f>
        <v>No</v>
      </c>
    </row>
    <row r="666" spans="1:18" ht="15.75" customHeight="1" x14ac:dyDescent="0.3">
      <c r="A666" s="1">
        <v>1136582</v>
      </c>
      <c r="B666" s="1" t="s">
        <v>36</v>
      </c>
      <c r="C666" s="2">
        <v>43213</v>
      </c>
      <c r="D666" s="1" t="s">
        <v>367</v>
      </c>
      <c r="E666" s="1" t="s">
        <v>38</v>
      </c>
      <c r="F666" s="1">
        <v>0</v>
      </c>
      <c r="G666" s="1" t="s">
        <v>39</v>
      </c>
      <c r="H666" s="1" t="s">
        <v>31</v>
      </c>
      <c r="I666" s="1" t="s">
        <v>39</v>
      </c>
      <c r="J666" s="1" t="s">
        <v>22</v>
      </c>
      <c r="K666" s="1" t="s">
        <v>31</v>
      </c>
      <c r="L666" s="1" t="s">
        <v>23</v>
      </c>
      <c r="M666" s="1">
        <v>4</v>
      </c>
      <c r="N666" s="1" t="s">
        <v>24</v>
      </c>
      <c r="O666" s="1" t="s">
        <v>25</v>
      </c>
      <c r="P666" s="1" t="s">
        <v>327</v>
      </c>
      <c r="Q666" s="1" t="s">
        <v>267</v>
      </c>
      <c r="R666" t="str">
        <f>IF(Table_8[[#This Row],[toss_winner]]=Table_8[[#This Row],[winner]],"Yes","No")</f>
        <v>No</v>
      </c>
    </row>
    <row r="667" spans="1:18" ht="15.75" customHeight="1" x14ac:dyDescent="0.3">
      <c r="A667" s="1">
        <v>1136583</v>
      </c>
      <c r="B667" s="1" t="s">
        <v>44</v>
      </c>
      <c r="C667" s="2">
        <v>43214</v>
      </c>
      <c r="D667" s="1" t="s">
        <v>346</v>
      </c>
      <c r="E667" s="1" t="s">
        <v>46</v>
      </c>
      <c r="F667" s="1">
        <v>0</v>
      </c>
      <c r="G667" s="1" t="s">
        <v>47</v>
      </c>
      <c r="H667" s="1" t="s">
        <v>259</v>
      </c>
      <c r="I667" s="1" t="s">
        <v>47</v>
      </c>
      <c r="J667" s="1" t="s">
        <v>22</v>
      </c>
      <c r="K667" s="1" t="s">
        <v>259</v>
      </c>
      <c r="L667" s="1" t="s">
        <v>23</v>
      </c>
      <c r="M667" s="1">
        <v>31</v>
      </c>
      <c r="N667" s="1" t="s">
        <v>24</v>
      </c>
      <c r="O667" s="1" t="s">
        <v>25</v>
      </c>
      <c r="P667" s="1" t="s">
        <v>252</v>
      </c>
      <c r="Q667" s="1" t="s">
        <v>140</v>
      </c>
      <c r="R667" t="str">
        <f>IF(Table_8[[#This Row],[toss_winner]]=Table_8[[#This Row],[winner]],"Yes","No")</f>
        <v>No</v>
      </c>
    </row>
    <row r="668" spans="1:18" ht="15.75" customHeight="1" x14ac:dyDescent="0.3">
      <c r="A668" s="1">
        <v>1136584</v>
      </c>
      <c r="B668" s="1" t="s">
        <v>17</v>
      </c>
      <c r="C668" s="2">
        <v>43215</v>
      </c>
      <c r="D668" s="1" t="s">
        <v>76</v>
      </c>
      <c r="E668" s="1" t="s">
        <v>345</v>
      </c>
      <c r="F668" s="1">
        <v>0</v>
      </c>
      <c r="G668" s="1" t="s">
        <v>20</v>
      </c>
      <c r="H668" s="1" t="s">
        <v>32</v>
      </c>
      <c r="I668" s="1" t="s">
        <v>32</v>
      </c>
      <c r="J668" s="1" t="s">
        <v>22</v>
      </c>
      <c r="K668" s="1" t="s">
        <v>32</v>
      </c>
      <c r="L668" s="1" t="s">
        <v>41</v>
      </c>
      <c r="M668" s="1">
        <v>5</v>
      </c>
      <c r="N668" s="1" t="s">
        <v>24</v>
      </c>
      <c r="O668" s="1" t="s">
        <v>25</v>
      </c>
      <c r="P668" s="1" t="s">
        <v>274</v>
      </c>
      <c r="Q668" s="1" t="s">
        <v>322</v>
      </c>
      <c r="R668" t="str">
        <f>IF(Table_8[[#This Row],[toss_winner]]=Table_8[[#This Row],[winner]],"Yes","No")</f>
        <v>Yes</v>
      </c>
    </row>
    <row r="669" spans="1:18" ht="15.75" customHeight="1" x14ac:dyDescent="0.3">
      <c r="A669" s="1">
        <v>1136585</v>
      </c>
      <c r="B669" s="1" t="s">
        <v>60</v>
      </c>
      <c r="C669" s="2">
        <v>43216</v>
      </c>
      <c r="D669" s="1" t="s">
        <v>367</v>
      </c>
      <c r="E669" s="1" t="s">
        <v>62</v>
      </c>
      <c r="F669" s="1">
        <v>0</v>
      </c>
      <c r="G669" s="1" t="s">
        <v>259</v>
      </c>
      <c r="H669" s="1" t="s">
        <v>31</v>
      </c>
      <c r="I669" s="1" t="s">
        <v>31</v>
      </c>
      <c r="J669" s="1" t="s">
        <v>22</v>
      </c>
      <c r="K669" s="1" t="s">
        <v>259</v>
      </c>
      <c r="L669" s="1" t="s">
        <v>23</v>
      </c>
      <c r="M669" s="1">
        <v>13</v>
      </c>
      <c r="N669" s="1" t="s">
        <v>24</v>
      </c>
      <c r="O669" s="1" t="s">
        <v>25</v>
      </c>
      <c r="P669" s="1" t="s">
        <v>351</v>
      </c>
      <c r="Q669" s="1" t="s">
        <v>267</v>
      </c>
      <c r="R669" t="str">
        <f>IF(Table_8[[#This Row],[toss_winner]]=Table_8[[#This Row],[winner]],"Yes","No")</f>
        <v>No</v>
      </c>
    </row>
    <row r="670" spans="1:18" ht="15.75" customHeight="1" x14ac:dyDescent="0.3">
      <c r="A670" s="1">
        <v>1136586</v>
      </c>
      <c r="B670" s="1" t="s">
        <v>36</v>
      </c>
      <c r="C670" s="2">
        <v>43217</v>
      </c>
      <c r="D670" s="1" t="s">
        <v>309</v>
      </c>
      <c r="E670" s="1" t="s">
        <v>38</v>
      </c>
      <c r="F670" s="1">
        <v>0</v>
      </c>
      <c r="G670" s="1" t="s">
        <v>39</v>
      </c>
      <c r="H670" s="1" t="s">
        <v>21</v>
      </c>
      <c r="I670" s="1" t="s">
        <v>21</v>
      </c>
      <c r="J670" s="1" t="s">
        <v>22</v>
      </c>
      <c r="K670" s="1" t="s">
        <v>39</v>
      </c>
      <c r="L670" s="1" t="s">
        <v>23</v>
      </c>
      <c r="M670" s="1">
        <v>55</v>
      </c>
      <c r="N670" s="1" t="s">
        <v>24</v>
      </c>
      <c r="O670" s="1" t="s">
        <v>25</v>
      </c>
      <c r="P670" s="1" t="s">
        <v>252</v>
      </c>
      <c r="Q670" s="1" t="s">
        <v>140</v>
      </c>
      <c r="R670" t="str">
        <f>IF(Table_8[[#This Row],[toss_winner]]=Table_8[[#This Row],[winner]],"Yes","No")</f>
        <v>No</v>
      </c>
    </row>
    <row r="671" spans="1:18" ht="15.75" customHeight="1" x14ac:dyDescent="0.3">
      <c r="A671" s="1">
        <v>1136587</v>
      </c>
      <c r="B671" s="1" t="s">
        <v>238</v>
      </c>
      <c r="C671" s="2">
        <v>43218</v>
      </c>
      <c r="D671" s="1" t="s">
        <v>147</v>
      </c>
      <c r="E671" s="1" t="s">
        <v>301</v>
      </c>
      <c r="F671" s="1">
        <v>0</v>
      </c>
      <c r="G671" s="1" t="s">
        <v>32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8</v>
      </c>
      <c r="N671" s="1" t="s">
        <v>24</v>
      </c>
      <c r="O671" s="1" t="s">
        <v>25</v>
      </c>
      <c r="P671" s="1" t="s">
        <v>303</v>
      </c>
      <c r="Q671" s="1" t="s">
        <v>323</v>
      </c>
      <c r="R671" t="str">
        <f>IF(Table_8[[#This Row],[toss_winner]]=Table_8[[#This Row],[winner]],"Yes","No")</f>
        <v>Yes</v>
      </c>
    </row>
    <row r="672" spans="1:18" ht="15.75" customHeight="1" x14ac:dyDescent="0.3">
      <c r="A672" s="1">
        <v>1136588</v>
      </c>
      <c r="B672" s="1" t="s">
        <v>56</v>
      </c>
      <c r="C672" s="2">
        <v>43219</v>
      </c>
      <c r="D672" s="1" t="s">
        <v>353</v>
      </c>
      <c r="E672" s="1" t="s">
        <v>58</v>
      </c>
      <c r="F672" s="1">
        <v>0</v>
      </c>
      <c r="G672" s="1" t="s">
        <v>40</v>
      </c>
      <c r="H672" s="1" t="s">
        <v>259</v>
      </c>
      <c r="I672" s="1" t="s">
        <v>259</v>
      </c>
      <c r="J672" s="1" t="s">
        <v>33</v>
      </c>
      <c r="K672" s="1" t="s">
        <v>259</v>
      </c>
      <c r="L672" s="1" t="s">
        <v>23</v>
      </c>
      <c r="M672" s="1">
        <v>11</v>
      </c>
      <c r="N672" s="1" t="s">
        <v>24</v>
      </c>
      <c r="O672" s="1" t="s">
        <v>25</v>
      </c>
      <c r="P672" s="1" t="s">
        <v>242</v>
      </c>
      <c r="Q672" s="1" t="s">
        <v>327</v>
      </c>
      <c r="R672" t="str">
        <f>IF(Table_8[[#This Row],[toss_winner]]=Table_8[[#This Row],[winner]],"Yes","No")</f>
        <v>Yes</v>
      </c>
    </row>
    <row r="673" spans="1:18" ht="15.75" customHeight="1" x14ac:dyDescent="0.3">
      <c r="A673" s="1">
        <v>1136589</v>
      </c>
      <c r="B673" s="1" t="s">
        <v>17</v>
      </c>
      <c r="C673" s="2">
        <v>43219</v>
      </c>
      <c r="D673" s="1" t="s">
        <v>290</v>
      </c>
      <c r="E673" s="1" t="s">
        <v>345</v>
      </c>
      <c r="F673" s="1">
        <v>0</v>
      </c>
      <c r="G673" s="1" t="s">
        <v>20</v>
      </c>
      <c r="H673" s="1" t="s">
        <v>21</v>
      </c>
      <c r="I673" s="1" t="s">
        <v>21</v>
      </c>
      <c r="J673" s="1" t="s">
        <v>22</v>
      </c>
      <c r="K673" s="1" t="s">
        <v>21</v>
      </c>
      <c r="L673" s="1" t="s">
        <v>41</v>
      </c>
      <c r="M673" s="1">
        <v>6</v>
      </c>
      <c r="N673" s="1" t="s">
        <v>24</v>
      </c>
      <c r="O673" s="1" t="s">
        <v>25</v>
      </c>
      <c r="P673" s="1" t="s">
        <v>274</v>
      </c>
      <c r="Q673" s="1" t="s">
        <v>232</v>
      </c>
      <c r="R673" t="str">
        <f>IF(Table_8[[#This Row],[toss_winner]]=Table_8[[#This Row],[winner]],"Yes","No")</f>
        <v>Yes</v>
      </c>
    </row>
    <row r="674" spans="1:18" ht="15.75" customHeight="1" x14ac:dyDescent="0.3">
      <c r="A674" s="1">
        <v>1136590</v>
      </c>
      <c r="B674" s="1" t="s">
        <v>238</v>
      </c>
      <c r="C674" s="2">
        <v>43220</v>
      </c>
      <c r="D674" s="1" t="s">
        <v>57</v>
      </c>
      <c r="E674" s="1" t="s">
        <v>301</v>
      </c>
      <c r="F674" s="1">
        <v>0</v>
      </c>
      <c r="G674" s="1" t="s">
        <v>32</v>
      </c>
      <c r="H674" s="1" t="s">
        <v>39</v>
      </c>
      <c r="I674" s="1" t="s">
        <v>39</v>
      </c>
      <c r="J674" s="1" t="s">
        <v>22</v>
      </c>
      <c r="K674" s="1" t="s">
        <v>32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332</v>
      </c>
      <c r="Q674" s="1" t="s">
        <v>252</v>
      </c>
      <c r="R674" t="str">
        <f>IF(Table_8[[#This Row],[toss_winner]]=Table_8[[#This Row],[winner]],"Yes","No")</f>
        <v>No</v>
      </c>
    </row>
    <row r="675" spans="1:18" ht="15.75" customHeight="1" x14ac:dyDescent="0.3">
      <c r="A675" s="1">
        <v>1136591</v>
      </c>
      <c r="B675" s="1" t="s">
        <v>17</v>
      </c>
      <c r="C675" s="2">
        <v>43221</v>
      </c>
      <c r="D675" s="1" t="s">
        <v>368</v>
      </c>
      <c r="E675" s="1" t="s">
        <v>345</v>
      </c>
      <c r="F675" s="1">
        <v>0</v>
      </c>
      <c r="G675" s="1" t="s">
        <v>20</v>
      </c>
      <c r="H675" s="1" t="s">
        <v>47</v>
      </c>
      <c r="I675" s="1" t="s">
        <v>47</v>
      </c>
      <c r="J675" s="1" t="s">
        <v>22</v>
      </c>
      <c r="K675" s="1" t="s">
        <v>20</v>
      </c>
      <c r="L675" s="1" t="s">
        <v>23</v>
      </c>
      <c r="M675" s="1">
        <v>14</v>
      </c>
      <c r="N675" s="1" t="s">
        <v>24</v>
      </c>
      <c r="O675" s="1" t="s">
        <v>25</v>
      </c>
      <c r="P675" s="1" t="s">
        <v>120</v>
      </c>
      <c r="Q675" s="1" t="s">
        <v>323</v>
      </c>
      <c r="R675" t="str">
        <f>IF(Table_8[[#This Row],[toss_winner]]=Table_8[[#This Row],[winner]],"Yes","No")</f>
        <v>No</v>
      </c>
    </row>
    <row r="676" spans="1:18" ht="15.75" customHeight="1" x14ac:dyDescent="0.3">
      <c r="A676" s="1">
        <v>1136592</v>
      </c>
      <c r="B676" s="1" t="s">
        <v>36</v>
      </c>
      <c r="C676" s="2">
        <v>43222</v>
      </c>
      <c r="D676" s="1" t="s">
        <v>336</v>
      </c>
      <c r="E676" s="1" t="s">
        <v>38</v>
      </c>
      <c r="F676" s="1">
        <v>0</v>
      </c>
      <c r="G676" s="1" t="s">
        <v>39</v>
      </c>
      <c r="H676" s="1" t="s">
        <v>40</v>
      </c>
      <c r="I676" s="1" t="s">
        <v>40</v>
      </c>
      <c r="J676" s="1" t="s">
        <v>22</v>
      </c>
      <c r="K676" s="1" t="s">
        <v>39</v>
      </c>
      <c r="L676" s="1" t="s">
        <v>23</v>
      </c>
      <c r="M676" s="1">
        <v>4</v>
      </c>
      <c r="N676" s="1" t="s">
        <v>24</v>
      </c>
      <c r="O676" s="1" t="s">
        <v>95</v>
      </c>
      <c r="P676" s="1" t="s">
        <v>322</v>
      </c>
      <c r="Q676" s="1" t="s">
        <v>267</v>
      </c>
      <c r="R676" t="str">
        <f>IF(Table_8[[#This Row],[toss_winner]]=Table_8[[#This Row],[winner]],"Yes","No")</f>
        <v>No</v>
      </c>
    </row>
    <row r="677" spans="1:18" ht="15.75" customHeight="1" x14ac:dyDescent="0.3">
      <c r="A677" s="1">
        <v>1136593</v>
      </c>
      <c r="B677" s="1" t="s">
        <v>50</v>
      </c>
      <c r="C677" s="2">
        <v>43223</v>
      </c>
      <c r="D677" s="1" t="s">
        <v>247</v>
      </c>
      <c r="E677" s="1" t="s">
        <v>52</v>
      </c>
      <c r="F677" s="1">
        <v>0</v>
      </c>
      <c r="G677" s="1" t="s">
        <v>21</v>
      </c>
      <c r="H677" s="1" t="s">
        <v>32</v>
      </c>
      <c r="I677" s="1" t="s">
        <v>21</v>
      </c>
      <c r="J677" s="1" t="s">
        <v>22</v>
      </c>
      <c r="K677" s="1" t="s">
        <v>21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127</v>
      </c>
      <c r="Q677" s="1" t="s">
        <v>347</v>
      </c>
      <c r="R677" t="str">
        <f>IF(Table_8[[#This Row],[toss_winner]]=Table_8[[#This Row],[winner]],"Yes","No")</f>
        <v>Yes</v>
      </c>
    </row>
    <row r="678" spans="1:18" ht="15.75" customHeight="1" x14ac:dyDescent="0.3">
      <c r="A678" s="1">
        <v>1136594</v>
      </c>
      <c r="B678" s="1" t="s">
        <v>224</v>
      </c>
      <c r="C678" s="2">
        <v>43224</v>
      </c>
      <c r="D678" s="1" t="s">
        <v>330</v>
      </c>
      <c r="E678" s="1" t="s">
        <v>225</v>
      </c>
      <c r="F678" s="1">
        <v>0</v>
      </c>
      <c r="G678" s="1" t="s">
        <v>31</v>
      </c>
      <c r="H678" s="1" t="s">
        <v>47</v>
      </c>
      <c r="I678" s="1" t="s">
        <v>47</v>
      </c>
      <c r="J678" s="1" t="s">
        <v>22</v>
      </c>
      <c r="K678" s="1" t="s">
        <v>47</v>
      </c>
      <c r="L678" s="1" t="s">
        <v>41</v>
      </c>
      <c r="M678" s="1">
        <v>6</v>
      </c>
      <c r="N678" s="1" t="s">
        <v>24</v>
      </c>
      <c r="O678" s="1" t="s">
        <v>25</v>
      </c>
      <c r="P678" s="1" t="s">
        <v>332</v>
      </c>
      <c r="Q678" s="1" t="s">
        <v>140</v>
      </c>
      <c r="R678" t="str">
        <f>IF(Table_8[[#This Row],[toss_winner]]=Table_8[[#This Row],[winner]],"Yes","No")</f>
        <v>Yes</v>
      </c>
    </row>
    <row r="679" spans="1:18" ht="15.75" customHeight="1" x14ac:dyDescent="0.3">
      <c r="A679" s="1">
        <v>1136595</v>
      </c>
      <c r="B679" s="1" t="s">
        <v>238</v>
      </c>
      <c r="C679" s="2">
        <v>43225</v>
      </c>
      <c r="D679" s="1" t="s">
        <v>235</v>
      </c>
      <c r="E679" s="1" t="s">
        <v>301</v>
      </c>
      <c r="F679" s="1">
        <v>0</v>
      </c>
      <c r="G679" s="1" t="s">
        <v>32</v>
      </c>
      <c r="H679" s="1" t="s">
        <v>20</v>
      </c>
      <c r="I679" s="1" t="s">
        <v>32</v>
      </c>
      <c r="J679" s="1" t="s">
        <v>22</v>
      </c>
      <c r="K679" s="1" t="s">
        <v>32</v>
      </c>
      <c r="L679" s="1" t="s">
        <v>41</v>
      </c>
      <c r="M679" s="1">
        <v>6</v>
      </c>
      <c r="N679" s="1" t="s">
        <v>24</v>
      </c>
      <c r="O679" s="1" t="s">
        <v>25</v>
      </c>
      <c r="P679" s="1" t="s">
        <v>323</v>
      </c>
      <c r="Q679" s="1" t="s">
        <v>351</v>
      </c>
      <c r="R679" t="str">
        <f>IF(Table_8[[#This Row],[toss_winner]]=Table_8[[#This Row],[winner]],"Yes","No")</f>
        <v>Yes</v>
      </c>
    </row>
    <row r="680" spans="1:18" ht="15.75" customHeight="1" x14ac:dyDescent="0.3">
      <c r="A680" s="1">
        <v>1136596</v>
      </c>
      <c r="B680" s="1" t="s">
        <v>60</v>
      </c>
      <c r="C680" s="2">
        <v>43225</v>
      </c>
      <c r="D680" s="1" t="s">
        <v>346</v>
      </c>
      <c r="E680" s="1" t="s">
        <v>62</v>
      </c>
      <c r="F680" s="1">
        <v>0</v>
      </c>
      <c r="G680" s="1" t="s">
        <v>259</v>
      </c>
      <c r="H680" s="1" t="s">
        <v>39</v>
      </c>
      <c r="I680" s="1" t="s">
        <v>39</v>
      </c>
      <c r="J680" s="1" t="s">
        <v>33</v>
      </c>
      <c r="K680" s="1" t="s">
        <v>259</v>
      </c>
      <c r="L680" s="1" t="s">
        <v>41</v>
      </c>
      <c r="M680" s="1">
        <v>7</v>
      </c>
      <c r="N680" s="1" t="s">
        <v>24</v>
      </c>
      <c r="O680" s="1" t="s">
        <v>25</v>
      </c>
      <c r="P680" s="1" t="s">
        <v>242</v>
      </c>
      <c r="Q680" s="1" t="s">
        <v>267</v>
      </c>
      <c r="R680" t="str">
        <f>IF(Table_8[[#This Row],[toss_winner]]=Table_8[[#This Row],[winner]],"Yes","No")</f>
        <v>No</v>
      </c>
    </row>
    <row r="681" spans="1:18" ht="15.75" customHeight="1" x14ac:dyDescent="0.3">
      <c r="A681" s="1">
        <v>1136597</v>
      </c>
      <c r="B681" s="1" t="s">
        <v>44</v>
      </c>
      <c r="C681" s="2">
        <v>43226</v>
      </c>
      <c r="D681" s="1" t="s">
        <v>315</v>
      </c>
      <c r="E681" s="1" t="s">
        <v>46</v>
      </c>
      <c r="F681" s="1">
        <v>0</v>
      </c>
      <c r="G681" s="1" t="s">
        <v>47</v>
      </c>
      <c r="H681" s="1" t="s">
        <v>21</v>
      </c>
      <c r="I681" s="1" t="s">
        <v>21</v>
      </c>
      <c r="J681" s="1" t="s">
        <v>22</v>
      </c>
      <c r="K681" s="1" t="s">
        <v>47</v>
      </c>
      <c r="L681" s="1" t="s">
        <v>23</v>
      </c>
      <c r="M681" s="1">
        <v>13</v>
      </c>
      <c r="N681" s="1" t="s">
        <v>24</v>
      </c>
      <c r="O681" s="1" t="s">
        <v>25</v>
      </c>
      <c r="P681" s="1" t="s">
        <v>127</v>
      </c>
      <c r="Q681" s="1" t="s">
        <v>347</v>
      </c>
      <c r="R681" t="str">
        <f>IF(Table_8[[#This Row],[toss_winner]]=Table_8[[#This Row],[winner]],"Yes","No")</f>
        <v>No</v>
      </c>
    </row>
    <row r="682" spans="1:18" ht="15.75" customHeight="1" x14ac:dyDescent="0.3">
      <c r="A682" s="1">
        <v>1136598</v>
      </c>
      <c r="B682" s="1" t="s">
        <v>224</v>
      </c>
      <c r="C682" s="2">
        <v>43226</v>
      </c>
      <c r="D682" s="1" t="s">
        <v>369</v>
      </c>
      <c r="E682" s="1" t="s">
        <v>225</v>
      </c>
      <c r="F682" s="1">
        <v>0</v>
      </c>
      <c r="G682" s="1" t="s">
        <v>31</v>
      </c>
      <c r="H682" s="1" t="s">
        <v>40</v>
      </c>
      <c r="I682" s="1" t="s">
        <v>31</v>
      </c>
      <c r="J682" s="1" t="s">
        <v>22</v>
      </c>
      <c r="K682" s="1" t="s">
        <v>31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252</v>
      </c>
      <c r="Q682" s="1" t="s">
        <v>140</v>
      </c>
      <c r="R682" t="str">
        <f>IF(Table_8[[#This Row],[toss_winner]]=Table_8[[#This Row],[winner]],"Yes","No")</f>
        <v>Yes</v>
      </c>
    </row>
    <row r="683" spans="1:18" ht="15.75" customHeight="1" x14ac:dyDescent="0.3">
      <c r="A683" s="1">
        <v>1136599</v>
      </c>
      <c r="B683" s="1" t="s">
        <v>60</v>
      </c>
      <c r="C683" s="2">
        <v>43227</v>
      </c>
      <c r="D683" s="1" t="s">
        <v>353</v>
      </c>
      <c r="E683" s="1" t="s">
        <v>62</v>
      </c>
      <c r="F683" s="1">
        <v>0</v>
      </c>
      <c r="G683" s="1" t="s">
        <v>259</v>
      </c>
      <c r="H683" s="1" t="s">
        <v>20</v>
      </c>
      <c r="I683" s="1" t="s">
        <v>20</v>
      </c>
      <c r="J683" s="1" t="s">
        <v>22</v>
      </c>
      <c r="K683" s="1" t="s">
        <v>259</v>
      </c>
      <c r="L683" s="1" t="s">
        <v>23</v>
      </c>
      <c r="M683" s="1">
        <v>5</v>
      </c>
      <c r="N683" s="1" t="s">
        <v>24</v>
      </c>
      <c r="O683" s="1" t="s">
        <v>25</v>
      </c>
      <c r="P683" s="1" t="s">
        <v>242</v>
      </c>
      <c r="Q683" s="1" t="s">
        <v>322</v>
      </c>
      <c r="R683" t="str">
        <f>IF(Table_8[[#This Row],[toss_winner]]=Table_8[[#This Row],[winner]],"Yes","No")</f>
        <v>No</v>
      </c>
    </row>
    <row r="684" spans="1:18" ht="15.75" customHeight="1" x14ac:dyDescent="0.3">
      <c r="A684" s="1">
        <v>1136600</v>
      </c>
      <c r="B684" s="1" t="s">
        <v>56</v>
      </c>
      <c r="C684" s="2">
        <v>43228</v>
      </c>
      <c r="D684" s="1" t="s">
        <v>354</v>
      </c>
      <c r="E684" s="1" t="s">
        <v>58</v>
      </c>
      <c r="F684" s="1">
        <v>0</v>
      </c>
      <c r="G684" s="1" t="s">
        <v>40</v>
      </c>
      <c r="H684" s="1" t="s">
        <v>31</v>
      </c>
      <c r="I684" s="1" t="s">
        <v>40</v>
      </c>
      <c r="J684" s="1" t="s">
        <v>33</v>
      </c>
      <c r="K684" s="1" t="s">
        <v>40</v>
      </c>
      <c r="L684" s="1" t="s">
        <v>23</v>
      </c>
      <c r="M684" s="1">
        <v>15</v>
      </c>
      <c r="N684" s="1" t="s">
        <v>24</v>
      </c>
      <c r="O684" s="1" t="s">
        <v>25</v>
      </c>
      <c r="P684" s="1" t="s">
        <v>120</v>
      </c>
      <c r="Q684" s="1" t="s">
        <v>323</v>
      </c>
      <c r="R684" t="str">
        <f>IF(Table_8[[#This Row],[toss_winner]]=Table_8[[#This Row],[winner]],"Yes","No")</f>
        <v>Yes</v>
      </c>
    </row>
    <row r="685" spans="1:18" ht="15.75" customHeight="1" x14ac:dyDescent="0.3">
      <c r="A685" s="1">
        <v>1136601</v>
      </c>
      <c r="B685" s="1" t="s">
        <v>50</v>
      </c>
      <c r="C685" s="2">
        <v>43229</v>
      </c>
      <c r="D685" s="1" t="s">
        <v>370</v>
      </c>
      <c r="E685" s="1" t="s">
        <v>52</v>
      </c>
      <c r="F685" s="1">
        <v>0</v>
      </c>
      <c r="G685" s="1" t="s">
        <v>21</v>
      </c>
      <c r="H685" s="1" t="s">
        <v>47</v>
      </c>
      <c r="I685" s="1" t="s">
        <v>21</v>
      </c>
      <c r="J685" s="1" t="s">
        <v>22</v>
      </c>
      <c r="K685" s="1" t="s">
        <v>47</v>
      </c>
      <c r="L685" s="1" t="s">
        <v>23</v>
      </c>
      <c r="M685" s="1">
        <v>102</v>
      </c>
      <c r="N685" s="1" t="s">
        <v>24</v>
      </c>
      <c r="O685" s="1" t="s">
        <v>25</v>
      </c>
      <c r="P685" s="1" t="s">
        <v>335</v>
      </c>
      <c r="Q685" s="1" t="s">
        <v>232</v>
      </c>
      <c r="R685" t="str">
        <f>IF(Table_8[[#This Row],[toss_winner]]=Table_8[[#This Row],[winner]],"Yes","No")</f>
        <v>No</v>
      </c>
    </row>
    <row r="686" spans="1:18" ht="15.75" customHeight="1" x14ac:dyDescent="0.3">
      <c r="A686" s="1">
        <v>1136602</v>
      </c>
      <c r="B686" s="1" t="s">
        <v>36</v>
      </c>
      <c r="C686" s="2">
        <v>43230</v>
      </c>
      <c r="D686" s="1" t="s">
        <v>227</v>
      </c>
      <c r="E686" s="1" t="s">
        <v>38</v>
      </c>
      <c r="F686" s="1">
        <v>0</v>
      </c>
      <c r="G686" s="1" t="s">
        <v>39</v>
      </c>
      <c r="H686" s="1" t="s">
        <v>259</v>
      </c>
      <c r="I686" s="1" t="s">
        <v>39</v>
      </c>
      <c r="J686" s="1" t="s">
        <v>33</v>
      </c>
      <c r="K686" s="1" t="s">
        <v>259</v>
      </c>
      <c r="L686" s="1" t="s">
        <v>41</v>
      </c>
      <c r="M686" s="1">
        <v>9</v>
      </c>
      <c r="N686" s="1" t="s">
        <v>24</v>
      </c>
      <c r="O686" s="1" t="s">
        <v>25</v>
      </c>
      <c r="P686" s="1" t="s">
        <v>332</v>
      </c>
      <c r="Q686" s="1" t="s">
        <v>252</v>
      </c>
      <c r="R686" t="str">
        <f>IF(Table_8[[#This Row],[toss_winner]]=Table_8[[#This Row],[winner]],"Yes","No")</f>
        <v>No</v>
      </c>
    </row>
    <row r="687" spans="1:18" ht="15.75" customHeight="1" x14ac:dyDescent="0.3">
      <c r="A687" s="1">
        <v>1136603</v>
      </c>
      <c r="B687" s="1" t="s">
        <v>56</v>
      </c>
      <c r="C687" s="2">
        <v>43231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32</v>
      </c>
      <c r="I687" s="1" t="s">
        <v>32</v>
      </c>
      <c r="J687" s="1" t="s">
        <v>33</v>
      </c>
      <c r="K687" s="1" t="s">
        <v>40</v>
      </c>
      <c r="L687" s="1" t="s">
        <v>41</v>
      </c>
      <c r="M687" s="1">
        <v>4</v>
      </c>
      <c r="N687" s="1" t="s">
        <v>24</v>
      </c>
      <c r="O687" s="1" t="s">
        <v>25</v>
      </c>
      <c r="P687" s="1" t="s">
        <v>120</v>
      </c>
      <c r="Q687" s="1" t="s">
        <v>351</v>
      </c>
      <c r="R687" t="str">
        <f>IF(Table_8[[#This Row],[toss_winner]]=Table_8[[#This Row],[winner]],"Yes","No")</f>
        <v>No</v>
      </c>
    </row>
    <row r="688" spans="1:18" ht="15.75" customHeight="1" x14ac:dyDescent="0.3">
      <c r="A688" s="1">
        <v>1136604</v>
      </c>
      <c r="B688" s="1" t="s">
        <v>224</v>
      </c>
      <c r="C688" s="2">
        <v>43232</v>
      </c>
      <c r="D688" s="1" t="s">
        <v>247</v>
      </c>
      <c r="E688" s="1" t="s">
        <v>225</v>
      </c>
      <c r="F688" s="1">
        <v>0</v>
      </c>
      <c r="G688" s="1" t="s">
        <v>31</v>
      </c>
      <c r="H688" s="1" t="s">
        <v>21</v>
      </c>
      <c r="I688" s="1" t="s">
        <v>31</v>
      </c>
      <c r="J688" s="1" t="s">
        <v>22</v>
      </c>
      <c r="K688" s="1" t="s">
        <v>21</v>
      </c>
      <c r="L688" s="1" t="s">
        <v>23</v>
      </c>
      <c r="M688" s="1">
        <v>31</v>
      </c>
      <c r="N688" s="1" t="s">
        <v>24</v>
      </c>
      <c r="O688" s="1" t="s">
        <v>25</v>
      </c>
      <c r="P688" s="1" t="s">
        <v>322</v>
      </c>
      <c r="Q688" s="1" t="s">
        <v>267</v>
      </c>
      <c r="R688" t="str">
        <f>IF(Table_8[[#This Row],[toss_winner]]=Table_8[[#This Row],[winner]],"Yes","No")</f>
        <v>No</v>
      </c>
    </row>
    <row r="689" spans="1:18" ht="15.75" customHeight="1" x14ac:dyDescent="0.3">
      <c r="A689" s="1">
        <v>1136605</v>
      </c>
      <c r="B689" s="1" t="s">
        <v>36</v>
      </c>
      <c r="C689" s="2">
        <v>43232</v>
      </c>
      <c r="D689" s="1" t="s">
        <v>121</v>
      </c>
      <c r="E689" s="1" t="s">
        <v>38</v>
      </c>
      <c r="F689" s="1">
        <v>0</v>
      </c>
      <c r="G689" s="1" t="s">
        <v>39</v>
      </c>
      <c r="H689" s="1" t="s">
        <v>20</v>
      </c>
      <c r="I689" s="1" t="s">
        <v>20</v>
      </c>
      <c r="J689" s="1" t="s">
        <v>22</v>
      </c>
      <c r="K689" s="1" t="s">
        <v>20</v>
      </c>
      <c r="L689" s="1" t="s">
        <v>41</v>
      </c>
      <c r="M689" s="1">
        <v>5</v>
      </c>
      <c r="N689" s="1" t="s">
        <v>24</v>
      </c>
      <c r="O689" s="1" t="s">
        <v>25</v>
      </c>
      <c r="P689" s="1" t="s">
        <v>335</v>
      </c>
      <c r="Q689" s="1" t="s">
        <v>127</v>
      </c>
      <c r="R689" t="str">
        <f>IF(Table_8[[#This Row],[toss_winner]]=Table_8[[#This Row],[winner]],"Yes","No")</f>
        <v>Yes</v>
      </c>
    </row>
    <row r="690" spans="1:18" ht="15.75" customHeight="1" x14ac:dyDescent="0.3">
      <c r="A690" s="1">
        <v>1136606</v>
      </c>
      <c r="B690" s="1" t="s">
        <v>238</v>
      </c>
      <c r="C690" s="2">
        <v>43233</v>
      </c>
      <c r="D690" s="1" t="s">
        <v>183</v>
      </c>
      <c r="E690" s="1" t="s">
        <v>301</v>
      </c>
      <c r="F690" s="1">
        <v>0</v>
      </c>
      <c r="G690" s="1" t="s">
        <v>32</v>
      </c>
      <c r="H690" s="1" t="s">
        <v>259</v>
      </c>
      <c r="I690" s="1" t="s">
        <v>32</v>
      </c>
      <c r="J690" s="1" t="s">
        <v>22</v>
      </c>
      <c r="K690" s="1" t="s">
        <v>32</v>
      </c>
      <c r="L690" s="1" t="s">
        <v>41</v>
      </c>
      <c r="M690" s="1">
        <v>8</v>
      </c>
      <c r="N690" s="1" t="s">
        <v>24</v>
      </c>
      <c r="O690" s="1" t="s">
        <v>25</v>
      </c>
      <c r="P690" s="1" t="s">
        <v>120</v>
      </c>
      <c r="Q690" s="1" t="s">
        <v>351</v>
      </c>
      <c r="R690" t="str">
        <f>IF(Table_8[[#This Row],[toss_winner]]=Table_8[[#This Row],[winner]],"Yes","No")</f>
        <v>Yes</v>
      </c>
    </row>
    <row r="691" spans="1:18" ht="15.75" customHeight="1" x14ac:dyDescent="0.3">
      <c r="A691" s="1">
        <v>1136607</v>
      </c>
      <c r="B691" s="1" t="s">
        <v>44</v>
      </c>
      <c r="C691" s="2">
        <v>43233</v>
      </c>
      <c r="D691" s="1" t="s">
        <v>354</v>
      </c>
      <c r="E691" s="1" t="s">
        <v>46</v>
      </c>
      <c r="F691" s="1">
        <v>0</v>
      </c>
      <c r="G691" s="1" t="s">
        <v>47</v>
      </c>
      <c r="H691" s="1" t="s">
        <v>40</v>
      </c>
      <c r="I691" s="1" t="s">
        <v>40</v>
      </c>
      <c r="J691" s="1" t="s">
        <v>22</v>
      </c>
      <c r="K691" s="1" t="s">
        <v>40</v>
      </c>
      <c r="L691" s="1" t="s">
        <v>41</v>
      </c>
      <c r="M691" s="1">
        <v>7</v>
      </c>
      <c r="N691" s="1" t="s">
        <v>24</v>
      </c>
      <c r="O691" s="1" t="s">
        <v>25</v>
      </c>
      <c r="P691" s="1" t="s">
        <v>323</v>
      </c>
      <c r="Q691" s="1" t="s">
        <v>140</v>
      </c>
      <c r="R691" t="str">
        <f>IF(Table_8[[#This Row],[toss_winner]]=Table_8[[#This Row],[winner]],"Yes","No")</f>
        <v>Yes</v>
      </c>
    </row>
    <row r="692" spans="1:18" ht="15.75" customHeight="1" x14ac:dyDescent="0.3">
      <c r="A692" s="1">
        <v>1136608</v>
      </c>
      <c r="B692" s="1" t="s">
        <v>224</v>
      </c>
      <c r="C692" s="2">
        <v>43234</v>
      </c>
      <c r="D692" s="1" t="s">
        <v>257</v>
      </c>
      <c r="E692" s="1" t="s">
        <v>225</v>
      </c>
      <c r="F692" s="1">
        <v>0</v>
      </c>
      <c r="G692" s="1" t="s">
        <v>31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10</v>
      </c>
      <c r="N692" s="1" t="s">
        <v>24</v>
      </c>
      <c r="O692" s="1" t="s">
        <v>25</v>
      </c>
      <c r="P692" s="1" t="s">
        <v>242</v>
      </c>
      <c r="Q692" s="1" t="s">
        <v>322</v>
      </c>
      <c r="R692" t="str">
        <f>IF(Table_8[[#This Row],[toss_winner]]=Table_8[[#This Row],[winner]],"Yes","No")</f>
        <v>Yes</v>
      </c>
    </row>
    <row r="693" spans="1:18" ht="15.75" customHeight="1" x14ac:dyDescent="0.3">
      <c r="A693" s="1">
        <v>1136609</v>
      </c>
      <c r="B693" s="1" t="s">
        <v>50</v>
      </c>
      <c r="C693" s="2">
        <v>43235</v>
      </c>
      <c r="D693" s="1" t="s">
        <v>371</v>
      </c>
      <c r="E693" s="1" t="s">
        <v>52</v>
      </c>
      <c r="F693" s="1">
        <v>0</v>
      </c>
      <c r="G693" s="1" t="s">
        <v>21</v>
      </c>
      <c r="H693" s="1" t="s">
        <v>40</v>
      </c>
      <c r="I693" s="1" t="s">
        <v>21</v>
      </c>
      <c r="J693" s="1" t="s">
        <v>22</v>
      </c>
      <c r="K693" s="1" t="s">
        <v>21</v>
      </c>
      <c r="L693" s="1" t="s">
        <v>41</v>
      </c>
      <c r="M693" s="1">
        <v>6</v>
      </c>
      <c r="N693" s="1" t="s">
        <v>24</v>
      </c>
      <c r="O693" s="1" t="s">
        <v>25</v>
      </c>
      <c r="P693" s="1" t="s">
        <v>127</v>
      </c>
      <c r="Q693" s="1" t="s">
        <v>232</v>
      </c>
      <c r="R693" t="str">
        <f>IF(Table_8[[#This Row],[toss_winner]]=Table_8[[#This Row],[winner]],"Yes","No")</f>
        <v>Yes</v>
      </c>
    </row>
    <row r="694" spans="1:18" ht="15.75" customHeight="1" x14ac:dyDescent="0.3">
      <c r="A694" s="1">
        <v>1136610</v>
      </c>
      <c r="B694" s="1" t="s">
        <v>44</v>
      </c>
      <c r="C694" s="2">
        <v>43236</v>
      </c>
      <c r="D694" s="1" t="s">
        <v>349</v>
      </c>
      <c r="E694" s="1" t="s">
        <v>46</v>
      </c>
      <c r="F694" s="1">
        <v>0</v>
      </c>
      <c r="G694" s="1" t="s">
        <v>47</v>
      </c>
      <c r="H694" s="1" t="s">
        <v>31</v>
      </c>
      <c r="I694" s="1" t="s">
        <v>31</v>
      </c>
      <c r="J694" s="1" t="s">
        <v>22</v>
      </c>
      <c r="K694" s="1" t="s">
        <v>47</v>
      </c>
      <c r="L694" s="1" t="s">
        <v>23</v>
      </c>
      <c r="M694" s="1">
        <v>3</v>
      </c>
      <c r="N694" s="1" t="s">
        <v>24</v>
      </c>
      <c r="O694" s="1" t="s">
        <v>25</v>
      </c>
      <c r="P694" s="1" t="s">
        <v>120</v>
      </c>
      <c r="Q694" s="1" t="s">
        <v>323</v>
      </c>
      <c r="R694" t="str">
        <f>IF(Table_8[[#This Row],[toss_winner]]=Table_8[[#This Row],[winner]],"Yes","No")</f>
        <v>No</v>
      </c>
    </row>
    <row r="695" spans="1:18" ht="15.75" customHeight="1" x14ac:dyDescent="0.3">
      <c r="A695" s="1">
        <v>1136611</v>
      </c>
      <c r="B695" s="1" t="s">
        <v>17</v>
      </c>
      <c r="C695" s="2">
        <v>43237</v>
      </c>
      <c r="D695" s="1" t="s">
        <v>121</v>
      </c>
      <c r="E695" s="1" t="s">
        <v>345</v>
      </c>
      <c r="F695" s="1">
        <v>0</v>
      </c>
      <c r="G695" s="1" t="s">
        <v>20</v>
      </c>
      <c r="H695" s="1" t="s">
        <v>259</v>
      </c>
      <c r="I695" s="1" t="s">
        <v>259</v>
      </c>
      <c r="J695" s="1" t="s">
        <v>22</v>
      </c>
      <c r="K695" s="1" t="s">
        <v>20</v>
      </c>
      <c r="L695" s="1" t="s">
        <v>23</v>
      </c>
      <c r="M695" s="1">
        <v>14</v>
      </c>
      <c r="N695" s="1" t="s">
        <v>24</v>
      </c>
      <c r="O695" s="1" t="s">
        <v>25</v>
      </c>
      <c r="P695" s="1" t="s">
        <v>332</v>
      </c>
      <c r="Q695" s="1" t="s">
        <v>140</v>
      </c>
      <c r="R695" t="str">
        <f>IF(Table_8[[#This Row],[toss_winner]]=Table_8[[#This Row],[winner]],"Yes","No")</f>
        <v>No</v>
      </c>
    </row>
    <row r="696" spans="1:18" ht="15.75" customHeight="1" x14ac:dyDescent="0.3">
      <c r="A696" s="1">
        <v>1136612</v>
      </c>
      <c r="B696" s="1" t="s">
        <v>36</v>
      </c>
      <c r="C696" s="2">
        <v>43238</v>
      </c>
      <c r="D696" s="1" t="s">
        <v>359</v>
      </c>
      <c r="E696" s="1" t="s">
        <v>38</v>
      </c>
      <c r="F696" s="1">
        <v>0</v>
      </c>
      <c r="G696" s="1" t="s">
        <v>39</v>
      </c>
      <c r="H696" s="1" t="s">
        <v>32</v>
      </c>
      <c r="I696" s="1" t="s">
        <v>32</v>
      </c>
      <c r="J696" s="1" t="s">
        <v>22</v>
      </c>
      <c r="K696" s="1" t="s">
        <v>39</v>
      </c>
      <c r="L696" s="1" t="s">
        <v>23</v>
      </c>
      <c r="M696" s="1">
        <v>34</v>
      </c>
      <c r="N696" s="1" t="s">
        <v>24</v>
      </c>
      <c r="O696" s="1" t="s">
        <v>25</v>
      </c>
      <c r="P696" s="1" t="s">
        <v>237</v>
      </c>
      <c r="Q696" s="1" t="s">
        <v>127</v>
      </c>
      <c r="R696" t="str">
        <f>IF(Table_8[[#This Row],[toss_winner]]=Table_8[[#This Row],[winner]],"Yes","No")</f>
        <v>No</v>
      </c>
    </row>
    <row r="697" spans="1:18" ht="15.75" customHeight="1" x14ac:dyDescent="0.3">
      <c r="A697" s="1">
        <v>1136613</v>
      </c>
      <c r="B697" s="1" t="s">
        <v>56</v>
      </c>
      <c r="C697" s="2">
        <v>43239</v>
      </c>
      <c r="D697" s="1" t="s">
        <v>372</v>
      </c>
      <c r="E697" s="1" t="s">
        <v>58</v>
      </c>
      <c r="F697" s="1">
        <v>0</v>
      </c>
      <c r="G697" s="1" t="s">
        <v>40</v>
      </c>
      <c r="H697" s="1" t="s">
        <v>20</v>
      </c>
      <c r="I697" s="1" t="s">
        <v>40</v>
      </c>
      <c r="J697" s="1" t="s">
        <v>33</v>
      </c>
      <c r="K697" s="1" t="s">
        <v>40</v>
      </c>
      <c r="L697" s="1" t="s">
        <v>23</v>
      </c>
      <c r="M697" s="1">
        <v>30</v>
      </c>
      <c r="N697" s="1" t="s">
        <v>24</v>
      </c>
      <c r="O697" s="1" t="s">
        <v>25</v>
      </c>
      <c r="P697" s="1" t="s">
        <v>242</v>
      </c>
      <c r="Q697" s="1" t="s">
        <v>322</v>
      </c>
      <c r="R697" t="str">
        <f>IF(Table_8[[#This Row],[toss_winner]]=Table_8[[#This Row],[winner]],"Yes","No")</f>
        <v>Yes</v>
      </c>
    </row>
    <row r="698" spans="1:18" ht="15.75" customHeight="1" x14ac:dyDescent="0.3">
      <c r="A698" s="1">
        <v>1136614</v>
      </c>
      <c r="B698" s="1" t="s">
        <v>60</v>
      </c>
      <c r="C698" s="2">
        <v>43239</v>
      </c>
      <c r="D698" s="1" t="s">
        <v>290</v>
      </c>
      <c r="E698" s="1" t="s">
        <v>62</v>
      </c>
      <c r="F698" s="1">
        <v>0</v>
      </c>
      <c r="G698" s="1" t="s">
        <v>259</v>
      </c>
      <c r="H698" s="1" t="s">
        <v>21</v>
      </c>
      <c r="I698" s="1" t="s">
        <v>259</v>
      </c>
      <c r="J698" s="1" t="s">
        <v>33</v>
      </c>
      <c r="K698" s="1" t="s">
        <v>21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232</v>
      </c>
      <c r="Q698" s="1" t="s">
        <v>140</v>
      </c>
      <c r="R698" t="str">
        <f>IF(Table_8[[#This Row],[toss_winner]]=Table_8[[#This Row],[winner]],"Yes","No")</f>
        <v>No</v>
      </c>
    </row>
    <row r="699" spans="1:18" ht="15.75" customHeight="1" x14ac:dyDescent="0.3">
      <c r="A699" s="1">
        <v>1136615</v>
      </c>
      <c r="B699" s="1" t="s">
        <v>36</v>
      </c>
      <c r="C699" s="2">
        <v>43240</v>
      </c>
      <c r="D699" s="1" t="s">
        <v>93</v>
      </c>
      <c r="E699" s="1" t="s">
        <v>38</v>
      </c>
      <c r="F699" s="1">
        <v>0</v>
      </c>
      <c r="G699" s="1" t="s">
        <v>39</v>
      </c>
      <c r="H699" s="1" t="s">
        <v>47</v>
      </c>
      <c r="I699" s="1" t="s">
        <v>39</v>
      </c>
      <c r="J699" s="1" t="s">
        <v>33</v>
      </c>
      <c r="K699" s="1" t="s">
        <v>39</v>
      </c>
      <c r="L699" s="1" t="s">
        <v>23</v>
      </c>
      <c r="M699" s="1">
        <v>11</v>
      </c>
      <c r="N699" s="1" t="s">
        <v>24</v>
      </c>
      <c r="O699" s="1" t="s">
        <v>25</v>
      </c>
      <c r="P699" s="1" t="s">
        <v>127</v>
      </c>
      <c r="Q699" s="1" t="s">
        <v>267</v>
      </c>
      <c r="R699" t="str">
        <f>IF(Table_8[[#This Row],[toss_winner]]=Table_8[[#This Row],[winner]],"Yes","No")</f>
        <v>Yes</v>
      </c>
    </row>
    <row r="700" spans="1:18" ht="15.75" customHeight="1" x14ac:dyDescent="0.3">
      <c r="A700" s="1">
        <v>1136616</v>
      </c>
      <c r="B700" s="1" t="s">
        <v>238</v>
      </c>
      <c r="C700" s="2">
        <v>43240</v>
      </c>
      <c r="D700" s="1" t="s">
        <v>373</v>
      </c>
      <c r="E700" s="1" t="s">
        <v>301</v>
      </c>
      <c r="F700" s="1">
        <v>0</v>
      </c>
      <c r="G700" s="1" t="s">
        <v>32</v>
      </c>
      <c r="H700" s="1" t="s">
        <v>31</v>
      </c>
      <c r="I700" s="1" t="s">
        <v>32</v>
      </c>
      <c r="J700" s="1" t="s">
        <v>22</v>
      </c>
      <c r="K700" s="1" t="s">
        <v>32</v>
      </c>
      <c r="L700" s="1" t="s">
        <v>41</v>
      </c>
      <c r="M700" s="1">
        <v>5</v>
      </c>
      <c r="N700" s="1" t="s">
        <v>24</v>
      </c>
      <c r="O700" s="1" t="s">
        <v>25</v>
      </c>
      <c r="P700" s="1" t="s">
        <v>323</v>
      </c>
      <c r="Q700" s="1" t="s">
        <v>351</v>
      </c>
      <c r="R700" t="str">
        <f>IF(Table_8[[#This Row],[toss_winner]]=Table_8[[#This Row],[winner]],"Yes","No")</f>
        <v>Yes</v>
      </c>
    </row>
    <row r="701" spans="1:18" ht="15.75" customHeight="1" x14ac:dyDescent="0.3">
      <c r="A701" s="1">
        <v>1136617</v>
      </c>
      <c r="B701" s="1" t="s">
        <v>44</v>
      </c>
      <c r="C701" s="2">
        <v>43242</v>
      </c>
      <c r="D701" s="1" t="s">
        <v>243</v>
      </c>
      <c r="E701" s="1" t="s">
        <v>46</v>
      </c>
      <c r="F701" s="1">
        <v>0</v>
      </c>
      <c r="G701" s="1" t="s">
        <v>259</v>
      </c>
      <c r="H701" s="1" t="s">
        <v>32</v>
      </c>
      <c r="I701" s="1" t="s">
        <v>32</v>
      </c>
      <c r="J701" s="1" t="s">
        <v>22</v>
      </c>
      <c r="K701" s="1" t="s">
        <v>32</v>
      </c>
      <c r="L701" s="1" t="s">
        <v>41</v>
      </c>
      <c r="M701" s="1">
        <v>2</v>
      </c>
      <c r="N701" s="1" t="s">
        <v>24</v>
      </c>
      <c r="O701" s="1" t="s">
        <v>25</v>
      </c>
      <c r="P701" s="1" t="s">
        <v>252</v>
      </c>
      <c r="Q701" s="1" t="s">
        <v>120</v>
      </c>
      <c r="R701" t="str">
        <f>IF(Table_8[[#This Row],[toss_winner]]=Table_8[[#This Row],[winner]],"Yes","No")</f>
        <v>Yes</v>
      </c>
    </row>
    <row r="702" spans="1:18" ht="15.75" customHeight="1" x14ac:dyDescent="0.3">
      <c r="A702" s="1">
        <v>1136618</v>
      </c>
      <c r="B702" s="1" t="s">
        <v>50</v>
      </c>
      <c r="C702" s="2">
        <v>43243</v>
      </c>
      <c r="D702" s="1" t="s">
        <v>307</v>
      </c>
      <c r="E702" s="1" t="s">
        <v>52</v>
      </c>
      <c r="F702" s="1">
        <v>0</v>
      </c>
      <c r="G702" s="1" t="s">
        <v>21</v>
      </c>
      <c r="H702" s="1" t="s">
        <v>40</v>
      </c>
      <c r="I702" s="1" t="s">
        <v>40</v>
      </c>
      <c r="J702" s="1" t="s">
        <v>22</v>
      </c>
      <c r="K702" s="1" t="s">
        <v>21</v>
      </c>
      <c r="L702" s="1" t="s">
        <v>23</v>
      </c>
      <c r="M702" s="1">
        <v>25</v>
      </c>
      <c r="N702" s="1" t="s">
        <v>24</v>
      </c>
      <c r="O702" s="1" t="s">
        <v>25</v>
      </c>
      <c r="P702" s="1" t="s">
        <v>232</v>
      </c>
      <c r="Q702" s="1" t="s">
        <v>323</v>
      </c>
      <c r="R702" t="str">
        <f>IF(Table_8[[#This Row],[toss_winner]]=Table_8[[#This Row],[winner]],"Yes","No")</f>
        <v>No</v>
      </c>
    </row>
    <row r="703" spans="1:18" ht="15.75" customHeight="1" x14ac:dyDescent="0.3">
      <c r="A703" s="1">
        <v>1136619</v>
      </c>
      <c r="B703" s="1" t="s">
        <v>50</v>
      </c>
      <c r="C703" s="2">
        <v>43245</v>
      </c>
      <c r="D703" s="1" t="s">
        <v>346</v>
      </c>
      <c r="E703" s="1" t="s">
        <v>52</v>
      </c>
      <c r="F703" s="1">
        <v>0</v>
      </c>
      <c r="G703" s="1" t="s">
        <v>21</v>
      </c>
      <c r="H703" s="1" t="s">
        <v>259</v>
      </c>
      <c r="I703" s="1" t="s">
        <v>21</v>
      </c>
      <c r="J703" s="1" t="s">
        <v>22</v>
      </c>
      <c r="K703" s="1" t="s">
        <v>259</v>
      </c>
      <c r="L703" s="1" t="s">
        <v>23</v>
      </c>
      <c r="M703" s="1">
        <v>14</v>
      </c>
      <c r="N703" s="1" t="s">
        <v>24</v>
      </c>
      <c r="O703" s="1" t="s">
        <v>25</v>
      </c>
      <c r="P703" s="1" t="s">
        <v>127</v>
      </c>
      <c r="Q703" s="1" t="s">
        <v>323</v>
      </c>
      <c r="R703" t="str">
        <f>IF(Table_8[[#This Row],[toss_winner]]=Table_8[[#This Row],[winner]],"Yes","No")</f>
        <v>No</v>
      </c>
    </row>
    <row r="704" spans="1:18" ht="15.75" customHeight="1" x14ac:dyDescent="0.3">
      <c r="A704" s="1">
        <v>1136620</v>
      </c>
      <c r="B704" s="1" t="s">
        <v>44</v>
      </c>
      <c r="C704" s="2">
        <v>43247</v>
      </c>
      <c r="D704" s="1" t="s">
        <v>57</v>
      </c>
      <c r="E704" s="1" t="s">
        <v>46</v>
      </c>
      <c r="F704" s="1">
        <v>0</v>
      </c>
      <c r="G704" s="1" t="s">
        <v>32</v>
      </c>
      <c r="H704" s="1" t="s">
        <v>259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8</v>
      </c>
      <c r="N704" s="1" t="s">
        <v>24</v>
      </c>
      <c r="O704" s="1" t="s">
        <v>25</v>
      </c>
      <c r="P704" s="1" t="s">
        <v>120</v>
      </c>
      <c r="Q704" s="1" t="s">
        <v>140</v>
      </c>
      <c r="R704" t="str">
        <f>IF(Table_8[[#This Row],[toss_winner]]=Table_8[[#This Row],[winner]],"Yes","No")</f>
        <v>Yes</v>
      </c>
    </row>
    <row r="705" spans="1:18" ht="15.75" customHeight="1" x14ac:dyDescent="0.3">
      <c r="A705" s="1">
        <v>1175356</v>
      </c>
      <c r="B705" s="1" t="s">
        <v>65</v>
      </c>
      <c r="C705" s="2">
        <v>43547</v>
      </c>
      <c r="D705" s="1" t="s">
        <v>154</v>
      </c>
      <c r="E705" s="1" t="s">
        <v>67</v>
      </c>
      <c r="F705" s="1">
        <v>0</v>
      </c>
      <c r="G705" s="1" t="s">
        <v>32</v>
      </c>
      <c r="H705" s="1" t="s">
        <v>20</v>
      </c>
      <c r="I705" s="1" t="s">
        <v>32</v>
      </c>
      <c r="J705" s="1" t="s">
        <v>22</v>
      </c>
      <c r="K705" s="1" t="s">
        <v>32</v>
      </c>
      <c r="L705" s="1" t="s">
        <v>41</v>
      </c>
      <c r="M705" s="1">
        <v>7</v>
      </c>
      <c r="N705" s="1" t="s">
        <v>24</v>
      </c>
      <c r="O705" s="1" t="s">
        <v>25</v>
      </c>
      <c r="P705" s="1" t="s">
        <v>332</v>
      </c>
      <c r="Q705" s="1" t="s">
        <v>242</v>
      </c>
      <c r="R705" t="str">
        <f>IF(Table_8[[#This Row],[toss_winner]]=Table_8[[#This Row],[winner]],"Yes","No")</f>
        <v>Yes</v>
      </c>
    </row>
    <row r="706" spans="1:18" ht="15.75" customHeight="1" x14ac:dyDescent="0.3">
      <c r="A706" s="1">
        <v>1175357</v>
      </c>
      <c r="B706" s="1" t="s">
        <v>50</v>
      </c>
      <c r="C706" s="2">
        <v>43548</v>
      </c>
      <c r="D706" s="1" t="s">
        <v>307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21</v>
      </c>
      <c r="L706" s="1" t="s">
        <v>41</v>
      </c>
      <c r="M706" s="1">
        <v>6</v>
      </c>
      <c r="N706" s="1" t="s">
        <v>24</v>
      </c>
      <c r="O706" s="1" t="s">
        <v>25</v>
      </c>
      <c r="P706" s="1" t="s">
        <v>303</v>
      </c>
      <c r="Q706" s="1" t="s">
        <v>232</v>
      </c>
      <c r="R706" t="str">
        <f>IF(Table_8[[#This Row],[toss_winner]]=Table_8[[#This Row],[winner]],"Yes","No")</f>
        <v>Yes</v>
      </c>
    </row>
    <row r="707" spans="1:18" ht="15.75" customHeight="1" x14ac:dyDescent="0.3">
      <c r="A707" s="1">
        <v>1175358</v>
      </c>
      <c r="B707" s="1" t="s">
        <v>44</v>
      </c>
      <c r="C707" s="2">
        <v>43548</v>
      </c>
      <c r="D707" s="1" t="s">
        <v>336</v>
      </c>
      <c r="E707" s="1" t="s">
        <v>46</v>
      </c>
      <c r="F707" s="1">
        <v>0</v>
      </c>
      <c r="G707" s="1" t="s">
        <v>47</v>
      </c>
      <c r="H707" s="1" t="s">
        <v>374</v>
      </c>
      <c r="I707" s="1" t="s">
        <v>47</v>
      </c>
      <c r="J707" s="1" t="s">
        <v>22</v>
      </c>
      <c r="K707" s="1" t="s">
        <v>374</v>
      </c>
      <c r="L707" s="1" t="s">
        <v>23</v>
      </c>
      <c r="M707" s="1">
        <v>37</v>
      </c>
      <c r="N707" s="1" t="s">
        <v>24</v>
      </c>
      <c r="O707" s="1" t="s">
        <v>25</v>
      </c>
      <c r="P707" s="1" t="s">
        <v>351</v>
      </c>
      <c r="Q707" s="1" t="s">
        <v>140</v>
      </c>
      <c r="R707" t="str">
        <f>IF(Table_8[[#This Row],[toss_winner]]=Table_8[[#This Row],[winner]],"Yes","No")</f>
        <v>No</v>
      </c>
    </row>
    <row r="708" spans="1:18" ht="15.75" customHeight="1" x14ac:dyDescent="0.3">
      <c r="A708" s="1">
        <v>1175359</v>
      </c>
      <c r="B708" s="1" t="s">
        <v>56</v>
      </c>
      <c r="C708" s="2">
        <v>43549</v>
      </c>
      <c r="D708" s="1" t="s">
        <v>118</v>
      </c>
      <c r="E708" s="1" t="s">
        <v>58</v>
      </c>
      <c r="F708" s="1">
        <v>0</v>
      </c>
      <c r="G708" s="1" t="s">
        <v>40</v>
      </c>
      <c r="H708" s="1" t="s">
        <v>31</v>
      </c>
      <c r="I708" s="1" t="s">
        <v>40</v>
      </c>
      <c r="J708" s="1" t="s">
        <v>22</v>
      </c>
      <c r="K708" s="1" t="s">
        <v>31</v>
      </c>
      <c r="L708" s="1" t="s">
        <v>23</v>
      </c>
      <c r="M708" s="1">
        <v>14</v>
      </c>
      <c r="N708" s="1" t="s">
        <v>24</v>
      </c>
      <c r="O708" s="1" t="s">
        <v>25</v>
      </c>
      <c r="P708" s="1" t="s">
        <v>335</v>
      </c>
      <c r="Q708" s="1" t="s">
        <v>252</v>
      </c>
      <c r="R708" t="str">
        <f>IF(Table_8[[#This Row],[toss_winner]]=Table_8[[#This Row],[winner]],"Yes","No")</f>
        <v>No</v>
      </c>
    </row>
    <row r="709" spans="1:18" ht="15.75" customHeight="1" x14ac:dyDescent="0.3">
      <c r="A709" s="1">
        <v>1175360</v>
      </c>
      <c r="B709" s="1" t="s">
        <v>36</v>
      </c>
      <c r="C709" s="2">
        <v>43550</v>
      </c>
      <c r="D709" s="1" t="s">
        <v>57</v>
      </c>
      <c r="E709" s="1" t="s">
        <v>38</v>
      </c>
      <c r="F709" s="1">
        <v>0</v>
      </c>
      <c r="G709" s="1" t="s">
        <v>374</v>
      </c>
      <c r="H709" s="1" t="s">
        <v>32</v>
      </c>
      <c r="I709" s="1" t="s">
        <v>374</v>
      </c>
      <c r="J709" s="1" t="s">
        <v>33</v>
      </c>
      <c r="K709" s="1" t="s">
        <v>32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120</v>
      </c>
      <c r="Q709" s="1" t="s">
        <v>323</v>
      </c>
      <c r="R709" t="str">
        <f>IF(Table_8[[#This Row],[toss_winner]]=Table_8[[#This Row],[winner]],"Yes","No")</f>
        <v>No</v>
      </c>
    </row>
    <row r="710" spans="1:18" ht="15.75" customHeight="1" x14ac:dyDescent="0.3">
      <c r="A710" s="1">
        <v>1175361</v>
      </c>
      <c r="B710" s="1" t="s">
        <v>50</v>
      </c>
      <c r="C710" s="2">
        <v>43551</v>
      </c>
      <c r="D710" s="1" t="s">
        <v>307</v>
      </c>
      <c r="E710" s="1" t="s">
        <v>52</v>
      </c>
      <c r="F710" s="1">
        <v>0</v>
      </c>
      <c r="G710" s="1" t="s">
        <v>21</v>
      </c>
      <c r="H710" s="1" t="s">
        <v>31</v>
      </c>
      <c r="I710" s="1" t="s">
        <v>31</v>
      </c>
      <c r="J710" s="1" t="s">
        <v>22</v>
      </c>
      <c r="K710" s="1" t="s">
        <v>21</v>
      </c>
      <c r="L710" s="1" t="s">
        <v>23</v>
      </c>
      <c r="M710" s="1">
        <v>28</v>
      </c>
      <c r="N710" s="1" t="s">
        <v>24</v>
      </c>
      <c r="O710" s="1" t="s">
        <v>25</v>
      </c>
      <c r="P710" s="1" t="s">
        <v>237</v>
      </c>
      <c r="Q710" s="1" t="s">
        <v>232</v>
      </c>
      <c r="R710" t="str">
        <f>IF(Table_8[[#This Row],[toss_winner]]=Table_8[[#This Row],[winner]],"Yes","No")</f>
        <v>No</v>
      </c>
    </row>
    <row r="711" spans="1:18" ht="15.75" customHeight="1" x14ac:dyDescent="0.3">
      <c r="A711" s="1">
        <v>1175362</v>
      </c>
      <c r="B711" s="1" t="s">
        <v>17</v>
      </c>
      <c r="C711" s="2">
        <v>43552</v>
      </c>
      <c r="D711" s="1" t="s">
        <v>349</v>
      </c>
      <c r="E711" s="1" t="s">
        <v>345</v>
      </c>
      <c r="F711" s="1">
        <v>0</v>
      </c>
      <c r="G711" s="1" t="s">
        <v>20</v>
      </c>
      <c r="H711" s="1" t="s">
        <v>47</v>
      </c>
      <c r="I711" s="1" t="s">
        <v>20</v>
      </c>
      <c r="J711" s="1" t="s">
        <v>22</v>
      </c>
      <c r="K711" s="1" t="s">
        <v>47</v>
      </c>
      <c r="L711" s="1" t="s">
        <v>23</v>
      </c>
      <c r="M711" s="1">
        <v>6</v>
      </c>
      <c r="N711" s="1" t="s">
        <v>24</v>
      </c>
      <c r="O711" s="1" t="s">
        <v>25</v>
      </c>
      <c r="P711" s="1" t="s">
        <v>267</v>
      </c>
      <c r="Q711" s="1" t="s">
        <v>140</v>
      </c>
      <c r="R711" t="str">
        <f>IF(Table_8[[#This Row],[toss_winner]]=Table_8[[#This Row],[winner]],"Yes","No")</f>
        <v>No</v>
      </c>
    </row>
    <row r="712" spans="1:18" ht="15.75" customHeight="1" x14ac:dyDescent="0.3">
      <c r="A712" s="1">
        <v>1175363</v>
      </c>
      <c r="B712" s="1" t="s">
        <v>60</v>
      </c>
      <c r="C712" s="2">
        <v>43553</v>
      </c>
      <c r="D712" s="1" t="s">
        <v>346</v>
      </c>
      <c r="E712" s="1" t="s">
        <v>62</v>
      </c>
      <c r="F712" s="1">
        <v>0</v>
      </c>
      <c r="G712" s="1" t="s">
        <v>259</v>
      </c>
      <c r="H712" s="1" t="s">
        <v>40</v>
      </c>
      <c r="I712" s="1" t="s">
        <v>40</v>
      </c>
      <c r="J712" s="1" t="s">
        <v>33</v>
      </c>
      <c r="K712" s="1" t="s">
        <v>259</v>
      </c>
      <c r="L712" s="1" t="s">
        <v>41</v>
      </c>
      <c r="M712" s="1">
        <v>5</v>
      </c>
      <c r="N712" s="1" t="s">
        <v>24</v>
      </c>
      <c r="O712" s="1" t="s">
        <v>25</v>
      </c>
      <c r="P712" s="1" t="s">
        <v>252</v>
      </c>
      <c r="Q712" s="1" t="s">
        <v>242</v>
      </c>
      <c r="R712" t="str">
        <f>IF(Table_8[[#This Row],[toss_winner]]=Table_8[[#This Row],[winner]],"Yes","No")</f>
        <v>No</v>
      </c>
    </row>
    <row r="713" spans="1:18" ht="15.75" customHeight="1" x14ac:dyDescent="0.3">
      <c r="A713" s="1">
        <v>1175364</v>
      </c>
      <c r="B713" s="1" t="s">
        <v>28</v>
      </c>
      <c r="C713" s="2">
        <v>43554</v>
      </c>
      <c r="D713" s="1" t="s">
        <v>308</v>
      </c>
      <c r="E713" s="1" t="s">
        <v>320</v>
      </c>
      <c r="F713" s="1">
        <v>0</v>
      </c>
      <c r="G713" s="1" t="s">
        <v>31</v>
      </c>
      <c r="H713" s="1" t="s">
        <v>47</v>
      </c>
      <c r="I713" s="1" t="s">
        <v>31</v>
      </c>
      <c r="J713" s="1" t="s">
        <v>22</v>
      </c>
      <c r="K713" s="1" t="s">
        <v>31</v>
      </c>
      <c r="L713" s="1" t="s">
        <v>41</v>
      </c>
      <c r="M713" s="1">
        <v>8</v>
      </c>
      <c r="N713" s="1" t="s">
        <v>24</v>
      </c>
      <c r="O713" s="1" t="s">
        <v>25</v>
      </c>
      <c r="P713" s="1" t="s">
        <v>237</v>
      </c>
      <c r="Q713" s="1" t="s">
        <v>303</v>
      </c>
      <c r="R713" t="str">
        <f>IF(Table_8[[#This Row],[toss_winner]]=Table_8[[#This Row],[winner]],"Yes","No")</f>
        <v>Yes</v>
      </c>
    </row>
    <row r="714" spans="1:18" ht="15.75" customHeight="1" x14ac:dyDescent="0.3">
      <c r="A714" s="1">
        <v>1175365</v>
      </c>
      <c r="B714" s="1" t="s">
        <v>36</v>
      </c>
      <c r="C714" s="2">
        <v>43554</v>
      </c>
      <c r="D714" s="1" t="s">
        <v>375</v>
      </c>
      <c r="E714" s="1" t="s">
        <v>38</v>
      </c>
      <c r="F714" s="1">
        <v>0</v>
      </c>
      <c r="G714" s="1" t="s">
        <v>374</v>
      </c>
      <c r="H714" s="1" t="s">
        <v>21</v>
      </c>
      <c r="I714" s="1" t="s">
        <v>374</v>
      </c>
      <c r="J714" s="1" t="s">
        <v>22</v>
      </c>
      <c r="K714" s="1" t="s">
        <v>374</v>
      </c>
      <c r="L714" s="1" t="s">
        <v>122</v>
      </c>
      <c r="M714" s="1" t="s">
        <v>25</v>
      </c>
      <c r="N714" s="1" t="s">
        <v>123</v>
      </c>
      <c r="O714" s="1" t="s">
        <v>25</v>
      </c>
      <c r="P714" s="1" t="s">
        <v>332</v>
      </c>
      <c r="Q714" s="1" t="s">
        <v>323</v>
      </c>
      <c r="R714" t="str">
        <f>IF(Table_8[[#This Row],[toss_winner]]=Table_8[[#This Row],[winner]],"Yes","No")</f>
        <v>Yes</v>
      </c>
    </row>
    <row r="715" spans="1:18" ht="15.75" customHeight="1" x14ac:dyDescent="0.3">
      <c r="A715" s="1">
        <v>1175366</v>
      </c>
      <c r="B715" s="1" t="s">
        <v>60</v>
      </c>
      <c r="C715" s="2">
        <v>43555</v>
      </c>
      <c r="D715" s="1" t="s">
        <v>376</v>
      </c>
      <c r="E715" s="1" t="s">
        <v>62</v>
      </c>
      <c r="F715" s="1">
        <v>0</v>
      </c>
      <c r="G715" s="1" t="s">
        <v>259</v>
      </c>
      <c r="H715" s="1" t="s">
        <v>20</v>
      </c>
      <c r="I715" s="1" t="s">
        <v>20</v>
      </c>
      <c r="J715" s="1" t="s">
        <v>22</v>
      </c>
      <c r="K715" s="1" t="s">
        <v>259</v>
      </c>
      <c r="L715" s="1" t="s">
        <v>23</v>
      </c>
      <c r="M715" s="1">
        <v>118</v>
      </c>
      <c r="N715" s="1" t="s">
        <v>24</v>
      </c>
      <c r="O715" s="1" t="s">
        <v>25</v>
      </c>
      <c r="P715" s="1" t="s">
        <v>335</v>
      </c>
      <c r="Q715" s="1" t="s">
        <v>140</v>
      </c>
      <c r="R715" t="str">
        <f>IF(Table_8[[#This Row],[toss_winner]]=Table_8[[#This Row],[winner]],"Yes","No")</f>
        <v>No</v>
      </c>
    </row>
    <row r="716" spans="1:18" ht="15.75" customHeight="1" x14ac:dyDescent="0.3">
      <c r="A716" s="1">
        <v>1175367</v>
      </c>
      <c r="B716" s="1" t="s">
        <v>65</v>
      </c>
      <c r="C716" s="2">
        <v>43555</v>
      </c>
      <c r="D716" s="1" t="s">
        <v>76</v>
      </c>
      <c r="E716" s="1" t="s">
        <v>67</v>
      </c>
      <c r="F716" s="1">
        <v>0</v>
      </c>
      <c r="G716" s="1" t="s">
        <v>32</v>
      </c>
      <c r="H716" s="1" t="s">
        <v>40</v>
      </c>
      <c r="I716" s="1" t="s">
        <v>40</v>
      </c>
      <c r="J716" s="1" t="s">
        <v>22</v>
      </c>
      <c r="K716" s="1" t="s">
        <v>32</v>
      </c>
      <c r="L716" s="1" t="s">
        <v>23</v>
      </c>
      <c r="M716" s="1">
        <v>8</v>
      </c>
      <c r="N716" s="1" t="s">
        <v>24</v>
      </c>
      <c r="O716" s="1" t="s">
        <v>25</v>
      </c>
      <c r="P716" s="1" t="s">
        <v>351</v>
      </c>
      <c r="Q716" s="1" t="s">
        <v>267</v>
      </c>
      <c r="R716" t="str">
        <f>IF(Table_8[[#This Row],[toss_winner]]=Table_8[[#This Row],[winner]],"Yes","No")</f>
        <v>No</v>
      </c>
    </row>
    <row r="717" spans="1:18" ht="15.75" customHeight="1" x14ac:dyDescent="0.3">
      <c r="A717" s="1">
        <v>1175368</v>
      </c>
      <c r="B717" s="1" t="s">
        <v>28</v>
      </c>
      <c r="C717" s="2">
        <v>43556</v>
      </c>
      <c r="D717" s="1" t="s">
        <v>377</v>
      </c>
      <c r="E717" s="1" t="s">
        <v>320</v>
      </c>
      <c r="F717" s="1">
        <v>0</v>
      </c>
      <c r="G717" s="1" t="s">
        <v>31</v>
      </c>
      <c r="H717" s="1" t="s">
        <v>374</v>
      </c>
      <c r="I717" s="1" t="s">
        <v>374</v>
      </c>
      <c r="J717" s="1" t="s">
        <v>22</v>
      </c>
      <c r="K717" s="1" t="s">
        <v>31</v>
      </c>
      <c r="L717" s="1" t="s">
        <v>23</v>
      </c>
      <c r="M717" s="1">
        <v>14</v>
      </c>
      <c r="N717" s="1" t="s">
        <v>24</v>
      </c>
      <c r="O717" s="1" t="s">
        <v>25</v>
      </c>
      <c r="P717" s="1" t="s">
        <v>303</v>
      </c>
      <c r="Q717" s="1" t="s">
        <v>232</v>
      </c>
      <c r="R717" t="str">
        <f>IF(Table_8[[#This Row],[toss_winner]]=Table_8[[#This Row],[winner]],"Yes","No")</f>
        <v>No</v>
      </c>
    </row>
    <row r="718" spans="1:18" ht="15.75" customHeight="1" x14ac:dyDescent="0.3">
      <c r="A718" s="1">
        <v>1175369</v>
      </c>
      <c r="B718" s="1" t="s">
        <v>56</v>
      </c>
      <c r="C718" s="2">
        <v>43557</v>
      </c>
      <c r="D718" s="1" t="s">
        <v>372</v>
      </c>
      <c r="E718" s="1" t="s">
        <v>58</v>
      </c>
      <c r="F718" s="1">
        <v>0</v>
      </c>
      <c r="G718" s="1" t="s">
        <v>40</v>
      </c>
      <c r="H718" s="1" t="s">
        <v>20</v>
      </c>
      <c r="I718" s="1" t="s">
        <v>40</v>
      </c>
      <c r="J718" s="1" t="s">
        <v>22</v>
      </c>
      <c r="K718" s="1" t="s">
        <v>40</v>
      </c>
      <c r="L718" s="1" t="s">
        <v>41</v>
      </c>
      <c r="M718" s="1">
        <v>7</v>
      </c>
      <c r="N718" s="1" t="s">
        <v>24</v>
      </c>
      <c r="O718" s="1" t="s">
        <v>25</v>
      </c>
      <c r="P718" s="1" t="s">
        <v>332</v>
      </c>
      <c r="Q718" s="1" t="s">
        <v>120</v>
      </c>
      <c r="R718" t="str">
        <f>IF(Table_8[[#This Row],[toss_winner]]=Table_8[[#This Row],[winner]],"Yes","No")</f>
        <v>Yes</v>
      </c>
    </row>
    <row r="719" spans="1:18" ht="15.75" customHeight="1" x14ac:dyDescent="0.3">
      <c r="A719" s="1">
        <v>1175370</v>
      </c>
      <c r="B719" s="1" t="s">
        <v>44</v>
      </c>
      <c r="C719" s="2">
        <v>43558</v>
      </c>
      <c r="D719" s="1" t="s">
        <v>315</v>
      </c>
      <c r="E719" s="1" t="s">
        <v>46</v>
      </c>
      <c r="F719" s="1">
        <v>0</v>
      </c>
      <c r="G719" s="1" t="s">
        <v>47</v>
      </c>
      <c r="H719" s="1" t="s">
        <v>32</v>
      </c>
      <c r="I719" s="1" t="s">
        <v>32</v>
      </c>
      <c r="J719" s="1" t="s">
        <v>22</v>
      </c>
      <c r="K719" s="1" t="s">
        <v>47</v>
      </c>
      <c r="L719" s="1" t="s">
        <v>23</v>
      </c>
      <c r="M719" s="1">
        <v>37</v>
      </c>
      <c r="N719" s="1" t="s">
        <v>24</v>
      </c>
      <c r="O719" s="1" t="s">
        <v>25</v>
      </c>
      <c r="P719" s="1" t="s">
        <v>213</v>
      </c>
      <c r="Q719" s="1" t="s">
        <v>242</v>
      </c>
      <c r="R719" t="str">
        <f>IF(Table_8[[#This Row],[toss_winner]]=Table_8[[#This Row],[winner]],"Yes","No")</f>
        <v>No</v>
      </c>
    </row>
    <row r="720" spans="1:18" ht="15.75" customHeight="1" x14ac:dyDescent="0.3">
      <c r="A720" s="1">
        <v>1175371</v>
      </c>
      <c r="B720" s="1" t="s">
        <v>36</v>
      </c>
      <c r="C720" s="2">
        <v>43559</v>
      </c>
      <c r="D720" s="1" t="s">
        <v>376</v>
      </c>
      <c r="E720" s="1" t="s">
        <v>38</v>
      </c>
      <c r="F720" s="1">
        <v>0</v>
      </c>
      <c r="G720" s="1" t="s">
        <v>374</v>
      </c>
      <c r="H720" s="1" t="s">
        <v>259</v>
      </c>
      <c r="I720" s="1" t="s">
        <v>259</v>
      </c>
      <c r="J720" s="1" t="s">
        <v>22</v>
      </c>
      <c r="K720" s="1" t="s">
        <v>259</v>
      </c>
      <c r="L720" s="1" t="s">
        <v>41</v>
      </c>
      <c r="M720" s="1">
        <v>5</v>
      </c>
      <c r="N720" s="1" t="s">
        <v>24</v>
      </c>
      <c r="O720" s="1" t="s">
        <v>25</v>
      </c>
      <c r="P720" s="1" t="s">
        <v>335</v>
      </c>
      <c r="Q720" s="1" t="s">
        <v>252</v>
      </c>
      <c r="R720" t="str">
        <f>IF(Table_8[[#This Row],[toss_winner]]=Table_8[[#This Row],[winner]],"Yes","No")</f>
        <v>Yes</v>
      </c>
    </row>
    <row r="721" spans="1:18" ht="15.75" customHeight="1" x14ac:dyDescent="0.3">
      <c r="A721" s="1">
        <v>1175372</v>
      </c>
      <c r="B721" s="1" t="s">
        <v>17</v>
      </c>
      <c r="C721" s="2">
        <v>43560</v>
      </c>
      <c r="D721" s="1" t="s">
        <v>307</v>
      </c>
      <c r="E721" s="1" t="s">
        <v>345</v>
      </c>
      <c r="F721" s="1">
        <v>0</v>
      </c>
      <c r="G721" s="1" t="s">
        <v>20</v>
      </c>
      <c r="H721" s="1" t="s">
        <v>21</v>
      </c>
      <c r="I721" s="1" t="s">
        <v>21</v>
      </c>
      <c r="J721" s="1" t="s">
        <v>22</v>
      </c>
      <c r="K721" s="1" t="s">
        <v>21</v>
      </c>
      <c r="L721" s="1" t="s">
        <v>41</v>
      </c>
      <c r="M721" s="1">
        <v>5</v>
      </c>
      <c r="N721" s="1" t="s">
        <v>24</v>
      </c>
      <c r="O721" s="1" t="s">
        <v>25</v>
      </c>
      <c r="P721" s="1" t="s">
        <v>303</v>
      </c>
      <c r="Q721" s="1" t="s">
        <v>232</v>
      </c>
      <c r="R721" t="str">
        <f>IF(Table_8[[#This Row],[toss_winner]]=Table_8[[#This Row],[winner]],"Yes","No")</f>
        <v>Yes</v>
      </c>
    </row>
    <row r="722" spans="1:18" ht="15.75" customHeight="1" x14ac:dyDescent="0.3">
      <c r="A722" s="1">
        <v>1178393</v>
      </c>
      <c r="B722" s="1" t="s">
        <v>65</v>
      </c>
      <c r="C722" s="2">
        <v>43561</v>
      </c>
      <c r="D722" s="1" t="s">
        <v>154</v>
      </c>
      <c r="E722" s="1" t="s">
        <v>67</v>
      </c>
      <c r="F722" s="1">
        <v>0</v>
      </c>
      <c r="G722" s="1" t="s">
        <v>32</v>
      </c>
      <c r="H722" s="1" t="s">
        <v>31</v>
      </c>
      <c r="I722" s="1" t="s">
        <v>32</v>
      </c>
      <c r="J722" s="1" t="s">
        <v>33</v>
      </c>
      <c r="K722" s="1" t="s">
        <v>32</v>
      </c>
      <c r="L722" s="1" t="s">
        <v>23</v>
      </c>
      <c r="M722" s="1">
        <v>22</v>
      </c>
      <c r="N722" s="1" t="s">
        <v>24</v>
      </c>
      <c r="O722" s="1" t="s">
        <v>25</v>
      </c>
      <c r="P722" s="1" t="s">
        <v>335</v>
      </c>
      <c r="Q722" s="1" t="s">
        <v>213</v>
      </c>
      <c r="R722" t="str">
        <f>IF(Table_8[[#This Row],[toss_winner]]=Table_8[[#This Row],[winner]],"Yes","No")</f>
        <v>Yes</v>
      </c>
    </row>
    <row r="723" spans="1:18" ht="15.75" customHeight="1" x14ac:dyDescent="0.3">
      <c r="A723" s="1">
        <v>1178394</v>
      </c>
      <c r="B723" s="1" t="s">
        <v>60</v>
      </c>
      <c r="C723" s="2">
        <v>43561</v>
      </c>
      <c r="D723" s="1" t="s">
        <v>378</v>
      </c>
      <c r="E723" s="1" t="s">
        <v>62</v>
      </c>
      <c r="F723" s="1">
        <v>0</v>
      </c>
      <c r="G723" s="1" t="s">
        <v>259</v>
      </c>
      <c r="H723" s="1" t="s">
        <v>47</v>
      </c>
      <c r="I723" s="1" t="s">
        <v>259</v>
      </c>
      <c r="J723" s="1" t="s">
        <v>22</v>
      </c>
      <c r="K723" s="1" t="s">
        <v>47</v>
      </c>
      <c r="L723" s="1" t="s">
        <v>23</v>
      </c>
      <c r="M723" s="1">
        <v>40</v>
      </c>
      <c r="N723" s="1" t="s">
        <v>24</v>
      </c>
      <c r="O723" s="1" t="s">
        <v>25</v>
      </c>
      <c r="P723" s="1" t="s">
        <v>332</v>
      </c>
      <c r="Q723" s="1" t="s">
        <v>323</v>
      </c>
      <c r="R723" t="str">
        <f>IF(Table_8[[#This Row],[toss_winner]]=Table_8[[#This Row],[winner]],"Yes","No")</f>
        <v>No</v>
      </c>
    </row>
    <row r="724" spans="1:18" ht="15.75" customHeight="1" x14ac:dyDescent="0.3">
      <c r="A724" s="1">
        <v>1178395</v>
      </c>
      <c r="B724" s="1" t="s">
        <v>17</v>
      </c>
      <c r="C724" s="2">
        <v>43562</v>
      </c>
      <c r="D724" s="1" t="s">
        <v>379</v>
      </c>
      <c r="E724" s="1" t="s">
        <v>345</v>
      </c>
      <c r="F724" s="1">
        <v>0</v>
      </c>
      <c r="G724" s="1" t="s">
        <v>20</v>
      </c>
      <c r="H724" s="1" t="s">
        <v>374</v>
      </c>
      <c r="I724" s="1" t="s">
        <v>374</v>
      </c>
      <c r="J724" s="1" t="s">
        <v>22</v>
      </c>
      <c r="K724" s="1" t="s">
        <v>374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351</v>
      </c>
      <c r="Q724" s="1" t="s">
        <v>140</v>
      </c>
      <c r="R724" t="str">
        <f>IF(Table_8[[#This Row],[toss_winner]]=Table_8[[#This Row],[winner]],"Yes","No")</f>
        <v>Yes</v>
      </c>
    </row>
    <row r="725" spans="1:18" ht="15.75" customHeight="1" x14ac:dyDescent="0.3">
      <c r="A725" s="1">
        <v>1178396</v>
      </c>
      <c r="B725" s="1" t="s">
        <v>56</v>
      </c>
      <c r="C725" s="2">
        <v>43562</v>
      </c>
      <c r="D725" s="1" t="s">
        <v>380</v>
      </c>
      <c r="E725" s="1" t="s">
        <v>58</v>
      </c>
      <c r="F725" s="1">
        <v>0</v>
      </c>
      <c r="G725" s="1" t="s">
        <v>40</v>
      </c>
      <c r="H725" s="1" t="s">
        <v>21</v>
      </c>
      <c r="I725" s="1" t="s">
        <v>21</v>
      </c>
      <c r="J725" s="1" t="s">
        <v>22</v>
      </c>
      <c r="K725" s="1" t="s">
        <v>21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303</v>
      </c>
      <c r="Q725" s="1" t="s">
        <v>232</v>
      </c>
      <c r="R725" t="str">
        <f>IF(Table_8[[#This Row],[toss_winner]]=Table_8[[#This Row],[winner]],"Yes","No")</f>
        <v>Yes</v>
      </c>
    </row>
    <row r="726" spans="1:18" ht="15.75" customHeight="1" x14ac:dyDescent="0.3">
      <c r="A726" s="1">
        <v>1178397</v>
      </c>
      <c r="B726" s="1" t="s">
        <v>28</v>
      </c>
      <c r="C726" s="2">
        <v>43563</v>
      </c>
      <c r="D726" s="1" t="s">
        <v>362</v>
      </c>
      <c r="E726" s="1" t="s">
        <v>320</v>
      </c>
      <c r="F726" s="1">
        <v>0</v>
      </c>
      <c r="G726" s="1" t="s">
        <v>31</v>
      </c>
      <c r="H726" s="1" t="s">
        <v>259</v>
      </c>
      <c r="I726" s="1" t="s">
        <v>31</v>
      </c>
      <c r="J726" s="1" t="s">
        <v>22</v>
      </c>
      <c r="K726" s="1" t="s">
        <v>31</v>
      </c>
      <c r="L726" s="1" t="s">
        <v>41</v>
      </c>
      <c r="M726" s="1">
        <v>6</v>
      </c>
      <c r="N726" s="1" t="s">
        <v>24</v>
      </c>
      <c r="O726" s="1" t="s">
        <v>25</v>
      </c>
      <c r="P726" s="1" t="s">
        <v>332</v>
      </c>
      <c r="Q726" s="1" t="s">
        <v>120</v>
      </c>
      <c r="R726" t="str">
        <f>IF(Table_8[[#This Row],[toss_winner]]=Table_8[[#This Row],[winner]],"Yes","No")</f>
        <v>Yes</v>
      </c>
    </row>
    <row r="727" spans="1:18" ht="15.75" customHeight="1" x14ac:dyDescent="0.3">
      <c r="A727" s="1">
        <v>1178398</v>
      </c>
      <c r="B727" s="1" t="s">
        <v>65</v>
      </c>
      <c r="C727" s="2">
        <v>43564</v>
      </c>
      <c r="D727" s="1" t="s">
        <v>381</v>
      </c>
      <c r="E727" s="1" t="s">
        <v>67</v>
      </c>
      <c r="F727" s="1">
        <v>0</v>
      </c>
      <c r="G727" s="1" t="s">
        <v>32</v>
      </c>
      <c r="H727" s="1" t="s">
        <v>21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7</v>
      </c>
      <c r="N727" s="1" t="s">
        <v>24</v>
      </c>
      <c r="O727" s="1" t="s">
        <v>25</v>
      </c>
      <c r="P727" s="1" t="s">
        <v>213</v>
      </c>
      <c r="Q727" s="1" t="s">
        <v>252</v>
      </c>
      <c r="R727" t="str">
        <f>IF(Table_8[[#This Row],[toss_winner]]=Table_8[[#This Row],[winner]],"Yes","No")</f>
        <v>Yes</v>
      </c>
    </row>
    <row r="728" spans="1:18" ht="15.75" customHeight="1" x14ac:dyDescent="0.3">
      <c r="A728" s="1">
        <v>1178399</v>
      </c>
      <c r="B728" s="1" t="s">
        <v>44</v>
      </c>
      <c r="C728" s="2">
        <v>43565</v>
      </c>
      <c r="D728" s="1" t="s">
        <v>192</v>
      </c>
      <c r="E728" s="1" t="s">
        <v>46</v>
      </c>
      <c r="F728" s="1">
        <v>0</v>
      </c>
      <c r="G728" s="1" t="s">
        <v>47</v>
      </c>
      <c r="H728" s="1" t="s">
        <v>31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3</v>
      </c>
      <c r="N728" s="1" t="s">
        <v>24</v>
      </c>
      <c r="O728" s="1" t="s">
        <v>25</v>
      </c>
      <c r="P728" s="1" t="s">
        <v>351</v>
      </c>
      <c r="Q728" s="1" t="s">
        <v>140</v>
      </c>
      <c r="R728" t="str">
        <f>IF(Table_8[[#This Row],[toss_winner]]=Table_8[[#This Row],[winner]],"Yes","No")</f>
        <v>Yes</v>
      </c>
    </row>
    <row r="729" spans="1:18" ht="15.75" customHeight="1" x14ac:dyDescent="0.3">
      <c r="A729" s="1">
        <v>1178400</v>
      </c>
      <c r="B729" s="1" t="s">
        <v>56</v>
      </c>
      <c r="C729" s="2">
        <v>43566</v>
      </c>
      <c r="D729" s="1" t="s">
        <v>76</v>
      </c>
      <c r="E729" s="1" t="s">
        <v>58</v>
      </c>
      <c r="F729" s="1">
        <v>0</v>
      </c>
      <c r="G729" s="1" t="s">
        <v>40</v>
      </c>
      <c r="H729" s="1" t="s">
        <v>32</v>
      </c>
      <c r="I729" s="1" t="s">
        <v>32</v>
      </c>
      <c r="J729" s="1" t="s">
        <v>22</v>
      </c>
      <c r="K729" s="1" t="s">
        <v>32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382</v>
      </c>
      <c r="Q729" s="1" t="s">
        <v>242</v>
      </c>
      <c r="R729" t="str">
        <f>IF(Table_8[[#This Row],[toss_winner]]=Table_8[[#This Row],[winner]],"Yes","No")</f>
        <v>Yes</v>
      </c>
    </row>
    <row r="730" spans="1:18" ht="15.75" customHeight="1" x14ac:dyDescent="0.3">
      <c r="A730" s="1">
        <v>1178401</v>
      </c>
      <c r="B730" s="1" t="s">
        <v>50</v>
      </c>
      <c r="C730" s="2">
        <v>43567</v>
      </c>
      <c r="D730" s="1" t="s">
        <v>227</v>
      </c>
      <c r="E730" s="1" t="s">
        <v>52</v>
      </c>
      <c r="F730" s="1">
        <v>0</v>
      </c>
      <c r="G730" s="1" t="s">
        <v>21</v>
      </c>
      <c r="H730" s="1" t="s">
        <v>374</v>
      </c>
      <c r="I730" s="1" t="s">
        <v>374</v>
      </c>
      <c r="J730" s="1" t="s">
        <v>22</v>
      </c>
      <c r="K730" s="1" t="s">
        <v>374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351</v>
      </c>
      <c r="Q730" s="1" t="s">
        <v>267</v>
      </c>
      <c r="R730" t="str">
        <f>IF(Table_8[[#This Row],[toss_winner]]=Table_8[[#This Row],[winner]],"Yes","No")</f>
        <v>Yes</v>
      </c>
    </row>
    <row r="731" spans="1:18" ht="15.75" customHeight="1" x14ac:dyDescent="0.3">
      <c r="A731" s="1">
        <v>1178402</v>
      </c>
      <c r="B731" s="1" t="s">
        <v>44</v>
      </c>
      <c r="C731" s="2">
        <v>43568</v>
      </c>
      <c r="D731" s="1" t="s">
        <v>354</v>
      </c>
      <c r="E731" s="1" t="s">
        <v>46</v>
      </c>
      <c r="F731" s="1">
        <v>0</v>
      </c>
      <c r="G731" s="1" t="s">
        <v>47</v>
      </c>
      <c r="H731" s="1" t="s">
        <v>40</v>
      </c>
      <c r="I731" s="1" t="s">
        <v>40</v>
      </c>
      <c r="J731" s="1" t="s">
        <v>22</v>
      </c>
      <c r="K731" s="1" t="s">
        <v>40</v>
      </c>
      <c r="L731" s="1" t="s">
        <v>41</v>
      </c>
      <c r="M731" s="1">
        <v>4</v>
      </c>
      <c r="N731" s="1" t="s">
        <v>24</v>
      </c>
      <c r="O731" s="1" t="s">
        <v>25</v>
      </c>
      <c r="P731" s="1" t="s">
        <v>323</v>
      </c>
      <c r="Q731" s="1" t="s">
        <v>327</v>
      </c>
      <c r="R731" t="str">
        <f>IF(Table_8[[#This Row],[toss_winner]]=Table_8[[#This Row],[winner]],"Yes","No")</f>
        <v>Yes</v>
      </c>
    </row>
    <row r="732" spans="1:18" ht="15.75" customHeight="1" x14ac:dyDescent="0.3">
      <c r="A732" s="1">
        <v>1178403</v>
      </c>
      <c r="B732" s="1" t="s">
        <v>28</v>
      </c>
      <c r="C732" s="2">
        <v>43568</v>
      </c>
      <c r="D732" s="1" t="s">
        <v>121</v>
      </c>
      <c r="E732" s="1" t="s">
        <v>320</v>
      </c>
      <c r="F732" s="1">
        <v>0</v>
      </c>
      <c r="G732" s="1" t="s">
        <v>31</v>
      </c>
      <c r="H732" s="1" t="s">
        <v>20</v>
      </c>
      <c r="I732" s="1" t="s">
        <v>20</v>
      </c>
      <c r="J732" s="1" t="s">
        <v>22</v>
      </c>
      <c r="K732" s="1" t="s">
        <v>20</v>
      </c>
      <c r="L732" s="1" t="s">
        <v>41</v>
      </c>
      <c r="M732" s="1">
        <v>8</v>
      </c>
      <c r="N732" s="1" t="s">
        <v>24</v>
      </c>
      <c r="O732" s="1" t="s">
        <v>25</v>
      </c>
      <c r="P732" s="1" t="s">
        <v>382</v>
      </c>
      <c r="Q732" s="1" t="s">
        <v>140</v>
      </c>
      <c r="R732" t="str">
        <f>IF(Table_8[[#This Row],[toss_winner]]=Table_8[[#This Row],[winner]],"Yes","No")</f>
        <v>Yes</v>
      </c>
    </row>
    <row r="733" spans="1:18" ht="15.75" customHeight="1" x14ac:dyDescent="0.3">
      <c r="A733" s="1">
        <v>1178404</v>
      </c>
      <c r="B733" s="1" t="s">
        <v>50</v>
      </c>
      <c r="C733" s="2">
        <v>43569</v>
      </c>
      <c r="D733" s="1" t="s">
        <v>383</v>
      </c>
      <c r="E733" s="1" t="s">
        <v>52</v>
      </c>
      <c r="F733" s="1">
        <v>0</v>
      </c>
      <c r="G733" s="1" t="s">
        <v>21</v>
      </c>
      <c r="H733" s="1" t="s">
        <v>32</v>
      </c>
      <c r="I733" s="1" t="s">
        <v>32</v>
      </c>
      <c r="J733" s="1" t="s">
        <v>22</v>
      </c>
      <c r="K733" s="1" t="s">
        <v>32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213</v>
      </c>
      <c r="Q733" s="1" t="s">
        <v>267</v>
      </c>
      <c r="R733" t="str">
        <f>IF(Table_8[[#This Row],[toss_winner]]=Table_8[[#This Row],[winner]],"Yes","No")</f>
        <v>Yes</v>
      </c>
    </row>
    <row r="734" spans="1:18" ht="15.75" customHeight="1" x14ac:dyDescent="0.3">
      <c r="A734" s="1">
        <v>1178405</v>
      </c>
      <c r="B734" s="1" t="s">
        <v>60</v>
      </c>
      <c r="C734" s="2">
        <v>43569</v>
      </c>
      <c r="D734" s="1" t="s">
        <v>384</v>
      </c>
      <c r="E734" s="1" t="s">
        <v>62</v>
      </c>
      <c r="F734" s="1">
        <v>0</v>
      </c>
      <c r="G734" s="1" t="s">
        <v>259</v>
      </c>
      <c r="H734" s="1" t="s">
        <v>374</v>
      </c>
      <c r="I734" s="1" t="s">
        <v>259</v>
      </c>
      <c r="J734" s="1" t="s">
        <v>22</v>
      </c>
      <c r="K734" s="1" t="s">
        <v>374</v>
      </c>
      <c r="L734" s="1" t="s">
        <v>23</v>
      </c>
      <c r="M734" s="1">
        <v>39</v>
      </c>
      <c r="N734" s="1" t="s">
        <v>24</v>
      </c>
      <c r="O734" s="1" t="s">
        <v>25</v>
      </c>
      <c r="P734" s="1" t="s">
        <v>242</v>
      </c>
      <c r="Q734" s="1" t="s">
        <v>232</v>
      </c>
      <c r="R734" t="str">
        <f>IF(Table_8[[#This Row],[toss_winner]]=Table_8[[#This Row],[winner]],"Yes","No")</f>
        <v>No</v>
      </c>
    </row>
    <row r="735" spans="1:18" ht="15.75" customHeight="1" x14ac:dyDescent="0.3">
      <c r="A735" s="1">
        <v>1178406</v>
      </c>
      <c r="B735" s="1" t="s">
        <v>44</v>
      </c>
      <c r="C735" s="2">
        <v>43570</v>
      </c>
      <c r="D735" s="1" t="s">
        <v>180</v>
      </c>
      <c r="E735" s="1" t="s">
        <v>46</v>
      </c>
      <c r="F735" s="1">
        <v>0</v>
      </c>
      <c r="G735" s="1" t="s">
        <v>47</v>
      </c>
      <c r="H735" s="1" t="s">
        <v>20</v>
      </c>
      <c r="I735" s="1" t="s">
        <v>47</v>
      </c>
      <c r="J735" s="1" t="s">
        <v>22</v>
      </c>
      <c r="K735" s="1" t="s">
        <v>47</v>
      </c>
      <c r="L735" s="1" t="s">
        <v>41</v>
      </c>
      <c r="M735" s="1">
        <v>5</v>
      </c>
      <c r="N735" s="1" t="s">
        <v>24</v>
      </c>
      <c r="O735" s="1" t="s">
        <v>25</v>
      </c>
      <c r="P735" s="1" t="s">
        <v>120</v>
      </c>
      <c r="Q735" s="1" t="s">
        <v>323</v>
      </c>
      <c r="R735" t="str">
        <f>IF(Table_8[[#This Row],[toss_winner]]=Table_8[[#This Row],[winner]],"Yes","No")</f>
        <v>Yes</v>
      </c>
    </row>
    <row r="736" spans="1:18" ht="15.75" customHeight="1" x14ac:dyDescent="0.3">
      <c r="A736" s="1">
        <v>1178407</v>
      </c>
      <c r="B736" s="1" t="s">
        <v>28</v>
      </c>
      <c r="C736" s="2">
        <v>43571</v>
      </c>
      <c r="D736" s="1" t="s">
        <v>193</v>
      </c>
      <c r="E736" s="1" t="s">
        <v>320</v>
      </c>
      <c r="F736" s="1">
        <v>0</v>
      </c>
      <c r="G736" s="1" t="s">
        <v>31</v>
      </c>
      <c r="H736" s="1" t="s">
        <v>40</v>
      </c>
      <c r="I736" s="1" t="s">
        <v>40</v>
      </c>
      <c r="J736" s="1" t="s">
        <v>22</v>
      </c>
      <c r="K736" s="1" t="s">
        <v>31</v>
      </c>
      <c r="L736" s="1" t="s">
        <v>23</v>
      </c>
      <c r="M736" s="1">
        <v>12</v>
      </c>
      <c r="N736" s="1" t="s">
        <v>24</v>
      </c>
      <c r="O736" s="1" t="s">
        <v>25</v>
      </c>
      <c r="P736" s="1" t="s">
        <v>237</v>
      </c>
      <c r="Q736" s="1" t="s">
        <v>232</v>
      </c>
      <c r="R736" t="str">
        <f>IF(Table_8[[#This Row],[toss_winner]]=Table_8[[#This Row],[winner]],"Yes","No")</f>
        <v>No</v>
      </c>
    </row>
    <row r="737" spans="1:18" ht="15.75" customHeight="1" x14ac:dyDescent="0.3">
      <c r="A737" s="1">
        <v>1178408</v>
      </c>
      <c r="B737" s="1" t="s">
        <v>60</v>
      </c>
      <c r="C737" s="2">
        <v>43572</v>
      </c>
      <c r="D737" s="1" t="s">
        <v>179</v>
      </c>
      <c r="E737" s="1" t="s">
        <v>62</v>
      </c>
      <c r="F737" s="1">
        <v>0</v>
      </c>
      <c r="G737" s="1" t="s">
        <v>259</v>
      </c>
      <c r="H737" s="1" t="s">
        <v>32</v>
      </c>
      <c r="I737" s="1" t="s">
        <v>32</v>
      </c>
      <c r="J737" s="1" t="s">
        <v>33</v>
      </c>
      <c r="K737" s="1" t="s">
        <v>259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382</v>
      </c>
      <c r="Q737" s="1" t="s">
        <v>385</v>
      </c>
      <c r="R737" t="str">
        <f>IF(Table_8[[#This Row],[toss_winner]]=Table_8[[#This Row],[winner]],"Yes","No")</f>
        <v>No</v>
      </c>
    </row>
    <row r="738" spans="1:18" ht="15.75" customHeight="1" x14ac:dyDescent="0.3">
      <c r="A738" s="1">
        <v>1178409</v>
      </c>
      <c r="B738" s="1" t="s">
        <v>36</v>
      </c>
      <c r="C738" s="2">
        <v>43573</v>
      </c>
      <c r="D738" s="1" t="s">
        <v>315</v>
      </c>
      <c r="E738" s="1" t="s">
        <v>38</v>
      </c>
      <c r="F738" s="1">
        <v>0</v>
      </c>
      <c r="G738" s="1" t="s">
        <v>374</v>
      </c>
      <c r="H738" s="1" t="s">
        <v>47</v>
      </c>
      <c r="I738" s="1" t="s">
        <v>47</v>
      </c>
      <c r="J738" s="1" t="s">
        <v>33</v>
      </c>
      <c r="K738" s="1" t="s">
        <v>47</v>
      </c>
      <c r="L738" s="1" t="s">
        <v>23</v>
      </c>
      <c r="M738" s="1">
        <v>40</v>
      </c>
      <c r="N738" s="1" t="s">
        <v>24</v>
      </c>
      <c r="O738" s="1" t="s">
        <v>25</v>
      </c>
      <c r="P738" s="1" t="s">
        <v>242</v>
      </c>
      <c r="Q738" s="1" t="s">
        <v>274</v>
      </c>
      <c r="R738" t="str">
        <f>IF(Table_8[[#This Row],[toss_winner]]=Table_8[[#This Row],[winner]],"Yes","No")</f>
        <v>Yes</v>
      </c>
    </row>
    <row r="739" spans="1:18" ht="15.75" customHeight="1" x14ac:dyDescent="0.3">
      <c r="A739" s="1">
        <v>1178410</v>
      </c>
      <c r="B739" s="1" t="s">
        <v>50</v>
      </c>
      <c r="C739" s="2">
        <v>43574</v>
      </c>
      <c r="D739" s="1" t="s">
        <v>215</v>
      </c>
      <c r="E739" s="1" t="s">
        <v>52</v>
      </c>
      <c r="F739" s="1">
        <v>0</v>
      </c>
      <c r="G739" s="1" t="s">
        <v>21</v>
      </c>
      <c r="H739" s="1" t="s">
        <v>20</v>
      </c>
      <c r="I739" s="1" t="s">
        <v>21</v>
      </c>
      <c r="J739" s="1" t="s">
        <v>22</v>
      </c>
      <c r="K739" s="1" t="s">
        <v>20</v>
      </c>
      <c r="L739" s="1" t="s">
        <v>23</v>
      </c>
      <c r="M739" s="1">
        <v>10</v>
      </c>
      <c r="N739" s="1" t="s">
        <v>24</v>
      </c>
      <c r="O739" s="1" t="s">
        <v>25</v>
      </c>
      <c r="P739" s="1" t="s">
        <v>385</v>
      </c>
      <c r="Q739" s="1" t="s">
        <v>323</v>
      </c>
      <c r="R739" t="str">
        <f>IF(Table_8[[#This Row],[toss_winner]]=Table_8[[#This Row],[winner]],"Yes","No")</f>
        <v>No</v>
      </c>
    </row>
    <row r="740" spans="1:18" ht="15.75" customHeight="1" x14ac:dyDescent="0.3">
      <c r="A740" s="1">
        <v>1178411</v>
      </c>
      <c r="B740" s="1" t="s">
        <v>56</v>
      </c>
      <c r="C740" s="2">
        <v>43575</v>
      </c>
      <c r="D740" s="1" t="s">
        <v>231</v>
      </c>
      <c r="E740" s="1" t="s">
        <v>58</v>
      </c>
      <c r="F740" s="1">
        <v>0</v>
      </c>
      <c r="G740" s="1" t="s">
        <v>40</v>
      </c>
      <c r="H740" s="1" t="s">
        <v>47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5</v>
      </c>
      <c r="N740" s="1" t="s">
        <v>24</v>
      </c>
      <c r="O740" s="1" t="s">
        <v>25</v>
      </c>
      <c r="P740" s="1" t="s">
        <v>351</v>
      </c>
      <c r="Q740" s="1" t="s">
        <v>140</v>
      </c>
      <c r="R740" t="str">
        <f>IF(Table_8[[#This Row],[toss_winner]]=Table_8[[#This Row],[winner]],"Yes","No")</f>
        <v>Yes</v>
      </c>
    </row>
    <row r="741" spans="1:18" ht="15.75" customHeight="1" x14ac:dyDescent="0.3">
      <c r="A741" s="1">
        <v>1178412</v>
      </c>
      <c r="B741" s="1" t="s">
        <v>36</v>
      </c>
      <c r="C741" s="2">
        <v>43575</v>
      </c>
      <c r="D741" s="1" t="s">
        <v>309</v>
      </c>
      <c r="E741" s="1" t="s">
        <v>38</v>
      </c>
      <c r="F741" s="1">
        <v>0</v>
      </c>
      <c r="G741" s="1" t="s">
        <v>374</v>
      </c>
      <c r="H741" s="1" t="s">
        <v>31</v>
      </c>
      <c r="I741" s="1" t="s">
        <v>374</v>
      </c>
      <c r="J741" s="1" t="s">
        <v>22</v>
      </c>
      <c r="K741" s="1" t="s">
        <v>374</v>
      </c>
      <c r="L741" s="1" t="s">
        <v>41</v>
      </c>
      <c r="M741" s="1">
        <v>5</v>
      </c>
      <c r="N741" s="1" t="s">
        <v>24</v>
      </c>
      <c r="O741" s="1" t="s">
        <v>25</v>
      </c>
      <c r="P741" s="1" t="s">
        <v>382</v>
      </c>
      <c r="Q741" s="1" t="s">
        <v>252</v>
      </c>
      <c r="R741" t="str">
        <f>IF(Table_8[[#This Row],[toss_winner]]=Table_8[[#This Row],[winner]],"Yes","No")</f>
        <v>Yes</v>
      </c>
    </row>
    <row r="742" spans="1:18" ht="15.75" customHeight="1" x14ac:dyDescent="0.3">
      <c r="A742" s="1">
        <v>1178413</v>
      </c>
      <c r="B742" s="1" t="s">
        <v>60</v>
      </c>
      <c r="C742" s="2">
        <v>43576</v>
      </c>
      <c r="D742" s="1" t="s">
        <v>386</v>
      </c>
      <c r="E742" s="1" t="s">
        <v>62</v>
      </c>
      <c r="F742" s="1">
        <v>0</v>
      </c>
      <c r="G742" s="1" t="s">
        <v>259</v>
      </c>
      <c r="H742" s="1" t="s">
        <v>21</v>
      </c>
      <c r="I742" s="1" t="s">
        <v>259</v>
      </c>
      <c r="J742" s="1" t="s">
        <v>22</v>
      </c>
      <c r="K742" s="1" t="s">
        <v>259</v>
      </c>
      <c r="L742" s="1" t="s">
        <v>41</v>
      </c>
      <c r="M742" s="1">
        <v>9</v>
      </c>
      <c r="N742" s="1" t="s">
        <v>24</v>
      </c>
      <c r="O742" s="1" t="s">
        <v>25</v>
      </c>
      <c r="P742" s="1" t="s">
        <v>274</v>
      </c>
      <c r="Q742" s="1" t="s">
        <v>323</v>
      </c>
      <c r="R742" t="str">
        <f>IF(Table_8[[#This Row],[toss_winner]]=Table_8[[#This Row],[winner]],"Yes","No")</f>
        <v>Yes</v>
      </c>
    </row>
    <row r="743" spans="1:18" ht="15.75" customHeight="1" x14ac:dyDescent="0.3">
      <c r="A743" s="1">
        <v>1178414</v>
      </c>
      <c r="B743" s="1" t="s">
        <v>17</v>
      </c>
      <c r="C743" s="2">
        <v>43576</v>
      </c>
      <c r="D743" s="1" t="s">
        <v>276</v>
      </c>
      <c r="E743" s="1" t="s">
        <v>345</v>
      </c>
      <c r="F743" s="1">
        <v>0</v>
      </c>
      <c r="G743" s="1" t="s">
        <v>20</v>
      </c>
      <c r="H743" s="1" t="s">
        <v>32</v>
      </c>
      <c r="I743" s="1" t="s">
        <v>32</v>
      </c>
      <c r="J743" s="1" t="s">
        <v>22</v>
      </c>
      <c r="K743" s="1" t="s">
        <v>20</v>
      </c>
      <c r="L743" s="1" t="s">
        <v>23</v>
      </c>
      <c r="M743" s="1">
        <v>1</v>
      </c>
      <c r="N743" s="1" t="s">
        <v>24</v>
      </c>
      <c r="O743" s="1" t="s">
        <v>25</v>
      </c>
      <c r="P743" s="1" t="s">
        <v>213</v>
      </c>
      <c r="Q743" s="1" t="s">
        <v>237</v>
      </c>
      <c r="R743" t="str">
        <f>IF(Table_8[[#This Row],[toss_winner]]=Table_8[[#This Row],[winner]],"Yes","No")</f>
        <v>No</v>
      </c>
    </row>
    <row r="744" spans="1:18" ht="15.75" customHeight="1" x14ac:dyDescent="0.3">
      <c r="A744" s="1">
        <v>1178415</v>
      </c>
      <c r="B744" s="1" t="s">
        <v>56</v>
      </c>
      <c r="C744" s="2">
        <v>43577</v>
      </c>
      <c r="D744" s="1" t="s">
        <v>336</v>
      </c>
      <c r="E744" s="1" t="s">
        <v>58</v>
      </c>
      <c r="F744" s="1">
        <v>0</v>
      </c>
      <c r="G744" s="1" t="s">
        <v>40</v>
      </c>
      <c r="H744" s="1" t="s">
        <v>374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6</v>
      </c>
      <c r="N744" s="1" t="s">
        <v>24</v>
      </c>
      <c r="O744" s="1" t="s">
        <v>25</v>
      </c>
      <c r="P744" s="1" t="s">
        <v>327</v>
      </c>
      <c r="Q744" s="1" t="s">
        <v>140</v>
      </c>
      <c r="R744" t="str">
        <f>IF(Table_8[[#This Row],[toss_winner]]=Table_8[[#This Row],[winner]],"Yes","No")</f>
        <v>Yes</v>
      </c>
    </row>
    <row r="745" spans="1:18" ht="15.75" customHeight="1" x14ac:dyDescent="0.3">
      <c r="A745" s="1">
        <v>1178416</v>
      </c>
      <c r="B745" s="1" t="s">
        <v>65</v>
      </c>
      <c r="C745" s="2">
        <v>43578</v>
      </c>
      <c r="D745" s="1" t="s">
        <v>57</v>
      </c>
      <c r="E745" s="1" t="s">
        <v>67</v>
      </c>
      <c r="F745" s="1">
        <v>0</v>
      </c>
      <c r="G745" s="1" t="s">
        <v>32</v>
      </c>
      <c r="H745" s="1" t="s">
        <v>259</v>
      </c>
      <c r="I745" s="1" t="s">
        <v>32</v>
      </c>
      <c r="J745" s="1" t="s">
        <v>22</v>
      </c>
      <c r="K745" s="1" t="s">
        <v>32</v>
      </c>
      <c r="L745" s="1" t="s">
        <v>41</v>
      </c>
      <c r="M745" s="1">
        <v>6</v>
      </c>
      <c r="N745" s="1" t="s">
        <v>24</v>
      </c>
      <c r="O745" s="1" t="s">
        <v>25</v>
      </c>
      <c r="P745" s="1" t="s">
        <v>274</v>
      </c>
      <c r="Q745" s="1" t="s">
        <v>232</v>
      </c>
      <c r="R745" t="str">
        <f>IF(Table_8[[#This Row],[toss_winner]]=Table_8[[#This Row],[winner]],"Yes","No")</f>
        <v>Yes</v>
      </c>
    </row>
    <row r="746" spans="1:18" ht="15.75" customHeight="1" x14ac:dyDescent="0.3">
      <c r="A746" s="1">
        <v>1178417</v>
      </c>
      <c r="B746" s="1" t="s">
        <v>17</v>
      </c>
      <c r="C746" s="2">
        <v>43579</v>
      </c>
      <c r="D746" s="1" t="s">
        <v>121</v>
      </c>
      <c r="E746" s="1" t="s">
        <v>345</v>
      </c>
      <c r="F746" s="1">
        <v>0</v>
      </c>
      <c r="G746" s="1" t="s">
        <v>20</v>
      </c>
      <c r="H746" s="1" t="s">
        <v>31</v>
      </c>
      <c r="I746" s="1" t="s">
        <v>31</v>
      </c>
      <c r="J746" s="1" t="s">
        <v>22</v>
      </c>
      <c r="K746" s="1" t="s">
        <v>20</v>
      </c>
      <c r="L746" s="1" t="s">
        <v>23</v>
      </c>
      <c r="M746" s="1">
        <v>17</v>
      </c>
      <c r="N746" s="1" t="s">
        <v>24</v>
      </c>
      <c r="O746" s="1" t="s">
        <v>25</v>
      </c>
      <c r="P746" s="1" t="s">
        <v>252</v>
      </c>
      <c r="Q746" s="1" t="s">
        <v>242</v>
      </c>
      <c r="R746" t="str">
        <f>IF(Table_8[[#This Row],[toss_winner]]=Table_8[[#This Row],[winner]],"Yes","No")</f>
        <v>No</v>
      </c>
    </row>
    <row r="747" spans="1:18" ht="15.75" customHeight="1" x14ac:dyDescent="0.3">
      <c r="A747" s="1">
        <v>1178418</v>
      </c>
      <c r="B747" s="1" t="s">
        <v>50</v>
      </c>
      <c r="C747" s="2">
        <v>43580</v>
      </c>
      <c r="D747" s="1" t="s">
        <v>311</v>
      </c>
      <c r="E747" s="1" t="s">
        <v>52</v>
      </c>
      <c r="F747" s="1">
        <v>0</v>
      </c>
      <c r="G747" s="1" t="s">
        <v>21</v>
      </c>
      <c r="H747" s="1" t="s">
        <v>40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3</v>
      </c>
      <c r="N747" s="1" t="s">
        <v>24</v>
      </c>
      <c r="O747" s="1" t="s">
        <v>25</v>
      </c>
      <c r="P747" s="1" t="s">
        <v>332</v>
      </c>
      <c r="Q747" s="1" t="s">
        <v>385</v>
      </c>
      <c r="R747" t="str">
        <f>IF(Table_8[[#This Row],[toss_winner]]=Table_8[[#This Row],[winner]],"Yes","No")</f>
        <v>Yes</v>
      </c>
    </row>
    <row r="748" spans="1:18" ht="15.75" customHeight="1" x14ac:dyDescent="0.3">
      <c r="A748" s="1">
        <v>1178419</v>
      </c>
      <c r="B748" s="1" t="s">
        <v>65</v>
      </c>
      <c r="C748" s="2">
        <v>43581</v>
      </c>
      <c r="D748" s="1" t="s">
        <v>147</v>
      </c>
      <c r="E748" s="1" t="s">
        <v>67</v>
      </c>
      <c r="F748" s="1">
        <v>0</v>
      </c>
      <c r="G748" s="1" t="s">
        <v>32</v>
      </c>
      <c r="H748" s="1" t="s">
        <v>47</v>
      </c>
      <c r="I748" s="1" t="s">
        <v>32</v>
      </c>
      <c r="J748" s="1" t="s">
        <v>22</v>
      </c>
      <c r="K748" s="1" t="s">
        <v>47</v>
      </c>
      <c r="L748" s="1" t="s">
        <v>23</v>
      </c>
      <c r="M748" s="1">
        <v>46</v>
      </c>
      <c r="N748" s="1" t="s">
        <v>24</v>
      </c>
      <c r="O748" s="1" t="s">
        <v>25</v>
      </c>
      <c r="P748" s="1" t="s">
        <v>274</v>
      </c>
      <c r="Q748" s="1" t="s">
        <v>232</v>
      </c>
      <c r="R748" t="str">
        <f>IF(Table_8[[#This Row],[toss_winner]]=Table_8[[#This Row],[winner]],"Yes","No")</f>
        <v>No</v>
      </c>
    </row>
    <row r="749" spans="1:18" ht="15.75" customHeight="1" x14ac:dyDescent="0.3">
      <c r="A749" s="1">
        <v>1178420</v>
      </c>
      <c r="B749" s="1" t="s">
        <v>56</v>
      </c>
      <c r="C749" s="2">
        <v>43582</v>
      </c>
      <c r="D749" s="1" t="s">
        <v>197</v>
      </c>
      <c r="E749" s="1" t="s">
        <v>58</v>
      </c>
      <c r="F749" s="1">
        <v>0</v>
      </c>
      <c r="G749" s="1" t="s">
        <v>40</v>
      </c>
      <c r="H749" s="1" t="s">
        <v>259</v>
      </c>
      <c r="I749" s="1" t="s">
        <v>40</v>
      </c>
      <c r="J749" s="1" t="s">
        <v>22</v>
      </c>
      <c r="K749" s="1" t="s">
        <v>40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351</v>
      </c>
      <c r="Q749" s="1" t="s">
        <v>327</v>
      </c>
      <c r="R749" t="str">
        <f>IF(Table_8[[#This Row],[toss_winner]]=Table_8[[#This Row],[winner]],"Yes","No")</f>
        <v>Yes</v>
      </c>
    </row>
    <row r="750" spans="1:18" ht="15.75" customHeight="1" x14ac:dyDescent="0.3">
      <c r="A750" s="1">
        <v>1178421</v>
      </c>
      <c r="B750" s="1" t="s">
        <v>36</v>
      </c>
      <c r="C750" s="2">
        <v>43583</v>
      </c>
      <c r="D750" s="1" t="s">
        <v>227</v>
      </c>
      <c r="E750" s="1" t="s">
        <v>38</v>
      </c>
      <c r="F750" s="1">
        <v>0</v>
      </c>
      <c r="G750" s="1" t="s">
        <v>374</v>
      </c>
      <c r="H750" s="1" t="s">
        <v>20</v>
      </c>
      <c r="I750" s="1" t="s">
        <v>374</v>
      </c>
      <c r="J750" s="1" t="s">
        <v>33</v>
      </c>
      <c r="K750" s="1" t="s">
        <v>374</v>
      </c>
      <c r="L750" s="1" t="s">
        <v>23</v>
      </c>
      <c r="M750" s="1">
        <v>16</v>
      </c>
      <c r="N750" s="1" t="s">
        <v>24</v>
      </c>
      <c r="O750" s="1" t="s">
        <v>25</v>
      </c>
      <c r="P750" s="1" t="s">
        <v>335</v>
      </c>
      <c r="Q750" s="1" t="s">
        <v>242</v>
      </c>
      <c r="R750" t="str">
        <f>IF(Table_8[[#This Row],[toss_winner]]=Table_8[[#This Row],[winner]],"Yes","No")</f>
        <v>Yes</v>
      </c>
    </row>
    <row r="751" spans="1:18" ht="15.75" customHeight="1" x14ac:dyDescent="0.3">
      <c r="A751" s="1">
        <v>1178422</v>
      </c>
      <c r="B751" s="1" t="s">
        <v>50</v>
      </c>
      <c r="C751" s="2">
        <v>43583</v>
      </c>
      <c r="D751" s="1" t="s">
        <v>307</v>
      </c>
      <c r="E751" s="1" t="s">
        <v>52</v>
      </c>
      <c r="F751" s="1">
        <v>0</v>
      </c>
      <c r="G751" s="1" t="s">
        <v>21</v>
      </c>
      <c r="H751" s="1" t="s">
        <v>47</v>
      </c>
      <c r="I751" s="1" t="s">
        <v>47</v>
      </c>
      <c r="J751" s="1" t="s">
        <v>22</v>
      </c>
      <c r="K751" s="1" t="s">
        <v>21</v>
      </c>
      <c r="L751" s="1" t="s">
        <v>23</v>
      </c>
      <c r="M751" s="1">
        <v>34</v>
      </c>
      <c r="N751" s="1" t="s">
        <v>24</v>
      </c>
      <c r="O751" s="1" t="s">
        <v>25</v>
      </c>
      <c r="P751" s="1" t="s">
        <v>385</v>
      </c>
      <c r="Q751" s="1" t="s">
        <v>323</v>
      </c>
      <c r="R751" t="str">
        <f>IF(Table_8[[#This Row],[toss_winner]]=Table_8[[#This Row],[winner]],"Yes","No")</f>
        <v>No</v>
      </c>
    </row>
    <row r="752" spans="1:18" ht="15.75" customHeight="1" x14ac:dyDescent="0.3">
      <c r="A752" s="1">
        <v>1178423</v>
      </c>
      <c r="B752" s="1" t="s">
        <v>60</v>
      </c>
      <c r="C752" s="2">
        <v>43584</v>
      </c>
      <c r="D752" s="1" t="s">
        <v>179</v>
      </c>
      <c r="E752" s="1" t="s">
        <v>62</v>
      </c>
      <c r="F752" s="1">
        <v>0</v>
      </c>
      <c r="G752" s="1" t="s">
        <v>259</v>
      </c>
      <c r="H752" s="1" t="s">
        <v>31</v>
      </c>
      <c r="I752" s="1" t="s">
        <v>31</v>
      </c>
      <c r="J752" s="1" t="s">
        <v>22</v>
      </c>
      <c r="K752" s="1" t="s">
        <v>259</v>
      </c>
      <c r="L752" s="1" t="s">
        <v>23</v>
      </c>
      <c r="M752" s="1">
        <v>45</v>
      </c>
      <c r="N752" s="1" t="s">
        <v>24</v>
      </c>
      <c r="O752" s="1" t="s">
        <v>25</v>
      </c>
      <c r="P752" s="1" t="s">
        <v>267</v>
      </c>
      <c r="Q752" s="1" t="s">
        <v>140</v>
      </c>
      <c r="R752" t="str">
        <f>IF(Table_8[[#This Row],[toss_winner]]=Table_8[[#This Row],[winner]],"Yes","No")</f>
        <v>No</v>
      </c>
    </row>
    <row r="753" spans="1:18" ht="15.75" customHeight="1" x14ac:dyDescent="0.3">
      <c r="A753" s="1">
        <v>1178424</v>
      </c>
      <c r="B753" s="1" t="s">
        <v>17</v>
      </c>
      <c r="C753" s="2">
        <v>43585</v>
      </c>
      <c r="D753" s="1" t="s">
        <v>25</v>
      </c>
      <c r="E753" s="1" t="s">
        <v>345</v>
      </c>
      <c r="F753" s="1">
        <v>0</v>
      </c>
      <c r="G753" s="1" t="s">
        <v>20</v>
      </c>
      <c r="H753" s="1" t="s">
        <v>40</v>
      </c>
      <c r="I753" s="1" t="s">
        <v>40</v>
      </c>
      <c r="J753" s="1" t="s">
        <v>22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382</v>
      </c>
      <c r="Q753" s="1" t="s">
        <v>274</v>
      </c>
      <c r="R753" t="str">
        <f>IF(Table_8[[#This Row],[toss_winner]]=Table_8[[#This Row],[winner]],"Yes","No")</f>
        <v>No</v>
      </c>
    </row>
    <row r="754" spans="1:18" ht="15.75" customHeight="1" x14ac:dyDescent="0.3">
      <c r="A754" s="1">
        <v>1178425</v>
      </c>
      <c r="B754" s="1" t="s">
        <v>65</v>
      </c>
      <c r="C754" s="2">
        <v>43586</v>
      </c>
      <c r="D754" s="1" t="s">
        <v>76</v>
      </c>
      <c r="E754" s="1" t="s">
        <v>67</v>
      </c>
      <c r="F754" s="1">
        <v>0</v>
      </c>
      <c r="G754" s="1" t="s">
        <v>32</v>
      </c>
      <c r="H754" s="1" t="s">
        <v>374</v>
      </c>
      <c r="I754" s="1" t="s">
        <v>374</v>
      </c>
      <c r="J754" s="1" t="s">
        <v>22</v>
      </c>
      <c r="K754" s="1" t="s">
        <v>32</v>
      </c>
      <c r="L754" s="1" t="s">
        <v>23</v>
      </c>
      <c r="M754" s="1">
        <v>80</v>
      </c>
      <c r="N754" s="1" t="s">
        <v>24</v>
      </c>
      <c r="O754" s="1" t="s">
        <v>25</v>
      </c>
      <c r="P754" s="1" t="s">
        <v>332</v>
      </c>
      <c r="Q754" s="1" t="s">
        <v>323</v>
      </c>
      <c r="R754" t="str">
        <f>IF(Table_8[[#This Row],[toss_winner]]=Table_8[[#This Row],[winner]],"Yes","No")</f>
        <v>No</v>
      </c>
    </row>
    <row r="755" spans="1:18" ht="15.75" customHeight="1" x14ac:dyDescent="0.3">
      <c r="A755" s="1">
        <v>1178426</v>
      </c>
      <c r="B755" s="1" t="s">
        <v>44</v>
      </c>
      <c r="C755" s="2">
        <v>43587</v>
      </c>
      <c r="D755" s="1" t="s">
        <v>349</v>
      </c>
      <c r="E755" s="1" t="s">
        <v>46</v>
      </c>
      <c r="F755" s="1">
        <v>0</v>
      </c>
      <c r="G755" s="1" t="s">
        <v>47</v>
      </c>
      <c r="H755" s="1" t="s">
        <v>259</v>
      </c>
      <c r="I755" s="1" t="s">
        <v>47</v>
      </c>
      <c r="J755" s="1" t="s">
        <v>33</v>
      </c>
      <c r="K755" s="1" t="s">
        <v>47</v>
      </c>
      <c r="L755" s="1" t="s">
        <v>122</v>
      </c>
      <c r="M755" s="1" t="s">
        <v>25</v>
      </c>
      <c r="N755" s="1" t="s">
        <v>123</v>
      </c>
      <c r="O755" s="1" t="s">
        <v>25</v>
      </c>
      <c r="P755" s="1" t="s">
        <v>267</v>
      </c>
      <c r="Q755" s="1" t="s">
        <v>140</v>
      </c>
      <c r="R755" t="str">
        <f>IF(Table_8[[#This Row],[toss_winner]]=Table_8[[#This Row],[winner]],"Yes","No")</f>
        <v>Yes</v>
      </c>
    </row>
    <row r="756" spans="1:18" ht="15.75" customHeight="1" x14ac:dyDescent="0.3">
      <c r="A756" s="1">
        <v>1178427</v>
      </c>
      <c r="B756" s="1" t="s">
        <v>28</v>
      </c>
      <c r="C756" s="2">
        <v>43588</v>
      </c>
      <c r="D756" s="1" t="s">
        <v>387</v>
      </c>
      <c r="E756" s="1" t="s">
        <v>320</v>
      </c>
      <c r="F756" s="1">
        <v>0</v>
      </c>
      <c r="G756" s="1" t="s">
        <v>31</v>
      </c>
      <c r="H756" s="1" t="s">
        <v>21</v>
      </c>
      <c r="I756" s="1" t="s">
        <v>21</v>
      </c>
      <c r="J756" s="1" t="s">
        <v>22</v>
      </c>
      <c r="K756" s="1" t="s">
        <v>21</v>
      </c>
      <c r="L756" s="1" t="s">
        <v>41</v>
      </c>
      <c r="M756" s="1">
        <v>7</v>
      </c>
      <c r="N756" s="1" t="s">
        <v>24</v>
      </c>
      <c r="O756" s="1" t="s">
        <v>25</v>
      </c>
      <c r="P756" s="1" t="s">
        <v>252</v>
      </c>
      <c r="Q756" s="1" t="s">
        <v>242</v>
      </c>
      <c r="R756" t="str">
        <f>IF(Table_8[[#This Row],[toss_winner]]=Table_8[[#This Row],[winner]],"Yes","No")</f>
        <v>Yes</v>
      </c>
    </row>
    <row r="757" spans="1:18" ht="15.75" customHeight="1" x14ac:dyDescent="0.3">
      <c r="A757" s="1">
        <v>1178428</v>
      </c>
      <c r="B757" s="1" t="s">
        <v>36</v>
      </c>
      <c r="C757" s="2">
        <v>43589</v>
      </c>
      <c r="D757" s="1" t="s">
        <v>93</v>
      </c>
      <c r="E757" s="1" t="s">
        <v>38</v>
      </c>
      <c r="F757" s="1">
        <v>0</v>
      </c>
      <c r="G757" s="1" t="s">
        <v>374</v>
      </c>
      <c r="H757" s="1" t="s">
        <v>40</v>
      </c>
      <c r="I757" s="1" t="s">
        <v>40</v>
      </c>
      <c r="J757" s="1" t="s">
        <v>33</v>
      </c>
      <c r="K757" s="1" t="s">
        <v>374</v>
      </c>
      <c r="L757" s="1" t="s">
        <v>41</v>
      </c>
      <c r="M757" s="1">
        <v>5</v>
      </c>
      <c r="N757" s="1" t="s">
        <v>24</v>
      </c>
      <c r="O757" s="1" t="s">
        <v>25</v>
      </c>
      <c r="P757" s="1" t="s">
        <v>332</v>
      </c>
      <c r="Q757" s="1" t="s">
        <v>385</v>
      </c>
      <c r="R757" t="str">
        <f>IF(Table_8[[#This Row],[toss_winner]]=Table_8[[#This Row],[winner]],"Yes","No")</f>
        <v>No</v>
      </c>
    </row>
    <row r="758" spans="1:18" ht="15.75" customHeight="1" x14ac:dyDescent="0.3">
      <c r="A758" s="1">
        <v>1178429</v>
      </c>
      <c r="B758" s="1" t="s">
        <v>17</v>
      </c>
      <c r="C758" s="2">
        <v>43589</v>
      </c>
      <c r="D758" s="1" t="s">
        <v>388</v>
      </c>
      <c r="E758" s="1" t="s">
        <v>345</v>
      </c>
      <c r="F758" s="1">
        <v>0</v>
      </c>
      <c r="G758" s="1" t="s">
        <v>20</v>
      </c>
      <c r="H758" s="1" t="s">
        <v>259</v>
      </c>
      <c r="I758" s="1" t="s">
        <v>20</v>
      </c>
      <c r="J758" s="1" t="s">
        <v>22</v>
      </c>
      <c r="K758" s="1" t="s">
        <v>20</v>
      </c>
      <c r="L758" s="1" t="s">
        <v>41</v>
      </c>
      <c r="M758" s="1">
        <v>4</v>
      </c>
      <c r="N758" s="1" t="s">
        <v>24</v>
      </c>
      <c r="O758" s="1" t="s">
        <v>25</v>
      </c>
      <c r="P758" s="1" t="s">
        <v>274</v>
      </c>
      <c r="Q758" s="1" t="s">
        <v>232</v>
      </c>
      <c r="R758" t="str">
        <f>IF(Table_8[[#This Row],[toss_winner]]=Table_8[[#This Row],[winner]],"Yes","No")</f>
        <v>Yes</v>
      </c>
    </row>
    <row r="759" spans="1:18" ht="15.75" customHeight="1" x14ac:dyDescent="0.3">
      <c r="A759" s="1">
        <v>1178430</v>
      </c>
      <c r="B759" s="1" t="s">
        <v>28</v>
      </c>
      <c r="C759" s="2">
        <v>43590</v>
      </c>
      <c r="D759" s="1" t="s">
        <v>362</v>
      </c>
      <c r="E759" s="1" t="s">
        <v>320</v>
      </c>
      <c r="F759" s="1">
        <v>0</v>
      </c>
      <c r="G759" s="1" t="s">
        <v>31</v>
      </c>
      <c r="H759" s="1" t="s">
        <v>32</v>
      </c>
      <c r="I759" s="1" t="s">
        <v>31</v>
      </c>
      <c r="J759" s="1" t="s">
        <v>22</v>
      </c>
      <c r="K759" s="1" t="s">
        <v>31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335</v>
      </c>
      <c r="Q759" s="1" t="s">
        <v>252</v>
      </c>
      <c r="R759" t="str">
        <f>IF(Table_8[[#This Row],[toss_winner]]=Table_8[[#This Row],[winner]],"Yes","No")</f>
        <v>Yes</v>
      </c>
    </row>
    <row r="760" spans="1:18" ht="15.75" customHeight="1" x14ac:dyDescent="0.3">
      <c r="A760" s="1">
        <v>1178431</v>
      </c>
      <c r="B760" s="1" t="s">
        <v>44</v>
      </c>
      <c r="C760" s="2">
        <v>43590</v>
      </c>
      <c r="D760" s="1" t="s">
        <v>315</v>
      </c>
      <c r="E760" s="1" t="s">
        <v>46</v>
      </c>
      <c r="F760" s="1">
        <v>0</v>
      </c>
      <c r="G760" s="1" t="s">
        <v>47</v>
      </c>
      <c r="H760" s="1" t="s">
        <v>21</v>
      </c>
      <c r="I760" s="1" t="s">
        <v>47</v>
      </c>
      <c r="J760" s="1" t="s">
        <v>22</v>
      </c>
      <c r="K760" s="1" t="s">
        <v>47</v>
      </c>
      <c r="L760" s="1" t="s">
        <v>41</v>
      </c>
      <c r="M760" s="1">
        <v>9</v>
      </c>
      <c r="N760" s="1" t="s">
        <v>24</v>
      </c>
      <c r="O760" s="1" t="s">
        <v>25</v>
      </c>
      <c r="P760" s="1" t="s">
        <v>327</v>
      </c>
      <c r="Q760" s="1" t="s">
        <v>267</v>
      </c>
      <c r="R760" t="str">
        <f>IF(Table_8[[#This Row],[toss_winner]]=Table_8[[#This Row],[winner]],"Yes","No")</f>
        <v>Yes</v>
      </c>
    </row>
    <row r="761" spans="1:18" ht="15.75" customHeight="1" x14ac:dyDescent="0.3">
      <c r="A761" s="1">
        <v>1181764</v>
      </c>
      <c r="B761" s="1" t="s">
        <v>65</v>
      </c>
      <c r="C761" s="2">
        <v>43592</v>
      </c>
      <c r="D761" s="1" t="s">
        <v>330</v>
      </c>
      <c r="E761" s="1" t="s">
        <v>67</v>
      </c>
      <c r="F761" s="1">
        <v>0</v>
      </c>
      <c r="G761" s="1" t="s">
        <v>47</v>
      </c>
      <c r="H761" s="1" t="s">
        <v>32</v>
      </c>
      <c r="I761" s="1" t="s">
        <v>32</v>
      </c>
      <c r="J761" s="1" t="s">
        <v>33</v>
      </c>
      <c r="K761" s="1" t="s">
        <v>47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274</v>
      </c>
      <c r="Q761" s="1" t="s">
        <v>323</v>
      </c>
      <c r="R761" t="str">
        <f>IF(Table_8[[#This Row],[toss_winner]]=Table_8[[#This Row],[winner]],"Yes","No")</f>
        <v>No</v>
      </c>
    </row>
    <row r="762" spans="1:18" ht="15.75" customHeight="1" x14ac:dyDescent="0.3">
      <c r="A762" s="1">
        <v>1181766</v>
      </c>
      <c r="B762" s="1" t="s">
        <v>234</v>
      </c>
      <c r="C762" s="2">
        <v>43593</v>
      </c>
      <c r="D762" s="1" t="s">
        <v>336</v>
      </c>
      <c r="E762" s="1" t="s">
        <v>236</v>
      </c>
      <c r="F762" s="1">
        <v>0</v>
      </c>
      <c r="G762" s="1" t="s">
        <v>374</v>
      </c>
      <c r="H762" s="1" t="s">
        <v>259</v>
      </c>
      <c r="I762" s="1" t="s">
        <v>374</v>
      </c>
      <c r="J762" s="1" t="s">
        <v>22</v>
      </c>
      <c r="K762" s="1" t="s">
        <v>374</v>
      </c>
      <c r="L762" s="1" t="s">
        <v>41</v>
      </c>
      <c r="M762" s="1">
        <v>2</v>
      </c>
      <c r="N762" s="1" t="s">
        <v>24</v>
      </c>
      <c r="O762" s="1" t="s">
        <v>25</v>
      </c>
      <c r="P762" s="1" t="s">
        <v>242</v>
      </c>
      <c r="Q762" s="1" t="s">
        <v>140</v>
      </c>
      <c r="R762" t="str">
        <f>IF(Table_8[[#This Row],[toss_winner]]=Table_8[[#This Row],[winner]],"Yes","No")</f>
        <v>Yes</v>
      </c>
    </row>
    <row r="763" spans="1:18" ht="15.75" customHeight="1" x14ac:dyDescent="0.3">
      <c r="A763" s="1">
        <v>1181767</v>
      </c>
      <c r="B763" s="1" t="s">
        <v>234</v>
      </c>
      <c r="C763" s="2">
        <v>43595</v>
      </c>
      <c r="D763" s="1" t="s">
        <v>243</v>
      </c>
      <c r="E763" s="1" t="s">
        <v>236</v>
      </c>
      <c r="F763" s="1">
        <v>0</v>
      </c>
      <c r="G763" s="1" t="s">
        <v>32</v>
      </c>
      <c r="H763" s="1" t="s">
        <v>374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6</v>
      </c>
      <c r="N763" s="1" t="s">
        <v>24</v>
      </c>
      <c r="O763" s="1" t="s">
        <v>25</v>
      </c>
      <c r="P763" s="1" t="s">
        <v>242</v>
      </c>
      <c r="Q763" s="1" t="s">
        <v>140</v>
      </c>
      <c r="R763" t="str">
        <f>IF(Table_8[[#This Row],[toss_winner]]=Table_8[[#This Row],[winner]],"Yes","No")</f>
        <v>Yes</v>
      </c>
    </row>
    <row r="764" spans="1:18" ht="15.75" customHeight="1" x14ac:dyDescent="0.3">
      <c r="A764" s="1">
        <v>1181768</v>
      </c>
      <c r="B764" s="1" t="s">
        <v>60</v>
      </c>
      <c r="C764" s="2">
        <v>43597</v>
      </c>
      <c r="D764" s="1" t="s">
        <v>349</v>
      </c>
      <c r="E764" s="1" t="s">
        <v>62</v>
      </c>
      <c r="F764" s="1">
        <v>0</v>
      </c>
      <c r="G764" s="1" t="s">
        <v>47</v>
      </c>
      <c r="H764" s="1" t="s">
        <v>32</v>
      </c>
      <c r="I764" s="1" t="s">
        <v>47</v>
      </c>
      <c r="J764" s="1" t="s">
        <v>33</v>
      </c>
      <c r="K764" s="1" t="s">
        <v>47</v>
      </c>
      <c r="L764" s="1" t="s">
        <v>23</v>
      </c>
      <c r="M764" s="1">
        <v>1</v>
      </c>
      <c r="N764" s="1" t="s">
        <v>24</v>
      </c>
      <c r="O764" s="1" t="s">
        <v>25</v>
      </c>
      <c r="P764" s="1" t="s">
        <v>385</v>
      </c>
      <c r="Q764" s="1" t="s">
        <v>323</v>
      </c>
      <c r="R764" t="str">
        <f>IF(Table_8[[#This Row],[toss_winner]]=Table_8[[#This Row],[winner]],"Yes","No")</f>
        <v>Yes</v>
      </c>
    </row>
    <row r="765" spans="1:18" ht="15.75" customHeight="1" x14ac:dyDescent="0.3">
      <c r="A765" s="1">
        <v>1216492</v>
      </c>
      <c r="B765" s="1" t="s">
        <v>281</v>
      </c>
      <c r="C765" s="2">
        <v>44093</v>
      </c>
      <c r="D765" s="1" t="s">
        <v>183</v>
      </c>
      <c r="E765" s="1" t="s">
        <v>282</v>
      </c>
      <c r="F765" s="1">
        <v>0</v>
      </c>
      <c r="G765" s="1" t="s">
        <v>47</v>
      </c>
      <c r="H765" s="1" t="s">
        <v>32</v>
      </c>
      <c r="I765" s="1" t="s">
        <v>32</v>
      </c>
      <c r="J765" s="1" t="s">
        <v>22</v>
      </c>
      <c r="K765" s="1" t="s">
        <v>32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303</v>
      </c>
      <c r="Q765" s="1" t="s">
        <v>322</v>
      </c>
      <c r="R765" t="str">
        <f>IF(Table_8[[#This Row],[toss_winner]]=Table_8[[#This Row],[winner]],"Yes","No")</f>
        <v>Yes</v>
      </c>
    </row>
    <row r="766" spans="1:18" ht="15.75" customHeight="1" x14ac:dyDescent="0.3">
      <c r="A766" s="1">
        <v>1216493</v>
      </c>
      <c r="B766" s="1" t="s">
        <v>288</v>
      </c>
      <c r="C766" s="2">
        <v>44094</v>
      </c>
      <c r="D766" s="1" t="s">
        <v>337</v>
      </c>
      <c r="E766" s="1" t="s">
        <v>289</v>
      </c>
      <c r="F766" s="1">
        <v>0</v>
      </c>
      <c r="G766" s="1" t="s">
        <v>374</v>
      </c>
      <c r="H766" s="1" t="s">
        <v>31</v>
      </c>
      <c r="I766" s="1" t="s">
        <v>31</v>
      </c>
      <c r="J766" s="1" t="s">
        <v>22</v>
      </c>
      <c r="K766" s="1" t="s">
        <v>374</v>
      </c>
      <c r="L766" s="1" t="s">
        <v>122</v>
      </c>
      <c r="M766" s="1" t="s">
        <v>25</v>
      </c>
      <c r="N766" s="1" t="s">
        <v>123</v>
      </c>
      <c r="O766" s="1" t="s">
        <v>25</v>
      </c>
      <c r="P766" s="1" t="s">
        <v>232</v>
      </c>
      <c r="Q766" s="1" t="s">
        <v>323</v>
      </c>
      <c r="R766" t="str">
        <f>IF(Table_8[[#This Row],[toss_winner]]=Table_8[[#This Row],[winner]],"Yes","No")</f>
        <v>No</v>
      </c>
    </row>
    <row r="767" spans="1:18" ht="15.75" customHeight="1" x14ac:dyDescent="0.3">
      <c r="A767" s="1">
        <v>1216494</v>
      </c>
      <c r="B767" s="1" t="s">
        <v>281</v>
      </c>
      <c r="C767" s="2">
        <v>44125</v>
      </c>
      <c r="D767" s="1" t="s">
        <v>358</v>
      </c>
      <c r="E767" s="1" t="s">
        <v>282</v>
      </c>
      <c r="F767" s="1">
        <v>0</v>
      </c>
      <c r="G767" s="1" t="s">
        <v>21</v>
      </c>
      <c r="H767" s="1" t="s">
        <v>20</v>
      </c>
      <c r="I767" s="1" t="s">
        <v>21</v>
      </c>
      <c r="J767" s="1" t="s">
        <v>33</v>
      </c>
      <c r="K767" s="1" t="s">
        <v>20</v>
      </c>
      <c r="L767" s="1" t="s">
        <v>41</v>
      </c>
      <c r="M767" s="1">
        <v>8</v>
      </c>
      <c r="N767" s="1" t="s">
        <v>24</v>
      </c>
      <c r="O767" s="1" t="s">
        <v>25</v>
      </c>
      <c r="P767" s="1" t="s">
        <v>322</v>
      </c>
      <c r="Q767" s="1" t="s">
        <v>140</v>
      </c>
      <c r="R767" t="str">
        <f>IF(Table_8[[#This Row],[toss_winner]]=Table_8[[#This Row],[winner]],"Yes","No")</f>
        <v>No</v>
      </c>
    </row>
    <row r="768" spans="1:18" ht="15.75" customHeight="1" x14ac:dyDescent="0.3">
      <c r="A768" s="1">
        <v>1216495</v>
      </c>
      <c r="B768" s="1" t="s">
        <v>284</v>
      </c>
      <c r="C768" s="2">
        <v>44138</v>
      </c>
      <c r="D768" s="1" t="s">
        <v>248</v>
      </c>
      <c r="E768" s="1" t="s">
        <v>286</v>
      </c>
      <c r="F768" s="1">
        <v>0</v>
      </c>
      <c r="G768" s="1" t="s">
        <v>47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10</v>
      </c>
      <c r="N768" s="1" t="s">
        <v>24</v>
      </c>
      <c r="O768" s="1" t="s">
        <v>25</v>
      </c>
      <c r="P768" s="1" t="s">
        <v>252</v>
      </c>
      <c r="Q768" s="1" t="s">
        <v>283</v>
      </c>
      <c r="R768" t="str">
        <f>IF(Table_8[[#This Row],[toss_winner]]=Table_8[[#This Row],[winner]],"Yes","No")</f>
        <v>Yes</v>
      </c>
    </row>
    <row r="769" spans="1:18" ht="15.75" customHeight="1" x14ac:dyDescent="0.3">
      <c r="A769" s="1">
        <v>1216496</v>
      </c>
      <c r="B769" s="1" t="s">
        <v>284</v>
      </c>
      <c r="C769" s="2">
        <v>44096</v>
      </c>
      <c r="D769" s="1" t="s">
        <v>271</v>
      </c>
      <c r="E769" s="1" t="s">
        <v>286</v>
      </c>
      <c r="F769" s="1">
        <v>0</v>
      </c>
      <c r="G769" s="1" t="s">
        <v>40</v>
      </c>
      <c r="H769" s="1" t="s">
        <v>32</v>
      </c>
      <c r="I769" s="1" t="s">
        <v>32</v>
      </c>
      <c r="J769" s="1" t="s">
        <v>22</v>
      </c>
      <c r="K769" s="1" t="s">
        <v>40</v>
      </c>
      <c r="L769" s="1" t="s">
        <v>23</v>
      </c>
      <c r="M769" s="1">
        <v>16</v>
      </c>
      <c r="N769" s="1" t="s">
        <v>24</v>
      </c>
      <c r="O769" s="1" t="s">
        <v>25</v>
      </c>
      <c r="P769" s="1" t="s">
        <v>252</v>
      </c>
      <c r="Q769" s="1" t="s">
        <v>237</v>
      </c>
      <c r="R769" t="str">
        <f>IF(Table_8[[#This Row],[toss_winner]]=Table_8[[#This Row],[winner]],"Yes","No")</f>
        <v>No</v>
      </c>
    </row>
    <row r="770" spans="1:18" ht="15.75" customHeight="1" x14ac:dyDescent="0.3">
      <c r="A770" s="1">
        <v>1216497</v>
      </c>
      <c r="B770" s="1" t="s">
        <v>281</v>
      </c>
      <c r="C770" s="2">
        <v>44128</v>
      </c>
      <c r="D770" s="1" t="s">
        <v>389</v>
      </c>
      <c r="E770" s="1" t="s">
        <v>282</v>
      </c>
      <c r="F770" s="1">
        <v>0</v>
      </c>
      <c r="G770" s="1" t="s">
        <v>21</v>
      </c>
      <c r="H770" s="1" t="s">
        <v>374</v>
      </c>
      <c r="I770" s="1" t="s">
        <v>374</v>
      </c>
      <c r="J770" s="1" t="s">
        <v>22</v>
      </c>
      <c r="K770" s="1" t="s">
        <v>21</v>
      </c>
      <c r="L770" s="1" t="s">
        <v>23</v>
      </c>
      <c r="M770" s="1">
        <v>59</v>
      </c>
      <c r="N770" s="1" t="s">
        <v>24</v>
      </c>
      <c r="O770" s="1" t="s">
        <v>25</v>
      </c>
      <c r="P770" s="1" t="s">
        <v>303</v>
      </c>
      <c r="Q770" s="1" t="s">
        <v>298</v>
      </c>
      <c r="R770" t="str">
        <f>IF(Table_8[[#This Row],[toss_winner]]=Table_8[[#This Row],[winner]],"Yes","No")</f>
        <v>No</v>
      </c>
    </row>
    <row r="771" spans="1:18" ht="15.75" customHeight="1" x14ac:dyDescent="0.3">
      <c r="A771" s="1">
        <v>1216498</v>
      </c>
      <c r="B771" s="1" t="s">
        <v>288</v>
      </c>
      <c r="C771" s="2">
        <v>44128</v>
      </c>
      <c r="D771" s="1" t="s">
        <v>390</v>
      </c>
      <c r="E771" s="1" t="s">
        <v>289</v>
      </c>
      <c r="F771" s="1">
        <v>0</v>
      </c>
      <c r="G771" s="1" t="s">
        <v>31</v>
      </c>
      <c r="H771" s="1" t="s">
        <v>259</v>
      </c>
      <c r="I771" s="1" t="s">
        <v>259</v>
      </c>
      <c r="J771" s="1" t="s">
        <v>22</v>
      </c>
      <c r="K771" s="1" t="s">
        <v>31</v>
      </c>
      <c r="L771" s="1" t="s">
        <v>23</v>
      </c>
      <c r="M771" s="1">
        <v>12</v>
      </c>
      <c r="N771" s="1" t="s">
        <v>24</v>
      </c>
      <c r="O771" s="1" t="s">
        <v>25</v>
      </c>
      <c r="P771" s="1" t="s">
        <v>332</v>
      </c>
      <c r="Q771" s="1" t="s">
        <v>201</v>
      </c>
      <c r="R771" t="str">
        <f>IF(Table_8[[#This Row],[toss_winner]]=Table_8[[#This Row],[winner]],"Yes","No")</f>
        <v>No</v>
      </c>
    </row>
    <row r="772" spans="1:18" ht="15.75" customHeight="1" x14ac:dyDescent="0.3">
      <c r="A772" s="1">
        <v>1216499</v>
      </c>
      <c r="B772" s="1" t="s">
        <v>281</v>
      </c>
      <c r="C772" s="2">
        <v>44132</v>
      </c>
      <c r="D772" s="1" t="s">
        <v>330</v>
      </c>
      <c r="E772" s="1" t="s">
        <v>282</v>
      </c>
      <c r="F772" s="1">
        <v>0</v>
      </c>
      <c r="G772" s="1" t="s">
        <v>20</v>
      </c>
      <c r="H772" s="1" t="s">
        <v>47</v>
      </c>
      <c r="I772" s="1" t="s">
        <v>47</v>
      </c>
      <c r="J772" s="1" t="s">
        <v>22</v>
      </c>
      <c r="K772" s="1" t="s">
        <v>47</v>
      </c>
      <c r="L772" s="1" t="s">
        <v>41</v>
      </c>
      <c r="M772" s="1">
        <v>5</v>
      </c>
      <c r="N772" s="1" t="s">
        <v>24</v>
      </c>
      <c r="O772" s="1" t="s">
        <v>25</v>
      </c>
      <c r="P772" s="1" t="s">
        <v>382</v>
      </c>
      <c r="Q772" s="1" t="s">
        <v>303</v>
      </c>
      <c r="R772" t="str">
        <f>IF(Table_8[[#This Row],[toss_winner]]=Table_8[[#This Row],[winner]],"Yes","No")</f>
        <v>Yes</v>
      </c>
    </row>
    <row r="773" spans="1:18" ht="15.75" customHeight="1" x14ac:dyDescent="0.3">
      <c r="A773" s="1">
        <v>1216500</v>
      </c>
      <c r="B773" s="1" t="s">
        <v>284</v>
      </c>
      <c r="C773" s="2">
        <v>44113</v>
      </c>
      <c r="D773" s="1" t="s">
        <v>193</v>
      </c>
      <c r="E773" s="1" t="s">
        <v>286</v>
      </c>
      <c r="F773" s="1">
        <v>0</v>
      </c>
      <c r="G773" s="1" t="s">
        <v>374</v>
      </c>
      <c r="H773" s="1" t="s">
        <v>40</v>
      </c>
      <c r="I773" s="1" t="s">
        <v>40</v>
      </c>
      <c r="J773" s="1" t="s">
        <v>22</v>
      </c>
      <c r="K773" s="1" t="s">
        <v>374</v>
      </c>
      <c r="L773" s="1" t="s">
        <v>23</v>
      </c>
      <c r="M773" s="1">
        <v>46</v>
      </c>
      <c r="N773" s="1" t="s">
        <v>24</v>
      </c>
      <c r="O773" s="1" t="s">
        <v>25</v>
      </c>
      <c r="P773" s="1" t="s">
        <v>335</v>
      </c>
      <c r="Q773" s="1" t="s">
        <v>252</v>
      </c>
      <c r="R773" t="str">
        <f>IF(Table_8[[#This Row],[toss_winner]]=Table_8[[#This Row],[winner]],"Yes","No")</f>
        <v>No</v>
      </c>
    </row>
    <row r="774" spans="1:18" ht="15.75" customHeight="1" x14ac:dyDescent="0.3">
      <c r="A774" s="1">
        <v>1216501</v>
      </c>
      <c r="B774" s="1" t="s">
        <v>281</v>
      </c>
      <c r="C774" s="2">
        <v>44111</v>
      </c>
      <c r="D774" s="1" t="s">
        <v>357</v>
      </c>
      <c r="E774" s="1" t="s">
        <v>282</v>
      </c>
      <c r="F774" s="1">
        <v>0</v>
      </c>
      <c r="G774" s="1" t="s">
        <v>21</v>
      </c>
      <c r="H774" s="1" t="s">
        <v>32</v>
      </c>
      <c r="I774" s="1" t="s">
        <v>21</v>
      </c>
      <c r="J774" s="1" t="s">
        <v>33</v>
      </c>
      <c r="K774" s="1" t="s">
        <v>21</v>
      </c>
      <c r="L774" s="1" t="s">
        <v>23</v>
      </c>
      <c r="M774" s="1">
        <v>10</v>
      </c>
      <c r="N774" s="1" t="s">
        <v>24</v>
      </c>
      <c r="O774" s="1" t="s">
        <v>25</v>
      </c>
      <c r="P774" s="1" t="s">
        <v>335</v>
      </c>
      <c r="Q774" s="1" t="s">
        <v>283</v>
      </c>
      <c r="R774" t="str">
        <f>IF(Table_8[[#This Row],[toss_winner]]=Table_8[[#This Row],[winner]],"Yes","No")</f>
        <v>Yes</v>
      </c>
    </row>
    <row r="775" spans="1:18" ht="15.75" customHeight="1" x14ac:dyDescent="0.3">
      <c r="A775" s="1">
        <v>1216502</v>
      </c>
      <c r="B775" s="1" t="s">
        <v>284</v>
      </c>
      <c r="C775" s="2">
        <v>44135</v>
      </c>
      <c r="D775" s="1" t="s">
        <v>293</v>
      </c>
      <c r="E775" s="1" t="s">
        <v>286</v>
      </c>
      <c r="F775" s="1">
        <v>0</v>
      </c>
      <c r="G775" s="1" t="s">
        <v>20</v>
      </c>
      <c r="H775" s="1" t="s">
        <v>259</v>
      </c>
      <c r="I775" s="1" t="s">
        <v>259</v>
      </c>
      <c r="J775" s="1" t="s">
        <v>22</v>
      </c>
      <c r="K775" s="1" t="s">
        <v>259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335</v>
      </c>
      <c r="Q775" s="1" t="s">
        <v>306</v>
      </c>
      <c r="R775" t="str">
        <f>IF(Table_8[[#This Row],[toss_winner]]=Table_8[[#This Row],[winner]],"Yes","No")</f>
        <v>Yes</v>
      </c>
    </row>
    <row r="776" spans="1:18" ht="15.75" customHeight="1" x14ac:dyDescent="0.3">
      <c r="A776" s="1">
        <v>1216503</v>
      </c>
      <c r="B776" s="1" t="s">
        <v>281</v>
      </c>
      <c r="C776" s="2">
        <v>44105</v>
      </c>
      <c r="D776" s="1" t="s">
        <v>192</v>
      </c>
      <c r="E776" s="1" t="s">
        <v>282</v>
      </c>
      <c r="F776" s="1">
        <v>0</v>
      </c>
      <c r="G776" s="1" t="s">
        <v>47</v>
      </c>
      <c r="H776" s="1" t="s">
        <v>31</v>
      </c>
      <c r="I776" s="1" t="s">
        <v>31</v>
      </c>
      <c r="J776" s="1" t="s">
        <v>22</v>
      </c>
      <c r="K776" s="1" t="s">
        <v>47</v>
      </c>
      <c r="L776" s="1" t="s">
        <v>23</v>
      </c>
      <c r="M776" s="1">
        <v>48</v>
      </c>
      <c r="N776" s="1" t="s">
        <v>24</v>
      </c>
      <c r="O776" s="1" t="s">
        <v>25</v>
      </c>
      <c r="P776" s="1" t="s">
        <v>322</v>
      </c>
      <c r="Q776" s="1" t="s">
        <v>140</v>
      </c>
      <c r="R776" t="str">
        <f>IF(Table_8[[#This Row],[toss_winner]]=Table_8[[#This Row],[winner]],"Yes","No")</f>
        <v>No</v>
      </c>
    </row>
    <row r="777" spans="1:18" ht="15.75" customHeight="1" x14ac:dyDescent="0.3">
      <c r="A777" s="1">
        <v>1216504</v>
      </c>
      <c r="B777" s="1" t="s">
        <v>288</v>
      </c>
      <c r="C777" s="2">
        <v>44104</v>
      </c>
      <c r="D777" s="1" t="s">
        <v>391</v>
      </c>
      <c r="E777" s="1" t="s">
        <v>289</v>
      </c>
      <c r="F777" s="1">
        <v>0</v>
      </c>
      <c r="G777" s="1" t="s">
        <v>21</v>
      </c>
      <c r="H777" s="1" t="s">
        <v>40</v>
      </c>
      <c r="I777" s="1" t="s">
        <v>40</v>
      </c>
      <c r="J777" s="1" t="s">
        <v>22</v>
      </c>
      <c r="K777" s="1" t="s">
        <v>21</v>
      </c>
      <c r="L777" s="1" t="s">
        <v>23</v>
      </c>
      <c r="M777" s="1">
        <v>37</v>
      </c>
      <c r="N777" s="1" t="s">
        <v>24</v>
      </c>
      <c r="O777" s="1" t="s">
        <v>25</v>
      </c>
      <c r="P777" s="1" t="s">
        <v>335</v>
      </c>
      <c r="Q777" s="1" t="s">
        <v>252</v>
      </c>
      <c r="R777" t="str">
        <f>IF(Table_8[[#This Row],[toss_winner]]=Table_8[[#This Row],[winner]],"Yes","No")</f>
        <v>No</v>
      </c>
    </row>
    <row r="778" spans="1:18" ht="15.75" customHeight="1" x14ac:dyDescent="0.3">
      <c r="A778" s="1">
        <v>1216505</v>
      </c>
      <c r="B778" s="1" t="s">
        <v>281</v>
      </c>
      <c r="C778" s="2">
        <v>44137</v>
      </c>
      <c r="D778" s="1" t="s">
        <v>392</v>
      </c>
      <c r="E778" s="1" t="s">
        <v>282</v>
      </c>
      <c r="F778" s="1">
        <v>0</v>
      </c>
      <c r="G778" s="1" t="s">
        <v>20</v>
      </c>
      <c r="H778" s="1" t="s">
        <v>374</v>
      </c>
      <c r="I778" s="1" t="s">
        <v>374</v>
      </c>
      <c r="J778" s="1" t="s">
        <v>22</v>
      </c>
      <c r="K778" s="1" t="s">
        <v>374</v>
      </c>
      <c r="L778" s="1" t="s">
        <v>41</v>
      </c>
      <c r="M778" s="1">
        <v>6</v>
      </c>
      <c r="N778" s="1" t="s">
        <v>24</v>
      </c>
      <c r="O778" s="1" t="s">
        <v>25</v>
      </c>
      <c r="P778" s="1" t="s">
        <v>303</v>
      </c>
      <c r="Q778" s="1" t="s">
        <v>140</v>
      </c>
      <c r="R778" t="str">
        <f>IF(Table_8[[#This Row],[toss_winner]]=Table_8[[#This Row],[winner]],"Yes","No")</f>
        <v>Yes</v>
      </c>
    </row>
    <row r="779" spans="1:18" ht="15.75" customHeight="1" x14ac:dyDescent="0.3">
      <c r="A779" s="1">
        <v>1216506</v>
      </c>
      <c r="B779" s="1" t="s">
        <v>281</v>
      </c>
      <c r="C779" s="2">
        <v>44136</v>
      </c>
      <c r="D779" s="1" t="s">
        <v>393</v>
      </c>
      <c r="E779" s="1" t="s">
        <v>282</v>
      </c>
      <c r="F779" s="1">
        <v>0</v>
      </c>
      <c r="G779" s="1" t="s">
        <v>31</v>
      </c>
      <c r="H779" s="1" t="s">
        <v>32</v>
      </c>
      <c r="I779" s="1" t="s">
        <v>32</v>
      </c>
      <c r="J779" s="1" t="s">
        <v>22</v>
      </c>
      <c r="K779" s="1" t="s">
        <v>32</v>
      </c>
      <c r="L779" s="1" t="s">
        <v>41</v>
      </c>
      <c r="M779" s="1">
        <v>9</v>
      </c>
      <c r="N779" s="1" t="s">
        <v>24</v>
      </c>
      <c r="O779" s="1" t="s">
        <v>25</v>
      </c>
      <c r="P779" s="1" t="s">
        <v>298</v>
      </c>
      <c r="Q779" s="1" t="s">
        <v>322</v>
      </c>
      <c r="R779" t="str">
        <f>IF(Table_8[[#This Row],[toss_winner]]=Table_8[[#This Row],[winner]],"Yes","No")</f>
        <v>Yes</v>
      </c>
    </row>
    <row r="780" spans="1:18" ht="15.75" customHeight="1" x14ac:dyDescent="0.3">
      <c r="A780" s="1">
        <v>1216507</v>
      </c>
      <c r="B780" s="1" t="s">
        <v>288</v>
      </c>
      <c r="C780" s="2">
        <v>44115</v>
      </c>
      <c r="D780" s="1" t="s">
        <v>394</v>
      </c>
      <c r="E780" s="1" t="s">
        <v>289</v>
      </c>
      <c r="F780" s="1">
        <v>0</v>
      </c>
      <c r="G780" s="1" t="s">
        <v>259</v>
      </c>
      <c r="H780" s="1" t="s">
        <v>40</v>
      </c>
      <c r="I780" s="1" t="s">
        <v>259</v>
      </c>
      <c r="J780" s="1" t="s">
        <v>33</v>
      </c>
      <c r="K780" s="1" t="s">
        <v>40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351</v>
      </c>
      <c r="Q780" s="1" t="s">
        <v>201</v>
      </c>
      <c r="R780" t="str">
        <f>IF(Table_8[[#This Row],[toss_winner]]=Table_8[[#This Row],[winner]],"Yes","No")</f>
        <v>No</v>
      </c>
    </row>
    <row r="781" spans="1:18" ht="15.75" customHeight="1" x14ac:dyDescent="0.3">
      <c r="A781" s="1">
        <v>1216508</v>
      </c>
      <c r="B781" s="1" t="s">
        <v>281</v>
      </c>
      <c r="C781" s="2">
        <v>44097</v>
      </c>
      <c r="D781" s="1" t="s">
        <v>147</v>
      </c>
      <c r="E781" s="1" t="s">
        <v>282</v>
      </c>
      <c r="F781" s="1">
        <v>0</v>
      </c>
      <c r="G781" s="1" t="s">
        <v>47</v>
      </c>
      <c r="H781" s="1" t="s">
        <v>21</v>
      </c>
      <c r="I781" s="1" t="s">
        <v>21</v>
      </c>
      <c r="J781" s="1" t="s">
        <v>22</v>
      </c>
      <c r="K781" s="1" t="s">
        <v>47</v>
      </c>
      <c r="L781" s="1" t="s">
        <v>23</v>
      </c>
      <c r="M781" s="1">
        <v>49</v>
      </c>
      <c r="N781" s="1" t="s">
        <v>24</v>
      </c>
      <c r="O781" s="1" t="s">
        <v>25</v>
      </c>
      <c r="P781" s="1" t="s">
        <v>303</v>
      </c>
      <c r="Q781" s="1" t="s">
        <v>140</v>
      </c>
      <c r="R781" t="str">
        <f>IF(Table_8[[#This Row],[toss_winner]]=Table_8[[#This Row],[winner]],"Yes","No")</f>
        <v>No</v>
      </c>
    </row>
    <row r="782" spans="1:18" ht="15.75" customHeight="1" x14ac:dyDescent="0.3">
      <c r="A782" s="1">
        <v>1216509</v>
      </c>
      <c r="B782" s="1" t="s">
        <v>284</v>
      </c>
      <c r="C782" s="2">
        <v>44121</v>
      </c>
      <c r="D782" s="1" t="s">
        <v>227</v>
      </c>
      <c r="E782" s="1" t="s">
        <v>286</v>
      </c>
      <c r="F782" s="1">
        <v>0</v>
      </c>
      <c r="G782" s="1" t="s">
        <v>32</v>
      </c>
      <c r="H782" s="1" t="s">
        <v>374</v>
      </c>
      <c r="I782" s="1" t="s">
        <v>32</v>
      </c>
      <c r="J782" s="1" t="s">
        <v>33</v>
      </c>
      <c r="K782" s="1" t="s">
        <v>374</v>
      </c>
      <c r="L782" s="1" t="s">
        <v>41</v>
      </c>
      <c r="M782" s="1">
        <v>5</v>
      </c>
      <c r="N782" s="1" t="s">
        <v>24</v>
      </c>
      <c r="O782" s="1" t="s">
        <v>25</v>
      </c>
      <c r="P782" s="1" t="s">
        <v>335</v>
      </c>
      <c r="Q782" s="1" t="s">
        <v>283</v>
      </c>
      <c r="R782" t="str">
        <f>IF(Table_8[[#This Row],[toss_winner]]=Table_8[[#This Row],[winner]],"Yes","No")</f>
        <v>No</v>
      </c>
    </row>
    <row r="783" spans="1:18" ht="15.75" customHeight="1" x14ac:dyDescent="0.3">
      <c r="A783" s="1">
        <v>1216510</v>
      </c>
      <c r="B783" s="1" t="s">
        <v>288</v>
      </c>
      <c r="C783" s="2">
        <v>44098</v>
      </c>
      <c r="D783" s="1" t="s">
        <v>362</v>
      </c>
      <c r="E783" s="1" t="s">
        <v>289</v>
      </c>
      <c r="F783" s="1">
        <v>0</v>
      </c>
      <c r="G783" s="1" t="s">
        <v>31</v>
      </c>
      <c r="H783" s="1" t="s">
        <v>20</v>
      </c>
      <c r="I783" s="1" t="s">
        <v>20</v>
      </c>
      <c r="J783" s="1" t="s">
        <v>22</v>
      </c>
      <c r="K783" s="1" t="s">
        <v>31</v>
      </c>
      <c r="L783" s="1" t="s">
        <v>23</v>
      </c>
      <c r="M783" s="1">
        <v>97</v>
      </c>
      <c r="N783" s="1" t="s">
        <v>24</v>
      </c>
      <c r="O783" s="1" t="s">
        <v>25</v>
      </c>
      <c r="P783" s="1" t="s">
        <v>232</v>
      </c>
      <c r="Q783" s="1" t="s">
        <v>201</v>
      </c>
      <c r="R783" t="str">
        <f>IF(Table_8[[#This Row],[toss_winner]]=Table_8[[#This Row],[winner]],"Yes","No")</f>
        <v>No</v>
      </c>
    </row>
    <row r="784" spans="1:18" ht="15.75" customHeight="1" x14ac:dyDescent="0.3">
      <c r="A784" s="1">
        <v>1216511</v>
      </c>
      <c r="B784" s="1" t="s">
        <v>281</v>
      </c>
      <c r="C784" s="2">
        <v>44110</v>
      </c>
      <c r="D784" s="1" t="s">
        <v>330</v>
      </c>
      <c r="E784" s="1" t="s">
        <v>282</v>
      </c>
      <c r="F784" s="1">
        <v>0</v>
      </c>
      <c r="G784" s="1" t="s">
        <v>47</v>
      </c>
      <c r="H784" s="1" t="s">
        <v>40</v>
      </c>
      <c r="I784" s="1" t="s">
        <v>47</v>
      </c>
      <c r="J784" s="1" t="s">
        <v>33</v>
      </c>
      <c r="K784" s="1" t="s">
        <v>47</v>
      </c>
      <c r="L784" s="1" t="s">
        <v>23</v>
      </c>
      <c r="M784" s="1">
        <v>57</v>
      </c>
      <c r="N784" s="1" t="s">
        <v>24</v>
      </c>
      <c r="O784" s="1" t="s">
        <v>25</v>
      </c>
      <c r="P784" s="1" t="s">
        <v>322</v>
      </c>
      <c r="Q784" s="1" t="s">
        <v>140</v>
      </c>
      <c r="R784" t="str">
        <f>IF(Table_8[[#This Row],[toss_winner]]=Table_8[[#This Row],[winner]],"Yes","No")</f>
        <v>Yes</v>
      </c>
    </row>
    <row r="785" spans="1:18" ht="15.75" customHeight="1" x14ac:dyDescent="0.3">
      <c r="A785" s="1">
        <v>1216512</v>
      </c>
      <c r="B785" s="1" t="s">
        <v>281</v>
      </c>
      <c r="C785" s="2">
        <v>44122</v>
      </c>
      <c r="D785" s="1" t="s">
        <v>355</v>
      </c>
      <c r="E785" s="1" t="s">
        <v>282</v>
      </c>
      <c r="F785" s="1">
        <v>0</v>
      </c>
      <c r="G785" s="1" t="s">
        <v>21</v>
      </c>
      <c r="H785" s="1" t="s">
        <v>259</v>
      </c>
      <c r="I785" s="1" t="s">
        <v>259</v>
      </c>
      <c r="J785" s="1" t="s">
        <v>22</v>
      </c>
      <c r="K785" s="1" t="s">
        <v>21</v>
      </c>
      <c r="L785" s="1" t="s">
        <v>122</v>
      </c>
      <c r="M785" s="1" t="s">
        <v>25</v>
      </c>
      <c r="N785" s="1" t="s">
        <v>123</v>
      </c>
      <c r="O785" s="1" t="s">
        <v>25</v>
      </c>
      <c r="P785" s="1" t="s">
        <v>298</v>
      </c>
      <c r="Q785" s="1" t="s">
        <v>140</v>
      </c>
      <c r="R785" t="str">
        <f>IF(Table_8[[#This Row],[toss_winner]]=Table_8[[#This Row],[winner]],"Yes","No")</f>
        <v>No</v>
      </c>
    </row>
    <row r="786" spans="1:18" ht="15.75" customHeight="1" x14ac:dyDescent="0.3">
      <c r="A786" s="1">
        <v>1216513</v>
      </c>
      <c r="B786" s="1" t="s">
        <v>288</v>
      </c>
      <c r="C786" s="2">
        <v>44108</v>
      </c>
      <c r="D786" s="1" t="s">
        <v>57</v>
      </c>
      <c r="E786" s="1" t="s">
        <v>289</v>
      </c>
      <c r="F786" s="1">
        <v>0</v>
      </c>
      <c r="G786" s="1" t="s">
        <v>31</v>
      </c>
      <c r="H786" s="1" t="s">
        <v>32</v>
      </c>
      <c r="I786" s="1" t="s">
        <v>31</v>
      </c>
      <c r="J786" s="1" t="s">
        <v>33</v>
      </c>
      <c r="K786" s="1" t="s">
        <v>32</v>
      </c>
      <c r="L786" s="1" t="s">
        <v>41</v>
      </c>
      <c r="M786" s="1">
        <v>10</v>
      </c>
      <c r="N786" s="1" t="s">
        <v>24</v>
      </c>
      <c r="O786" s="1" t="s">
        <v>25</v>
      </c>
      <c r="P786" s="1" t="s">
        <v>332</v>
      </c>
      <c r="Q786" s="1" t="s">
        <v>323</v>
      </c>
      <c r="R786" t="str">
        <f>IF(Table_8[[#This Row],[toss_winner]]=Table_8[[#This Row],[winner]],"Yes","No")</f>
        <v>No</v>
      </c>
    </row>
    <row r="787" spans="1:18" ht="15.75" customHeight="1" x14ac:dyDescent="0.3">
      <c r="A787" s="1">
        <v>1216514</v>
      </c>
      <c r="B787" s="1" t="s">
        <v>281</v>
      </c>
      <c r="C787" s="2">
        <v>44107</v>
      </c>
      <c r="D787" s="1" t="s">
        <v>285</v>
      </c>
      <c r="E787" s="1" t="s">
        <v>282</v>
      </c>
      <c r="F787" s="1">
        <v>0</v>
      </c>
      <c r="G787" s="1" t="s">
        <v>40</v>
      </c>
      <c r="H787" s="1" t="s">
        <v>20</v>
      </c>
      <c r="I787" s="1" t="s">
        <v>40</v>
      </c>
      <c r="J787" s="1" t="s">
        <v>33</v>
      </c>
      <c r="K787" s="1" t="s">
        <v>20</v>
      </c>
      <c r="L787" s="1" t="s">
        <v>41</v>
      </c>
      <c r="M787" s="1">
        <v>8</v>
      </c>
      <c r="N787" s="1" t="s">
        <v>24</v>
      </c>
      <c r="O787" s="1" t="s">
        <v>25</v>
      </c>
      <c r="P787" s="1" t="s">
        <v>303</v>
      </c>
      <c r="Q787" s="1" t="s">
        <v>140</v>
      </c>
      <c r="R787" t="str">
        <f>IF(Table_8[[#This Row],[toss_winner]]=Table_8[[#This Row],[winner]],"Yes","No")</f>
        <v>No</v>
      </c>
    </row>
    <row r="788" spans="1:18" ht="15.75" customHeight="1" x14ac:dyDescent="0.3">
      <c r="A788" s="1">
        <v>1216515</v>
      </c>
      <c r="B788" s="1" t="s">
        <v>284</v>
      </c>
      <c r="C788" s="2">
        <v>44107</v>
      </c>
      <c r="D788" s="1" t="s">
        <v>309</v>
      </c>
      <c r="E788" s="1" t="s">
        <v>286</v>
      </c>
      <c r="F788" s="1">
        <v>0</v>
      </c>
      <c r="G788" s="1" t="s">
        <v>374</v>
      </c>
      <c r="H788" s="1" t="s">
        <v>21</v>
      </c>
      <c r="I788" s="1" t="s">
        <v>21</v>
      </c>
      <c r="J788" s="1" t="s">
        <v>22</v>
      </c>
      <c r="K788" s="1" t="s">
        <v>374</v>
      </c>
      <c r="L788" s="1" t="s">
        <v>23</v>
      </c>
      <c r="M788" s="1">
        <v>18</v>
      </c>
      <c r="N788" s="1" t="s">
        <v>24</v>
      </c>
      <c r="O788" s="1" t="s">
        <v>25</v>
      </c>
      <c r="P788" s="1" t="s">
        <v>237</v>
      </c>
      <c r="Q788" s="1" t="s">
        <v>283</v>
      </c>
      <c r="R788" t="str">
        <f>IF(Table_8[[#This Row],[toss_winner]]=Table_8[[#This Row],[winner]],"Yes","No")</f>
        <v>No</v>
      </c>
    </row>
    <row r="789" spans="1:18" ht="15.75" customHeight="1" x14ac:dyDescent="0.3">
      <c r="A789" s="1">
        <v>1216516</v>
      </c>
      <c r="B789" s="1" t="s">
        <v>288</v>
      </c>
      <c r="C789" s="2">
        <v>44106</v>
      </c>
      <c r="D789" s="1" t="s">
        <v>395</v>
      </c>
      <c r="E789" s="1" t="s">
        <v>289</v>
      </c>
      <c r="F789" s="1">
        <v>0</v>
      </c>
      <c r="G789" s="1" t="s">
        <v>259</v>
      </c>
      <c r="H789" s="1" t="s">
        <v>32</v>
      </c>
      <c r="I789" s="1" t="s">
        <v>259</v>
      </c>
      <c r="J789" s="1" t="s">
        <v>33</v>
      </c>
      <c r="K789" s="1" t="s">
        <v>259</v>
      </c>
      <c r="L789" s="1" t="s">
        <v>23</v>
      </c>
      <c r="M789" s="1">
        <v>7</v>
      </c>
      <c r="N789" s="1" t="s">
        <v>24</v>
      </c>
      <c r="O789" s="1" t="s">
        <v>25</v>
      </c>
      <c r="P789" s="1" t="s">
        <v>232</v>
      </c>
      <c r="Q789" s="1" t="s">
        <v>201</v>
      </c>
      <c r="R789" t="str">
        <f>IF(Table_8[[#This Row],[toss_winner]]=Table_8[[#This Row],[winner]],"Yes","No")</f>
        <v>Yes</v>
      </c>
    </row>
    <row r="790" spans="1:18" ht="15.75" customHeight="1" x14ac:dyDescent="0.3">
      <c r="A790" s="1">
        <v>1216517</v>
      </c>
      <c r="B790" s="1" t="s">
        <v>288</v>
      </c>
      <c r="C790" s="2">
        <v>44122</v>
      </c>
      <c r="D790" s="1" t="s">
        <v>362</v>
      </c>
      <c r="E790" s="1" t="s">
        <v>289</v>
      </c>
      <c r="F790" s="1">
        <v>0</v>
      </c>
      <c r="G790" s="1" t="s">
        <v>47</v>
      </c>
      <c r="H790" s="1" t="s">
        <v>31</v>
      </c>
      <c r="I790" s="1" t="s">
        <v>47</v>
      </c>
      <c r="J790" s="1" t="s">
        <v>33</v>
      </c>
      <c r="K790" s="1" t="s">
        <v>31</v>
      </c>
      <c r="L790" s="1" t="s">
        <v>122</v>
      </c>
      <c r="M790" s="1" t="s">
        <v>25</v>
      </c>
      <c r="N790" s="1" t="s">
        <v>123</v>
      </c>
      <c r="O790" s="1" t="s">
        <v>25</v>
      </c>
      <c r="P790" s="1" t="s">
        <v>323</v>
      </c>
      <c r="Q790" s="1" t="s">
        <v>201</v>
      </c>
      <c r="R790" t="str">
        <f>IF(Table_8[[#This Row],[toss_winner]]=Table_8[[#This Row],[winner]],"Yes","No")</f>
        <v>No</v>
      </c>
    </row>
    <row r="791" spans="1:18" ht="15.75" customHeight="1" x14ac:dyDescent="0.3">
      <c r="A791" s="1">
        <v>1216518</v>
      </c>
      <c r="B791" s="1" t="s">
        <v>288</v>
      </c>
      <c r="C791" s="2">
        <v>44126</v>
      </c>
      <c r="D791" s="1" t="s">
        <v>162</v>
      </c>
      <c r="E791" s="1" t="s">
        <v>289</v>
      </c>
      <c r="F791" s="1">
        <v>0</v>
      </c>
      <c r="G791" s="1" t="s">
        <v>40</v>
      </c>
      <c r="H791" s="1" t="s">
        <v>259</v>
      </c>
      <c r="I791" s="1" t="s">
        <v>259</v>
      </c>
      <c r="J791" s="1" t="s">
        <v>22</v>
      </c>
      <c r="K791" s="1" t="s">
        <v>259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323</v>
      </c>
      <c r="Q791" s="1" t="s">
        <v>201</v>
      </c>
      <c r="R791" t="str">
        <f>IF(Table_8[[#This Row],[toss_winner]]=Table_8[[#This Row],[winner]],"Yes","No")</f>
        <v>Yes</v>
      </c>
    </row>
    <row r="792" spans="1:18" ht="15.75" customHeight="1" x14ac:dyDescent="0.3">
      <c r="A792" s="1">
        <v>1216519</v>
      </c>
      <c r="B792" s="1" t="s">
        <v>288</v>
      </c>
      <c r="C792" s="2">
        <v>44109</v>
      </c>
      <c r="D792" s="1" t="s">
        <v>299</v>
      </c>
      <c r="E792" s="1" t="s">
        <v>289</v>
      </c>
      <c r="F792" s="1">
        <v>0</v>
      </c>
      <c r="G792" s="1" t="s">
        <v>374</v>
      </c>
      <c r="H792" s="1" t="s">
        <v>20</v>
      </c>
      <c r="I792" s="1" t="s">
        <v>20</v>
      </c>
      <c r="J792" s="1" t="s">
        <v>22</v>
      </c>
      <c r="K792" s="1" t="s">
        <v>374</v>
      </c>
      <c r="L792" s="1" t="s">
        <v>23</v>
      </c>
      <c r="M792" s="1">
        <v>59</v>
      </c>
      <c r="N792" s="1" t="s">
        <v>24</v>
      </c>
      <c r="O792" s="1" t="s">
        <v>25</v>
      </c>
      <c r="P792" s="1" t="s">
        <v>323</v>
      </c>
      <c r="Q792" s="1" t="s">
        <v>351</v>
      </c>
      <c r="R792" t="str">
        <f>IF(Table_8[[#This Row],[toss_winner]]=Table_8[[#This Row],[winner]],"Yes","No")</f>
        <v>No</v>
      </c>
    </row>
    <row r="793" spans="1:18" ht="15.75" customHeight="1" x14ac:dyDescent="0.3">
      <c r="A793" s="1">
        <v>1216520</v>
      </c>
      <c r="B793" s="1" t="s">
        <v>284</v>
      </c>
      <c r="C793" s="2">
        <v>44130</v>
      </c>
      <c r="D793" s="1" t="s">
        <v>118</v>
      </c>
      <c r="E793" s="1" t="s">
        <v>286</v>
      </c>
      <c r="F793" s="1">
        <v>0</v>
      </c>
      <c r="G793" s="1" t="s">
        <v>21</v>
      </c>
      <c r="H793" s="1" t="s">
        <v>31</v>
      </c>
      <c r="I793" s="1" t="s">
        <v>31</v>
      </c>
      <c r="J793" s="1" t="s">
        <v>22</v>
      </c>
      <c r="K793" s="1" t="s">
        <v>31</v>
      </c>
      <c r="L793" s="1" t="s">
        <v>41</v>
      </c>
      <c r="M793" s="1">
        <v>8</v>
      </c>
      <c r="N793" s="1" t="s">
        <v>24</v>
      </c>
      <c r="O793" s="1" t="s">
        <v>25</v>
      </c>
      <c r="P793" s="1" t="s">
        <v>335</v>
      </c>
      <c r="Q793" s="1" t="s">
        <v>283</v>
      </c>
      <c r="R793" t="str">
        <f>IF(Table_8[[#This Row],[toss_winner]]=Table_8[[#This Row],[winner]],"Yes","No")</f>
        <v>Yes</v>
      </c>
    </row>
    <row r="794" spans="1:18" ht="15.75" customHeight="1" x14ac:dyDescent="0.3">
      <c r="A794" s="1">
        <v>1216521</v>
      </c>
      <c r="B794" s="1" t="s">
        <v>284</v>
      </c>
      <c r="C794" s="2">
        <v>44127</v>
      </c>
      <c r="D794" s="1" t="s">
        <v>312</v>
      </c>
      <c r="E794" s="1" t="s">
        <v>286</v>
      </c>
      <c r="F794" s="1">
        <v>0</v>
      </c>
      <c r="G794" s="1" t="s">
        <v>32</v>
      </c>
      <c r="H794" s="1" t="s">
        <v>47</v>
      </c>
      <c r="I794" s="1" t="s">
        <v>47</v>
      </c>
      <c r="J794" s="1" t="s">
        <v>22</v>
      </c>
      <c r="K794" s="1" t="s">
        <v>47</v>
      </c>
      <c r="L794" s="1" t="s">
        <v>41</v>
      </c>
      <c r="M794" s="1">
        <v>10</v>
      </c>
      <c r="N794" s="1" t="s">
        <v>24</v>
      </c>
      <c r="O794" s="1" t="s">
        <v>25</v>
      </c>
      <c r="P794" s="1" t="s">
        <v>252</v>
      </c>
      <c r="Q794" s="1" t="s">
        <v>237</v>
      </c>
      <c r="R794" t="str">
        <f>IF(Table_8[[#This Row],[toss_winner]]=Table_8[[#This Row],[winner]],"Yes","No")</f>
        <v>Yes</v>
      </c>
    </row>
    <row r="795" spans="1:18" ht="15.75" customHeight="1" x14ac:dyDescent="0.3">
      <c r="A795" s="1">
        <v>1216522</v>
      </c>
      <c r="B795" s="1" t="s">
        <v>288</v>
      </c>
      <c r="C795" s="2">
        <v>44121</v>
      </c>
      <c r="D795" s="1" t="s">
        <v>121</v>
      </c>
      <c r="E795" s="1" t="s">
        <v>289</v>
      </c>
      <c r="F795" s="1">
        <v>0</v>
      </c>
      <c r="G795" s="1" t="s">
        <v>40</v>
      </c>
      <c r="H795" s="1" t="s">
        <v>20</v>
      </c>
      <c r="I795" s="1" t="s">
        <v>40</v>
      </c>
      <c r="J795" s="1" t="s">
        <v>33</v>
      </c>
      <c r="K795" s="1" t="s">
        <v>20</v>
      </c>
      <c r="L795" s="1" t="s">
        <v>41</v>
      </c>
      <c r="M795" s="1">
        <v>7</v>
      </c>
      <c r="N795" s="1" t="s">
        <v>24</v>
      </c>
      <c r="O795" s="1" t="s">
        <v>25</v>
      </c>
      <c r="P795" s="1" t="s">
        <v>232</v>
      </c>
      <c r="Q795" s="1" t="s">
        <v>323</v>
      </c>
      <c r="R795" t="str">
        <f>IF(Table_8[[#This Row],[toss_winner]]=Table_8[[#This Row],[winner]],"Yes","No")</f>
        <v>No</v>
      </c>
    </row>
    <row r="796" spans="1:18" ht="15.75" customHeight="1" x14ac:dyDescent="0.3">
      <c r="A796" s="1">
        <v>1216523</v>
      </c>
      <c r="B796" s="1" t="s">
        <v>281</v>
      </c>
      <c r="C796" s="2">
        <v>44114</v>
      </c>
      <c r="D796" s="1" t="s">
        <v>101</v>
      </c>
      <c r="E796" s="1" t="s">
        <v>282</v>
      </c>
      <c r="F796" s="1">
        <v>0</v>
      </c>
      <c r="G796" s="1" t="s">
        <v>21</v>
      </c>
      <c r="H796" s="1" t="s">
        <v>31</v>
      </c>
      <c r="I796" s="1" t="s">
        <v>21</v>
      </c>
      <c r="J796" s="1" t="s">
        <v>33</v>
      </c>
      <c r="K796" s="1" t="s">
        <v>21</v>
      </c>
      <c r="L796" s="1" t="s">
        <v>23</v>
      </c>
      <c r="M796" s="1">
        <v>2</v>
      </c>
      <c r="N796" s="1" t="s">
        <v>24</v>
      </c>
      <c r="O796" s="1" t="s">
        <v>25</v>
      </c>
      <c r="P796" s="1" t="s">
        <v>382</v>
      </c>
      <c r="Q796" s="1" t="s">
        <v>303</v>
      </c>
      <c r="R796" t="str">
        <f>IF(Table_8[[#This Row],[toss_winner]]=Table_8[[#This Row],[winner]],"Yes","No")</f>
        <v>Yes</v>
      </c>
    </row>
    <row r="797" spans="1:18" ht="15.75" customHeight="1" x14ac:dyDescent="0.3">
      <c r="A797" s="1">
        <v>1216524</v>
      </c>
      <c r="B797" s="1" t="s">
        <v>288</v>
      </c>
      <c r="C797" s="2">
        <v>44131</v>
      </c>
      <c r="D797" s="1" t="s">
        <v>226</v>
      </c>
      <c r="E797" s="1" t="s">
        <v>289</v>
      </c>
      <c r="F797" s="1">
        <v>0</v>
      </c>
      <c r="G797" s="1" t="s">
        <v>259</v>
      </c>
      <c r="H797" s="1" t="s">
        <v>374</v>
      </c>
      <c r="I797" s="1" t="s">
        <v>374</v>
      </c>
      <c r="J797" s="1" t="s">
        <v>22</v>
      </c>
      <c r="K797" s="1" t="s">
        <v>259</v>
      </c>
      <c r="L797" s="1" t="s">
        <v>23</v>
      </c>
      <c r="M797" s="1">
        <v>88</v>
      </c>
      <c r="N797" s="1" t="s">
        <v>24</v>
      </c>
      <c r="O797" s="1" t="s">
        <v>25</v>
      </c>
      <c r="P797" s="1" t="s">
        <v>232</v>
      </c>
      <c r="Q797" s="1" t="s">
        <v>323</v>
      </c>
      <c r="R797" t="str">
        <f>IF(Table_8[[#This Row],[toss_winner]]=Table_8[[#This Row],[winner]],"Yes","No")</f>
        <v>No</v>
      </c>
    </row>
    <row r="798" spans="1:18" ht="15.75" customHeight="1" x14ac:dyDescent="0.3">
      <c r="A798" s="1">
        <v>1216525</v>
      </c>
      <c r="B798" s="1" t="s">
        <v>288</v>
      </c>
      <c r="C798" s="2">
        <v>44114</v>
      </c>
      <c r="D798" s="1" t="s">
        <v>215</v>
      </c>
      <c r="E798" s="1" t="s">
        <v>289</v>
      </c>
      <c r="F798" s="1">
        <v>0</v>
      </c>
      <c r="G798" s="1" t="s">
        <v>20</v>
      </c>
      <c r="H798" s="1" t="s">
        <v>32</v>
      </c>
      <c r="I798" s="1" t="s">
        <v>20</v>
      </c>
      <c r="J798" s="1" t="s">
        <v>33</v>
      </c>
      <c r="K798" s="1" t="s">
        <v>20</v>
      </c>
      <c r="L798" s="1" t="s">
        <v>23</v>
      </c>
      <c r="M798" s="1">
        <v>37</v>
      </c>
      <c r="N798" s="1" t="s">
        <v>24</v>
      </c>
      <c r="O798" s="1" t="s">
        <v>25</v>
      </c>
      <c r="P798" s="1" t="s">
        <v>232</v>
      </c>
      <c r="Q798" s="1" t="s">
        <v>201</v>
      </c>
      <c r="R798" t="str">
        <f>IF(Table_8[[#This Row],[toss_winner]]=Table_8[[#This Row],[winner]],"Yes","No")</f>
        <v>Yes</v>
      </c>
    </row>
    <row r="799" spans="1:18" ht="15.75" customHeight="1" x14ac:dyDescent="0.3">
      <c r="A799" s="1">
        <v>1216526</v>
      </c>
      <c r="B799" s="1" t="s">
        <v>281</v>
      </c>
      <c r="C799" s="2">
        <v>44120</v>
      </c>
      <c r="D799" s="1" t="s">
        <v>326</v>
      </c>
      <c r="E799" s="1" t="s">
        <v>282</v>
      </c>
      <c r="F799" s="1">
        <v>0</v>
      </c>
      <c r="G799" s="1" t="s">
        <v>21</v>
      </c>
      <c r="H799" s="1" t="s">
        <v>47</v>
      </c>
      <c r="I799" s="1" t="s">
        <v>21</v>
      </c>
      <c r="J799" s="1" t="s">
        <v>33</v>
      </c>
      <c r="K799" s="1" t="s">
        <v>47</v>
      </c>
      <c r="L799" s="1" t="s">
        <v>41</v>
      </c>
      <c r="M799" s="1">
        <v>8</v>
      </c>
      <c r="N799" s="1" t="s">
        <v>24</v>
      </c>
      <c r="O799" s="1" t="s">
        <v>25</v>
      </c>
      <c r="P799" s="1" t="s">
        <v>303</v>
      </c>
      <c r="Q799" s="1" t="s">
        <v>322</v>
      </c>
      <c r="R799" t="str">
        <f>IF(Table_8[[#This Row],[toss_winner]]=Table_8[[#This Row],[winner]],"Yes","No")</f>
        <v>No</v>
      </c>
    </row>
    <row r="800" spans="1:18" ht="15.75" customHeight="1" x14ac:dyDescent="0.3">
      <c r="A800" s="1">
        <v>1216527</v>
      </c>
      <c r="B800" s="1" t="s">
        <v>284</v>
      </c>
      <c r="C800" s="2">
        <v>44101</v>
      </c>
      <c r="D800" s="1" t="s">
        <v>271</v>
      </c>
      <c r="E800" s="1" t="s">
        <v>286</v>
      </c>
      <c r="F800" s="1">
        <v>0</v>
      </c>
      <c r="G800" s="1" t="s">
        <v>31</v>
      </c>
      <c r="H800" s="1" t="s">
        <v>40</v>
      </c>
      <c r="I800" s="1" t="s">
        <v>40</v>
      </c>
      <c r="J800" s="1" t="s">
        <v>22</v>
      </c>
      <c r="K800" s="1" t="s">
        <v>40</v>
      </c>
      <c r="L800" s="1" t="s">
        <v>41</v>
      </c>
      <c r="M800" s="1">
        <v>4</v>
      </c>
      <c r="N800" s="1" t="s">
        <v>24</v>
      </c>
      <c r="O800" s="1" t="s">
        <v>25</v>
      </c>
      <c r="P800" s="1" t="s">
        <v>283</v>
      </c>
      <c r="Q800" s="1" t="s">
        <v>306</v>
      </c>
      <c r="R800" t="str">
        <f>IF(Table_8[[#This Row],[toss_winner]]=Table_8[[#This Row],[winner]],"Yes","No")</f>
        <v>Yes</v>
      </c>
    </row>
    <row r="801" spans="1:18" ht="15.75" customHeight="1" x14ac:dyDescent="0.3">
      <c r="A801" s="1">
        <v>1216528</v>
      </c>
      <c r="B801" s="1" t="s">
        <v>288</v>
      </c>
      <c r="C801" s="2">
        <v>44117</v>
      </c>
      <c r="D801" s="1" t="s">
        <v>235</v>
      </c>
      <c r="E801" s="1" t="s">
        <v>289</v>
      </c>
      <c r="F801" s="1">
        <v>0</v>
      </c>
      <c r="G801" s="1" t="s">
        <v>32</v>
      </c>
      <c r="H801" s="1" t="s">
        <v>259</v>
      </c>
      <c r="I801" s="1" t="s">
        <v>32</v>
      </c>
      <c r="J801" s="1" t="s">
        <v>33</v>
      </c>
      <c r="K801" s="1" t="s">
        <v>32</v>
      </c>
      <c r="L801" s="1" t="s">
        <v>23</v>
      </c>
      <c r="M801" s="1">
        <v>20</v>
      </c>
      <c r="N801" s="1" t="s">
        <v>24</v>
      </c>
      <c r="O801" s="1" t="s">
        <v>25</v>
      </c>
      <c r="P801" s="1" t="s">
        <v>232</v>
      </c>
      <c r="Q801" s="1" t="s">
        <v>201</v>
      </c>
      <c r="R801" t="str">
        <f>IF(Table_8[[#This Row],[toss_winner]]=Table_8[[#This Row],[winner]],"Yes","No")</f>
        <v>Yes</v>
      </c>
    </row>
    <row r="802" spans="1:18" ht="15.75" customHeight="1" x14ac:dyDescent="0.3">
      <c r="A802" s="1">
        <v>1216529</v>
      </c>
      <c r="B802" s="1" t="s">
        <v>281</v>
      </c>
      <c r="C802" s="2">
        <v>44115</v>
      </c>
      <c r="D802" s="1" t="s">
        <v>326</v>
      </c>
      <c r="E802" s="1" t="s">
        <v>282</v>
      </c>
      <c r="F802" s="1">
        <v>0</v>
      </c>
      <c r="G802" s="1" t="s">
        <v>374</v>
      </c>
      <c r="H802" s="1" t="s">
        <v>47</v>
      </c>
      <c r="I802" s="1" t="s">
        <v>374</v>
      </c>
      <c r="J802" s="1" t="s">
        <v>33</v>
      </c>
      <c r="K802" s="1" t="s">
        <v>47</v>
      </c>
      <c r="L802" s="1" t="s">
        <v>41</v>
      </c>
      <c r="M802" s="1">
        <v>5</v>
      </c>
      <c r="N802" s="1" t="s">
        <v>24</v>
      </c>
      <c r="O802" s="1" t="s">
        <v>25</v>
      </c>
      <c r="P802" s="1" t="s">
        <v>303</v>
      </c>
      <c r="Q802" s="1" t="s">
        <v>140</v>
      </c>
      <c r="R802" t="str">
        <f>IF(Table_8[[#This Row],[toss_winner]]=Table_8[[#This Row],[winner]],"Yes","No")</f>
        <v>No</v>
      </c>
    </row>
    <row r="803" spans="1:18" ht="15.75" customHeight="1" x14ac:dyDescent="0.3">
      <c r="A803" s="1">
        <v>1216530</v>
      </c>
      <c r="B803" s="1" t="s">
        <v>288</v>
      </c>
      <c r="C803" s="2">
        <v>44136</v>
      </c>
      <c r="D803" s="1" t="s">
        <v>396</v>
      </c>
      <c r="E803" s="1" t="s">
        <v>289</v>
      </c>
      <c r="F803" s="1">
        <v>0</v>
      </c>
      <c r="G803" s="1" t="s">
        <v>21</v>
      </c>
      <c r="H803" s="1" t="s">
        <v>40</v>
      </c>
      <c r="I803" s="1" t="s">
        <v>40</v>
      </c>
      <c r="J803" s="1" t="s">
        <v>22</v>
      </c>
      <c r="K803" s="1" t="s">
        <v>21</v>
      </c>
      <c r="L803" s="1" t="s">
        <v>23</v>
      </c>
      <c r="M803" s="1">
        <v>60</v>
      </c>
      <c r="N803" s="1" t="s">
        <v>24</v>
      </c>
      <c r="O803" s="1" t="s">
        <v>25</v>
      </c>
      <c r="P803" s="1" t="s">
        <v>323</v>
      </c>
      <c r="Q803" s="1" t="s">
        <v>201</v>
      </c>
      <c r="R803" t="str">
        <f>IF(Table_8[[#This Row],[toss_winner]]=Table_8[[#This Row],[winner]],"Yes","No")</f>
        <v>No</v>
      </c>
    </row>
    <row r="804" spans="1:18" ht="15.75" customHeight="1" x14ac:dyDescent="0.3">
      <c r="A804" s="1">
        <v>1216531</v>
      </c>
      <c r="B804" s="1" t="s">
        <v>284</v>
      </c>
      <c r="C804" s="2">
        <v>44119</v>
      </c>
      <c r="D804" s="1" t="s">
        <v>362</v>
      </c>
      <c r="E804" s="1" t="s">
        <v>286</v>
      </c>
      <c r="F804" s="1">
        <v>0</v>
      </c>
      <c r="G804" s="1" t="s">
        <v>20</v>
      </c>
      <c r="H804" s="1" t="s">
        <v>31</v>
      </c>
      <c r="I804" s="1" t="s">
        <v>20</v>
      </c>
      <c r="J804" s="1" t="s">
        <v>33</v>
      </c>
      <c r="K804" s="1" t="s">
        <v>31</v>
      </c>
      <c r="L804" s="1" t="s">
        <v>41</v>
      </c>
      <c r="M804" s="1">
        <v>8</v>
      </c>
      <c r="N804" s="1" t="s">
        <v>24</v>
      </c>
      <c r="O804" s="1" t="s">
        <v>25</v>
      </c>
      <c r="P804" s="1" t="s">
        <v>335</v>
      </c>
      <c r="Q804" s="1" t="s">
        <v>252</v>
      </c>
      <c r="R804" t="str">
        <f>IF(Table_8[[#This Row],[toss_winner]]=Table_8[[#This Row],[winner]],"Yes","No")</f>
        <v>No</v>
      </c>
    </row>
    <row r="805" spans="1:18" ht="15.75" customHeight="1" x14ac:dyDescent="0.3">
      <c r="A805" s="1">
        <v>1216532</v>
      </c>
      <c r="B805" s="1" t="s">
        <v>281</v>
      </c>
      <c r="C805" s="2">
        <v>44103</v>
      </c>
      <c r="D805" s="1" t="s">
        <v>346</v>
      </c>
      <c r="E805" s="1" t="s">
        <v>282</v>
      </c>
      <c r="F805" s="1">
        <v>0</v>
      </c>
      <c r="G805" s="1" t="s">
        <v>259</v>
      </c>
      <c r="H805" s="1" t="s">
        <v>374</v>
      </c>
      <c r="I805" s="1" t="s">
        <v>374</v>
      </c>
      <c r="J805" s="1" t="s">
        <v>22</v>
      </c>
      <c r="K805" s="1" t="s">
        <v>259</v>
      </c>
      <c r="L805" s="1" t="s">
        <v>23</v>
      </c>
      <c r="M805" s="1">
        <v>15</v>
      </c>
      <c r="N805" s="1" t="s">
        <v>24</v>
      </c>
      <c r="O805" s="1" t="s">
        <v>25</v>
      </c>
      <c r="P805" s="1" t="s">
        <v>322</v>
      </c>
      <c r="Q805" s="1" t="s">
        <v>140</v>
      </c>
      <c r="R805" t="str">
        <f>IF(Table_8[[#This Row],[toss_winner]]=Table_8[[#This Row],[winner]],"Yes","No")</f>
        <v>No</v>
      </c>
    </row>
    <row r="806" spans="1:18" ht="15.75" customHeight="1" x14ac:dyDescent="0.3">
      <c r="A806" s="1">
        <v>1216533</v>
      </c>
      <c r="B806" s="1" t="s">
        <v>281</v>
      </c>
      <c r="C806" s="2">
        <v>44123</v>
      </c>
      <c r="D806" s="1" t="s">
        <v>354</v>
      </c>
      <c r="E806" s="1" t="s">
        <v>282</v>
      </c>
      <c r="F806" s="1">
        <v>0</v>
      </c>
      <c r="G806" s="1" t="s">
        <v>32</v>
      </c>
      <c r="H806" s="1" t="s">
        <v>40</v>
      </c>
      <c r="I806" s="1" t="s">
        <v>32</v>
      </c>
      <c r="J806" s="1" t="s">
        <v>33</v>
      </c>
      <c r="K806" s="1" t="s">
        <v>40</v>
      </c>
      <c r="L806" s="1" t="s">
        <v>41</v>
      </c>
      <c r="M806" s="1">
        <v>7</v>
      </c>
      <c r="N806" s="1" t="s">
        <v>24</v>
      </c>
      <c r="O806" s="1" t="s">
        <v>25</v>
      </c>
      <c r="P806" s="1" t="s">
        <v>303</v>
      </c>
      <c r="Q806" s="1" t="s">
        <v>322</v>
      </c>
      <c r="R806" t="str">
        <f>IF(Table_8[[#This Row],[toss_winner]]=Table_8[[#This Row],[winner]],"Yes","No")</f>
        <v>No</v>
      </c>
    </row>
    <row r="807" spans="1:18" ht="15.75" customHeight="1" x14ac:dyDescent="0.3">
      <c r="A807" s="1">
        <v>1216534</v>
      </c>
      <c r="B807" s="1" t="s">
        <v>288</v>
      </c>
      <c r="C807" s="2">
        <v>44095</v>
      </c>
      <c r="D807" s="1" t="s">
        <v>285</v>
      </c>
      <c r="E807" s="1" t="s">
        <v>289</v>
      </c>
      <c r="F807" s="1">
        <v>0</v>
      </c>
      <c r="G807" s="1" t="s">
        <v>20</v>
      </c>
      <c r="H807" s="1" t="s">
        <v>259</v>
      </c>
      <c r="I807" s="1" t="s">
        <v>259</v>
      </c>
      <c r="J807" s="1" t="s">
        <v>22</v>
      </c>
      <c r="K807" s="1" t="s">
        <v>20</v>
      </c>
      <c r="L807" s="1" t="s">
        <v>23</v>
      </c>
      <c r="M807" s="1">
        <v>10</v>
      </c>
      <c r="N807" s="1" t="s">
        <v>24</v>
      </c>
      <c r="O807" s="1" t="s">
        <v>25</v>
      </c>
      <c r="P807" s="1" t="s">
        <v>332</v>
      </c>
      <c r="Q807" s="1" t="s">
        <v>323</v>
      </c>
      <c r="R807" t="str">
        <f>IF(Table_8[[#This Row],[toss_winner]]=Table_8[[#This Row],[winner]],"Yes","No")</f>
        <v>No</v>
      </c>
    </row>
    <row r="808" spans="1:18" ht="15.75" customHeight="1" x14ac:dyDescent="0.3">
      <c r="A808" s="1">
        <v>1216535</v>
      </c>
      <c r="B808" s="1" t="s">
        <v>288</v>
      </c>
      <c r="C808" s="2">
        <v>44135</v>
      </c>
      <c r="D808" s="1" t="s">
        <v>370</v>
      </c>
      <c r="E808" s="1" t="s">
        <v>289</v>
      </c>
      <c r="F808" s="1">
        <v>0</v>
      </c>
      <c r="G808" s="1" t="s">
        <v>374</v>
      </c>
      <c r="H808" s="1" t="s">
        <v>47</v>
      </c>
      <c r="I808" s="1" t="s">
        <v>47</v>
      </c>
      <c r="J808" s="1" t="s">
        <v>22</v>
      </c>
      <c r="K808" s="1" t="s">
        <v>47</v>
      </c>
      <c r="L808" s="1" t="s">
        <v>41</v>
      </c>
      <c r="M808" s="1">
        <v>9</v>
      </c>
      <c r="N808" s="1" t="s">
        <v>24</v>
      </c>
      <c r="O808" s="1" t="s">
        <v>25</v>
      </c>
      <c r="P808" s="1" t="s">
        <v>351</v>
      </c>
      <c r="Q808" s="1" t="s">
        <v>201</v>
      </c>
      <c r="R808" t="str">
        <f>IF(Table_8[[#This Row],[toss_winner]]=Table_8[[#This Row],[winner]],"Yes","No")</f>
        <v>Yes</v>
      </c>
    </row>
    <row r="809" spans="1:18" ht="15.75" customHeight="1" x14ac:dyDescent="0.3">
      <c r="A809" s="1">
        <v>1216536</v>
      </c>
      <c r="B809" s="1" t="s">
        <v>288</v>
      </c>
      <c r="C809" s="2">
        <v>44133</v>
      </c>
      <c r="D809" s="1" t="s">
        <v>393</v>
      </c>
      <c r="E809" s="1" t="s">
        <v>289</v>
      </c>
      <c r="F809" s="1">
        <v>0</v>
      </c>
      <c r="G809" s="1" t="s">
        <v>21</v>
      </c>
      <c r="H809" s="1" t="s">
        <v>32</v>
      </c>
      <c r="I809" s="1" t="s">
        <v>32</v>
      </c>
      <c r="J809" s="1" t="s">
        <v>22</v>
      </c>
      <c r="K809" s="1" t="s">
        <v>32</v>
      </c>
      <c r="L809" s="1" t="s">
        <v>41</v>
      </c>
      <c r="M809" s="1">
        <v>6</v>
      </c>
      <c r="N809" s="1" t="s">
        <v>24</v>
      </c>
      <c r="O809" s="1" t="s">
        <v>25</v>
      </c>
      <c r="P809" s="1" t="s">
        <v>252</v>
      </c>
      <c r="Q809" s="1" t="s">
        <v>283</v>
      </c>
      <c r="R809" t="str">
        <f>IF(Table_8[[#This Row],[toss_winner]]=Table_8[[#This Row],[winner]],"Yes","No")</f>
        <v>Yes</v>
      </c>
    </row>
    <row r="810" spans="1:18" ht="15.75" customHeight="1" x14ac:dyDescent="0.3">
      <c r="A810" s="1">
        <v>1216537</v>
      </c>
      <c r="B810" s="1" t="s">
        <v>281</v>
      </c>
      <c r="C810" s="2">
        <v>44134</v>
      </c>
      <c r="D810" s="1" t="s">
        <v>352</v>
      </c>
      <c r="E810" s="1" t="s">
        <v>282</v>
      </c>
      <c r="F810" s="1">
        <v>0</v>
      </c>
      <c r="G810" s="1" t="s">
        <v>31</v>
      </c>
      <c r="H810" s="1" t="s">
        <v>40</v>
      </c>
      <c r="I810" s="1" t="s">
        <v>40</v>
      </c>
      <c r="J810" s="1" t="s">
        <v>22</v>
      </c>
      <c r="K810" s="1" t="s">
        <v>40</v>
      </c>
      <c r="L810" s="1" t="s">
        <v>41</v>
      </c>
      <c r="M810" s="1">
        <v>7</v>
      </c>
      <c r="N810" s="1" t="s">
        <v>24</v>
      </c>
      <c r="O810" s="1" t="s">
        <v>25</v>
      </c>
      <c r="P810" s="1" t="s">
        <v>303</v>
      </c>
      <c r="Q810" s="1" t="s">
        <v>140</v>
      </c>
      <c r="R810" t="str">
        <f>IF(Table_8[[#This Row],[toss_winner]]=Table_8[[#This Row],[winner]],"Yes","No")</f>
        <v>Yes</v>
      </c>
    </row>
    <row r="811" spans="1:18" ht="15.75" customHeight="1" x14ac:dyDescent="0.3">
      <c r="A811" s="1">
        <v>1216538</v>
      </c>
      <c r="B811" s="1" t="s">
        <v>284</v>
      </c>
      <c r="C811" s="2">
        <v>44108</v>
      </c>
      <c r="D811" s="1" t="s">
        <v>312</v>
      </c>
      <c r="E811" s="1" t="s">
        <v>286</v>
      </c>
      <c r="F811" s="1">
        <v>0</v>
      </c>
      <c r="G811" s="1" t="s">
        <v>47</v>
      </c>
      <c r="H811" s="1" t="s">
        <v>259</v>
      </c>
      <c r="I811" s="1" t="s">
        <v>47</v>
      </c>
      <c r="J811" s="1" t="s">
        <v>33</v>
      </c>
      <c r="K811" s="1" t="s">
        <v>47</v>
      </c>
      <c r="L811" s="1" t="s">
        <v>23</v>
      </c>
      <c r="M811" s="1">
        <v>34</v>
      </c>
      <c r="N811" s="1" t="s">
        <v>24</v>
      </c>
      <c r="O811" s="1" t="s">
        <v>25</v>
      </c>
      <c r="P811" s="1" t="s">
        <v>335</v>
      </c>
      <c r="Q811" s="1" t="s">
        <v>283</v>
      </c>
      <c r="R811" t="str">
        <f>IF(Table_8[[#This Row],[toss_winner]]=Table_8[[#This Row],[winner]],"Yes","No")</f>
        <v>Yes</v>
      </c>
    </row>
    <row r="812" spans="1:18" ht="15.75" customHeight="1" x14ac:dyDescent="0.3">
      <c r="A812" s="1">
        <v>1216539</v>
      </c>
      <c r="B812" s="1" t="s">
        <v>288</v>
      </c>
      <c r="C812" s="2">
        <v>44099</v>
      </c>
      <c r="D812" s="1" t="s">
        <v>375</v>
      </c>
      <c r="E812" s="1" t="s">
        <v>289</v>
      </c>
      <c r="F812" s="1">
        <v>0</v>
      </c>
      <c r="G812" s="1" t="s">
        <v>374</v>
      </c>
      <c r="H812" s="1" t="s">
        <v>32</v>
      </c>
      <c r="I812" s="1" t="s">
        <v>32</v>
      </c>
      <c r="J812" s="1" t="s">
        <v>22</v>
      </c>
      <c r="K812" s="1" t="s">
        <v>374</v>
      </c>
      <c r="L812" s="1" t="s">
        <v>23</v>
      </c>
      <c r="M812" s="1">
        <v>44</v>
      </c>
      <c r="N812" s="1" t="s">
        <v>24</v>
      </c>
      <c r="O812" s="1" t="s">
        <v>25</v>
      </c>
      <c r="P812" s="1" t="s">
        <v>335</v>
      </c>
      <c r="Q812" s="1" t="s">
        <v>283</v>
      </c>
      <c r="R812" t="str">
        <f>IF(Table_8[[#This Row],[toss_winner]]=Table_8[[#This Row],[winner]],"Yes","No")</f>
        <v>No</v>
      </c>
    </row>
    <row r="813" spans="1:18" ht="15.75" customHeight="1" x14ac:dyDescent="0.3">
      <c r="A813" s="1">
        <v>1216540</v>
      </c>
      <c r="B813" s="1" t="s">
        <v>284</v>
      </c>
      <c r="C813" s="2">
        <v>44116</v>
      </c>
      <c r="D813" s="1" t="s">
        <v>121</v>
      </c>
      <c r="E813" s="1" t="s">
        <v>286</v>
      </c>
      <c r="F813" s="1">
        <v>0</v>
      </c>
      <c r="G813" s="1" t="s">
        <v>20</v>
      </c>
      <c r="H813" s="1" t="s">
        <v>21</v>
      </c>
      <c r="I813" s="1" t="s">
        <v>20</v>
      </c>
      <c r="J813" s="1" t="s">
        <v>33</v>
      </c>
      <c r="K813" s="1" t="s">
        <v>20</v>
      </c>
      <c r="L813" s="1" t="s">
        <v>23</v>
      </c>
      <c r="M813" s="1">
        <v>82</v>
      </c>
      <c r="N813" s="1" t="s">
        <v>24</v>
      </c>
      <c r="O813" s="1" t="s">
        <v>25</v>
      </c>
      <c r="P813" s="1" t="s">
        <v>283</v>
      </c>
      <c r="Q813" s="1" t="s">
        <v>306</v>
      </c>
      <c r="R813" t="str">
        <f>IF(Table_8[[#This Row],[toss_winner]]=Table_8[[#This Row],[winner]],"Yes","No")</f>
        <v>Yes</v>
      </c>
    </row>
    <row r="814" spans="1:18" ht="15.75" customHeight="1" x14ac:dyDescent="0.3">
      <c r="A814" s="1">
        <v>1216541</v>
      </c>
      <c r="B814" s="1" t="s">
        <v>281</v>
      </c>
      <c r="C814" s="2">
        <v>44129</v>
      </c>
      <c r="D814" s="1" t="s">
        <v>352</v>
      </c>
      <c r="E814" s="1" t="s">
        <v>282</v>
      </c>
      <c r="F814" s="1">
        <v>0</v>
      </c>
      <c r="G814" s="1" t="s">
        <v>47</v>
      </c>
      <c r="H814" s="1" t="s">
        <v>40</v>
      </c>
      <c r="I814" s="1" t="s">
        <v>47</v>
      </c>
      <c r="J814" s="1" t="s">
        <v>33</v>
      </c>
      <c r="K814" s="1" t="s">
        <v>40</v>
      </c>
      <c r="L814" s="1" t="s">
        <v>41</v>
      </c>
      <c r="M814" s="1">
        <v>8</v>
      </c>
      <c r="N814" s="1" t="s">
        <v>24</v>
      </c>
      <c r="O814" s="1" t="s">
        <v>25</v>
      </c>
      <c r="P814" s="1" t="s">
        <v>382</v>
      </c>
      <c r="Q814" s="1" t="s">
        <v>322</v>
      </c>
      <c r="R814" t="str">
        <f>IF(Table_8[[#This Row],[toss_winner]]=Table_8[[#This Row],[winner]],"Yes","No")</f>
        <v>No</v>
      </c>
    </row>
    <row r="815" spans="1:18" ht="15.75" customHeight="1" x14ac:dyDescent="0.3">
      <c r="A815" s="1">
        <v>1216542</v>
      </c>
      <c r="B815" s="1" t="s">
        <v>288</v>
      </c>
      <c r="C815" s="2">
        <v>44112</v>
      </c>
      <c r="D815" s="1" t="s">
        <v>376</v>
      </c>
      <c r="E815" s="1" t="s">
        <v>289</v>
      </c>
      <c r="F815" s="1">
        <v>0</v>
      </c>
      <c r="G815" s="1" t="s">
        <v>259</v>
      </c>
      <c r="H815" s="1" t="s">
        <v>31</v>
      </c>
      <c r="I815" s="1" t="s">
        <v>259</v>
      </c>
      <c r="J815" s="1" t="s">
        <v>33</v>
      </c>
      <c r="K815" s="1" t="s">
        <v>259</v>
      </c>
      <c r="L815" s="1" t="s">
        <v>23</v>
      </c>
      <c r="M815" s="1">
        <v>69</v>
      </c>
      <c r="N815" s="1" t="s">
        <v>24</v>
      </c>
      <c r="O815" s="1" t="s">
        <v>25</v>
      </c>
      <c r="P815" s="1" t="s">
        <v>232</v>
      </c>
      <c r="Q815" s="1" t="s">
        <v>323</v>
      </c>
      <c r="R815" t="str">
        <f>IF(Table_8[[#This Row],[toss_winner]]=Table_8[[#This Row],[winner]],"Yes","No")</f>
        <v>Yes</v>
      </c>
    </row>
    <row r="816" spans="1:18" ht="15.75" customHeight="1" x14ac:dyDescent="0.3">
      <c r="A816" s="1">
        <v>1216543</v>
      </c>
      <c r="B816" s="1" t="s">
        <v>288</v>
      </c>
      <c r="C816" s="2">
        <v>44118</v>
      </c>
      <c r="D816" s="1" t="s">
        <v>392</v>
      </c>
      <c r="E816" s="1" t="s">
        <v>289</v>
      </c>
      <c r="F816" s="1">
        <v>0</v>
      </c>
      <c r="G816" s="1" t="s">
        <v>374</v>
      </c>
      <c r="H816" s="1" t="s">
        <v>40</v>
      </c>
      <c r="I816" s="1" t="s">
        <v>374</v>
      </c>
      <c r="J816" s="1" t="s">
        <v>33</v>
      </c>
      <c r="K816" s="1" t="s">
        <v>374</v>
      </c>
      <c r="L816" s="1" t="s">
        <v>23</v>
      </c>
      <c r="M816" s="1">
        <v>13</v>
      </c>
      <c r="N816" s="1" t="s">
        <v>24</v>
      </c>
      <c r="O816" s="1" t="s">
        <v>25</v>
      </c>
      <c r="P816" s="1" t="s">
        <v>232</v>
      </c>
      <c r="Q816" s="1" t="s">
        <v>323</v>
      </c>
      <c r="R816" t="str">
        <f>IF(Table_8[[#This Row],[toss_winner]]=Table_8[[#This Row],[winner]],"Yes","No")</f>
        <v>Yes</v>
      </c>
    </row>
    <row r="817" spans="1:18" ht="15.75" customHeight="1" x14ac:dyDescent="0.3">
      <c r="A817" s="1">
        <v>1216544</v>
      </c>
      <c r="B817" s="1" t="s">
        <v>288</v>
      </c>
      <c r="C817" s="2">
        <v>44129</v>
      </c>
      <c r="D817" s="1" t="s">
        <v>393</v>
      </c>
      <c r="E817" s="1" t="s">
        <v>289</v>
      </c>
      <c r="F817" s="1">
        <v>0</v>
      </c>
      <c r="G817" s="1" t="s">
        <v>20</v>
      </c>
      <c r="H817" s="1" t="s">
        <v>32</v>
      </c>
      <c r="I817" s="1" t="s">
        <v>20</v>
      </c>
      <c r="J817" s="1" t="s">
        <v>33</v>
      </c>
      <c r="K817" s="1" t="s">
        <v>32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252</v>
      </c>
      <c r="Q817" s="1" t="s">
        <v>283</v>
      </c>
      <c r="R817" t="str">
        <f>IF(Table_8[[#This Row],[toss_winner]]=Table_8[[#This Row],[winner]],"Yes","No")</f>
        <v>No</v>
      </c>
    </row>
    <row r="818" spans="1:18" ht="15.75" customHeight="1" x14ac:dyDescent="0.3">
      <c r="A818" s="1">
        <v>1216545</v>
      </c>
      <c r="B818" s="1" t="s">
        <v>281</v>
      </c>
      <c r="C818" s="2">
        <v>44100</v>
      </c>
      <c r="D818" s="1" t="s">
        <v>387</v>
      </c>
      <c r="E818" s="1" t="s">
        <v>282</v>
      </c>
      <c r="F818" s="1">
        <v>0</v>
      </c>
      <c r="G818" s="1" t="s">
        <v>259</v>
      </c>
      <c r="H818" s="1" t="s">
        <v>21</v>
      </c>
      <c r="I818" s="1" t="s">
        <v>259</v>
      </c>
      <c r="J818" s="1" t="s">
        <v>33</v>
      </c>
      <c r="K818" s="1" t="s">
        <v>21</v>
      </c>
      <c r="L818" s="1" t="s">
        <v>41</v>
      </c>
      <c r="M818" s="1">
        <v>7</v>
      </c>
      <c r="N818" s="1" t="s">
        <v>24</v>
      </c>
      <c r="O818" s="1" t="s">
        <v>25</v>
      </c>
      <c r="P818" s="1" t="s">
        <v>303</v>
      </c>
      <c r="Q818" s="1" t="s">
        <v>322</v>
      </c>
      <c r="R818" t="str">
        <f>IF(Table_8[[#This Row],[toss_winner]]=Table_8[[#This Row],[winner]],"Yes","No")</f>
        <v>No</v>
      </c>
    </row>
    <row r="819" spans="1:18" ht="15.75" customHeight="1" x14ac:dyDescent="0.3">
      <c r="A819" s="1">
        <v>1216546</v>
      </c>
      <c r="B819" s="1" t="s">
        <v>288</v>
      </c>
      <c r="C819" s="2">
        <v>44124</v>
      </c>
      <c r="D819" s="1" t="s">
        <v>227</v>
      </c>
      <c r="E819" s="1" t="s">
        <v>289</v>
      </c>
      <c r="F819" s="1">
        <v>0</v>
      </c>
      <c r="G819" s="1" t="s">
        <v>374</v>
      </c>
      <c r="H819" s="1" t="s">
        <v>31</v>
      </c>
      <c r="I819" s="1" t="s">
        <v>374</v>
      </c>
      <c r="J819" s="1" t="s">
        <v>33</v>
      </c>
      <c r="K819" s="1" t="s">
        <v>31</v>
      </c>
      <c r="L819" s="1" t="s">
        <v>41</v>
      </c>
      <c r="M819" s="1">
        <v>5</v>
      </c>
      <c r="N819" s="1" t="s">
        <v>24</v>
      </c>
      <c r="O819" s="1" t="s">
        <v>25</v>
      </c>
      <c r="P819" s="1" t="s">
        <v>252</v>
      </c>
      <c r="Q819" s="1" t="s">
        <v>283</v>
      </c>
      <c r="R819" t="str">
        <f>IF(Table_8[[#This Row],[toss_winner]]=Table_8[[#This Row],[winner]],"Yes","No")</f>
        <v>No</v>
      </c>
    </row>
    <row r="820" spans="1:18" ht="15.75" customHeight="1" x14ac:dyDescent="0.3">
      <c r="A820" s="1">
        <v>1216547</v>
      </c>
      <c r="B820" s="1" t="s">
        <v>288</v>
      </c>
      <c r="C820" s="2">
        <v>44102</v>
      </c>
      <c r="D820" s="1" t="s">
        <v>121</v>
      </c>
      <c r="E820" s="1" t="s">
        <v>289</v>
      </c>
      <c r="F820" s="1">
        <v>0</v>
      </c>
      <c r="G820" s="1" t="s">
        <v>20</v>
      </c>
      <c r="H820" s="1" t="s">
        <v>47</v>
      </c>
      <c r="I820" s="1" t="s">
        <v>47</v>
      </c>
      <c r="J820" s="1" t="s">
        <v>22</v>
      </c>
      <c r="K820" s="1" t="s">
        <v>20</v>
      </c>
      <c r="L820" s="1" t="s">
        <v>122</v>
      </c>
      <c r="M820" s="1" t="s">
        <v>25</v>
      </c>
      <c r="N820" s="1" t="s">
        <v>123</v>
      </c>
      <c r="O820" s="1" t="s">
        <v>25</v>
      </c>
      <c r="P820" s="1" t="s">
        <v>323</v>
      </c>
      <c r="Q820" s="1" t="s">
        <v>201</v>
      </c>
      <c r="R820" t="str">
        <f>IF(Table_8[[#This Row],[toss_winner]]=Table_8[[#This Row],[winner]],"Yes","No")</f>
        <v>No</v>
      </c>
    </row>
    <row r="821" spans="1:18" ht="15.75" customHeight="1" x14ac:dyDescent="0.3">
      <c r="A821" s="1">
        <v>1237177</v>
      </c>
      <c r="B821" s="1" t="s">
        <v>288</v>
      </c>
      <c r="C821" s="2">
        <v>44140</v>
      </c>
      <c r="D821" s="1" t="s">
        <v>349</v>
      </c>
      <c r="E821" s="1" t="s">
        <v>289</v>
      </c>
      <c r="F821" s="1">
        <v>0</v>
      </c>
      <c r="G821" s="1" t="s">
        <v>47</v>
      </c>
      <c r="H821" s="1" t="s">
        <v>374</v>
      </c>
      <c r="I821" s="1" t="s">
        <v>374</v>
      </c>
      <c r="J821" s="1" t="s">
        <v>22</v>
      </c>
      <c r="K821" s="1" t="s">
        <v>47</v>
      </c>
      <c r="L821" s="1" t="s">
        <v>23</v>
      </c>
      <c r="M821" s="1">
        <v>57</v>
      </c>
      <c r="N821" s="1" t="s">
        <v>24</v>
      </c>
      <c r="O821" s="1" t="s">
        <v>25</v>
      </c>
      <c r="P821" s="1" t="s">
        <v>303</v>
      </c>
      <c r="Q821" s="1" t="s">
        <v>323</v>
      </c>
      <c r="R821" t="str">
        <f>IF(Table_8[[#This Row],[toss_winner]]=Table_8[[#This Row],[winner]],"Yes","No")</f>
        <v>No</v>
      </c>
    </row>
    <row r="822" spans="1:18" ht="15.75" customHeight="1" x14ac:dyDescent="0.3">
      <c r="A822" s="1">
        <v>1237178</v>
      </c>
      <c r="B822" s="1" t="s">
        <v>281</v>
      </c>
      <c r="C822" s="2">
        <v>44141</v>
      </c>
      <c r="D822" s="1" t="s">
        <v>353</v>
      </c>
      <c r="E822" s="1" t="s">
        <v>282</v>
      </c>
      <c r="F822" s="1">
        <v>0</v>
      </c>
      <c r="G822" s="1" t="s">
        <v>20</v>
      </c>
      <c r="H822" s="1" t="s">
        <v>259</v>
      </c>
      <c r="I822" s="1" t="s">
        <v>259</v>
      </c>
      <c r="J822" s="1" t="s">
        <v>22</v>
      </c>
      <c r="K822" s="1" t="s">
        <v>259</v>
      </c>
      <c r="L822" s="1" t="s">
        <v>41</v>
      </c>
      <c r="M822" s="1">
        <v>6</v>
      </c>
      <c r="N822" s="1" t="s">
        <v>24</v>
      </c>
      <c r="O822" s="1" t="s">
        <v>25</v>
      </c>
      <c r="P822" s="1" t="s">
        <v>201</v>
      </c>
      <c r="Q822" s="1" t="s">
        <v>140</v>
      </c>
      <c r="R822" t="str">
        <f>IF(Table_8[[#This Row],[toss_winner]]=Table_8[[#This Row],[winner]],"Yes","No")</f>
        <v>Yes</v>
      </c>
    </row>
    <row r="823" spans="1:18" ht="15.75" customHeight="1" x14ac:dyDescent="0.3">
      <c r="A823" s="1">
        <v>1237180</v>
      </c>
      <c r="B823" s="1" t="s">
        <v>281</v>
      </c>
      <c r="C823" s="2">
        <v>44143</v>
      </c>
      <c r="D823" s="1" t="s">
        <v>337</v>
      </c>
      <c r="E823" s="1" t="s">
        <v>282</v>
      </c>
      <c r="F823" s="1">
        <v>0</v>
      </c>
      <c r="G823" s="1" t="s">
        <v>374</v>
      </c>
      <c r="H823" s="1" t="s">
        <v>259</v>
      </c>
      <c r="I823" s="1" t="s">
        <v>374</v>
      </c>
      <c r="J823" s="1" t="s">
        <v>33</v>
      </c>
      <c r="K823" s="1" t="s">
        <v>374</v>
      </c>
      <c r="L823" s="1" t="s">
        <v>23</v>
      </c>
      <c r="M823" s="1">
        <v>17</v>
      </c>
      <c r="N823" s="1" t="s">
        <v>24</v>
      </c>
      <c r="O823" s="1" t="s">
        <v>25</v>
      </c>
      <c r="P823" s="1" t="s">
        <v>201</v>
      </c>
      <c r="Q823" s="1" t="s">
        <v>140</v>
      </c>
      <c r="R823" t="str">
        <f>IF(Table_8[[#This Row],[toss_winner]]=Table_8[[#This Row],[winner]],"Yes","No")</f>
        <v>Yes</v>
      </c>
    </row>
    <row r="824" spans="1:18" ht="15.75" customHeight="1" x14ac:dyDescent="0.3">
      <c r="A824" s="1">
        <v>1237181</v>
      </c>
      <c r="B824" s="1" t="s">
        <v>288</v>
      </c>
      <c r="C824" s="2">
        <v>44145</v>
      </c>
      <c r="D824" s="1" t="s">
        <v>312</v>
      </c>
      <c r="E824" s="1" t="s">
        <v>289</v>
      </c>
      <c r="F824" s="1">
        <v>0</v>
      </c>
      <c r="G824" s="1" t="s">
        <v>374</v>
      </c>
      <c r="H824" s="1" t="s">
        <v>47</v>
      </c>
      <c r="I824" s="1" t="s">
        <v>374</v>
      </c>
      <c r="J824" s="1" t="s">
        <v>33</v>
      </c>
      <c r="K824" s="1" t="s">
        <v>47</v>
      </c>
      <c r="L824" s="1" t="s">
        <v>41</v>
      </c>
      <c r="M824" s="1">
        <v>5</v>
      </c>
      <c r="N824" s="1" t="s">
        <v>24</v>
      </c>
      <c r="O824" s="1" t="s">
        <v>25</v>
      </c>
      <c r="P824" s="1" t="s">
        <v>303</v>
      </c>
      <c r="Q824" s="1" t="s">
        <v>323</v>
      </c>
      <c r="R824" t="str">
        <f>IF(Table_8[[#This Row],[toss_winner]]=Table_8[[#This Row],[winner]],"Yes","No")</f>
        <v>No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A9DE-736A-492C-84DF-3D3D3288EF99}">
  <sheetPr codeName="Sheet16"/>
  <dimension ref="A1:R20"/>
  <sheetViews>
    <sheetView workbookViewId="0">
      <selection sqref="A1:R20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  <col min="18" max="18" width="19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399</v>
      </c>
    </row>
    <row r="2" spans="1:18" x14ac:dyDescent="0.3">
      <c r="A2">
        <v>1136592</v>
      </c>
      <c r="B2" t="s">
        <v>36</v>
      </c>
      <c r="C2" s="26">
        <v>43222</v>
      </c>
      <c r="D2" t="s">
        <v>336</v>
      </c>
      <c r="E2" t="s">
        <v>38</v>
      </c>
      <c r="F2">
        <v>0</v>
      </c>
      <c r="G2" t="s">
        <v>39</v>
      </c>
      <c r="H2" t="s">
        <v>40</v>
      </c>
      <c r="I2" t="s">
        <v>40</v>
      </c>
      <c r="J2" t="s">
        <v>22</v>
      </c>
      <c r="K2" t="s">
        <v>39</v>
      </c>
      <c r="L2" t="s">
        <v>23</v>
      </c>
      <c r="M2">
        <v>4</v>
      </c>
      <c r="N2" t="s">
        <v>24</v>
      </c>
      <c r="O2" t="s">
        <v>95</v>
      </c>
      <c r="P2" t="s">
        <v>322</v>
      </c>
      <c r="Q2" t="s">
        <v>267</v>
      </c>
      <c r="R2">
        <v>0</v>
      </c>
    </row>
    <row r="3" spans="1:18" x14ac:dyDescent="0.3">
      <c r="A3">
        <v>1136578</v>
      </c>
      <c r="B3" t="s">
        <v>50</v>
      </c>
      <c r="C3" s="26">
        <v>43211</v>
      </c>
      <c r="D3" t="s">
        <v>362</v>
      </c>
      <c r="E3" t="s">
        <v>52</v>
      </c>
      <c r="F3">
        <v>0</v>
      </c>
      <c r="G3" t="s">
        <v>21</v>
      </c>
      <c r="H3" t="s">
        <v>31</v>
      </c>
      <c r="I3" t="s">
        <v>31</v>
      </c>
      <c r="J3" t="s">
        <v>22</v>
      </c>
      <c r="K3" t="s">
        <v>31</v>
      </c>
      <c r="L3" t="s">
        <v>41</v>
      </c>
      <c r="M3">
        <v>9</v>
      </c>
      <c r="N3" t="s">
        <v>24</v>
      </c>
      <c r="O3" t="s">
        <v>95</v>
      </c>
      <c r="P3" t="s">
        <v>252</v>
      </c>
      <c r="Q3" t="s">
        <v>347</v>
      </c>
      <c r="R3">
        <v>0</v>
      </c>
    </row>
    <row r="4" spans="1:18" x14ac:dyDescent="0.3">
      <c r="A4">
        <v>1136566</v>
      </c>
      <c r="B4" t="s">
        <v>56</v>
      </c>
      <c r="C4" s="26">
        <v>43201</v>
      </c>
      <c r="D4" t="s">
        <v>271</v>
      </c>
      <c r="E4" t="s">
        <v>58</v>
      </c>
      <c r="F4">
        <v>0</v>
      </c>
      <c r="G4" t="s">
        <v>40</v>
      </c>
      <c r="H4" t="s">
        <v>39</v>
      </c>
      <c r="I4" t="s">
        <v>39</v>
      </c>
      <c r="J4" t="s">
        <v>22</v>
      </c>
      <c r="K4" t="s">
        <v>40</v>
      </c>
      <c r="L4" t="s">
        <v>23</v>
      </c>
      <c r="M4">
        <v>10</v>
      </c>
      <c r="N4" t="s">
        <v>24</v>
      </c>
      <c r="O4" t="s">
        <v>95</v>
      </c>
      <c r="P4" t="s">
        <v>335</v>
      </c>
      <c r="Q4" t="s">
        <v>323</v>
      </c>
      <c r="R4">
        <v>0</v>
      </c>
    </row>
    <row r="5" spans="1:18" x14ac:dyDescent="0.3">
      <c r="A5">
        <v>1082648</v>
      </c>
      <c r="B5" t="s">
        <v>17</v>
      </c>
      <c r="C5" s="26">
        <v>42872</v>
      </c>
      <c r="D5" t="s">
        <v>313</v>
      </c>
      <c r="E5" t="s">
        <v>19</v>
      </c>
      <c r="F5">
        <v>0</v>
      </c>
      <c r="G5" t="s">
        <v>259</v>
      </c>
      <c r="H5" t="s">
        <v>21</v>
      </c>
      <c r="I5" t="s">
        <v>21</v>
      </c>
      <c r="J5" t="s">
        <v>22</v>
      </c>
      <c r="K5" t="s">
        <v>21</v>
      </c>
      <c r="L5" t="s">
        <v>41</v>
      </c>
      <c r="M5">
        <v>7</v>
      </c>
      <c r="N5" t="s">
        <v>24</v>
      </c>
      <c r="O5" t="s">
        <v>95</v>
      </c>
      <c r="P5" t="s">
        <v>232</v>
      </c>
      <c r="Q5" t="s">
        <v>323</v>
      </c>
      <c r="R5">
        <v>0</v>
      </c>
    </row>
    <row r="6" spans="1:18" x14ac:dyDescent="0.3">
      <c r="A6">
        <v>980999</v>
      </c>
      <c r="B6" t="s">
        <v>17</v>
      </c>
      <c r="C6" s="26">
        <v>42508</v>
      </c>
      <c r="D6" t="s">
        <v>215</v>
      </c>
      <c r="E6" t="s">
        <v>19</v>
      </c>
      <c r="F6">
        <v>0</v>
      </c>
      <c r="G6" t="s">
        <v>20</v>
      </c>
      <c r="H6" t="s">
        <v>31</v>
      </c>
      <c r="I6" t="s">
        <v>31</v>
      </c>
      <c r="J6" t="s">
        <v>22</v>
      </c>
      <c r="K6" t="s">
        <v>20</v>
      </c>
      <c r="L6" t="s">
        <v>23</v>
      </c>
      <c r="M6">
        <v>82</v>
      </c>
      <c r="N6" t="s">
        <v>24</v>
      </c>
      <c r="O6" t="s">
        <v>95</v>
      </c>
      <c r="P6" t="s">
        <v>335</v>
      </c>
      <c r="Q6" t="s">
        <v>120</v>
      </c>
      <c r="R6">
        <v>0</v>
      </c>
    </row>
    <row r="7" spans="1:18" x14ac:dyDescent="0.3">
      <c r="A7">
        <v>980997</v>
      </c>
      <c r="B7" t="s">
        <v>234</v>
      </c>
      <c r="C7" s="26">
        <v>42507</v>
      </c>
      <c r="D7" t="s">
        <v>331</v>
      </c>
      <c r="E7" t="s">
        <v>236</v>
      </c>
      <c r="F7">
        <v>0</v>
      </c>
      <c r="G7" t="s">
        <v>319</v>
      </c>
      <c r="H7" t="s">
        <v>39</v>
      </c>
      <c r="I7" t="s">
        <v>319</v>
      </c>
      <c r="J7" t="s">
        <v>22</v>
      </c>
      <c r="K7" t="s">
        <v>319</v>
      </c>
      <c r="L7" t="s">
        <v>23</v>
      </c>
      <c r="M7">
        <v>19</v>
      </c>
      <c r="N7" t="s">
        <v>24</v>
      </c>
      <c r="O7" t="s">
        <v>95</v>
      </c>
      <c r="P7" t="s">
        <v>323</v>
      </c>
      <c r="Q7" t="s">
        <v>252</v>
      </c>
      <c r="R7">
        <v>0</v>
      </c>
    </row>
    <row r="8" spans="1:18" x14ac:dyDescent="0.3">
      <c r="A8">
        <v>980989</v>
      </c>
      <c r="B8" t="s">
        <v>50</v>
      </c>
      <c r="C8" s="26">
        <v>42504</v>
      </c>
      <c r="D8" t="s">
        <v>68</v>
      </c>
      <c r="E8" t="s">
        <v>52</v>
      </c>
      <c r="F8">
        <v>0</v>
      </c>
      <c r="G8" t="s">
        <v>21</v>
      </c>
      <c r="H8" t="s">
        <v>319</v>
      </c>
      <c r="I8" t="s">
        <v>319</v>
      </c>
      <c r="J8" t="s">
        <v>33</v>
      </c>
      <c r="K8" t="s">
        <v>21</v>
      </c>
      <c r="L8" t="s">
        <v>41</v>
      </c>
      <c r="M8">
        <v>8</v>
      </c>
      <c r="N8" t="s">
        <v>24</v>
      </c>
      <c r="O8" t="s">
        <v>95</v>
      </c>
      <c r="P8" t="s">
        <v>327</v>
      </c>
      <c r="Q8" t="s">
        <v>242</v>
      </c>
      <c r="R8">
        <v>0</v>
      </c>
    </row>
    <row r="9" spans="1:18" x14ac:dyDescent="0.3">
      <c r="A9">
        <v>980943</v>
      </c>
      <c r="B9" t="s">
        <v>60</v>
      </c>
      <c r="C9" s="26">
        <v>42486</v>
      </c>
      <c r="D9" t="s">
        <v>331</v>
      </c>
      <c r="E9" t="s">
        <v>62</v>
      </c>
      <c r="F9">
        <v>0</v>
      </c>
      <c r="G9" t="s">
        <v>259</v>
      </c>
      <c r="H9" t="s">
        <v>319</v>
      </c>
      <c r="I9" t="s">
        <v>319</v>
      </c>
      <c r="J9" t="s">
        <v>22</v>
      </c>
      <c r="K9" t="s">
        <v>319</v>
      </c>
      <c r="L9" t="s">
        <v>23</v>
      </c>
      <c r="M9">
        <v>34</v>
      </c>
      <c r="N9" t="s">
        <v>24</v>
      </c>
      <c r="O9" t="s">
        <v>95</v>
      </c>
      <c r="P9" t="s">
        <v>332</v>
      </c>
      <c r="Q9" t="s">
        <v>267</v>
      </c>
      <c r="R9">
        <v>0</v>
      </c>
    </row>
    <row r="10" spans="1:18" x14ac:dyDescent="0.3">
      <c r="A10">
        <v>829807</v>
      </c>
      <c r="B10" t="s">
        <v>60</v>
      </c>
      <c r="C10" s="26">
        <v>42139</v>
      </c>
      <c r="D10" t="s">
        <v>215</v>
      </c>
      <c r="E10" t="s">
        <v>62</v>
      </c>
      <c r="F10">
        <v>0</v>
      </c>
      <c r="G10" t="s">
        <v>259</v>
      </c>
      <c r="H10" t="s">
        <v>20</v>
      </c>
      <c r="I10" t="s">
        <v>259</v>
      </c>
      <c r="J10" t="s">
        <v>33</v>
      </c>
      <c r="K10" t="s">
        <v>20</v>
      </c>
      <c r="L10" t="s">
        <v>41</v>
      </c>
      <c r="M10">
        <v>6</v>
      </c>
      <c r="N10" t="s">
        <v>24</v>
      </c>
      <c r="O10" t="s">
        <v>95</v>
      </c>
      <c r="P10" t="s">
        <v>232</v>
      </c>
      <c r="Q10" t="s">
        <v>127</v>
      </c>
      <c r="R10">
        <v>0</v>
      </c>
    </row>
    <row r="11" spans="1:18" x14ac:dyDescent="0.3">
      <c r="A11">
        <v>829743</v>
      </c>
      <c r="B11" t="s">
        <v>234</v>
      </c>
      <c r="C11" s="26">
        <v>42116</v>
      </c>
      <c r="D11" t="s">
        <v>179</v>
      </c>
      <c r="E11" t="s">
        <v>236</v>
      </c>
      <c r="F11">
        <v>0</v>
      </c>
      <c r="G11" t="s">
        <v>259</v>
      </c>
      <c r="H11" t="s">
        <v>21</v>
      </c>
      <c r="I11" t="s">
        <v>21</v>
      </c>
      <c r="J11" t="s">
        <v>22</v>
      </c>
      <c r="K11" t="s">
        <v>259</v>
      </c>
      <c r="L11" t="s">
        <v>23</v>
      </c>
      <c r="M11">
        <v>16</v>
      </c>
      <c r="N11" t="s">
        <v>24</v>
      </c>
      <c r="O11" t="s">
        <v>95</v>
      </c>
      <c r="P11" t="s">
        <v>283</v>
      </c>
      <c r="Q11" t="s">
        <v>237</v>
      </c>
      <c r="R11">
        <v>0</v>
      </c>
    </row>
    <row r="12" spans="1:18" x14ac:dyDescent="0.3">
      <c r="A12">
        <v>733993</v>
      </c>
      <c r="B12" t="s">
        <v>36</v>
      </c>
      <c r="C12" s="26">
        <v>41769</v>
      </c>
      <c r="D12" t="s">
        <v>211</v>
      </c>
      <c r="E12" t="s">
        <v>38</v>
      </c>
      <c r="F12">
        <v>0</v>
      </c>
      <c r="G12" t="s">
        <v>39</v>
      </c>
      <c r="H12" t="s">
        <v>259</v>
      </c>
      <c r="I12" t="s">
        <v>259</v>
      </c>
      <c r="J12" t="s">
        <v>22</v>
      </c>
      <c r="K12" t="s">
        <v>259</v>
      </c>
      <c r="L12" t="s">
        <v>41</v>
      </c>
      <c r="M12">
        <v>8</v>
      </c>
      <c r="N12" t="s">
        <v>24</v>
      </c>
      <c r="O12" t="s">
        <v>95</v>
      </c>
      <c r="P12" t="s">
        <v>297</v>
      </c>
      <c r="Q12" t="s">
        <v>242</v>
      </c>
      <c r="R12">
        <v>0</v>
      </c>
    </row>
    <row r="13" spans="1:18" x14ac:dyDescent="0.3">
      <c r="A13">
        <v>501255</v>
      </c>
      <c r="B13" t="s">
        <v>17</v>
      </c>
      <c r="C13" s="26">
        <v>40677</v>
      </c>
      <c r="D13" t="s">
        <v>118</v>
      </c>
      <c r="E13" t="s">
        <v>19</v>
      </c>
      <c r="F13">
        <v>0</v>
      </c>
      <c r="G13" t="s">
        <v>20</v>
      </c>
      <c r="H13" t="s">
        <v>21</v>
      </c>
      <c r="I13" t="s">
        <v>20</v>
      </c>
      <c r="J13" t="s">
        <v>22</v>
      </c>
      <c r="K13" t="s">
        <v>20</v>
      </c>
      <c r="L13" t="s">
        <v>41</v>
      </c>
      <c r="M13">
        <v>4</v>
      </c>
      <c r="N13" t="s">
        <v>24</v>
      </c>
      <c r="O13" t="s">
        <v>95</v>
      </c>
      <c r="P13" t="s">
        <v>27</v>
      </c>
      <c r="Q13" t="s">
        <v>59</v>
      </c>
      <c r="R13">
        <v>0</v>
      </c>
    </row>
    <row r="14" spans="1:18" x14ac:dyDescent="0.3">
      <c r="A14">
        <v>501245</v>
      </c>
      <c r="B14" t="s">
        <v>50</v>
      </c>
      <c r="C14" s="26">
        <v>40670</v>
      </c>
      <c r="D14" t="s">
        <v>218</v>
      </c>
      <c r="E14" t="s">
        <v>52</v>
      </c>
      <c r="F14">
        <v>0</v>
      </c>
      <c r="G14" t="s">
        <v>21</v>
      </c>
      <c r="H14" t="s">
        <v>32</v>
      </c>
      <c r="I14" t="s">
        <v>32</v>
      </c>
      <c r="J14" t="s">
        <v>33</v>
      </c>
      <c r="K14" t="s">
        <v>21</v>
      </c>
      <c r="L14" t="s">
        <v>23</v>
      </c>
      <c r="M14">
        <v>10</v>
      </c>
      <c r="N14" t="s">
        <v>24</v>
      </c>
      <c r="O14" t="s">
        <v>95</v>
      </c>
      <c r="P14" t="s">
        <v>26</v>
      </c>
      <c r="Q14" t="s">
        <v>201</v>
      </c>
      <c r="R14">
        <v>0</v>
      </c>
    </row>
    <row r="15" spans="1:18" x14ac:dyDescent="0.3">
      <c r="A15">
        <v>501215</v>
      </c>
      <c r="B15" t="s">
        <v>203</v>
      </c>
      <c r="C15" s="26">
        <v>40651</v>
      </c>
      <c r="D15" t="s">
        <v>18</v>
      </c>
      <c r="E15" t="s">
        <v>204</v>
      </c>
      <c r="F15">
        <v>0</v>
      </c>
      <c r="G15" t="s">
        <v>205</v>
      </c>
      <c r="H15" t="s">
        <v>32</v>
      </c>
      <c r="I15" t="s">
        <v>205</v>
      </c>
      <c r="J15" t="s">
        <v>22</v>
      </c>
      <c r="K15" t="s">
        <v>205</v>
      </c>
      <c r="L15" t="s">
        <v>41</v>
      </c>
      <c r="M15">
        <v>7</v>
      </c>
      <c r="N15" t="s">
        <v>24</v>
      </c>
      <c r="O15" t="s">
        <v>95</v>
      </c>
      <c r="P15" t="s">
        <v>55</v>
      </c>
      <c r="Q15" t="s">
        <v>208</v>
      </c>
      <c r="R15">
        <v>0</v>
      </c>
    </row>
    <row r="16" spans="1:18" x14ac:dyDescent="0.3">
      <c r="A16">
        <v>392214</v>
      </c>
      <c r="B16" t="s">
        <v>131</v>
      </c>
      <c r="C16" s="26">
        <v>39940</v>
      </c>
      <c r="D16" t="s">
        <v>66</v>
      </c>
      <c r="E16" t="s">
        <v>132</v>
      </c>
      <c r="F16">
        <v>1</v>
      </c>
      <c r="G16" t="s">
        <v>32</v>
      </c>
      <c r="H16" t="s">
        <v>31</v>
      </c>
      <c r="I16" t="s">
        <v>32</v>
      </c>
      <c r="J16" t="s">
        <v>33</v>
      </c>
      <c r="K16" t="s">
        <v>32</v>
      </c>
      <c r="L16" t="s">
        <v>23</v>
      </c>
      <c r="M16">
        <v>12</v>
      </c>
      <c r="N16" t="s">
        <v>24</v>
      </c>
      <c r="O16" t="s">
        <v>95</v>
      </c>
      <c r="P16" t="s">
        <v>49</v>
      </c>
      <c r="Q16" t="s">
        <v>125</v>
      </c>
      <c r="R16">
        <v>0</v>
      </c>
    </row>
    <row r="17" spans="1:18" x14ac:dyDescent="0.3">
      <c r="A17">
        <v>392186</v>
      </c>
      <c r="B17" t="s">
        <v>117</v>
      </c>
      <c r="C17" s="26">
        <v>39924</v>
      </c>
      <c r="D17" t="s">
        <v>118</v>
      </c>
      <c r="E17" t="s">
        <v>119</v>
      </c>
      <c r="F17">
        <v>1</v>
      </c>
      <c r="G17" t="s">
        <v>31</v>
      </c>
      <c r="H17" t="s">
        <v>21</v>
      </c>
      <c r="I17" t="s">
        <v>21</v>
      </c>
      <c r="J17" t="s">
        <v>22</v>
      </c>
      <c r="K17" t="s">
        <v>21</v>
      </c>
      <c r="L17" t="s">
        <v>23</v>
      </c>
      <c r="M17">
        <v>11</v>
      </c>
      <c r="N17" t="s">
        <v>24</v>
      </c>
      <c r="O17" t="s">
        <v>95</v>
      </c>
      <c r="P17" t="s">
        <v>49</v>
      </c>
      <c r="Q17" t="s">
        <v>111</v>
      </c>
      <c r="R17">
        <v>0</v>
      </c>
    </row>
    <row r="18" spans="1:18" x14ac:dyDescent="0.3">
      <c r="A18">
        <v>392183</v>
      </c>
      <c r="B18" t="s">
        <v>106</v>
      </c>
      <c r="C18" s="26">
        <v>39922</v>
      </c>
      <c r="D18" t="s">
        <v>110</v>
      </c>
      <c r="E18" t="s">
        <v>108</v>
      </c>
      <c r="F18">
        <v>1</v>
      </c>
      <c r="G18" t="s">
        <v>39</v>
      </c>
      <c r="H18" t="s">
        <v>31</v>
      </c>
      <c r="I18" t="s">
        <v>39</v>
      </c>
      <c r="J18" t="s">
        <v>22</v>
      </c>
      <c r="K18" t="s">
        <v>39</v>
      </c>
      <c r="L18" t="s">
        <v>41</v>
      </c>
      <c r="M18">
        <v>10</v>
      </c>
      <c r="N18" t="s">
        <v>24</v>
      </c>
      <c r="O18" t="s">
        <v>95</v>
      </c>
      <c r="P18" t="s">
        <v>34</v>
      </c>
      <c r="Q18" t="s">
        <v>111</v>
      </c>
      <c r="R18">
        <v>0</v>
      </c>
    </row>
    <row r="19" spans="1:18" x14ac:dyDescent="0.3">
      <c r="A19">
        <v>336025</v>
      </c>
      <c r="B19" t="s">
        <v>50</v>
      </c>
      <c r="C19" s="26">
        <v>39586</v>
      </c>
      <c r="D19" t="s">
        <v>98</v>
      </c>
      <c r="E19" t="s">
        <v>52</v>
      </c>
      <c r="F19">
        <v>0</v>
      </c>
      <c r="G19" t="s">
        <v>21</v>
      </c>
      <c r="H19" t="s">
        <v>32</v>
      </c>
      <c r="I19" t="s">
        <v>21</v>
      </c>
      <c r="J19" t="s">
        <v>33</v>
      </c>
      <c r="K19" t="s">
        <v>32</v>
      </c>
      <c r="L19" t="s">
        <v>23</v>
      </c>
      <c r="M19">
        <v>3</v>
      </c>
      <c r="N19" t="s">
        <v>24</v>
      </c>
      <c r="O19" t="s">
        <v>95</v>
      </c>
      <c r="P19" t="s">
        <v>26</v>
      </c>
      <c r="Q19" t="s">
        <v>55</v>
      </c>
      <c r="R19">
        <v>0</v>
      </c>
    </row>
    <row r="20" spans="1:18" x14ac:dyDescent="0.3">
      <c r="A20">
        <v>336022</v>
      </c>
      <c r="B20" t="s">
        <v>36</v>
      </c>
      <c r="C20" s="26">
        <v>39585</v>
      </c>
      <c r="D20" t="s">
        <v>94</v>
      </c>
      <c r="E20" t="s">
        <v>38</v>
      </c>
      <c r="F20">
        <v>0</v>
      </c>
      <c r="G20" t="s">
        <v>39</v>
      </c>
      <c r="H20" t="s">
        <v>31</v>
      </c>
      <c r="I20" t="s">
        <v>39</v>
      </c>
      <c r="J20" t="s">
        <v>33</v>
      </c>
      <c r="K20" t="s">
        <v>31</v>
      </c>
      <c r="L20" t="s">
        <v>23</v>
      </c>
      <c r="M20">
        <v>6</v>
      </c>
      <c r="N20" t="s">
        <v>24</v>
      </c>
      <c r="O20" t="s">
        <v>95</v>
      </c>
      <c r="P20" t="s">
        <v>71</v>
      </c>
      <c r="Q20" t="s">
        <v>27</v>
      </c>
      <c r="R20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V1000"/>
  <sheetViews>
    <sheetView topLeftCell="E1" zoomScaleNormal="100" workbookViewId="0">
      <selection activeCell="J2" sqref="J2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24.33203125" bestFit="1" customWidth="1"/>
    <col min="22" max="22" width="10" bestFit="1" customWidth="1"/>
    <col min="23" max="24" width="8.77734375" customWidth="1"/>
  </cols>
  <sheetData>
    <row r="2" spans="1:22" ht="15" customHeight="1" thickBot="1" x14ac:dyDescent="0.35"/>
    <row r="3" spans="1:22" ht="15" customHeight="1" thickBot="1" x14ac:dyDescent="0.35">
      <c r="H3" s="53">
        <f>V18</f>
        <v>19</v>
      </c>
      <c r="U3" s="42" t="s">
        <v>458</v>
      </c>
    </row>
    <row r="4" spans="1:22" ht="15" customHeight="1" x14ac:dyDescent="0.3">
      <c r="U4" s="42" t="s">
        <v>459</v>
      </c>
    </row>
    <row r="6" spans="1:22" ht="15" customHeight="1" x14ac:dyDescent="0.3">
      <c r="U6" s="22" t="s">
        <v>14</v>
      </c>
      <c r="V6" s="12" t="s">
        <v>95</v>
      </c>
    </row>
    <row r="8" spans="1:22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399</v>
      </c>
      <c r="U8" s="13" t="s">
        <v>400</v>
      </c>
      <c r="V8" s="11" t="s">
        <v>408</v>
      </c>
    </row>
    <row r="9" spans="1:22" ht="14.4" x14ac:dyDescent="0.3">
      <c r="A9" s="1">
        <v>335982</v>
      </c>
      <c r="B9" s="1" t="s">
        <v>17</v>
      </c>
      <c r="C9" s="2">
        <v>39556</v>
      </c>
      <c r="D9" s="1" t="s">
        <v>18</v>
      </c>
      <c r="E9" s="1" t="s">
        <v>19</v>
      </c>
      <c r="F9" s="1">
        <v>0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21</v>
      </c>
      <c r="L9" s="1" t="s">
        <v>23</v>
      </c>
      <c r="M9" s="1">
        <v>140</v>
      </c>
      <c r="N9" s="1" t="s">
        <v>24</v>
      </c>
      <c r="O9" s="1" t="s">
        <v>25</v>
      </c>
      <c r="P9" s="1" t="s">
        <v>26</v>
      </c>
      <c r="Q9" s="1" t="s">
        <v>27</v>
      </c>
      <c r="R9" s="1">
        <f>IF( ('Question 8'!$G9="Mumbai Indians")+('Question 8'!$H9="Mumbai Indians"),1,0)</f>
        <v>0</v>
      </c>
      <c r="U9" s="15" t="s">
        <v>32</v>
      </c>
      <c r="V9" s="34">
        <v>2</v>
      </c>
    </row>
    <row r="10" spans="1:22" ht="14.4" x14ac:dyDescent="0.3">
      <c r="A10" s="1">
        <v>335983</v>
      </c>
      <c r="B10" s="1" t="s">
        <v>28</v>
      </c>
      <c r="C10" s="2">
        <v>39557</v>
      </c>
      <c r="D10" s="1" t="s">
        <v>29</v>
      </c>
      <c r="E10" s="1" t="s">
        <v>30</v>
      </c>
      <c r="F10" s="1">
        <v>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32</v>
      </c>
      <c r="L10" s="1" t="s">
        <v>23</v>
      </c>
      <c r="M10" s="1">
        <v>33</v>
      </c>
      <c r="N10" s="1" t="s">
        <v>24</v>
      </c>
      <c r="O10" s="1" t="s">
        <v>25</v>
      </c>
      <c r="P10" s="1" t="s">
        <v>34</v>
      </c>
      <c r="Q10" s="1" t="s">
        <v>35</v>
      </c>
      <c r="R10" s="1">
        <f>IF( ('Question 8'!$G10="Mumbai Indians")+('Question 8'!$H10="Mumbai Indians"),1,0)</f>
        <v>0</v>
      </c>
      <c r="U10" s="16" t="s">
        <v>39</v>
      </c>
      <c r="V10" s="35">
        <v>2</v>
      </c>
    </row>
    <row r="11" spans="1:22" ht="14.4" x14ac:dyDescent="0.3">
      <c r="A11" s="1">
        <v>335984</v>
      </c>
      <c r="B11" s="1" t="s">
        <v>36</v>
      </c>
      <c r="C11" s="2">
        <v>39557</v>
      </c>
      <c r="D11" s="1" t="s">
        <v>37</v>
      </c>
      <c r="E11" s="1" t="s">
        <v>38</v>
      </c>
      <c r="F11" s="1">
        <v>0</v>
      </c>
      <c r="G11" s="1" t="s">
        <v>39</v>
      </c>
      <c r="H11" s="1" t="s">
        <v>40</v>
      </c>
      <c r="I11" s="1" t="s">
        <v>40</v>
      </c>
      <c r="J11" s="1" t="s">
        <v>33</v>
      </c>
      <c r="K11" s="1" t="s">
        <v>39</v>
      </c>
      <c r="L11" s="1" t="s">
        <v>41</v>
      </c>
      <c r="M11" s="1">
        <v>9</v>
      </c>
      <c r="N11" s="1" t="s">
        <v>24</v>
      </c>
      <c r="O11" s="1" t="s">
        <v>25</v>
      </c>
      <c r="P11" s="1" t="s">
        <v>42</v>
      </c>
      <c r="Q11" s="1" t="s">
        <v>43</v>
      </c>
      <c r="R11" s="1">
        <f>IF( ('Question 8'!$G11="Mumbai Indians")+('Question 8'!$H11="Mumbai Indians"),1,0)</f>
        <v>0</v>
      </c>
      <c r="U11" s="16" t="s">
        <v>31</v>
      </c>
      <c r="V11" s="35">
        <v>2</v>
      </c>
    </row>
    <row r="12" spans="1:22" ht="14.4" x14ac:dyDescent="0.3">
      <c r="A12" s="1">
        <v>335985</v>
      </c>
      <c r="B12" s="1" t="s">
        <v>44</v>
      </c>
      <c r="C12" s="2">
        <v>39558</v>
      </c>
      <c r="D12" s="1" t="s">
        <v>45</v>
      </c>
      <c r="E12" s="1" t="s">
        <v>46</v>
      </c>
      <c r="F12" s="1">
        <v>0</v>
      </c>
      <c r="G12" s="1" t="s">
        <v>47</v>
      </c>
      <c r="H12" s="1" t="s">
        <v>20</v>
      </c>
      <c r="I12" s="1" t="s">
        <v>47</v>
      </c>
      <c r="J12" s="1" t="s">
        <v>33</v>
      </c>
      <c r="K12" s="1" t="s">
        <v>20</v>
      </c>
      <c r="L12" s="1" t="s">
        <v>41</v>
      </c>
      <c r="M12" s="1">
        <v>5</v>
      </c>
      <c r="N12" s="1" t="s">
        <v>24</v>
      </c>
      <c r="O12" s="1" t="s">
        <v>25</v>
      </c>
      <c r="P12" s="1" t="s">
        <v>48</v>
      </c>
      <c r="Q12" s="1" t="s">
        <v>49</v>
      </c>
      <c r="R12" s="1">
        <f>IF( ('Question 8'!$G12="Mumbai Indians")+('Question 8'!$H12="Mumbai Indians"),1,0)</f>
        <v>1</v>
      </c>
      <c r="U12" s="16" t="s">
        <v>205</v>
      </c>
      <c r="V12" s="35">
        <v>1</v>
      </c>
    </row>
    <row r="13" spans="1:22" ht="14.4" x14ac:dyDescent="0.3">
      <c r="A13" s="1">
        <v>335986</v>
      </c>
      <c r="B13" s="1" t="s">
        <v>50</v>
      </c>
      <c r="C13" s="2">
        <v>39558</v>
      </c>
      <c r="D13" s="1" t="s">
        <v>51</v>
      </c>
      <c r="E13" s="1" t="s">
        <v>52</v>
      </c>
      <c r="F13" s="1">
        <v>0</v>
      </c>
      <c r="G13" s="1" t="s">
        <v>21</v>
      </c>
      <c r="H13" s="1" t="s">
        <v>53</v>
      </c>
      <c r="I13" s="1" t="s">
        <v>53</v>
      </c>
      <c r="J13" s="1" t="s">
        <v>33</v>
      </c>
      <c r="K13" s="1" t="s">
        <v>21</v>
      </c>
      <c r="L13" s="1" t="s">
        <v>41</v>
      </c>
      <c r="M13" s="1">
        <v>5</v>
      </c>
      <c r="N13" s="1" t="s">
        <v>24</v>
      </c>
      <c r="O13" s="1" t="s">
        <v>25</v>
      </c>
      <c r="P13" s="1" t="s">
        <v>54</v>
      </c>
      <c r="Q13" s="1" t="s">
        <v>55</v>
      </c>
      <c r="R13" s="1">
        <f>IF( ('Question 8'!$G13="Mumbai Indians")+('Question 8'!$H13="Mumbai Indians"),1,0)</f>
        <v>0</v>
      </c>
      <c r="U13" s="16" t="s">
        <v>21</v>
      </c>
      <c r="V13" s="35">
        <v>4</v>
      </c>
    </row>
    <row r="14" spans="1:22" ht="14.4" x14ac:dyDescent="0.3">
      <c r="A14" s="1">
        <v>335987</v>
      </c>
      <c r="B14" s="1" t="s">
        <v>56</v>
      </c>
      <c r="C14" s="2">
        <v>39559</v>
      </c>
      <c r="D14" s="1" t="s">
        <v>57</v>
      </c>
      <c r="E14" s="1" t="s">
        <v>58</v>
      </c>
      <c r="F14" s="1">
        <v>0</v>
      </c>
      <c r="G14" s="1" t="s">
        <v>40</v>
      </c>
      <c r="H14" s="1" t="s">
        <v>31</v>
      </c>
      <c r="I14" s="1" t="s">
        <v>31</v>
      </c>
      <c r="J14" s="1" t="s">
        <v>33</v>
      </c>
      <c r="K14" s="1" t="s">
        <v>40</v>
      </c>
      <c r="L14" s="1" t="s">
        <v>41</v>
      </c>
      <c r="M14" s="1">
        <v>6</v>
      </c>
      <c r="N14" s="1" t="s">
        <v>24</v>
      </c>
      <c r="O14" s="1" t="s">
        <v>25</v>
      </c>
      <c r="P14" s="1" t="s">
        <v>42</v>
      </c>
      <c r="Q14" s="1" t="s">
        <v>59</v>
      </c>
      <c r="R14" s="1">
        <f>IF( ('Question 8'!$G14="Mumbai Indians")+('Question 8'!$H14="Mumbai Indians"),1,0)</f>
        <v>0</v>
      </c>
      <c r="U14" s="16" t="s">
        <v>40</v>
      </c>
      <c r="V14" s="35">
        <v>1</v>
      </c>
    </row>
    <row r="15" spans="1:22" ht="14.4" x14ac:dyDescent="0.3">
      <c r="A15" s="1">
        <v>335988</v>
      </c>
      <c r="B15" s="1" t="s">
        <v>60</v>
      </c>
      <c r="C15" s="2">
        <v>39560</v>
      </c>
      <c r="D15" s="1" t="s">
        <v>61</v>
      </c>
      <c r="E15" s="1" t="s">
        <v>62</v>
      </c>
      <c r="F15" s="1">
        <v>0</v>
      </c>
      <c r="G15" s="1" t="s">
        <v>53</v>
      </c>
      <c r="H15" s="1" t="s">
        <v>39</v>
      </c>
      <c r="I15" s="1" t="s">
        <v>53</v>
      </c>
      <c r="J15" s="1" t="s">
        <v>33</v>
      </c>
      <c r="K15" s="1" t="s">
        <v>39</v>
      </c>
      <c r="L15" s="1" t="s">
        <v>41</v>
      </c>
      <c r="M15" s="1">
        <v>9</v>
      </c>
      <c r="N15" s="1" t="s">
        <v>24</v>
      </c>
      <c r="O15" s="1" t="s">
        <v>25</v>
      </c>
      <c r="P15" s="1" t="s">
        <v>63</v>
      </c>
      <c r="Q15" s="1" t="s">
        <v>64</v>
      </c>
      <c r="R15" s="1">
        <f>IF( ('Question 8'!$G15="Mumbai Indians")+('Question 8'!$H15="Mumbai Indians"),1,0)</f>
        <v>0</v>
      </c>
      <c r="U15" s="16" t="s">
        <v>319</v>
      </c>
      <c r="V15" s="35">
        <v>2</v>
      </c>
    </row>
    <row r="16" spans="1:22" ht="14.4" x14ac:dyDescent="0.3">
      <c r="A16" s="1">
        <v>335989</v>
      </c>
      <c r="B16" s="1" t="s">
        <v>65</v>
      </c>
      <c r="C16" s="2">
        <v>39561</v>
      </c>
      <c r="D16" s="1" t="s">
        <v>66</v>
      </c>
      <c r="E16" s="1" t="s">
        <v>67</v>
      </c>
      <c r="F16" s="1">
        <v>0</v>
      </c>
      <c r="G16" s="1" t="s">
        <v>32</v>
      </c>
      <c r="H16" s="1" t="s">
        <v>47</v>
      </c>
      <c r="I16" s="1" t="s">
        <v>47</v>
      </c>
      <c r="J16" s="1" t="s">
        <v>22</v>
      </c>
      <c r="K16" s="1" t="s">
        <v>32</v>
      </c>
      <c r="L16" s="1" t="s">
        <v>23</v>
      </c>
      <c r="M16" s="1">
        <v>6</v>
      </c>
      <c r="N16" s="1" t="s">
        <v>24</v>
      </c>
      <c r="O16" s="1" t="s">
        <v>25</v>
      </c>
      <c r="P16" s="1" t="s">
        <v>49</v>
      </c>
      <c r="Q16" s="1" t="s">
        <v>43</v>
      </c>
      <c r="R16" s="1">
        <f>IF( ('Question 8'!$G16="Mumbai Indians")+('Question 8'!$H16="Mumbai Indians"),1,0)</f>
        <v>1</v>
      </c>
      <c r="U16" s="16" t="s">
        <v>20</v>
      </c>
      <c r="V16" s="35">
        <v>3</v>
      </c>
    </row>
    <row r="17" spans="1:22" ht="14.4" x14ac:dyDescent="0.3">
      <c r="A17" s="1">
        <v>335990</v>
      </c>
      <c r="B17" s="1" t="s">
        <v>60</v>
      </c>
      <c r="C17" s="2">
        <v>39562</v>
      </c>
      <c r="D17" s="1" t="s">
        <v>68</v>
      </c>
      <c r="E17" s="1" t="s">
        <v>62</v>
      </c>
      <c r="F17" s="1">
        <v>0</v>
      </c>
      <c r="G17" s="1" t="s">
        <v>53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3</v>
      </c>
      <c r="N17" s="1" t="s">
        <v>24</v>
      </c>
      <c r="O17" s="1" t="s">
        <v>25</v>
      </c>
      <c r="P17" s="1" t="s">
        <v>26</v>
      </c>
      <c r="Q17" s="1" t="s">
        <v>34</v>
      </c>
      <c r="R17" s="1">
        <f>IF( ('Question 8'!$G17="Mumbai Indians")+('Question 8'!$H17="Mumbai Indians"),1,0)</f>
        <v>0</v>
      </c>
      <c r="U17" s="16" t="s">
        <v>259</v>
      </c>
      <c r="V17" s="35">
        <v>2</v>
      </c>
    </row>
    <row r="18" spans="1:22" ht="14.4" x14ac:dyDescent="0.3">
      <c r="A18" s="1">
        <v>335991</v>
      </c>
      <c r="B18" s="1" t="s">
        <v>28</v>
      </c>
      <c r="C18" s="2">
        <v>39563</v>
      </c>
      <c r="D18" s="1" t="s">
        <v>69</v>
      </c>
      <c r="E18" s="1" t="s">
        <v>30</v>
      </c>
      <c r="F18" s="1">
        <v>0</v>
      </c>
      <c r="G18" s="1" t="s">
        <v>31</v>
      </c>
      <c r="H18" s="1" t="s">
        <v>47</v>
      </c>
      <c r="I18" s="1" t="s">
        <v>47</v>
      </c>
      <c r="J18" s="1" t="s">
        <v>22</v>
      </c>
      <c r="K18" s="1" t="s">
        <v>31</v>
      </c>
      <c r="L18" s="1" t="s">
        <v>23</v>
      </c>
      <c r="M18" s="1">
        <v>66</v>
      </c>
      <c r="N18" s="1" t="s">
        <v>24</v>
      </c>
      <c r="O18" s="1" t="s">
        <v>25</v>
      </c>
      <c r="P18" s="1" t="s">
        <v>42</v>
      </c>
      <c r="Q18" s="1" t="s">
        <v>64</v>
      </c>
      <c r="R18" s="1">
        <f>IF( ('Question 8'!$G18="Mumbai Indians")+('Question 8'!$H18="Mumbai Indians"),1,0)</f>
        <v>1</v>
      </c>
      <c r="U18" s="17" t="s">
        <v>401</v>
      </c>
      <c r="V18" s="36">
        <v>19</v>
      </c>
    </row>
    <row r="19" spans="1:22" ht="14.4" x14ac:dyDescent="0.3">
      <c r="A19" s="1">
        <v>335992</v>
      </c>
      <c r="B19" s="1" t="s">
        <v>17</v>
      </c>
      <c r="C19" s="2">
        <v>39564</v>
      </c>
      <c r="D19" s="1" t="s">
        <v>57</v>
      </c>
      <c r="E19" s="1" t="s">
        <v>19</v>
      </c>
      <c r="F19" s="1">
        <v>0</v>
      </c>
      <c r="G19" s="1" t="s">
        <v>20</v>
      </c>
      <c r="H19" s="1" t="s">
        <v>40</v>
      </c>
      <c r="I19" s="1" t="s">
        <v>40</v>
      </c>
      <c r="J19" s="1" t="s">
        <v>22</v>
      </c>
      <c r="K19" s="1" t="s">
        <v>40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34</v>
      </c>
      <c r="Q19" s="1" t="s">
        <v>63</v>
      </c>
      <c r="R19" s="1">
        <f>IF( ('Question 8'!$G19="Mumbai Indians")+('Question 8'!$H19="Mumbai Indians"),1,0)</f>
        <v>0</v>
      </c>
    </row>
    <row r="20" spans="1:22" ht="14.4" x14ac:dyDescent="0.3">
      <c r="A20" s="1">
        <v>335993</v>
      </c>
      <c r="B20" s="1" t="s">
        <v>65</v>
      </c>
      <c r="C20" s="2">
        <v>39564</v>
      </c>
      <c r="D20" s="1" t="s">
        <v>70</v>
      </c>
      <c r="E20" s="1" t="s">
        <v>67</v>
      </c>
      <c r="F20" s="1">
        <v>0</v>
      </c>
      <c r="G20" s="1" t="s">
        <v>32</v>
      </c>
      <c r="H20" s="1" t="s">
        <v>21</v>
      </c>
      <c r="I20" s="1" t="s">
        <v>21</v>
      </c>
      <c r="J20" s="1" t="s">
        <v>33</v>
      </c>
      <c r="K20" s="1" t="s">
        <v>32</v>
      </c>
      <c r="L20" s="1" t="s">
        <v>41</v>
      </c>
      <c r="M20" s="1">
        <v>9</v>
      </c>
      <c r="N20" s="1" t="s">
        <v>24</v>
      </c>
      <c r="O20" s="1" t="s">
        <v>25</v>
      </c>
      <c r="P20" s="1" t="s">
        <v>54</v>
      </c>
      <c r="Q20" s="1" t="s">
        <v>71</v>
      </c>
      <c r="R20" s="1">
        <f>IF( ('Question 8'!$G20="Mumbai Indians")+('Question 8'!$H20="Mumbai Indians"),1,0)</f>
        <v>0</v>
      </c>
    </row>
    <row r="21" spans="1:22" ht="15.75" customHeight="1" x14ac:dyDescent="0.3">
      <c r="A21" s="1">
        <v>335994</v>
      </c>
      <c r="B21" s="1" t="s">
        <v>44</v>
      </c>
      <c r="C21" s="2">
        <v>39565</v>
      </c>
      <c r="D21" s="1" t="s">
        <v>72</v>
      </c>
      <c r="E21" s="1" t="s">
        <v>73</v>
      </c>
      <c r="F21" s="1">
        <v>0</v>
      </c>
      <c r="G21" s="1" t="s">
        <v>47</v>
      </c>
      <c r="H21" s="1" t="s">
        <v>53</v>
      </c>
      <c r="I21" s="1" t="s">
        <v>53</v>
      </c>
      <c r="J21" s="1" t="s">
        <v>22</v>
      </c>
      <c r="K21" s="1" t="s">
        <v>53</v>
      </c>
      <c r="L21" s="1" t="s">
        <v>41</v>
      </c>
      <c r="M21" s="1">
        <v>10</v>
      </c>
      <c r="N21" s="1" t="s">
        <v>24</v>
      </c>
      <c r="O21" s="1" t="s">
        <v>25</v>
      </c>
      <c r="P21" s="1" t="s">
        <v>26</v>
      </c>
      <c r="Q21" s="1" t="s">
        <v>35</v>
      </c>
      <c r="R21" s="1">
        <f>IF( ('Question 8'!$G21="Mumbai Indians")+('Question 8'!$H21="Mumbai Indians"),1,0)</f>
        <v>1</v>
      </c>
    </row>
    <row r="22" spans="1:22" ht="15.75" customHeight="1" x14ac:dyDescent="0.3">
      <c r="A22" s="1">
        <v>335995</v>
      </c>
      <c r="B22" s="1" t="s">
        <v>28</v>
      </c>
      <c r="C22" s="2">
        <v>39565</v>
      </c>
      <c r="D22" s="1" t="s">
        <v>74</v>
      </c>
      <c r="E22" s="1" t="s">
        <v>30</v>
      </c>
      <c r="F22" s="1">
        <v>0</v>
      </c>
      <c r="G22" s="1" t="s">
        <v>31</v>
      </c>
      <c r="H22" s="1" t="s">
        <v>39</v>
      </c>
      <c r="I22" s="1" t="s">
        <v>39</v>
      </c>
      <c r="J22" s="1" t="s">
        <v>33</v>
      </c>
      <c r="K22" s="1" t="s">
        <v>31</v>
      </c>
      <c r="L22" s="1" t="s">
        <v>41</v>
      </c>
      <c r="M22" s="1">
        <v>4</v>
      </c>
      <c r="N22" s="1" t="s">
        <v>24</v>
      </c>
      <c r="O22" s="1" t="s">
        <v>25</v>
      </c>
      <c r="P22" s="1" t="s">
        <v>27</v>
      </c>
      <c r="Q22" s="1" t="s">
        <v>75</v>
      </c>
      <c r="R22" s="1">
        <f>IF( ('Question 8'!$G22="Mumbai Indians")+('Question 8'!$H22="Mumbai Indians"),1,0)</f>
        <v>0</v>
      </c>
    </row>
    <row r="23" spans="1:22" ht="15.75" customHeight="1" x14ac:dyDescent="0.3">
      <c r="A23" s="1">
        <v>335996</v>
      </c>
      <c r="B23" s="1" t="s">
        <v>17</v>
      </c>
      <c r="C23" s="2">
        <v>39566</v>
      </c>
      <c r="D23" s="1" t="s">
        <v>76</v>
      </c>
      <c r="E23" s="1" t="s">
        <v>19</v>
      </c>
      <c r="F23" s="1">
        <v>0</v>
      </c>
      <c r="G23" s="1" t="s">
        <v>20</v>
      </c>
      <c r="H23" s="1" t="s">
        <v>32</v>
      </c>
      <c r="I23" s="1" t="s">
        <v>32</v>
      </c>
      <c r="J23" s="1" t="s">
        <v>33</v>
      </c>
      <c r="K23" s="1" t="s">
        <v>32</v>
      </c>
      <c r="L23" s="1" t="s">
        <v>23</v>
      </c>
      <c r="M23" s="1">
        <v>13</v>
      </c>
      <c r="N23" s="1" t="s">
        <v>24</v>
      </c>
      <c r="O23" s="1" t="s">
        <v>25</v>
      </c>
      <c r="P23" s="1" t="s">
        <v>77</v>
      </c>
      <c r="Q23" s="1" t="s">
        <v>59</v>
      </c>
      <c r="R23" s="1">
        <f>IF( ('Question 8'!$G23="Mumbai Indians")+('Question 8'!$H23="Mumbai Indians"),1,0)</f>
        <v>0</v>
      </c>
    </row>
    <row r="24" spans="1:22" ht="15.75" customHeight="1" x14ac:dyDescent="0.3">
      <c r="A24" s="1">
        <v>335997</v>
      </c>
      <c r="B24" s="1" t="s">
        <v>50</v>
      </c>
      <c r="C24" s="2">
        <v>39567</v>
      </c>
      <c r="D24" s="1" t="s">
        <v>78</v>
      </c>
      <c r="E24" s="1" t="s">
        <v>52</v>
      </c>
      <c r="F24" s="1">
        <v>0</v>
      </c>
      <c r="G24" s="1" t="s">
        <v>21</v>
      </c>
      <c r="H24" s="1" t="s">
        <v>47</v>
      </c>
      <c r="I24" s="1" t="s">
        <v>21</v>
      </c>
      <c r="J24" s="1" t="s">
        <v>33</v>
      </c>
      <c r="K24" s="1" t="s">
        <v>47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54</v>
      </c>
      <c r="Q24" s="1" t="s">
        <v>71</v>
      </c>
      <c r="R24" s="1">
        <f>IF( ('Question 8'!$G24="Mumbai Indians")+('Question 8'!$H24="Mumbai Indians"),1,0)</f>
        <v>1</v>
      </c>
    </row>
    <row r="25" spans="1:22" ht="15.75" customHeight="1" x14ac:dyDescent="0.3">
      <c r="A25" s="1">
        <v>335998</v>
      </c>
      <c r="B25" s="1" t="s">
        <v>36</v>
      </c>
      <c r="C25" s="2">
        <v>39568</v>
      </c>
      <c r="D25" s="1" t="s">
        <v>79</v>
      </c>
      <c r="E25" s="1" t="s">
        <v>38</v>
      </c>
      <c r="F25" s="1">
        <v>0</v>
      </c>
      <c r="G25" s="1" t="s">
        <v>39</v>
      </c>
      <c r="H25" s="1" t="s">
        <v>20</v>
      </c>
      <c r="I25" s="1" t="s">
        <v>20</v>
      </c>
      <c r="J25" s="1" t="s">
        <v>22</v>
      </c>
      <c r="K25" s="1" t="s">
        <v>39</v>
      </c>
      <c r="L25" s="1" t="s">
        <v>23</v>
      </c>
      <c r="M25" s="1">
        <v>10</v>
      </c>
      <c r="N25" s="1" t="s">
        <v>24</v>
      </c>
      <c r="O25" s="1" t="s">
        <v>25</v>
      </c>
      <c r="P25" s="1" t="s">
        <v>42</v>
      </c>
      <c r="Q25" s="1" t="s">
        <v>75</v>
      </c>
      <c r="R25" s="1">
        <f>IF( ('Question 8'!$G25="Mumbai Indians")+('Question 8'!$H25="Mumbai Indians"),1,0)</f>
        <v>0</v>
      </c>
    </row>
    <row r="26" spans="1:22" ht="15.75" customHeight="1" x14ac:dyDescent="0.3">
      <c r="A26" s="1">
        <v>335999</v>
      </c>
      <c r="B26" s="1" t="s">
        <v>60</v>
      </c>
      <c r="C26" s="2">
        <v>39569</v>
      </c>
      <c r="D26" s="1" t="s">
        <v>80</v>
      </c>
      <c r="E26" s="1" t="s">
        <v>62</v>
      </c>
      <c r="F26" s="1">
        <v>0</v>
      </c>
      <c r="G26" s="1" t="s">
        <v>53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7</v>
      </c>
      <c r="N26" s="1" t="s">
        <v>24</v>
      </c>
      <c r="O26" s="1" t="s">
        <v>25</v>
      </c>
      <c r="P26" s="1" t="s">
        <v>77</v>
      </c>
      <c r="Q26" s="1" t="s">
        <v>59</v>
      </c>
      <c r="R26" s="1">
        <f>IF( ('Question 8'!$G26="Mumbai Indians")+('Question 8'!$H26="Mumbai Indians"),1,0)</f>
        <v>0</v>
      </c>
    </row>
    <row r="27" spans="1:22" ht="15.75" customHeight="1" x14ac:dyDescent="0.3">
      <c r="A27" s="1">
        <v>336000</v>
      </c>
      <c r="B27" s="1" t="s">
        <v>56</v>
      </c>
      <c r="C27" s="2">
        <v>39569</v>
      </c>
      <c r="D27" s="1" t="s">
        <v>81</v>
      </c>
      <c r="E27" s="1" t="s">
        <v>58</v>
      </c>
      <c r="F27" s="1">
        <v>0</v>
      </c>
      <c r="G27" s="1" t="s">
        <v>40</v>
      </c>
      <c r="H27" s="1" t="s">
        <v>21</v>
      </c>
      <c r="I27" s="1" t="s">
        <v>40</v>
      </c>
      <c r="J27" s="1" t="s">
        <v>33</v>
      </c>
      <c r="K27" s="1" t="s">
        <v>40</v>
      </c>
      <c r="L27" s="1" t="s">
        <v>23</v>
      </c>
      <c r="M27" s="1">
        <v>45</v>
      </c>
      <c r="N27" s="1" t="s">
        <v>24</v>
      </c>
      <c r="O27" s="1" t="s">
        <v>25</v>
      </c>
      <c r="P27" s="1" t="s">
        <v>27</v>
      </c>
      <c r="Q27" s="1" t="s">
        <v>43</v>
      </c>
      <c r="R27" s="1">
        <f>IF( ('Question 8'!$G27="Mumbai Indians")+('Question 8'!$H27="Mumbai Indians"),1,0)</f>
        <v>0</v>
      </c>
    </row>
    <row r="28" spans="1:22" ht="15.75" customHeight="1" x14ac:dyDescent="0.3">
      <c r="A28" s="1">
        <v>336001</v>
      </c>
      <c r="B28" s="1" t="s">
        <v>65</v>
      </c>
      <c r="C28" s="2">
        <v>39570</v>
      </c>
      <c r="D28" s="1" t="s">
        <v>61</v>
      </c>
      <c r="E28" s="1" t="s">
        <v>67</v>
      </c>
      <c r="F28" s="1">
        <v>0</v>
      </c>
      <c r="G28" s="1" t="s">
        <v>32</v>
      </c>
      <c r="H28" s="1" t="s">
        <v>39</v>
      </c>
      <c r="I28" s="1" t="s">
        <v>32</v>
      </c>
      <c r="J28" s="1" t="s">
        <v>33</v>
      </c>
      <c r="K28" s="1" t="s">
        <v>39</v>
      </c>
      <c r="L28" s="1" t="s">
        <v>41</v>
      </c>
      <c r="M28" s="1">
        <v>8</v>
      </c>
      <c r="N28" s="1" t="s">
        <v>24</v>
      </c>
      <c r="O28" s="1" t="s">
        <v>25</v>
      </c>
      <c r="P28" s="1" t="s">
        <v>54</v>
      </c>
      <c r="Q28" s="1" t="s">
        <v>55</v>
      </c>
      <c r="R28" s="1">
        <f>IF( ('Question 8'!$G28="Mumbai Indians")+('Question 8'!$H28="Mumbai Indians"),1,0)</f>
        <v>0</v>
      </c>
    </row>
    <row r="29" spans="1:22" ht="15.75" customHeight="1" x14ac:dyDescent="0.3">
      <c r="A29" s="1">
        <v>336002</v>
      </c>
      <c r="B29" s="1" t="s">
        <v>60</v>
      </c>
      <c r="C29" s="2">
        <v>39593</v>
      </c>
      <c r="D29" s="1" t="s">
        <v>82</v>
      </c>
      <c r="E29" s="1" t="s">
        <v>62</v>
      </c>
      <c r="F29" s="1">
        <v>0</v>
      </c>
      <c r="G29" s="1" t="s">
        <v>53</v>
      </c>
      <c r="H29" s="1" t="s">
        <v>20</v>
      </c>
      <c r="I29" s="1" t="s">
        <v>53</v>
      </c>
      <c r="J29" s="1" t="s">
        <v>33</v>
      </c>
      <c r="K29" s="1" t="s">
        <v>20</v>
      </c>
      <c r="L29" s="1" t="s">
        <v>41</v>
      </c>
      <c r="M29" s="1">
        <v>5</v>
      </c>
      <c r="N29" s="1" t="s">
        <v>24</v>
      </c>
      <c r="O29" s="1" t="s">
        <v>25</v>
      </c>
      <c r="P29" s="1" t="s">
        <v>26</v>
      </c>
      <c r="Q29" s="1" t="s">
        <v>27</v>
      </c>
      <c r="R29" s="1">
        <f>IF( ('Question 8'!$G29="Mumbai Indians")+('Question 8'!$H29="Mumbai Indians"),1,0)</f>
        <v>0</v>
      </c>
    </row>
    <row r="30" spans="1:22" ht="15.75" customHeight="1" x14ac:dyDescent="0.3">
      <c r="A30" s="1">
        <v>336003</v>
      </c>
      <c r="B30" s="1" t="s">
        <v>28</v>
      </c>
      <c r="C30" s="2">
        <v>39571</v>
      </c>
      <c r="D30" s="1" t="s">
        <v>83</v>
      </c>
      <c r="E30" s="1" t="s">
        <v>30</v>
      </c>
      <c r="F30" s="1">
        <v>0</v>
      </c>
      <c r="G30" s="1" t="s">
        <v>31</v>
      </c>
      <c r="H30" s="1" t="s">
        <v>21</v>
      </c>
      <c r="I30" s="1" t="s">
        <v>31</v>
      </c>
      <c r="J30" s="1" t="s">
        <v>33</v>
      </c>
      <c r="K30" s="1" t="s">
        <v>31</v>
      </c>
      <c r="L30" s="1" t="s">
        <v>23</v>
      </c>
      <c r="M30" s="1">
        <v>9</v>
      </c>
      <c r="N30" s="1" t="s">
        <v>24</v>
      </c>
      <c r="O30" s="1" t="s">
        <v>25</v>
      </c>
      <c r="P30" s="1" t="s">
        <v>49</v>
      </c>
      <c r="Q30" s="1" t="s">
        <v>75</v>
      </c>
      <c r="R30" s="1">
        <f>IF( ('Question 8'!$G30="Mumbai Indians")+('Question 8'!$H30="Mumbai Indians"),1,0)</f>
        <v>0</v>
      </c>
    </row>
    <row r="31" spans="1:22" ht="15.75" customHeight="1" x14ac:dyDescent="0.3">
      <c r="A31" s="1">
        <v>336004</v>
      </c>
      <c r="B31" s="1" t="s">
        <v>44</v>
      </c>
      <c r="C31" s="2">
        <v>39572</v>
      </c>
      <c r="D31" s="1" t="s">
        <v>84</v>
      </c>
      <c r="E31" s="1" t="s">
        <v>73</v>
      </c>
      <c r="F31" s="1">
        <v>0</v>
      </c>
      <c r="G31" s="1" t="s">
        <v>47</v>
      </c>
      <c r="H31" s="1" t="s">
        <v>39</v>
      </c>
      <c r="I31" s="1" t="s">
        <v>39</v>
      </c>
      <c r="J31" s="1" t="s">
        <v>22</v>
      </c>
      <c r="K31" s="1" t="s">
        <v>47</v>
      </c>
      <c r="L31" s="1" t="s">
        <v>23</v>
      </c>
      <c r="M31" s="1">
        <v>29</v>
      </c>
      <c r="N31" s="1" t="s">
        <v>24</v>
      </c>
      <c r="O31" s="1" t="s">
        <v>25</v>
      </c>
      <c r="P31" s="1" t="s">
        <v>63</v>
      </c>
      <c r="Q31" s="1" t="s">
        <v>27</v>
      </c>
      <c r="R31" s="1">
        <f>IF( ('Question 8'!$G31="Mumbai Indians")+('Question 8'!$H31="Mumbai Indians"),1,0)</f>
        <v>1</v>
      </c>
    </row>
    <row r="32" spans="1:22" ht="15.75" customHeight="1" x14ac:dyDescent="0.3">
      <c r="A32" s="1">
        <v>336005</v>
      </c>
      <c r="B32" s="1" t="s">
        <v>56</v>
      </c>
      <c r="C32" s="2">
        <v>39572</v>
      </c>
      <c r="D32" s="1" t="s">
        <v>85</v>
      </c>
      <c r="E32" s="1" t="s">
        <v>58</v>
      </c>
      <c r="F32" s="1">
        <v>0</v>
      </c>
      <c r="G32" s="1" t="s">
        <v>40</v>
      </c>
      <c r="H32" s="1" t="s">
        <v>32</v>
      </c>
      <c r="I32" s="1" t="s">
        <v>32</v>
      </c>
      <c r="J32" s="1" t="s">
        <v>33</v>
      </c>
      <c r="K32" s="1" t="s">
        <v>40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26</v>
      </c>
      <c r="Q32" s="1" t="s">
        <v>71</v>
      </c>
      <c r="R32" s="1">
        <f>IF( ('Question 8'!$G32="Mumbai Indians")+('Question 8'!$H32="Mumbai Indians"),1,0)</f>
        <v>0</v>
      </c>
    </row>
    <row r="33" spans="1:18" ht="15.75" customHeight="1" x14ac:dyDescent="0.3">
      <c r="A33" s="1">
        <v>336006</v>
      </c>
      <c r="B33" s="1" t="s">
        <v>17</v>
      </c>
      <c r="C33" s="2">
        <v>39573</v>
      </c>
      <c r="D33" s="1" t="s">
        <v>86</v>
      </c>
      <c r="E33" s="1" t="s">
        <v>19</v>
      </c>
      <c r="F33" s="1">
        <v>0</v>
      </c>
      <c r="G33" s="1" t="s">
        <v>20</v>
      </c>
      <c r="H33" s="1" t="s">
        <v>31</v>
      </c>
      <c r="I33" s="1" t="s">
        <v>31</v>
      </c>
      <c r="J33" s="1" t="s">
        <v>22</v>
      </c>
      <c r="K33" s="1" t="s">
        <v>31</v>
      </c>
      <c r="L33" s="1" t="s">
        <v>41</v>
      </c>
      <c r="M33" s="1">
        <v>6</v>
      </c>
      <c r="N33" s="1" t="s">
        <v>24</v>
      </c>
      <c r="O33" s="1" t="s">
        <v>25</v>
      </c>
      <c r="P33" s="1" t="s">
        <v>48</v>
      </c>
      <c r="Q33" s="1" t="s">
        <v>77</v>
      </c>
      <c r="R33" s="1">
        <f>IF( ('Question 8'!$G33="Mumbai Indians")+('Question 8'!$H33="Mumbai Indians"),1,0)</f>
        <v>0</v>
      </c>
    </row>
    <row r="34" spans="1:18" ht="15.75" customHeight="1" x14ac:dyDescent="0.3">
      <c r="A34" s="1">
        <v>336007</v>
      </c>
      <c r="B34" s="1" t="s">
        <v>65</v>
      </c>
      <c r="C34" s="2">
        <v>39574</v>
      </c>
      <c r="D34" s="1" t="s">
        <v>72</v>
      </c>
      <c r="E34" s="1" t="s">
        <v>67</v>
      </c>
      <c r="F34" s="1">
        <v>0</v>
      </c>
      <c r="G34" s="1" t="s">
        <v>32</v>
      </c>
      <c r="H34" s="1" t="s">
        <v>53</v>
      </c>
      <c r="I34" s="1" t="s">
        <v>53</v>
      </c>
      <c r="J34" s="1" t="s">
        <v>22</v>
      </c>
      <c r="K34" s="1" t="s">
        <v>53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34</v>
      </c>
      <c r="Q34" s="1" t="s">
        <v>59</v>
      </c>
      <c r="R34" s="1">
        <f>IF( ('Question 8'!$G34="Mumbai Indians")+('Question 8'!$H34="Mumbai Indians"),1,0)</f>
        <v>0</v>
      </c>
    </row>
    <row r="35" spans="1:18" ht="15.75" customHeight="1" x14ac:dyDescent="0.3">
      <c r="A35" s="1">
        <v>336008</v>
      </c>
      <c r="B35" s="1" t="s">
        <v>44</v>
      </c>
      <c r="C35" s="2">
        <v>39575</v>
      </c>
      <c r="D35" s="1" t="s">
        <v>87</v>
      </c>
      <c r="E35" s="1" t="s">
        <v>73</v>
      </c>
      <c r="F35" s="1">
        <v>0</v>
      </c>
      <c r="G35" s="1" t="s">
        <v>47</v>
      </c>
      <c r="H35" s="1" t="s">
        <v>40</v>
      </c>
      <c r="I35" s="1" t="s">
        <v>47</v>
      </c>
      <c r="J35" s="1" t="s">
        <v>22</v>
      </c>
      <c r="K35" s="1" t="s">
        <v>47</v>
      </c>
      <c r="L35" s="1" t="s">
        <v>41</v>
      </c>
      <c r="M35" s="1">
        <v>7</v>
      </c>
      <c r="N35" s="1" t="s">
        <v>24</v>
      </c>
      <c r="O35" s="1" t="s">
        <v>25</v>
      </c>
      <c r="P35" s="1" t="s">
        <v>49</v>
      </c>
      <c r="Q35" s="1" t="s">
        <v>27</v>
      </c>
      <c r="R35" s="1">
        <f>IF( ('Question 8'!$G35="Mumbai Indians")+('Question 8'!$H35="Mumbai Indians"),1,0)</f>
        <v>1</v>
      </c>
    </row>
    <row r="36" spans="1:18" ht="15.75" customHeight="1" x14ac:dyDescent="0.3">
      <c r="A36" s="1">
        <v>336009</v>
      </c>
      <c r="B36" s="1" t="s">
        <v>36</v>
      </c>
      <c r="C36" s="2">
        <v>39576</v>
      </c>
      <c r="D36" s="1" t="s">
        <v>76</v>
      </c>
      <c r="E36" s="1" t="s">
        <v>38</v>
      </c>
      <c r="F36" s="1">
        <v>0</v>
      </c>
      <c r="G36" s="1" t="s">
        <v>39</v>
      </c>
      <c r="H36" s="1" t="s">
        <v>32</v>
      </c>
      <c r="I36" s="1" t="s">
        <v>32</v>
      </c>
      <c r="J36" s="1" t="s">
        <v>22</v>
      </c>
      <c r="K36" s="1" t="s">
        <v>32</v>
      </c>
      <c r="L36" s="1" t="s">
        <v>41</v>
      </c>
      <c r="M36" s="1">
        <v>4</v>
      </c>
      <c r="N36" s="1" t="s">
        <v>24</v>
      </c>
      <c r="O36" s="1" t="s">
        <v>25</v>
      </c>
      <c r="P36" s="1" t="s">
        <v>42</v>
      </c>
      <c r="Q36" s="1" t="s">
        <v>59</v>
      </c>
      <c r="R36" s="1">
        <f>IF( ('Question 8'!$G36="Mumbai Indians")+('Question 8'!$H36="Mumbai Indians"),1,0)</f>
        <v>0</v>
      </c>
    </row>
    <row r="37" spans="1:18" ht="15.75" customHeight="1" x14ac:dyDescent="0.3">
      <c r="A37" s="1">
        <v>336010</v>
      </c>
      <c r="B37" s="1" t="s">
        <v>50</v>
      </c>
      <c r="C37" s="2">
        <v>39576</v>
      </c>
      <c r="D37" s="1" t="s">
        <v>88</v>
      </c>
      <c r="E37" s="1" t="s">
        <v>52</v>
      </c>
      <c r="F37" s="1">
        <v>0</v>
      </c>
      <c r="G37" s="1" t="s">
        <v>21</v>
      </c>
      <c r="H37" s="1" t="s">
        <v>20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5</v>
      </c>
      <c r="N37" s="1" t="s">
        <v>24</v>
      </c>
      <c r="O37" s="1" t="s">
        <v>25</v>
      </c>
      <c r="P37" s="1" t="s">
        <v>26</v>
      </c>
      <c r="Q37" s="1" t="s">
        <v>63</v>
      </c>
      <c r="R37" s="1">
        <f>IF( ('Question 8'!$G37="Mumbai Indians")+('Question 8'!$H37="Mumbai Indians"),1,0)</f>
        <v>0</v>
      </c>
    </row>
    <row r="38" spans="1:18" ht="15.75" customHeight="1" x14ac:dyDescent="0.3">
      <c r="A38" s="1">
        <v>336011</v>
      </c>
      <c r="B38" s="1" t="s">
        <v>56</v>
      </c>
      <c r="C38" s="2">
        <v>39577</v>
      </c>
      <c r="D38" s="1" t="s">
        <v>68</v>
      </c>
      <c r="E38" s="1" t="s">
        <v>58</v>
      </c>
      <c r="F38" s="1">
        <v>0</v>
      </c>
      <c r="G38" s="1" t="s">
        <v>40</v>
      </c>
      <c r="H38" s="1" t="s">
        <v>53</v>
      </c>
      <c r="I38" s="1" t="s">
        <v>40</v>
      </c>
      <c r="J38" s="1" t="s">
        <v>22</v>
      </c>
      <c r="K38" s="1" t="s">
        <v>40</v>
      </c>
      <c r="L38" s="1" t="s">
        <v>41</v>
      </c>
      <c r="M38" s="1">
        <v>8</v>
      </c>
      <c r="N38" s="1" t="s">
        <v>24</v>
      </c>
      <c r="O38" s="1" t="s">
        <v>25</v>
      </c>
      <c r="P38" s="1" t="s">
        <v>34</v>
      </c>
      <c r="Q38" s="1" t="s">
        <v>64</v>
      </c>
      <c r="R38" s="1">
        <f>IF( ('Question 8'!$G38="Mumbai Indians")+('Question 8'!$H38="Mumbai Indians"),1,0)</f>
        <v>0</v>
      </c>
    </row>
    <row r="39" spans="1:18" ht="15.75" customHeight="1" x14ac:dyDescent="0.3">
      <c r="A39" s="1">
        <v>336012</v>
      </c>
      <c r="B39" s="1" t="s">
        <v>17</v>
      </c>
      <c r="C39" s="2">
        <v>39596</v>
      </c>
      <c r="D39" s="1" t="s">
        <v>89</v>
      </c>
      <c r="E39" s="1" t="s">
        <v>19</v>
      </c>
      <c r="F39" s="1">
        <v>0</v>
      </c>
      <c r="G39" s="1" t="s">
        <v>20</v>
      </c>
      <c r="H39" s="1" t="s">
        <v>47</v>
      </c>
      <c r="I39" s="1" t="s">
        <v>47</v>
      </c>
      <c r="J39" s="1" t="s">
        <v>22</v>
      </c>
      <c r="K39" s="1" t="s">
        <v>47</v>
      </c>
      <c r="L39" s="1" t="s">
        <v>41</v>
      </c>
      <c r="M39" s="1">
        <v>9</v>
      </c>
      <c r="N39" s="1" t="s">
        <v>24</v>
      </c>
      <c r="O39" s="1" t="s">
        <v>25</v>
      </c>
      <c r="P39" s="1" t="s">
        <v>54</v>
      </c>
      <c r="Q39" s="1" t="s">
        <v>71</v>
      </c>
      <c r="R39" s="1">
        <f>IF( ('Question 8'!$G39="Mumbai Indians")+('Question 8'!$H39="Mumbai Indians"),1,0)</f>
        <v>1</v>
      </c>
    </row>
    <row r="40" spans="1:18" ht="15.75" customHeight="1" x14ac:dyDescent="0.3">
      <c r="A40" s="1">
        <v>336013</v>
      </c>
      <c r="B40" s="1" t="s">
        <v>65</v>
      </c>
      <c r="C40" s="2">
        <v>39578</v>
      </c>
      <c r="D40" s="1" t="s">
        <v>90</v>
      </c>
      <c r="E40" s="1" t="s">
        <v>67</v>
      </c>
      <c r="F40" s="1">
        <v>0</v>
      </c>
      <c r="G40" s="1" t="s">
        <v>32</v>
      </c>
      <c r="H40" s="1" t="s">
        <v>31</v>
      </c>
      <c r="I40" s="1" t="s">
        <v>31</v>
      </c>
      <c r="J40" s="1" t="s">
        <v>22</v>
      </c>
      <c r="K40" s="1" t="s">
        <v>32</v>
      </c>
      <c r="L40" s="1" t="s">
        <v>23</v>
      </c>
      <c r="M40" s="1">
        <v>18</v>
      </c>
      <c r="N40" s="1" t="s">
        <v>24</v>
      </c>
      <c r="O40" s="1" t="s">
        <v>25</v>
      </c>
      <c r="P40" s="1" t="s">
        <v>71</v>
      </c>
      <c r="Q40" s="1" t="s">
        <v>91</v>
      </c>
      <c r="R40" s="1">
        <f>IF( ('Question 8'!$G40="Mumbai Indians")+('Question 8'!$H40="Mumbai Indians"),1,0)</f>
        <v>0</v>
      </c>
    </row>
    <row r="41" spans="1:18" ht="15.75" customHeight="1" x14ac:dyDescent="0.3">
      <c r="A41" s="1">
        <v>336014</v>
      </c>
      <c r="B41" s="1" t="s">
        <v>60</v>
      </c>
      <c r="C41" s="2">
        <v>39579</v>
      </c>
      <c r="D41" s="1" t="s">
        <v>88</v>
      </c>
      <c r="E41" s="1" t="s">
        <v>62</v>
      </c>
      <c r="F41" s="1">
        <v>0</v>
      </c>
      <c r="G41" s="1" t="s">
        <v>53</v>
      </c>
      <c r="H41" s="1" t="s">
        <v>21</v>
      </c>
      <c r="I41" s="1" t="s">
        <v>21</v>
      </c>
      <c r="J41" s="1" t="s">
        <v>33</v>
      </c>
      <c r="K41" s="1" t="s">
        <v>21</v>
      </c>
      <c r="L41" s="1" t="s">
        <v>23</v>
      </c>
      <c r="M41" s="1">
        <v>23</v>
      </c>
      <c r="N41" s="1" t="s">
        <v>24</v>
      </c>
      <c r="O41" s="1" t="s">
        <v>25</v>
      </c>
      <c r="P41" s="1" t="s">
        <v>63</v>
      </c>
      <c r="Q41" s="1" t="s">
        <v>64</v>
      </c>
      <c r="R41" s="1">
        <f>IF( ('Question 8'!$G41="Mumbai Indians")+('Question 8'!$H41="Mumbai Indians"),1,0)</f>
        <v>0</v>
      </c>
    </row>
    <row r="42" spans="1:18" ht="15.75" customHeight="1" x14ac:dyDescent="0.3">
      <c r="A42" s="1">
        <v>336015</v>
      </c>
      <c r="B42" s="1" t="s">
        <v>56</v>
      </c>
      <c r="C42" s="2">
        <v>39579</v>
      </c>
      <c r="D42" s="1" t="s">
        <v>57</v>
      </c>
      <c r="E42" s="1" t="s">
        <v>58</v>
      </c>
      <c r="F42" s="1">
        <v>0</v>
      </c>
      <c r="G42" s="1" t="s">
        <v>40</v>
      </c>
      <c r="H42" s="1" t="s">
        <v>39</v>
      </c>
      <c r="I42" s="1" t="s">
        <v>40</v>
      </c>
      <c r="J42" s="1" t="s">
        <v>22</v>
      </c>
      <c r="K42" s="1" t="s">
        <v>40</v>
      </c>
      <c r="L42" s="1" t="s">
        <v>41</v>
      </c>
      <c r="M42" s="1">
        <v>3</v>
      </c>
      <c r="N42" s="1" t="s">
        <v>24</v>
      </c>
      <c r="O42" s="1" t="s">
        <v>25</v>
      </c>
      <c r="P42" s="1" t="s">
        <v>48</v>
      </c>
      <c r="Q42" s="1" t="s">
        <v>27</v>
      </c>
      <c r="R42" s="1">
        <f>IF( ('Question 8'!$G42="Mumbai Indians")+('Question 8'!$H42="Mumbai Indians"),1,0)</f>
        <v>0</v>
      </c>
    </row>
    <row r="43" spans="1:18" ht="15.75" customHeight="1" x14ac:dyDescent="0.3">
      <c r="A43" s="1">
        <v>336016</v>
      </c>
      <c r="B43" s="1" t="s">
        <v>28</v>
      </c>
      <c r="C43" s="2">
        <v>39580</v>
      </c>
      <c r="D43" s="1" t="s">
        <v>80</v>
      </c>
      <c r="E43" s="1" t="s">
        <v>30</v>
      </c>
      <c r="F43" s="1">
        <v>0</v>
      </c>
      <c r="G43" s="1" t="s">
        <v>31</v>
      </c>
      <c r="H43" s="1" t="s">
        <v>20</v>
      </c>
      <c r="I43" s="1" t="s">
        <v>20</v>
      </c>
      <c r="J43" s="1" t="s">
        <v>33</v>
      </c>
      <c r="K43" s="1" t="s">
        <v>31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75</v>
      </c>
      <c r="R43" s="1">
        <f>IF( ('Question 8'!$G43="Mumbai Indians")+('Question 8'!$H43="Mumbai Indians"),1,0)</f>
        <v>0</v>
      </c>
    </row>
    <row r="44" spans="1:18" ht="15.75" customHeight="1" x14ac:dyDescent="0.3">
      <c r="A44" s="1">
        <v>336017</v>
      </c>
      <c r="B44" s="1" t="s">
        <v>50</v>
      </c>
      <c r="C44" s="2">
        <v>39581</v>
      </c>
      <c r="D44" s="1" t="s">
        <v>92</v>
      </c>
      <c r="E44" s="1" t="s">
        <v>52</v>
      </c>
      <c r="F44" s="1">
        <v>0</v>
      </c>
      <c r="G44" s="1" t="s">
        <v>21</v>
      </c>
      <c r="H44" s="1" t="s">
        <v>39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26</v>
      </c>
      <c r="Q44" s="1" t="s">
        <v>63</v>
      </c>
      <c r="R44" s="1">
        <f>IF( ('Question 8'!$G44="Mumbai Indians")+('Question 8'!$H44="Mumbai Indians"),1,0)</f>
        <v>0</v>
      </c>
    </row>
    <row r="45" spans="1:18" ht="15.75" customHeight="1" x14ac:dyDescent="0.3">
      <c r="A45" s="1">
        <v>336018</v>
      </c>
      <c r="B45" s="1" t="s">
        <v>44</v>
      </c>
      <c r="C45" s="2">
        <v>39582</v>
      </c>
      <c r="D45" s="1" t="s">
        <v>78</v>
      </c>
      <c r="E45" s="1" t="s">
        <v>46</v>
      </c>
      <c r="F45" s="1">
        <v>0</v>
      </c>
      <c r="G45" s="1" t="s">
        <v>47</v>
      </c>
      <c r="H45" s="1" t="s">
        <v>32</v>
      </c>
      <c r="I45" s="1" t="s">
        <v>47</v>
      </c>
      <c r="J45" s="1" t="s">
        <v>22</v>
      </c>
      <c r="K45" s="1" t="s">
        <v>47</v>
      </c>
      <c r="L45" s="1" t="s">
        <v>41</v>
      </c>
      <c r="M45" s="1">
        <v>9</v>
      </c>
      <c r="N45" s="1" t="s">
        <v>24</v>
      </c>
      <c r="O45" s="1" t="s">
        <v>25</v>
      </c>
      <c r="P45" s="1" t="s">
        <v>77</v>
      </c>
      <c r="Q45" s="1" t="s">
        <v>64</v>
      </c>
      <c r="R45" s="1">
        <f>IF( ('Question 8'!$G45="Mumbai Indians")+('Question 8'!$H45="Mumbai Indians"),1,0)</f>
        <v>1</v>
      </c>
    </row>
    <row r="46" spans="1:18" ht="15.75" customHeight="1" x14ac:dyDescent="0.3">
      <c r="A46" s="1">
        <v>336019</v>
      </c>
      <c r="B46" s="1" t="s">
        <v>28</v>
      </c>
      <c r="C46" s="2">
        <v>39596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40</v>
      </c>
      <c r="I46" s="1" t="s">
        <v>40</v>
      </c>
      <c r="J46" s="1" t="s">
        <v>22</v>
      </c>
      <c r="K46" s="1" t="s">
        <v>31</v>
      </c>
      <c r="L46" s="1" t="s">
        <v>23</v>
      </c>
      <c r="M46" s="1">
        <v>41</v>
      </c>
      <c r="N46" s="1" t="s">
        <v>24</v>
      </c>
      <c r="O46" s="1" t="s">
        <v>25</v>
      </c>
      <c r="P46" s="1" t="s">
        <v>48</v>
      </c>
      <c r="Q46" s="1" t="s">
        <v>55</v>
      </c>
      <c r="R46" s="1">
        <f>IF( ('Question 8'!$G46="Mumbai Indians")+('Question 8'!$H46="Mumbai Indians"),1,0)</f>
        <v>0</v>
      </c>
    </row>
    <row r="47" spans="1:18" ht="15.75" customHeight="1" x14ac:dyDescent="0.3">
      <c r="A47" s="1">
        <v>336020</v>
      </c>
      <c r="B47" s="1" t="s">
        <v>36</v>
      </c>
      <c r="C47" s="2">
        <v>39583</v>
      </c>
      <c r="D47" s="1" t="s">
        <v>93</v>
      </c>
      <c r="E47" s="1" t="s">
        <v>38</v>
      </c>
      <c r="F47" s="1">
        <v>0</v>
      </c>
      <c r="G47" s="1" t="s">
        <v>39</v>
      </c>
      <c r="H47" s="1" t="s">
        <v>53</v>
      </c>
      <c r="I47" s="1" t="s">
        <v>53</v>
      </c>
      <c r="J47" s="1" t="s">
        <v>22</v>
      </c>
      <c r="K47" s="1" t="s">
        <v>39</v>
      </c>
      <c r="L47" s="1" t="s">
        <v>23</v>
      </c>
      <c r="M47" s="1">
        <v>12</v>
      </c>
      <c r="N47" s="1" t="s">
        <v>24</v>
      </c>
      <c r="O47" s="1" t="s">
        <v>25</v>
      </c>
      <c r="P47" s="1" t="s">
        <v>91</v>
      </c>
      <c r="Q47" s="1" t="s">
        <v>43</v>
      </c>
      <c r="R47" s="1">
        <f>IF( ('Question 8'!$G47="Mumbai Indians")+('Question 8'!$H47="Mumbai Indians"),1,0)</f>
        <v>0</v>
      </c>
    </row>
    <row r="48" spans="1:18" ht="15.75" customHeight="1" x14ac:dyDescent="0.3">
      <c r="A48" s="1">
        <v>336021</v>
      </c>
      <c r="B48" s="1" t="s">
        <v>44</v>
      </c>
      <c r="C48" s="2">
        <v>39584</v>
      </c>
      <c r="D48" s="1" t="s">
        <v>84</v>
      </c>
      <c r="E48" s="1" t="s">
        <v>46</v>
      </c>
      <c r="F48" s="1">
        <v>0</v>
      </c>
      <c r="G48" s="1" t="s">
        <v>47</v>
      </c>
      <c r="H48" s="1" t="s">
        <v>21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8</v>
      </c>
      <c r="N48" s="1" t="s">
        <v>24</v>
      </c>
      <c r="O48" s="1" t="s">
        <v>25</v>
      </c>
      <c r="P48" s="1" t="s">
        <v>77</v>
      </c>
      <c r="Q48" s="1" t="s">
        <v>49</v>
      </c>
      <c r="R48" s="1">
        <f>IF( ('Question 8'!$G48="Mumbai Indians")+('Question 8'!$H48="Mumbai Indians"),1,0)</f>
        <v>1</v>
      </c>
    </row>
    <row r="49" spans="1:18" ht="15.75" customHeight="1" x14ac:dyDescent="0.3">
      <c r="A49" s="1">
        <v>336022</v>
      </c>
      <c r="B49" s="1" t="s">
        <v>36</v>
      </c>
      <c r="C49" s="2">
        <v>39585</v>
      </c>
      <c r="D49" s="1" t="s">
        <v>94</v>
      </c>
      <c r="E49" s="1" t="s">
        <v>38</v>
      </c>
      <c r="F49" s="1">
        <v>0</v>
      </c>
      <c r="G49" s="1" t="s">
        <v>39</v>
      </c>
      <c r="H49" s="1" t="s">
        <v>31</v>
      </c>
      <c r="I49" s="1" t="s">
        <v>39</v>
      </c>
      <c r="J49" s="1" t="s">
        <v>33</v>
      </c>
      <c r="K49" s="1" t="s">
        <v>31</v>
      </c>
      <c r="L49" s="1" t="s">
        <v>23</v>
      </c>
      <c r="M49" s="1">
        <v>6</v>
      </c>
      <c r="N49" s="1" t="s">
        <v>24</v>
      </c>
      <c r="O49" s="1" t="s">
        <v>95</v>
      </c>
      <c r="P49" s="1" t="s">
        <v>71</v>
      </c>
      <c r="Q49" s="1" t="s">
        <v>27</v>
      </c>
      <c r="R49" s="1">
        <f>IF( ('Question 8'!$G49="Mumbai Indians")+('Question 8'!$H49="Mumbai Indians"),1,0)</f>
        <v>0</v>
      </c>
    </row>
    <row r="50" spans="1:18" ht="15.75" customHeight="1" x14ac:dyDescent="0.3">
      <c r="A50" s="1">
        <v>336023</v>
      </c>
      <c r="B50" s="1" t="s">
        <v>56</v>
      </c>
      <c r="C50" s="2">
        <v>39585</v>
      </c>
      <c r="D50" s="1" t="s">
        <v>96</v>
      </c>
      <c r="E50" s="1" t="s">
        <v>58</v>
      </c>
      <c r="F50" s="1">
        <v>0</v>
      </c>
      <c r="G50" s="1" t="s">
        <v>40</v>
      </c>
      <c r="H50" s="1" t="s">
        <v>20</v>
      </c>
      <c r="I50" s="1" t="s">
        <v>20</v>
      </c>
      <c r="J50" s="1" t="s">
        <v>22</v>
      </c>
      <c r="K50" s="1" t="s">
        <v>40</v>
      </c>
      <c r="L50" s="1" t="s">
        <v>23</v>
      </c>
      <c r="M50" s="1">
        <v>65</v>
      </c>
      <c r="N50" s="1" t="s">
        <v>24</v>
      </c>
      <c r="O50" s="1" t="s">
        <v>25</v>
      </c>
      <c r="P50" s="1" t="s">
        <v>54</v>
      </c>
      <c r="Q50" s="1" t="s">
        <v>35</v>
      </c>
      <c r="R50" s="1">
        <f>IF( ('Question 8'!$G50="Mumbai Indians")+('Question 8'!$H50="Mumbai Indians"),1,0)</f>
        <v>0</v>
      </c>
    </row>
    <row r="51" spans="1:18" ht="15.75" customHeight="1" x14ac:dyDescent="0.3">
      <c r="A51" s="1">
        <v>336024</v>
      </c>
      <c r="B51" s="1" t="s">
        <v>60</v>
      </c>
      <c r="C51" s="2">
        <v>39586</v>
      </c>
      <c r="D51" s="1" t="s">
        <v>97</v>
      </c>
      <c r="E51" s="1" t="s">
        <v>62</v>
      </c>
      <c r="F51" s="1">
        <v>0</v>
      </c>
      <c r="G51" s="1" t="s">
        <v>53</v>
      </c>
      <c r="H51" s="1" t="s">
        <v>47</v>
      </c>
      <c r="I51" s="1" t="s">
        <v>53</v>
      </c>
      <c r="J51" s="1" t="s">
        <v>22</v>
      </c>
      <c r="K51" s="1" t="s">
        <v>47</v>
      </c>
      <c r="L51" s="1" t="s">
        <v>23</v>
      </c>
      <c r="M51" s="1">
        <v>25</v>
      </c>
      <c r="N51" s="1" t="s">
        <v>24</v>
      </c>
      <c r="O51" s="1" t="s">
        <v>25</v>
      </c>
      <c r="P51" s="1" t="s">
        <v>77</v>
      </c>
      <c r="Q51" s="1" t="s">
        <v>49</v>
      </c>
      <c r="R51" s="1">
        <f>IF( ('Question 8'!$G51="Mumbai Indians")+('Question 8'!$H51="Mumbai Indians"),1,0)</f>
        <v>1</v>
      </c>
    </row>
    <row r="52" spans="1:18" ht="15.75" customHeight="1" x14ac:dyDescent="0.3">
      <c r="A52" s="1">
        <v>336025</v>
      </c>
      <c r="B52" s="1" t="s">
        <v>50</v>
      </c>
      <c r="C52" s="2">
        <v>39586</v>
      </c>
      <c r="D52" s="1" t="s">
        <v>98</v>
      </c>
      <c r="E52" s="1" t="s">
        <v>52</v>
      </c>
      <c r="F52" s="1">
        <v>0</v>
      </c>
      <c r="G52" s="1" t="s">
        <v>21</v>
      </c>
      <c r="H52" s="1" t="s">
        <v>32</v>
      </c>
      <c r="I52" s="1" t="s">
        <v>21</v>
      </c>
      <c r="J52" s="1" t="s">
        <v>33</v>
      </c>
      <c r="K52" s="1" t="s">
        <v>32</v>
      </c>
      <c r="L52" s="1" t="s">
        <v>23</v>
      </c>
      <c r="M52" s="1">
        <v>3</v>
      </c>
      <c r="N52" s="1" t="s">
        <v>24</v>
      </c>
      <c r="O52" s="1" t="s">
        <v>95</v>
      </c>
      <c r="P52" s="1" t="s">
        <v>26</v>
      </c>
      <c r="Q52" s="1" t="s">
        <v>55</v>
      </c>
      <c r="R52" s="1">
        <f>IF( ('Question 8'!$G52="Mumbai Indians")+('Question 8'!$H52="Mumbai Indians"),1,0)</f>
        <v>0</v>
      </c>
    </row>
    <row r="53" spans="1:18" ht="15.75" customHeight="1" x14ac:dyDescent="0.3">
      <c r="A53" s="1">
        <v>336026</v>
      </c>
      <c r="B53" s="1" t="s">
        <v>17</v>
      </c>
      <c r="C53" s="2">
        <v>39587</v>
      </c>
      <c r="D53" s="1" t="s">
        <v>99</v>
      </c>
      <c r="E53" s="1" t="s">
        <v>19</v>
      </c>
      <c r="F53" s="1">
        <v>0</v>
      </c>
      <c r="G53" s="1" t="s">
        <v>20</v>
      </c>
      <c r="H53" s="1" t="s">
        <v>39</v>
      </c>
      <c r="I53" s="1" t="s">
        <v>39</v>
      </c>
      <c r="J53" s="1" t="s">
        <v>22</v>
      </c>
      <c r="K53" s="1" t="s">
        <v>39</v>
      </c>
      <c r="L53" s="1" t="s">
        <v>41</v>
      </c>
      <c r="M53" s="1">
        <v>5</v>
      </c>
      <c r="N53" s="1" t="s">
        <v>24</v>
      </c>
      <c r="O53" s="1" t="s">
        <v>25</v>
      </c>
      <c r="P53" s="1" t="s">
        <v>48</v>
      </c>
      <c r="Q53" s="1" t="s">
        <v>43</v>
      </c>
      <c r="R53" s="1">
        <f>IF( ('Question 8'!$G53="Mumbai Indians")+('Question 8'!$H53="Mumbai Indians"),1,0)</f>
        <v>0</v>
      </c>
    </row>
    <row r="54" spans="1:18" ht="15.75" customHeight="1" x14ac:dyDescent="0.3">
      <c r="A54" s="1">
        <v>336027</v>
      </c>
      <c r="B54" s="1" t="s">
        <v>50</v>
      </c>
      <c r="C54" s="2">
        <v>39588</v>
      </c>
      <c r="D54" s="1" t="s">
        <v>68</v>
      </c>
      <c r="E54" s="1" t="s">
        <v>52</v>
      </c>
      <c r="F54" s="1">
        <v>0</v>
      </c>
      <c r="G54" s="1" t="s">
        <v>21</v>
      </c>
      <c r="H54" s="1" t="s">
        <v>40</v>
      </c>
      <c r="I54" s="1" t="s">
        <v>40</v>
      </c>
      <c r="J54" s="1" t="s">
        <v>22</v>
      </c>
      <c r="K54" s="1" t="s">
        <v>40</v>
      </c>
      <c r="L54" s="1" t="s">
        <v>41</v>
      </c>
      <c r="M54" s="1">
        <v>6</v>
      </c>
      <c r="N54" s="1" t="s">
        <v>24</v>
      </c>
      <c r="O54" s="1" t="s">
        <v>25</v>
      </c>
      <c r="P54" s="1" t="s">
        <v>91</v>
      </c>
      <c r="Q54" s="1" t="s">
        <v>27</v>
      </c>
      <c r="R54" s="1">
        <f>IF( ('Question 8'!$G54="Mumbai Indians")+('Question 8'!$H54="Mumbai Indians"),1,0)</f>
        <v>0</v>
      </c>
    </row>
    <row r="55" spans="1:18" ht="15.75" customHeight="1" x14ac:dyDescent="0.3">
      <c r="A55" s="1">
        <v>336028</v>
      </c>
      <c r="B55" s="1" t="s">
        <v>44</v>
      </c>
      <c r="C55" s="2">
        <v>39589</v>
      </c>
      <c r="D55" s="1" t="s">
        <v>80</v>
      </c>
      <c r="E55" s="1" t="s">
        <v>46</v>
      </c>
      <c r="F55" s="1">
        <v>0</v>
      </c>
      <c r="G55" s="1" t="s">
        <v>47</v>
      </c>
      <c r="H55" s="1" t="s">
        <v>31</v>
      </c>
      <c r="I55" s="1" t="s">
        <v>47</v>
      </c>
      <c r="J55" s="1" t="s">
        <v>22</v>
      </c>
      <c r="K55" s="1" t="s">
        <v>31</v>
      </c>
      <c r="L55" s="1" t="s">
        <v>23</v>
      </c>
      <c r="M55" s="1">
        <v>1</v>
      </c>
      <c r="N55" s="1" t="s">
        <v>24</v>
      </c>
      <c r="O55" s="1" t="s">
        <v>25</v>
      </c>
      <c r="P55" s="1" t="s">
        <v>54</v>
      </c>
      <c r="Q55" s="1" t="s">
        <v>43</v>
      </c>
      <c r="R55" s="1">
        <f>IF( ('Question 8'!$G55="Mumbai Indians")+('Question 8'!$H55="Mumbai Indians"),1,0)</f>
        <v>1</v>
      </c>
    </row>
    <row r="56" spans="1:18" ht="15.75" customHeight="1" x14ac:dyDescent="0.3">
      <c r="A56" s="1">
        <v>336029</v>
      </c>
      <c r="B56" s="1" t="s">
        <v>65</v>
      </c>
      <c r="C56" s="2">
        <v>39589</v>
      </c>
      <c r="D56" s="1" t="s">
        <v>100</v>
      </c>
      <c r="E56" s="1" t="s">
        <v>67</v>
      </c>
      <c r="F56" s="1">
        <v>0</v>
      </c>
      <c r="G56" s="1" t="s">
        <v>32</v>
      </c>
      <c r="H56" s="1" t="s">
        <v>20</v>
      </c>
      <c r="I56" s="1" t="s">
        <v>20</v>
      </c>
      <c r="J56" s="1" t="s">
        <v>33</v>
      </c>
      <c r="K56" s="1" t="s">
        <v>20</v>
      </c>
      <c r="L56" s="1" t="s">
        <v>23</v>
      </c>
      <c r="M56" s="1">
        <v>14</v>
      </c>
      <c r="N56" s="1" t="s">
        <v>24</v>
      </c>
      <c r="O56" s="1" t="s">
        <v>25</v>
      </c>
      <c r="P56" s="1" t="s">
        <v>49</v>
      </c>
      <c r="Q56" s="1" t="s">
        <v>75</v>
      </c>
      <c r="R56" s="1">
        <f>IF( ('Question 8'!$G56="Mumbai Indians")+('Question 8'!$H56="Mumbai Indians"),1,0)</f>
        <v>0</v>
      </c>
    </row>
    <row r="57" spans="1:18" ht="15.75" customHeight="1" x14ac:dyDescent="0.3">
      <c r="A57" s="1">
        <v>336031</v>
      </c>
      <c r="B57" s="1" t="s">
        <v>28</v>
      </c>
      <c r="C57" s="2">
        <v>39591</v>
      </c>
      <c r="D57" s="1" t="s">
        <v>80</v>
      </c>
      <c r="E57" s="1" t="s">
        <v>30</v>
      </c>
      <c r="F57" s="1">
        <v>0</v>
      </c>
      <c r="G57" s="1" t="s">
        <v>31</v>
      </c>
      <c r="H57" s="1" t="s">
        <v>53</v>
      </c>
      <c r="I57" s="1" t="s">
        <v>31</v>
      </c>
      <c r="J57" s="1" t="s">
        <v>22</v>
      </c>
      <c r="K57" s="1" t="s">
        <v>31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26</v>
      </c>
      <c r="Q57" s="1" t="s">
        <v>48</v>
      </c>
      <c r="R57" s="1">
        <f>IF( ('Question 8'!$G57="Mumbai Indians")+('Question 8'!$H57="Mumbai Indians"),1,0)</f>
        <v>0</v>
      </c>
    </row>
    <row r="58" spans="1:18" ht="15.75" customHeight="1" x14ac:dyDescent="0.3">
      <c r="A58" s="1">
        <v>336032</v>
      </c>
      <c r="B58" s="1" t="s">
        <v>36</v>
      </c>
      <c r="C58" s="2">
        <v>39592</v>
      </c>
      <c r="D58" s="1" t="s">
        <v>101</v>
      </c>
      <c r="E58" s="1" t="s">
        <v>38</v>
      </c>
      <c r="F58" s="1">
        <v>0</v>
      </c>
      <c r="G58" s="1" t="s">
        <v>39</v>
      </c>
      <c r="H58" s="1" t="s">
        <v>47</v>
      </c>
      <c r="I58" s="1" t="s">
        <v>39</v>
      </c>
      <c r="J58" s="1" t="s">
        <v>22</v>
      </c>
      <c r="K58" s="1" t="s">
        <v>39</v>
      </c>
      <c r="L58" s="1" t="s">
        <v>41</v>
      </c>
      <c r="M58" s="1">
        <v>5</v>
      </c>
      <c r="N58" s="1" t="s">
        <v>24</v>
      </c>
      <c r="O58" s="1" t="s">
        <v>25</v>
      </c>
      <c r="P58" s="1" t="s">
        <v>54</v>
      </c>
      <c r="Q58" s="1" t="s">
        <v>55</v>
      </c>
      <c r="R58" s="1">
        <f>IF( ('Question 8'!$G58="Mumbai Indians")+('Question 8'!$H58="Mumbai Indians"),1,0)</f>
        <v>1</v>
      </c>
    </row>
    <row r="59" spans="1:18" ht="15.75" customHeight="1" x14ac:dyDescent="0.3">
      <c r="A59" s="1">
        <v>336033</v>
      </c>
      <c r="B59" s="1" t="s">
        <v>65</v>
      </c>
      <c r="C59" s="2">
        <v>39592</v>
      </c>
      <c r="D59" s="1" t="s">
        <v>102</v>
      </c>
      <c r="E59" s="1" t="s">
        <v>67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33</v>
      </c>
      <c r="K59" s="1" t="s">
        <v>40</v>
      </c>
      <c r="L59" s="1" t="s">
        <v>23</v>
      </c>
      <c r="M59" s="1">
        <v>10</v>
      </c>
      <c r="N59" s="1" t="s">
        <v>24</v>
      </c>
      <c r="O59" s="1" t="s">
        <v>25</v>
      </c>
      <c r="P59" s="1" t="s">
        <v>49</v>
      </c>
      <c r="Q59" s="1" t="s">
        <v>35</v>
      </c>
      <c r="R59" s="1">
        <f>IF( ('Question 8'!$G59="Mumbai Indians")+('Question 8'!$H59="Mumbai Indians"),1,0)</f>
        <v>0</v>
      </c>
    </row>
    <row r="60" spans="1:18" ht="15.75" customHeight="1" x14ac:dyDescent="0.3">
      <c r="A60" s="1">
        <v>336034</v>
      </c>
      <c r="B60" s="1" t="s">
        <v>17</v>
      </c>
      <c r="C60" s="2">
        <v>39571</v>
      </c>
      <c r="D60" s="1" t="s">
        <v>103</v>
      </c>
      <c r="E60" s="1" t="s">
        <v>19</v>
      </c>
      <c r="F60" s="1">
        <v>0</v>
      </c>
      <c r="G60" s="1" t="s">
        <v>20</v>
      </c>
      <c r="H60" s="1" t="s">
        <v>53</v>
      </c>
      <c r="I60" s="1" t="s">
        <v>53</v>
      </c>
      <c r="J60" s="1" t="s">
        <v>22</v>
      </c>
      <c r="K60" s="1" t="s">
        <v>20</v>
      </c>
      <c r="L60" s="1" t="s">
        <v>23</v>
      </c>
      <c r="M60" s="1">
        <v>3</v>
      </c>
      <c r="N60" s="1" t="s">
        <v>24</v>
      </c>
      <c r="O60" s="1" t="s">
        <v>25</v>
      </c>
      <c r="P60" s="1" t="s">
        <v>77</v>
      </c>
      <c r="Q60" s="1" t="s">
        <v>35</v>
      </c>
      <c r="R60" s="1">
        <f>IF( ('Question 8'!$G60="Mumbai Indians")+('Question 8'!$H60="Mumbai Indians"),1,0)</f>
        <v>0</v>
      </c>
    </row>
    <row r="61" spans="1:18" ht="15.75" customHeight="1" x14ac:dyDescent="0.3">
      <c r="A61" s="1">
        <v>336035</v>
      </c>
      <c r="B61" s="1" t="s">
        <v>50</v>
      </c>
      <c r="C61" s="2">
        <v>39593</v>
      </c>
      <c r="D61" s="1" t="s">
        <v>104</v>
      </c>
      <c r="E61" s="1" t="s">
        <v>52</v>
      </c>
      <c r="F61" s="1">
        <v>0</v>
      </c>
      <c r="G61" s="1" t="s">
        <v>21</v>
      </c>
      <c r="H61" s="1" t="s">
        <v>31</v>
      </c>
      <c r="I61" s="1" t="s">
        <v>31</v>
      </c>
      <c r="J61" s="1" t="s">
        <v>33</v>
      </c>
      <c r="K61" s="1" t="s">
        <v>21</v>
      </c>
      <c r="L61" s="1" t="s">
        <v>41</v>
      </c>
      <c r="M61" s="1">
        <v>3</v>
      </c>
      <c r="N61" s="1" t="s">
        <v>24</v>
      </c>
      <c r="O61" s="1" t="s">
        <v>25</v>
      </c>
      <c r="P61" s="1" t="s">
        <v>48</v>
      </c>
      <c r="Q61" s="1" t="s">
        <v>75</v>
      </c>
      <c r="R61" s="1">
        <f>IF( ('Question 8'!$G61="Mumbai Indians")+('Question 8'!$H61="Mumbai Indians"),1,0)</f>
        <v>0</v>
      </c>
    </row>
    <row r="62" spans="1:18" ht="15.75" customHeight="1" x14ac:dyDescent="0.3">
      <c r="A62" s="1">
        <v>336036</v>
      </c>
      <c r="B62" s="1" t="s">
        <v>56</v>
      </c>
      <c r="C62" s="2">
        <v>39594</v>
      </c>
      <c r="D62" s="1" t="s">
        <v>85</v>
      </c>
      <c r="E62" s="1" t="s">
        <v>58</v>
      </c>
      <c r="F62" s="1">
        <v>0</v>
      </c>
      <c r="G62" s="1" t="s">
        <v>40</v>
      </c>
      <c r="H62" s="1" t="s">
        <v>47</v>
      </c>
      <c r="I62" s="1" t="s">
        <v>40</v>
      </c>
      <c r="J62" s="1" t="s">
        <v>22</v>
      </c>
      <c r="K62" s="1" t="s">
        <v>40</v>
      </c>
      <c r="L62" s="1" t="s">
        <v>41</v>
      </c>
      <c r="M62" s="1">
        <v>5</v>
      </c>
      <c r="N62" s="1" t="s">
        <v>24</v>
      </c>
      <c r="O62" s="1" t="s">
        <v>25</v>
      </c>
      <c r="P62" s="1" t="s">
        <v>54</v>
      </c>
      <c r="Q62" s="1" t="s">
        <v>55</v>
      </c>
      <c r="R62" s="1">
        <f>IF( ('Question 8'!$G62="Mumbai Indians")+('Question 8'!$H62="Mumbai Indians"),1,0)</f>
        <v>1</v>
      </c>
    </row>
    <row r="63" spans="1:18" ht="15.75" customHeight="1" x14ac:dyDescent="0.3">
      <c r="A63" s="1">
        <v>336037</v>
      </c>
      <c r="B63" s="1" t="s">
        <v>60</v>
      </c>
      <c r="C63" s="2">
        <v>39595</v>
      </c>
      <c r="D63" s="1" t="s">
        <v>105</v>
      </c>
      <c r="E63" s="1" t="s">
        <v>62</v>
      </c>
      <c r="F63" s="1">
        <v>0</v>
      </c>
      <c r="G63" s="1" t="s">
        <v>53</v>
      </c>
      <c r="H63" s="1" t="s">
        <v>32</v>
      </c>
      <c r="I63" s="1" t="s">
        <v>53</v>
      </c>
      <c r="J63" s="1" t="s">
        <v>33</v>
      </c>
      <c r="K63" s="1" t="s">
        <v>32</v>
      </c>
      <c r="L63" s="1" t="s">
        <v>41</v>
      </c>
      <c r="M63" s="1">
        <v>7</v>
      </c>
      <c r="N63" s="1" t="s">
        <v>24</v>
      </c>
      <c r="O63" s="1" t="s">
        <v>25</v>
      </c>
      <c r="P63" s="1" t="s">
        <v>91</v>
      </c>
      <c r="Q63" s="1" t="s">
        <v>64</v>
      </c>
      <c r="R63" s="1">
        <f>IF( ('Question 8'!$G63="Mumbai Indians")+('Question 8'!$H63="Mumbai Indians"),1,0)</f>
        <v>0</v>
      </c>
    </row>
    <row r="64" spans="1:18" ht="15.75" customHeight="1" x14ac:dyDescent="0.3">
      <c r="A64" s="1">
        <v>336038</v>
      </c>
      <c r="B64" s="1" t="s">
        <v>44</v>
      </c>
      <c r="C64" s="2">
        <v>39598</v>
      </c>
      <c r="D64" s="1" t="s">
        <v>57</v>
      </c>
      <c r="E64" s="1" t="s">
        <v>46</v>
      </c>
      <c r="F64" s="1">
        <v>0</v>
      </c>
      <c r="G64" s="1" t="s">
        <v>39</v>
      </c>
      <c r="H64" s="1" t="s">
        <v>40</v>
      </c>
      <c r="I64" s="1" t="s">
        <v>39</v>
      </c>
      <c r="J64" s="1" t="s">
        <v>22</v>
      </c>
      <c r="K64" s="1" t="s">
        <v>40</v>
      </c>
      <c r="L64" s="1" t="s">
        <v>23</v>
      </c>
      <c r="M64" s="1">
        <v>105</v>
      </c>
      <c r="N64" s="1" t="s">
        <v>24</v>
      </c>
      <c r="O64" s="1" t="s">
        <v>25</v>
      </c>
      <c r="P64" s="1" t="s">
        <v>54</v>
      </c>
      <c r="Q64" s="1" t="s">
        <v>27</v>
      </c>
      <c r="R64" s="1">
        <f>IF( ('Question 8'!$G64="Mumbai Indians")+('Question 8'!$H64="Mumbai Indians"),1,0)</f>
        <v>0</v>
      </c>
    </row>
    <row r="65" spans="1:18" ht="15.75" customHeight="1" x14ac:dyDescent="0.3">
      <c r="A65" s="1">
        <v>336039</v>
      </c>
      <c r="B65" s="1" t="s">
        <v>44</v>
      </c>
      <c r="C65" s="2">
        <v>39599</v>
      </c>
      <c r="D65" s="1" t="s">
        <v>98</v>
      </c>
      <c r="E65" s="1" t="s">
        <v>46</v>
      </c>
      <c r="F65" s="1">
        <v>0</v>
      </c>
      <c r="G65" s="1" t="s">
        <v>32</v>
      </c>
      <c r="H65" s="1" t="s">
        <v>31</v>
      </c>
      <c r="I65" s="1" t="s">
        <v>31</v>
      </c>
      <c r="J65" s="1" t="s">
        <v>33</v>
      </c>
      <c r="K65" s="1" t="s">
        <v>32</v>
      </c>
      <c r="L65" s="1" t="s">
        <v>41</v>
      </c>
      <c r="M65" s="1">
        <v>9</v>
      </c>
      <c r="N65" s="1" t="s">
        <v>24</v>
      </c>
      <c r="O65" s="1" t="s">
        <v>25</v>
      </c>
      <c r="P65" s="1" t="s">
        <v>26</v>
      </c>
      <c r="Q65" s="1" t="s">
        <v>49</v>
      </c>
      <c r="R65" s="1">
        <f>IF( ('Question 8'!$G65="Mumbai Indians")+('Question 8'!$H65="Mumbai Indians"),1,0)</f>
        <v>0</v>
      </c>
    </row>
    <row r="66" spans="1:18" ht="15.75" customHeight="1" x14ac:dyDescent="0.3">
      <c r="A66" s="1">
        <v>336040</v>
      </c>
      <c r="B66" s="1" t="s">
        <v>44</v>
      </c>
      <c r="C66" s="2">
        <v>39600</v>
      </c>
      <c r="D66" s="1" t="s">
        <v>68</v>
      </c>
      <c r="E66" s="1" t="s">
        <v>73</v>
      </c>
      <c r="F66" s="1">
        <v>0</v>
      </c>
      <c r="G66" s="1" t="s">
        <v>32</v>
      </c>
      <c r="H66" s="1" t="s">
        <v>40</v>
      </c>
      <c r="I66" s="1" t="s">
        <v>40</v>
      </c>
      <c r="J66" s="1" t="s">
        <v>22</v>
      </c>
      <c r="K66" s="1" t="s">
        <v>40</v>
      </c>
      <c r="L66" s="1" t="s">
        <v>41</v>
      </c>
      <c r="M66" s="1">
        <v>3</v>
      </c>
      <c r="N66" s="1" t="s">
        <v>24</v>
      </c>
      <c r="O66" s="1" t="s">
        <v>25</v>
      </c>
      <c r="P66" s="1" t="s">
        <v>54</v>
      </c>
      <c r="Q66" s="1" t="s">
        <v>27</v>
      </c>
      <c r="R66" s="1">
        <f>IF( ('Question 8'!$G66="Mumbai Indians")+('Question 8'!$H66="Mumbai Indians"),1,0)</f>
        <v>0</v>
      </c>
    </row>
    <row r="67" spans="1:18" ht="15.75" customHeight="1" x14ac:dyDescent="0.3">
      <c r="A67" s="1">
        <v>392181</v>
      </c>
      <c r="B67" s="1" t="s">
        <v>106</v>
      </c>
      <c r="C67" s="2">
        <v>39921</v>
      </c>
      <c r="D67" s="1" t="s">
        <v>107</v>
      </c>
      <c r="E67" s="1" t="s">
        <v>108</v>
      </c>
      <c r="F67" s="1">
        <v>1</v>
      </c>
      <c r="G67" s="1" t="s">
        <v>32</v>
      </c>
      <c r="H67" s="1" t="s">
        <v>47</v>
      </c>
      <c r="I67" s="1" t="s">
        <v>32</v>
      </c>
      <c r="J67" s="1" t="s">
        <v>22</v>
      </c>
      <c r="K67" s="1" t="s">
        <v>47</v>
      </c>
      <c r="L67" s="1" t="s">
        <v>23</v>
      </c>
      <c r="M67" s="1">
        <v>19</v>
      </c>
      <c r="N67" s="1" t="s">
        <v>24</v>
      </c>
      <c r="O67" s="1" t="s">
        <v>25</v>
      </c>
      <c r="P67" s="1" t="s">
        <v>77</v>
      </c>
      <c r="Q67" s="1" t="s">
        <v>55</v>
      </c>
      <c r="R67" s="1">
        <f>IF( ('Question 8'!$G67="Mumbai Indians")+('Question 8'!$H67="Mumbai Indians"),1,0)</f>
        <v>1</v>
      </c>
    </row>
    <row r="68" spans="1:18" ht="15.75" customHeight="1" x14ac:dyDescent="0.3">
      <c r="A68" s="1">
        <v>392182</v>
      </c>
      <c r="B68" s="1" t="s">
        <v>106</v>
      </c>
      <c r="C68" s="2">
        <v>39921</v>
      </c>
      <c r="D68" s="1" t="s">
        <v>109</v>
      </c>
      <c r="E68" s="1" t="s">
        <v>108</v>
      </c>
      <c r="F68" s="1">
        <v>1</v>
      </c>
      <c r="G68" s="1" t="s">
        <v>20</v>
      </c>
      <c r="H68" s="1" t="s">
        <v>40</v>
      </c>
      <c r="I68" s="1" t="s">
        <v>20</v>
      </c>
      <c r="J68" s="1" t="s">
        <v>33</v>
      </c>
      <c r="K68" s="1" t="s">
        <v>20</v>
      </c>
      <c r="L68" s="1" t="s">
        <v>23</v>
      </c>
      <c r="M68" s="1">
        <v>75</v>
      </c>
      <c r="N68" s="1" t="s">
        <v>24</v>
      </c>
      <c r="O68" s="1" t="s">
        <v>25</v>
      </c>
      <c r="P68" s="1" t="s">
        <v>77</v>
      </c>
      <c r="Q68" s="1" t="s">
        <v>59</v>
      </c>
      <c r="R68" s="1">
        <f>IF( ('Question 8'!$G68="Mumbai Indians")+('Question 8'!$H68="Mumbai Indians"),1,0)</f>
        <v>0</v>
      </c>
    </row>
    <row r="69" spans="1:18" ht="15.75" customHeight="1" x14ac:dyDescent="0.3">
      <c r="A69" s="1">
        <v>392183</v>
      </c>
      <c r="B69" s="1" t="s">
        <v>106</v>
      </c>
      <c r="C69" s="2">
        <v>39922</v>
      </c>
      <c r="D69" s="1" t="s">
        <v>110</v>
      </c>
      <c r="E69" s="1" t="s">
        <v>108</v>
      </c>
      <c r="F69" s="1">
        <v>1</v>
      </c>
      <c r="G69" s="1" t="s">
        <v>39</v>
      </c>
      <c r="H69" s="1" t="s">
        <v>31</v>
      </c>
      <c r="I69" s="1" t="s">
        <v>39</v>
      </c>
      <c r="J69" s="1" t="s">
        <v>22</v>
      </c>
      <c r="K69" s="1" t="s">
        <v>39</v>
      </c>
      <c r="L69" s="1" t="s">
        <v>41</v>
      </c>
      <c r="M69" s="1">
        <v>10</v>
      </c>
      <c r="N69" s="1" t="s">
        <v>24</v>
      </c>
      <c r="O69" s="1" t="s">
        <v>95</v>
      </c>
      <c r="P69" s="1" t="s">
        <v>34</v>
      </c>
      <c r="Q69" s="1" t="s">
        <v>111</v>
      </c>
      <c r="R69" s="1">
        <f>IF( ('Question 8'!$G69="Mumbai Indians")+('Question 8'!$H69="Mumbai Indians"),1,0)</f>
        <v>0</v>
      </c>
    </row>
    <row r="70" spans="1:18" ht="15.75" customHeight="1" x14ac:dyDescent="0.3">
      <c r="A70" s="1">
        <v>392184</v>
      </c>
      <c r="B70" s="1" t="s">
        <v>106</v>
      </c>
      <c r="C70" s="2">
        <v>39922</v>
      </c>
      <c r="D70" s="1" t="s">
        <v>112</v>
      </c>
      <c r="E70" s="1" t="s">
        <v>108</v>
      </c>
      <c r="F70" s="1">
        <v>1</v>
      </c>
      <c r="G70" s="1" t="s">
        <v>53</v>
      </c>
      <c r="H70" s="1" t="s">
        <v>21</v>
      </c>
      <c r="I70" s="1" t="s">
        <v>21</v>
      </c>
      <c r="J70" s="1" t="s">
        <v>33</v>
      </c>
      <c r="K70" s="1" t="s">
        <v>53</v>
      </c>
      <c r="L70" s="1" t="s">
        <v>41</v>
      </c>
      <c r="M70" s="1">
        <v>8</v>
      </c>
      <c r="N70" s="1" t="s">
        <v>24</v>
      </c>
      <c r="O70" s="1" t="s">
        <v>25</v>
      </c>
      <c r="P70" s="1" t="s">
        <v>34</v>
      </c>
      <c r="Q70" s="1" t="s">
        <v>77</v>
      </c>
      <c r="R70" s="1">
        <f>IF( ('Question 8'!$G70="Mumbai Indians")+('Question 8'!$H70="Mumbai Indians"),1,0)</f>
        <v>0</v>
      </c>
    </row>
    <row r="71" spans="1:18" ht="15.75" customHeight="1" x14ac:dyDescent="0.3">
      <c r="A71" s="1">
        <v>392185</v>
      </c>
      <c r="B71" s="1" t="s">
        <v>113</v>
      </c>
      <c r="C71" s="2">
        <v>39923</v>
      </c>
      <c r="D71" s="1" t="s">
        <v>114</v>
      </c>
      <c r="E71" s="1" t="s">
        <v>115</v>
      </c>
      <c r="F71" s="1">
        <v>1</v>
      </c>
      <c r="G71" s="1" t="s">
        <v>20</v>
      </c>
      <c r="H71" s="1" t="s">
        <v>32</v>
      </c>
      <c r="I71" s="1" t="s">
        <v>32</v>
      </c>
      <c r="J71" s="1" t="s">
        <v>33</v>
      </c>
      <c r="K71" s="1" t="s">
        <v>32</v>
      </c>
      <c r="L71" s="1" t="s">
        <v>23</v>
      </c>
      <c r="M71" s="1">
        <v>92</v>
      </c>
      <c r="N71" s="1" t="s">
        <v>24</v>
      </c>
      <c r="O71" s="1" t="s">
        <v>25</v>
      </c>
      <c r="P71" s="1" t="s">
        <v>91</v>
      </c>
      <c r="Q71" s="1" t="s">
        <v>116</v>
      </c>
      <c r="R71" s="1">
        <f>IF( ('Question 8'!$G71="Mumbai Indians")+('Question 8'!$H71="Mumbai Indians"),1,0)</f>
        <v>0</v>
      </c>
    </row>
    <row r="72" spans="1:18" ht="15.75" customHeight="1" x14ac:dyDescent="0.3">
      <c r="A72" s="1">
        <v>392186</v>
      </c>
      <c r="B72" s="1" t="s">
        <v>117</v>
      </c>
      <c r="C72" s="2">
        <v>39924</v>
      </c>
      <c r="D72" s="1" t="s">
        <v>118</v>
      </c>
      <c r="E72" s="1" t="s">
        <v>119</v>
      </c>
      <c r="F72" s="1">
        <v>1</v>
      </c>
      <c r="G72" s="1" t="s">
        <v>31</v>
      </c>
      <c r="H72" s="1" t="s">
        <v>21</v>
      </c>
      <c r="I72" s="1" t="s">
        <v>21</v>
      </c>
      <c r="J72" s="1" t="s">
        <v>22</v>
      </c>
      <c r="K72" s="1" t="s">
        <v>21</v>
      </c>
      <c r="L72" s="1" t="s">
        <v>23</v>
      </c>
      <c r="M72" s="1">
        <v>11</v>
      </c>
      <c r="N72" s="1" t="s">
        <v>24</v>
      </c>
      <c r="O72" s="1" t="s">
        <v>95</v>
      </c>
      <c r="P72" s="1" t="s">
        <v>49</v>
      </c>
      <c r="Q72" s="1" t="s">
        <v>111</v>
      </c>
      <c r="R72" s="1">
        <f>IF( ('Question 8'!$G72="Mumbai Indians")+('Question 8'!$H72="Mumbai Indians"),1,0)</f>
        <v>0</v>
      </c>
    </row>
    <row r="73" spans="1:18" ht="15.75" customHeight="1" x14ac:dyDescent="0.3">
      <c r="A73" s="1">
        <v>392188</v>
      </c>
      <c r="B73" s="1" t="s">
        <v>106</v>
      </c>
      <c r="C73" s="2">
        <v>39925</v>
      </c>
      <c r="D73" s="1" t="s">
        <v>72</v>
      </c>
      <c r="E73" s="1" t="s">
        <v>108</v>
      </c>
      <c r="F73" s="1">
        <v>1</v>
      </c>
      <c r="G73" s="1" t="s">
        <v>20</v>
      </c>
      <c r="H73" s="1" t="s">
        <v>53</v>
      </c>
      <c r="I73" s="1" t="s">
        <v>53</v>
      </c>
      <c r="J73" s="1" t="s">
        <v>33</v>
      </c>
      <c r="K73" s="1" t="s">
        <v>53</v>
      </c>
      <c r="L73" s="1" t="s">
        <v>23</v>
      </c>
      <c r="M73" s="1">
        <v>24</v>
      </c>
      <c r="N73" s="1" t="s">
        <v>24</v>
      </c>
      <c r="O73" s="1" t="s">
        <v>25</v>
      </c>
      <c r="P73" s="1" t="s">
        <v>120</v>
      </c>
      <c r="Q73" s="1" t="s">
        <v>64</v>
      </c>
      <c r="R73" s="1">
        <f>IF( ('Question 8'!$G73="Mumbai Indians")+('Question 8'!$H73="Mumbai Indians"),1,0)</f>
        <v>0</v>
      </c>
    </row>
    <row r="74" spans="1:18" ht="15.75" customHeight="1" x14ac:dyDescent="0.3">
      <c r="A74" s="1">
        <v>392189</v>
      </c>
      <c r="B74" s="1" t="s">
        <v>117</v>
      </c>
      <c r="C74" s="2">
        <v>39926</v>
      </c>
      <c r="D74" s="1" t="s">
        <v>121</v>
      </c>
      <c r="E74" s="1" t="s">
        <v>119</v>
      </c>
      <c r="F74" s="1">
        <v>1</v>
      </c>
      <c r="G74" s="1" t="s">
        <v>32</v>
      </c>
      <c r="H74" s="1" t="s">
        <v>39</v>
      </c>
      <c r="I74" s="1" t="s">
        <v>39</v>
      </c>
      <c r="J74" s="1" t="s">
        <v>33</v>
      </c>
      <c r="K74" s="1" t="s">
        <v>39</v>
      </c>
      <c r="L74" s="1" t="s">
        <v>23</v>
      </c>
      <c r="M74" s="1">
        <v>9</v>
      </c>
      <c r="N74" s="1" t="s">
        <v>24</v>
      </c>
      <c r="O74" s="1" t="s">
        <v>25</v>
      </c>
      <c r="P74" s="1" t="s">
        <v>77</v>
      </c>
      <c r="Q74" s="1" t="s">
        <v>116</v>
      </c>
      <c r="R74" s="1">
        <f>IF( ('Question 8'!$G74="Mumbai Indians")+('Question 8'!$H74="Mumbai Indians"),1,0)</f>
        <v>0</v>
      </c>
    </row>
    <row r="75" spans="1:18" ht="15.75" customHeight="1" x14ac:dyDescent="0.3">
      <c r="A75" s="1">
        <v>392190</v>
      </c>
      <c r="B75" s="1" t="s">
        <v>106</v>
      </c>
      <c r="C75" s="2">
        <v>39926</v>
      </c>
      <c r="D75" s="1" t="s">
        <v>68</v>
      </c>
      <c r="E75" s="1" t="s">
        <v>108</v>
      </c>
      <c r="F75" s="1">
        <v>1</v>
      </c>
      <c r="G75" s="1" t="s">
        <v>21</v>
      </c>
      <c r="H75" s="1" t="s">
        <v>40</v>
      </c>
      <c r="I75" s="1" t="s">
        <v>21</v>
      </c>
      <c r="J75" s="1" t="s">
        <v>22</v>
      </c>
      <c r="K75" s="1" t="s">
        <v>40</v>
      </c>
      <c r="L75" s="1" t="s">
        <v>122</v>
      </c>
      <c r="M75" s="1" t="s">
        <v>25</v>
      </c>
      <c r="N75" s="1" t="s">
        <v>123</v>
      </c>
      <c r="O75" s="1" t="s">
        <v>25</v>
      </c>
      <c r="P75" s="1" t="s">
        <v>34</v>
      </c>
      <c r="Q75" s="1" t="s">
        <v>120</v>
      </c>
      <c r="R75" s="1">
        <f>IF( ('Question 8'!$G75="Mumbai Indians")+('Question 8'!$H75="Mumbai Indians"),1,0)</f>
        <v>0</v>
      </c>
    </row>
    <row r="76" spans="1:18" ht="15.75" customHeight="1" x14ac:dyDescent="0.3">
      <c r="A76" s="1">
        <v>392191</v>
      </c>
      <c r="B76" s="1" t="s">
        <v>117</v>
      </c>
      <c r="C76" s="2">
        <v>39927</v>
      </c>
      <c r="D76" s="1" t="s">
        <v>124</v>
      </c>
      <c r="E76" s="1" t="s">
        <v>119</v>
      </c>
      <c r="F76" s="1">
        <v>1</v>
      </c>
      <c r="G76" s="1" t="s">
        <v>20</v>
      </c>
      <c r="H76" s="1" t="s">
        <v>31</v>
      </c>
      <c r="I76" s="1" t="s">
        <v>20</v>
      </c>
      <c r="J76" s="1" t="s">
        <v>33</v>
      </c>
      <c r="K76" s="1" t="s">
        <v>31</v>
      </c>
      <c r="L76" s="1" t="s">
        <v>41</v>
      </c>
      <c r="M76" s="1">
        <v>7</v>
      </c>
      <c r="N76" s="1" t="s">
        <v>24</v>
      </c>
      <c r="O76" s="1" t="s">
        <v>25</v>
      </c>
      <c r="P76" s="1" t="s">
        <v>77</v>
      </c>
      <c r="Q76" s="1" t="s">
        <v>125</v>
      </c>
      <c r="R76" s="1">
        <f>IF( ('Question 8'!$G76="Mumbai Indians")+('Question 8'!$H76="Mumbai Indians"),1,0)</f>
        <v>0</v>
      </c>
    </row>
    <row r="77" spans="1:18" ht="15.75" customHeight="1" x14ac:dyDescent="0.3">
      <c r="A77" s="1">
        <v>392192</v>
      </c>
      <c r="B77" s="1" t="s">
        <v>117</v>
      </c>
      <c r="C77" s="2">
        <v>39928</v>
      </c>
      <c r="D77" s="1" t="s">
        <v>126</v>
      </c>
      <c r="E77" s="1" t="s">
        <v>119</v>
      </c>
      <c r="F77" s="1">
        <v>1</v>
      </c>
      <c r="G77" s="1" t="s">
        <v>53</v>
      </c>
      <c r="H77" s="1" t="s">
        <v>47</v>
      </c>
      <c r="I77" s="1" t="s">
        <v>53</v>
      </c>
      <c r="J77" s="1" t="s">
        <v>33</v>
      </c>
      <c r="K77" s="1" t="s">
        <v>53</v>
      </c>
      <c r="L77" s="1" t="s">
        <v>23</v>
      </c>
      <c r="M77" s="1">
        <v>12</v>
      </c>
      <c r="N77" s="1" t="s">
        <v>24</v>
      </c>
      <c r="O77" s="1" t="s">
        <v>25</v>
      </c>
      <c r="P77" s="1" t="s">
        <v>127</v>
      </c>
      <c r="Q77" s="1" t="s">
        <v>116</v>
      </c>
      <c r="R77" s="1">
        <f>IF( ('Question 8'!$G77="Mumbai Indians")+('Question 8'!$H77="Mumbai Indians"),1,0)</f>
        <v>1</v>
      </c>
    </row>
    <row r="78" spans="1:18" ht="15.75" customHeight="1" x14ac:dyDescent="0.3">
      <c r="A78" s="1">
        <v>392194</v>
      </c>
      <c r="B78" s="1" t="s">
        <v>113</v>
      </c>
      <c r="C78" s="2">
        <v>39929</v>
      </c>
      <c r="D78" s="1" t="s">
        <v>128</v>
      </c>
      <c r="E78" s="1" t="s">
        <v>115</v>
      </c>
      <c r="F78" s="1">
        <v>1</v>
      </c>
      <c r="G78" s="1" t="s">
        <v>20</v>
      </c>
      <c r="H78" s="1" t="s">
        <v>39</v>
      </c>
      <c r="I78" s="1" t="s">
        <v>20</v>
      </c>
      <c r="J78" s="1" t="s">
        <v>33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129</v>
      </c>
      <c r="Q78" s="1" t="s">
        <v>91</v>
      </c>
      <c r="R78" s="1">
        <f>IF( ('Question 8'!$G78="Mumbai Indians")+('Question 8'!$H78="Mumbai Indians"),1,0)</f>
        <v>0</v>
      </c>
    </row>
    <row r="79" spans="1:18" ht="15.75" customHeight="1" x14ac:dyDescent="0.3">
      <c r="A79" s="1">
        <v>392195</v>
      </c>
      <c r="B79" s="1" t="s">
        <v>106</v>
      </c>
      <c r="C79" s="2">
        <v>39929</v>
      </c>
      <c r="D79" s="1" t="s">
        <v>69</v>
      </c>
      <c r="E79" s="1" t="s">
        <v>108</v>
      </c>
      <c r="F79" s="1">
        <v>1</v>
      </c>
      <c r="G79" s="1" t="s">
        <v>31</v>
      </c>
      <c r="H79" s="1" t="s">
        <v>40</v>
      </c>
      <c r="I79" s="1" t="s">
        <v>31</v>
      </c>
      <c r="J79" s="1" t="s">
        <v>33</v>
      </c>
      <c r="K79" s="1" t="s">
        <v>31</v>
      </c>
      <c r="L79" s="1" t="s">
        <v>23</v>
      </c>
      <c r="M79" s="1">
        <v>27</v>
      </c>
      <c r="N79" s="1" t="s">
        <v>24</v>
      </c>
      <c r="O79" s="1" t="s">
        <v>25</v>
      </c>
      <c r="P79" s="1" t="s">
        <v>120</v>
      </c>
      <c r="Q79" s="1" t="s">
        <v>55</v>
      </c>
      <c r="R79" s="1">
        <f>IF( ('Question 8'!$G79="Mumbai Indians")+('Question 8'!$H79="Mumbai Indians"),1,0)</f>
        <v>0</v>
      </c>
    </row>
    <row r="80" spans="1:18" ht="15.75" customHeight="1" x14ac:dyDescent="0.3">
      <c r="A80" s="1">
        <v>392196</v>
      </c>
      <c r="B80" s="1" t="s">
        <v>117</v>
      </c>
      <c r="C80" s="2">
        <v>39930</v>
      </c>
      <c r="D80" s="1" t="s">
        <v>130</v>
      </c>
      <c r="E80" s="1" t="s">
        <v>119</v>
      </c>
      <c r="F80" s="1">
        <v>1</v>
      </c>
      <c r="G80" s="1" t="s">
        <v>32</v>
      </c>
      <c r="H80" s="1" t="s">
        <v>53</v>
      </c>
      <c r="I80" s="1" t="s">
        <v>53</v>
      </c>
      <c r="J80" s="1" t="s">
        <v>22</v>
      </c>
      <c r="K80" s="1" t="s">
        <v>53</v>
      </c>
      <c r="L80" s="1" t="s">
        <v>41</v>
      </c>
      <c r="M80" s="1">
        <v>6</v>
      </c>
      <c r="N80" s="1" t="s">
        <v>24</v>
      </c>
      <c r="O80" s="1" t="s">
        <v>25</v>
      </c>
      <c r="P80" s="1" t="s">
        <v>63</v>
      </c>
      <c r="Q80" s="1" t="s">
        <v>125</v>
      </c>
      <c r="R80" s="1">
        <f>IF( ('Question 8'!$G80="Mumbai Indians")+('Question 8'!$H80="Mumbai Indians"),1,0)</f>
        <v>0</v>
      </c>
    </row>
    <row r="81" spans="1:18" ht="15.75" customHeight="1" x14ac:dyDescent="0.3">
      <c r="A81" s="1">
        <v>392197</v>
      </c>
      <c r="B81" s="1" t="s">
        <v>113</v>
      </c>
      <c r="C81" s="2">
        <v>39930</v>
      </c>
      <c r="D81" s="1" t="s">
        <v>107</v>
      </c>
      <c r="E81" s="1" t="s">
        <v>115</v>
      </c>
      <c r="F81" s="1">
        <v>1</v>
      </c>
      <c r="G81" s="1" t="s">
        <v>21</v>
      </c>
      <c r="H81" s="1" t="s">
        <v>47</v>
      </c>
      <c r="I81" s="1" t="s">
        <v>47</v>
      </c>
      <c r="J81" s="1" t="s">
        <v>33</v>
      </c>
      <c r="K81" s="1" t="s">
        <v>47</v>
      </c>
      <c r="L81" s="1" t="s">
        <v>23</v>
      </c>
      <c r="M81" s="1">
        <v>92</v>
      </c>
      <c r="N81" s="1" t="s">
        <v>24</v>
      </c>
      <c r="O81" s="1" t="s">
        <v>25</v>
      </c>
      <c r="P81" s="1" t="s">
        <v>91</v>
      </c>
      <c r="Q81" s="1" t="s">
        <v>59</v>
      </c>
      <c r="R81" s="1">
        <f>IF( ('Question 8'!$G81="Mumbai Indians")+('Question 8'!$H81="Mumbai Indians"),1,0)</f>
        <v>1</v>
      </c>
    </row>
    <row r="82" spans="1:18" ht="15.75" customHeight="1" x14ac:dyDescent="0.3">
      <c r="A82" s="1">
        <v>392198</v>
      </c>
      <c r="B82" s="1" t="s">
        <v>131</v>
      </c>
      <c r="C82" s="2">
        <v>39931</v>
      </c>
      <c r="D82" s="1" t="s">
        <v>68</v>
      </c>
      <c r="E82" s="1" t="s">
        <v>132</v>
      </c>
      <c r="F82" s="1">
        <v>1</v>
      </c>
      <c r="G82" s="1" t="s">
        <v>39</v>
      </c>
      <c r="H82" s="1" t="s">
        <v>40</v>
      </c>
      <c r="I82" s="1" t="s">
        <v>39</v>
      </c>
      <c r="J82" s="1" t="s">
        <v>33</v>
      </c>
      <c r="K82" s="1" t="s">
        <v>40</v>
      </c>
      <c r="L82" s="1" t="s">
        <v>41</v>
      </c>
      <c r="M82" s="1">
        <v>5</v>
      </c>
      <c r="N82" s="1" t="s">
        <v>24</v>
      </c>
      <c r="O82" s="1" t="s">
        <v>25</v>
      </c>
      <c r="P82" s="1" t="s">
        <v>133</v>
      </c>
      <c r="Q82" s="1" t="s">
        <v>27</v>
      </c>
      <c r="R82" s="1">
        <f>IF( ('Question 8'!$G82="Mumbai Indians")+('Question 8'!$H82="Mumbai Indians"),1,0)</f>
        <v>0</v>
      </c>
    </row>
    <row r="83" spans="1:18" ht="15.75" customHeight="1" x14ac:dyDescent="0.3">
      <c r="A83" s="1">
        <v>392199</v>
      </c>
      <c r="B83" s="1" t="s">
        <v>117</v>
      </c>
      <c r="C83" s="2">
        <v>39932</v>
      </c>
      <c r="D83" s="1" t="s">
        <v>45</v>
      </c>
      <c r="E83" s="1" t="s">
        <v>119</v>
      </c>
      <c r="F83" s="1">
        <v>1</v>
      </c>
      <c r="G83" s="1" t="s">
        <v>20</v>
      </c>
      <c r="H83" s="1" t="s">
        <v>21</v>
      </c>
      <c r="I83" s="1" t="s">
        <v>21</v>
      </c>
      <c r="J83" s="1" t="s">
        <v>33</v>
      </c>
      <c r="K83" s="1" t="s">
        <v>20</v>
      </c>
      <c r="L83" s="1" t="s">
        <v>41</v>
      </c>
      <c r="M83" s="1">
        <v>5</v>
      </c>
      <c r="N83" s="1" t="s">
        <v>24</v>
      </c>
      <c r="O83" s="1" t="s">
        <v>25</v>
      </c>
      <c r="P83" s="1" t="s">
        <v>34</v>
      </c>
      <c r="Q83" s="1" t="s">
        <v>125</v>
      </c>
      <c r="R83" s="1">
        <f>IF( ('Question 8'!$G83="Mumbai Indians")+('Question 8'!$H83="Mumbai Indians"),1,0)</f>
        <v>0</v>
      </c>
    </row>
    <row r="84" spans="1:18" ht="15.75" customHeight="1" x14ac:dyDescent="0.3">
      <c r="A84" s="1">
        <v>392200</v>
      </c>
      <c r="B84" s="1" t="s">
        <v>117</v>
      </c>
      <c r="C84" s="2">
        <v>39932</v>
      </c>
      <c r="D84" s="1" t="s">
        <v>69</v>
      </c>
      <c r="E84" s="1" t="s">
        <v>119</v>
      </c>
      <c r="F84" s="1">
        <v>1</v>
      </c>
      <c r="G84" s="1" t="s">
        <v>31</v>
      </c>
      <c r="H84" s="1" t="s">
        <v>47</v>
      </c>
      <c r="I84" s="1" t="s">
        <v>31</v>
      </c>
      <c r="J84" s="1" t="s">
        <v>33</v>
      </c>
      <c r="K84" s="1" t="s">
        <v>31</v>
      </c>
      <c r="L84" s="1" t="s">
        <v>23</v>
      </c>
      <c r="M84" s="1">
        <v>3</v>
      </c>
      <c r="N84" s="1" t="s">
        <v>24</v>
      </c>
      <c r="O84" s="1" t="s">
        <v>25</v>
      </c>
      <c r="P84" s="1" t="s">
        <v>34</v>
      </c>
      <c r="Q84" s="1" t="s">
        <v>35</v>
      </c>
      <c r="R84" s="1">
        <f>IF( ('Question 8'!$G84="Mumbai Indians")+('Question 8'!$H84="Mumbai Indians"),1,0)</f>
        <v>1</v>
      </c>
    </row>
    <row r="85" spans="1:18" ht="15.75" customHeight="1" x14ac:dyDescent="0.3">
      <c r="A85" s="1">
        <v>392201</v>
      </c>
      <c r="B85" s="1" t="s">
        <v>131</v>
      </c>
      <c r="C85" s="2">
        <v>39933</v>
      </c>
      <c r="D85" s="1" t="s">
        <v>134</v>
      </c>
      <c r="E85" s="1" t="s">
        <v>132</v>
      </c>
      <c r="F85" s="1">
        <v>1</v>
      </c>
      <c r="G85" s="1" t="s">
        <v>53</v>
      </c>
      <c r="H85" s="1" t="s">
        <v>39</v>
      </c>
      <c r="I85" s="1" t="s">
        <v>39</v>
      </c>
      <c r="J85" s="1" t="s">
        <v>22</v>
      </c>
      <c r="K85" s="1" t="s">
        <v>39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133</v>
      </c>
      <c r="Q85" s="1" t="s">
        <v>64</v>
      </c>
      <c r="R85" s="1">
        <f>IF( ('Question 8'!$G85="Mumbai Indians")+('Question 8'!$H85="Mumbai Indians"),1,0)</f>
        <v>0</v>
      </c>
    </row>
    <row r="86" spans="1:18" ht="15.75" customHeight="1" x14ac:dyDescent="0.3">
      <c r="A86" s="1">
        <v>392202</v>
      </c>
      <c r="B86" s="1" t="s">
        <v>131</v>
      </c>
      <c r="C86" s="2">
        <v>39933</v>
      </c>
      <c r="D86" s="1" t="s">
        <v>105</v>
      </c>
      <c r="E86" s="1" t="s">
        <v>132</v>
      </c>
      <c r="F86" s="1">
        <v>1</v>
      </c>
      <c r="G86" s="1" t="s">
        <v>32</v>
      </c>
      <c r="H86" s="1" t="s">
        <v>40</v>
      </c>
      <c r="I86" s="1" t="s">
        <v>40</v>
      </c>
      <c r="J86" s="1" t="s">
        <v>22</v>
      </c>
      <c r="K86" s="1" t="s">
        <v>32</v>
      </c>
      <c r="L86" s="1" t="s">
        <v>23</v>
      </c>
      <c r="M86" s="1">
        <v>38</v>
      </c>
      <c r="N86" s="1" t="s">
        <v>24</v>
      </c>
      <c r="O86" s="1" t="s">
        <v>25</v>
      </c>
      <c r="P86" s="1" t="s">
        <v>133</v>
      </c>
      <c r="Q86" s="1" t="s">
        <v>27</v>
      </c>
      <c r="R86" s="1">
        <f>IF( ('Question 8'!$G86="Mumbai Indians")+('Question 8'!$H86="Mumbai Indians"),1,0)</f>
        <v>0</v>
      </c>
    </row>
    <row r="87" spans="1:18" ht="15.75" customHeight="1" x14ac:dyDescent="0.3">
      <c r="A87" s="1">
        <v>392203</v>
      </c>
      <c r="B87" s="1" t="s">
        <v>135</v>
      </c>
      <c r="C87" s="2">
        <v>39934</v>
      </c>
      <c r="D87" s="1" t="s">
        <v>136</v>
      </c>
      <c r="E87" s="1" t="s">
        <v>137</v>
      </c>
      <c r="F87" s="1">
        <v>1</v>
      </c>
      <c r="G87" s="1" t="s">
        <v>21</v>
      </c>
      <c r="H87" s="1" t="s">
        <v>47</v>
      </c>
      <c r="I87" s="1" t="s">
        <v>47</v>
      </c>
      <c r="J87" s="1" t="s">
        <v>33</v>
      </c>
      <c r="K87" s="1" t="s">
        <v>47</v>
      </c>
      <c r="L87" s="1" t="s">
        <v>23</v>
      </c>
      <c r="M87" s="1">
        <v>9</v>
      </c>
      <c r="N87" s="1" t="s">
        <v>24</v>
      </c>
      <c r="O87" s="1" t="s">
        <v>25</v>
      </c>
      <c r="P87" s="1" t="s">
        <v>120</v>
      </c>
      <c r="Q87" s="1" t="s">
        <v>138</v>
      </c>
      <c r="R87" s="1">
        <f>IF( ('Question 8'!$G87="Mumbai Indians")+('Question 8'!$H87="Mumbai Indians"),1,0)</f>
        <v>1</v>
      </c>
    </row>
    <row r="88" spans="1:18" ht="15.75" customHeight="1" x14ac:dyDescent="0.3">
      <c r="A88" s="1">
        <v>392204</v>
      </c>
      <c r="B88" s="1" t="s">
        <v>117</v>
      </c>
      <c r="C88" s="2">
        <v>39934</v>
      </c>
      <c r="D88" s="1" t="s">
        <v>139</v>
      </c>
      <c r="E88" s="1" t="s">
        <v>119</v>
      </c>
      <c r="F88" s="1">
        <v>1</v>
      </c>
      <c r="G88" s="1" t="s">
        <v>20</v>
      </c>
      <c r="H88" s="1" t="s">
        <v>31</v>
      </c>
      <c r="I88" s="1" t="s">
        <v>20</v>
      </c>
      <c r="J88" s="1" t="s">
        <v>33</v>
      </c>
      <c r="K88" s="1" t="s">
        <v>20</v>
      </c>
      <c r="L88" s="1" t="s">
        <v>23</v>
      </c>
      <c r="M88" s="1">
        <v>8</v>
      </c>
      <c r="N88" s="1" t="s">
        <v>24</v>
      </c>
      <c r="O88" s="1" t="s">
        <v>25</v>
      </c>
      <c r="P88" s="1" t="s">
        <v>127</v>
      </c>
      <c r="Q88" s="1" t="s">
        <v>140</v>
      </c>
      <c r="R88" s="1">
        <f>IF( ('Question 8'!$G88="Mumbai Indians")+('Question 8'!$H88="Mumbai Indians"),1,0)</f>
        <v>0</v>
      </c>
    </row>
    <row r="89" spans="1:18" ht="15.75" customHeight="1" x14ac:dyDescent="0.3">
      <c r="A89" s="1">
        <v>392205</v>
      </c>
      <c r="B89" s="1" t="s">
        <v>113</v>
      </c>
      <c r="C89" s="2">
        <v>39935</v>
      </c>
      <c r="D89" s="1" t="s">
        <v>68</v>
      </c>
      <c r="E89" s="1" t="s">
        <v>115</v>
      </c>
      <c r="F89" s="1">
        <v>1</v>
      </c>
      <c r="G89" s="1" t="s">
        <v>53</v>
      </c>
      <c r="H89" s="1" t="s">
        <v>40</v>
      </c>
      <c r="I89" s="1" t="s">
        <v>53</v>
      </c>
      <c r="J89" s="1" t="s">
        <v>33</v>
      </c>
      <c r="K89" s="1" t="s">
        <v>40</v>
      </c>
      <c r="L89" s="1" t="s">
        <v>41</v>
      </c>
      <c r="M89" s="1">
        <v>3</v>
      </c>
      <c r="N89" s="1" t="s">
        <v>24</v>
      </c>
      <c r="O89" s="1" t="s">
        <v>25</v>
      </c>
      <c r="P89" s="1" t="s">
        <v>129</v>
      </c>
      <c r="Q89" s="1" t="s">
        <v>91</v>
      </c>
      <c r="R89" s="1">
        <f>IF( ('Question 8'!$G89="Mumbai Indians")+('Question 8'!$H89="Mumbai Indians"),1,0)</f>
        <v>0</v>
      </c>
    </row>
    <row r="90" spans="1:18" ht="15.75" customHeight="1" x14ac:dyDescent="0.3">
      <c r="A90" s="1">
        <v>392206</v>
      </c>
      <c r="B90" s="1" t="s">
        <v>141</v>
      </c>
      <c r="C90" s="2">
        <v>39935</v>
      </c>
      <c r="D90" s="1" t="s">
        <v>142</v>
      </c>
      <c r="E90" s="1" t="s">
        <v>143</v>
      </c>
      <c r="F90" s="1">
        <v>1</v>
      </c>
      <c r="G90" s="1" t="s">
        <v>32</v>
      </c>
      <c r="H90" s="1" t="s">
        <v>39</v>
      </c>
      <c r="I90" s="1" t="s">
        <v>39</v>
      </c>
      <c r="J90" s="1" t="s">
        <v>22</v>
      </c>
      <c r="K90" s="1" t="s">
        <v>32</v>
      </c>
      <c r="L90" s="1" t="s">
        <v>23</v>
      </c>
      <c r="M90" s="1">
        <v>18</v>
      </c>
      <c r="N90" s="1" t="s">
        <v>24</v>
      </c>
      <c r="O90" s="1" t="s">
        <v>25</v>
      </c>
      <c r="P90" s="1" t="s">
        <v>49</v>
      </c>
      <c r="Q90" s="1" t="s">
        <v>27</v>
      </c>
      <c r="R90" s="1">
        <f>IF( ('Question 8'!$G90="Mumbai Indians")+('Question 8'!$H90="Mumbai Indians"),1,0)</f>
        <v>0</v>
      </c>
    </row>
    <row r="91" spans="1:18" ht="15.75" customHeight="1" x14ac:dyDescent="0.3">
      <c r="A91" s="1">
        <v>392207</v>
      </c>
      <c r="B91" s="1" t="s">
        <v>113</v>
      </c>
      <c r="C91" s="2">
        <v>39936</v>
      </c>
      <c r="D91" s="1" t="s">
        <v>94</v>
      </c>
      <c r="E91" s="1" t="s">
        <v>115</v>
      </c>
      <c r="F91" s="1">
        <v>1</v>
      </c>
      <c r="G91" s="1" t="s">
        <v>31</v>
      </c>
      <c r="H91" s="1" t="s">
        <v>21</v>
      </c>
      <c r="I91" s="1" t="s">
        <v>21</v>
      </c>
      <c r="J91" s="1" t="s">
        <v>33</v>
      </c>
      <c r="K91" s="1" t="s">
        <v>31</v>
      </c>
      <c r="L91" s="1" t="s">
        <v>41</v>
      </c>
      <c r="M91" s="1">
        <v>6</v>
      </c>
      <c r="N91" s="1" t="s">
        <v>24</v>
      </c>
      <c r="O91" s="1" t="s">
        <v>25</v>
      </c>
      <c r="P91" s="1" t="s">
        <v>129</v>
      </c>
      <c r="Q91" s="1" t="s">
        <v>34</v>
      </c>
      <c r="R91" s="1">
        <f>IF( ('Question 8'!$G91="Mumbai Indians")+('Question 8'!$H91="Mumbai Indians"),1,0)</f>
        <v>0</v>
      </c>
    </row>
    <row r="92" spans="1:18" ht="15.75" customHeight="1" x14ac:dyDescent="0.3">
      <c r="A92" s="1">
        <v>392208</v>
      </c>
      <c r="B92" s="1" t="s">
        <v>141</v>
      </c>
      <c r="C92" s="2">
        <v>39936</v>
      </c>
      <c r="D92" s="1" t="s">
        <v>144</v>
      </c>
      <c r="E92" s="1" t="s">
        <v>143</v>
      </c>
      <c r="F92" s="1">
        <v>1</v>
      </c>
      <c r="G92" s="1" t="s">
        <v>20</v>
      </c>
      <c r="H92" s="1" t="s">
        <v>47</v>
      </c>
      <c r="I92" s="1" t="s">
        <v>47</v>
      </c>
      <c r="J92" s="1" t="s">
        <v>33</v>
      </c>
      <c r="K92" s="1" t="s">
        <v>20</v>
      </c>
      <c r="L92" s="1" t="s">
        <v>41</v>
      </c>
      <c r="M92" s="1">
        <v>9</v>
      </c>
      <c r="N92" s="1" t="s">
        <v>24</v>
      </c>
      <c r="O92" s="1" t="s">
        <v>25</v>
      </c>
      <c r="P92" s="1" t="s">
        <v>27</v>
      </c>
      <c r="Q92" s="1" t="s">
        <v>125</v>
      </c>
      <c r="R92" s="1">
        <f>IF( ('Question 8'!$G92="Mumbai Indians")+('Question 8'!$H92="Mumbai Indians"),1,0)</f>
        <v>1</v>
      </c>
    </row>
    <row r="93" spans="1:18" ht="15.75" customHeight="1" x14ac:dyDescent="0.3">
      <c r="A93" s="1">
        <v>392209</v>
      </c>
      <c r="B93" s="1" t="s">
        <v>135</v>
      </c>
      <c r="C93" s="2">
        <v>39937</v>
      </c>
      <c r="D93" s="1" t="s">
        <v>76</v>
      </c>
      <c r="E93" s="1" t="s">
        <v>137</v>
      </c>
      <c r="F93" s="1">
        <v>1</v>
      </c>
      <c r="G93" s="1" t="s">
        <v>32</v>
      </c>
      <c r="H93" s="1" t="s">
        <v>53</v>
      </c>
      <c r="I93" s="1" t="s">
        <v>32</v>
      </c>
      <c r="J93" s="1" t="s">
        <v>33</v>
      </c>
      <c r="K93" s="1" t="s">
        <v>32</v>
      </c>
      <c r="L93" s="1" t="s">
        <v>23</v>
      </c>
      <c r="M93" s="1">
        <v>78</v>
      </c>
      <c r="N93" s="1" t="s">
        <v>24</v>
      </c>
      <c r="O93" s="1" t="s">
        <v>25</v>
      </c>
      <c r="P93" s="1" t="s">
        <v>77</v>
      </c>
      <c r="Q93" s="1" t="s">
        <v>120</v>
      </c>
      <c r="R93" s="1">
        <f>IF( ('Question 8'!$G93="Mumbai Indians")+('Question 8'!$H93="Mumbai Indians"),1,0)</f>
        <v>0</v>
      </c>
    </row>
    <row r="94" spans="1:18" ht="15.75" customHeight="1" x14ac:dyDescent="0.3">
      <c r="A94" s="1">
        <v>392210</v>
      </c>
      <c r="B94" s="1" t="s">
        <v>117</v>
      </c>
      <c r="C94" s="2">
        <v>39938</v>
      </c>
      <c r="D94" s="1" t="s">
        <v>96</v>
      </c>
      <c r="E94" s="1" t="s">
        <v>119</v>
      </c>
      <c r="F94" s="1">
        <v>1</v>
      </c>
      <c r="G94" s="1" t="s">
        <v>31</v>
      </c>
      <c r="H94" s="1" t="s">
        <v>40</v>
      </c>
      <c r="I94" s="1" t="s">
        <v>31</v>
      </c>
      <c r="J94" s="1" t="s">
        <v>22</v>
      </c>
      <c r="K94" s="1" t="s">
        <v>40</v>
      </c>
      <c r="L94" s="1" t="s">
        <v>23</v>
      </c>
      <c r="M94" s="1">
        <v>78</v>
      </c>
      <c r="N94" s="1" t="s">
        <v>24</v>
      </c>
      <c r="O94" s="1" t="s">
        <v>25</v>
      </c>
      <c r="P94" s="1" t="s">
        <v>145</v>
      </c>
      <c r="Q94" s="1" t="s">
        <v>63</v>
      </c>
      <c r="R94" s="1">
        <f>IF( ('Question 8'!$G94="Mumbai Indians")+('Question 8'!$H94="Mumbai Indians"),1,0)</f>
        <v>0</v>
      </c>
    </row>
    <row r="95" spans="1:18" ht="15.75" customHeight="1" x14ac:dyDescent="0.3">
      <c r="A95" s="1">
        <v>392211</v>
      </c>
      <c r="B95" s="1" t="s">
        <v>117</v>
      </c>
      <c r="C95" s="2">
        <v>39938</v>
      </c>
      <c r="D95" s="1" t="s">
        <v>146</v>
      </c>
      <c r="E95" s="1" t="s">
        <v>119</v>
      </c>
      <c r="F95" s="1">
        <v>1</v>
      </c>
      <c r="G95" s="1" t="s">
        <v>39</v>
      </c>
      <c r="H95" s="1" t="s">
        <v>21</v>
      </c>
      <c r="I95" s="1" t="s">
        <v>21</v>
      </c>
      <c r="J95" s="1" t="s">
        <v>33</v>
      </c>
      <c r="K95" s="1" t="s">
        <v>39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133</v>
      </c>
      <c r="Q95" s="1" t="s">
        <v>63</v>
      </c>
      <c r="R95" s="1">
        <f>IF( ('Question 8'!$G95="Mumbai Indians")+('Question 8'!$H95="Mumbai Indians"),1,0)</f>
        <v>0</v>
      </c>
    </row>
    <row r="96" spans="1:18" ht="15.75" customHeight="1" x14ac:dyDescent="0.3">
      <c r="A96" s="1">
        <v>392212</v>
      </c>
      <c r="B96" s="1" t="s">
        <v>131</v>
      </c>
      <c r="C96" s="2">
        <v>39939</v>
      </c>
      <c r="D96" s="1" t="s">
        <v>147</v>
      </c>
      <c r="E96" s="1" t="s">
        <v>132</v>
      </c>
      <c r="F96" s="1">
        <v>1</v>
      </c>
      <c r="G96" s="1" t="s">
        <v>53</v>
      </c>
      <c r="H96" s="1" t="s">
        <v>47</v>
      </c>
      <c r="I96" s="1" t="s">
        <v>53</v>
      </c>
      <c r="J96" s="1" t="s">
        <v>33</v>
      </c>
      <c r="K96" s="1" t="s">
        <v>53</v>
      </c>
      <c r="L96" s="1" t="s">
        <v>23</v>
      </c>
      <c r="M96" s="1">
        <v>19</v>
      </c>
      <c r="N96" s="1" t="s">
        <v>24</v>
      </c>
      <c r="O96" s="1" t="s">
        <v>25</v>
      </c>
      <c r="P96" s="1" t="s">
        <v>34</v>
      </c>
      <c r="Q96" s="1" t="s">
        <v>127</v>
      </c>
      <c r="R96" s="1">
        <f>IF( ('Question 8'!$G96="Mumbai Indians")+('Question 8'!$H96="Mumbai Indians"),1,0)</f>
        <v>1</v>
      </c>
    </row>
    <row r="97" spans="1:18" ht="15.75" customHeight="1" x14ac:dyDescent="0.3">
      <c r="A97" s="1">
        <v>392213</v>
      </c>
      <c r="B97" s="1" t="s">
        <v>131</v>
      </c>
      <c r="C97" s="2">
        <v>39940</v>
      </c>
      <c r="D97" s="1" t="s">
        <v>148</v>
      </c>
      <c r="E97" s="1" t="s">
        <v>132</v>
      </c>
      <c r="F97" s="1">
        <v>1</v>
      </c>
      <c r="G97" s="1" t="s">
        <v>20</v>
      </c>
      <c r="H97" s="1" t="s">
        <v>40</v>
      </c>
      <c r="I97" s="1" t="s">
        <v>40</v>
      </c>
      <c r="J97" s="1" t="s">
        <v>22</v>
      </c>
      <c r="K97" s="1" t="s">
        <v>40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55</v>
      </c>
      <c r="Q97" s="1" t="s">
        <v>49</v>
      </c>
      <c r="R97" s="1">
        <f>IF( ('Question 8'!$G97="Mumbai Indians")+('Question 8'!$H97="Mumbai Indians"),1,0)</f>
        <v>0</v>
      </c>
    </row>
    <row r="98" spans="1:18" ht="15.75" customHeight="1" x14ac:dyDescent="0.3">
      <c r="A98" s="1">
        <v>392214</v>
      </c>
      <c r="B98" s="1" t="s">
        <v>131</v>
      </c>
      <c r="C98" s="2">
        <v>39940</v>
      </c>
      <c r="D98" s="1" t="s">
        <v>66</v>
      </c>
      <c r="E98" s="1" t="s">
        <v>132</v>
      </c>
      <c r="F98" s="1">
        <v>1</v>
      </c>
      <c r="G98" s="1" t="s">
        <v>32</v>
      </c>
      <c r="H98" s="1" t="s">
        <v>31</v>
      </c>
      <c r="I98" s="1" t="s">
        <v>32</v>
      </c>
      <c r="J98" s="1" t="s">
        <v>33</v>
      </c>
      <c r="K98" s="1" t="s">
        <v>32</v>
      </c>
      <c r="L98" s="1" t="s">
        <v>23</v>
      </c>
      <c r="M98" s="1">
        <v>12</v>
      </c>
      <c r="N98" s="1" t="s">
        <v>24</v>
      </c>
      <c r="O98" s="1" t="s">
        <v>95</v>
      </c>
      <c r="P98" s="1" t="s">
        <v>49</v>
      </c>
      <c r="Q98" s="1" t="s">
        <v>125</v>
      </c>
      <c r="R98" s="1">
        <f>IF( ('Question 8'!$G98="Mumbai Indians")+('Question 8'!$H98="Mumbai Indians"),1,0)</f>
        <v>0</v>
      </c>
    </row>
    <row r="99" spans="1:18" ht="15.75" customHeight="1" x14ac:dyDescent="0.3">
      <c r="A99" s="1">
        <v>392215</v>
      </c>
      <c r="B99" s="1" t="s">
        <v>135</v>
      </c>
      <c r="C99" s="2">
        <v>39941</v>
      </c>
      <c r="D99" s="1" t="s">
        <v>87</v>
      </c>
      <c r="E99" s="1" t="s">
        <v>137</v>
      </c>
      <c r="F99" s="1">
        <v>1</v>
      </c>
      <c r="G99" s="1" t="s">
        <v>39</v>
      </c>
      <c r="H99" s="1" t="s">
        <v>47</v>
      </c>
      <c r="I99" s="1" t="s">
        <v>47</v>
      </c>
      <c r="J99" s="1" t="s">
        <v>33</v>
      </c>
      <c r="K99" s="1" t="s">
        <v>39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120</v>
      </c>
      <c r="Q99" s="1" t="s">
        <v>138</v>
      </c>
      <c r="R99" s="1">
        <f>IF( ('Question 8'!$G99="Mumbai Indians")+('Question 8'!$H99="Mumbai Indians"),1,0)</f>
        <v>1</v>
      </c>
    </row>
    <row r="100" spans="1:18" ht="15.75" customHeight="1" x14ac:dyDescent="0.3">
      <c r="A100" s="1">
        <v>392216</v>
      </c>
      <c r="B100" s="1" t="s">
        <v>149</v>
      </c>
      <c r="C100" s="2">
        <v>39942</v>
      </c>
      <c r="D100" s="1" t="s">
        <v>94</v>
      </c>
      <c r="E100" s="1" t="s">
        <v>150</v>
      </c>
      <c r="F100" s="1">
        <v>1</v>
      </c>
      <c r="G100" s="1" t="s">
        <v>53</v>
      </c>
      <c r="H100" s="1" t="s">
        <v>31</v>
      </c>
      <c r="I100" s="1" t="s">
        <v>31</v>
      </c>
      <c r="J100" s="1" t="s">
        <v>22</v>
      </c>
      <c r="K100" s="1" t="s">
        <v>31</v>
      </c>
      <c r="L100" s="1" t="s">
        <v>41</v>
      </c>
      <c r="M100" s="1">
        <v>3</v>
      </c>
      <c r="N100" s="1" t="s">
        <v>24</v>
      </c>
      <c r="O100" s="1" t="s">
        <v>25</v>
      </c>
      <c r="P100" s="1" t="s">
        <v>133</v>
      </c>
      <c r="Q100" s="1" t="s">
        <v>64</v>
      </c>
      <c r="R100" s="1">
        <f>IF( ('Question 8'!$G100="Mumbai Indians")+('Question 8'!$H100="Mumbai Indians"),1,0)</f>
        <v>0</v>
      </c>
    </row>
    <row r="101" spans="1:18" ht="15.75" customHeight="1" x14ac:dyDescent="0.3">
      <c r="A101" s="1">
        <v>392217</v>
      </c>
      <c r="B101" s="1" t="s">
        <v>149</v>
      </c>
      <c r="C101" s="2">
        <v>39942</v>
      </c>
      <c r="D101" s="1" t="s">
        <v>151</v>
      </c>
      <c r="E101" s="1" t="s">
        <v>150</v>
      </c>
      <c r="F101" s="1">
        <v>1</v>
      </c>
      <c r="G101" s="1" t="s">
        <v>32</v>
      </c>
      <c r="H101" s="1" t="s">
        <v>40</v>
      </c>
      <c r="I101" s="1" t="s">
        <v>40</v>
      </c>
      <c r="J101" s="1" t="s">
        <v>33</v>
      </c>
      <c r="K101" s="1" t="s">
        <v>32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133</v>
      </c>
      <c r="Q101" s="1" t="s">
        <v>127</v>
      </c>
      <c r="R101" s="1">
        <f>IF( ('Question 8'!$G101="Mumbai Indians")+('Question 8'!$H101="Mumbai Indians"),1,0)</f>
        <v>0</v>
      </c>
    </row>
    <row r="102" spans="1:18" ht="15.75" customHeight="1" x14ac:dyDescent="0.3">
      <c r="A102" s="1">
        <v>392218</v>
      </c>
      <c r="B102" s="1" t="s">
        <v>113</v>
      </c>
      <c r="C102" s="2">
        <v>39943</v>
      </c>
      <c r="D102" s="1" t="s">
        <v>136</v>
      </c>
      <c r="E102" s="1" t="s">
        <v>115</v>
      </c>
      <c r="F102" s="1">
        <v>1</v>
      </c>
      <c r="G102" s="1" t="s">
        <v>20</v>
      </c>
      <c r="H102" s="1" t="s">
        <v>47</v>
      </c>
      <c r="I102" s="1" t="s">
        <v>47</v>
      </c>
      <c r="J102" s="1" t="s">
        <v>33</v>
      </c>
      <c r="K102" s="1" t="s">
        <v>47</v>
      </c>
      <c r="L102" s="1" t="s">
        <v>23</v>
      </c>
      <c r="M102" s="1">
        <v>16</v>
      </c>
      <c r="N102" s="1" t="s">
        <v>24</v>
      </c>
      <c r="O102" s="1" t="s">
        <v>25</v>
      </c>
      <c r="P102" s="1" t="s">
        <v>77</v>
      </c>
      <c r="Q102" s="1" t="s">
        <v>91</v>
      </c>
      <c r="R102" s="1">
        <f>IF( ('Question 8'!$G102="Mumbai Indians")+('Question 8'!$H102="Mumbai Indians"),1,0)</f>
        <v>1</v>
      </c>
    </row>
    <row r="103" spans="1:18" ht="15.75" customHeight="1" x14ac:dyDescent="0.3">
      <c r="A103" s="1">
        <v>392219</v>
      </c>
      <c r="B103" s="1" t="s">
        <v>141</v>
      </c>
      <c r="C103" s="2">
        <v>39943</v>
      </c>
      <c r="D103" s="1" t="s">
        <v>93</v>
      </c>
      <c r="E103" s="1" t="s">
        <v>143</v>
      </c>
      <c r="F103" s="1">
        <v>1</v>
      </c>
      <c r="G103" s="1" t="s">
        <v>39</v>
      </c>
      <c r="H103" s="1" t="s">
        <v>21</v>
      </c>
      <c r="I103" s="1" t="s">
        <v>39</v>
      </c>
      <c r="J103" s="1" t="s">
        <v>22</v>
      </c>
      <c r="K103" s="1" t="s">
        <v>39</v>
      </c>
      <c r="L103" s="1" t="s">
        <v>41</v>
      </c>
      <c r="M103" s="1">
        <v>7</v>
      </c>
      <c r="N103" s="1" t="s">
        <v>24</v>
      </c>
      <c r="O103" s="1" t="s">
        <v>25</v>
      </c>
      <c r="P103" s="1" t="s">
        <v>35</v>
      </c>
      <c r="Q103" s="1" t="s">
        <v>59</v>
      </c>
      <c r="R103" s="1">
        <f>IF( ('Question 8'!$G103="Mumbai Indians")+('Question 8'!$H103="Mumbai Indians"),1,0)</f>
        <v>0</v>
      </c>
    </row>
    <row r="104" spans="1:18" ht="15.75" customHeight="1" x14ac:dyDescent="0.3">
      <c r="A104" s="1">
        <v>392220</v>
      </c>
      <c r="B104" s="1" t="s">
        <v>149</v>
      </c>
      <c r="C104" s="2">
        <v>39944</v>
      </c>
      <c r="D104" s="1" t="s">
        <v>152</v>
      </c>
      <c r="E104" s="1" t="s">
        <v>150</v>
      </c>
      <c r="F104" s="1">
        <v>1</v>
      </c>
      <c r="G104" s="1" t="s">
        <v>53</v>
      </c>
      <c r="H104" s="1" t="s">
        <v>40</v>
      </c>
      <c r="I104" s="1" t="s">
        <v>53</v>
      </c>
      <c r="J104" s="1" t="s">
        <v>33</v>
      </c>
      <c r="K104" s="1" t="s">
        <v>53</v>
      </c>
      <c r="L104" s="1" t="s">
        <v>23</v>
      </c>
      <c r="M104" s="1">
        <v>53</v>
      </c>
      <c r="N104" s="1" t="s">
        <v>24</v>
      </c>
      <c r="O104" s="1" t="s">
        <v>25</v>
      </c>
      <c r="P104" s="1" t="s">
        <v>133</v>
      </c>
      <c r="Q104" s="1" t="s">
        <v>127</v>
      </c>
      <c r="R104" s="1">
        <f>IF( ('Question 8'!$G104="Mumbai Indians")+('Question 8'!$H104="Mumbai Indians"),1,0)</f>
        <v>0</v>
      </c>
    </row>
    <row r="105" spans="1:18" ht="15.75" customHeight="1" x14ac:dyDescent="0.3">
      <c r="A105" s="1">
        <v>392221</v>
      </c>
      <c r="B105" s="1" t="s">
        <v>131</v>
      </c>
      <c r="C105" s="2">
        <v>39945</v>
      </c>
      <c r="D105" s="1" t="s">
        <v>153</v>
      </c>
      <c r="E105" s="1" t="s">
        <v>132</v>
      </c>
      <c r="F105" s="1">
        <v>1</v>
      </c>
      <c r="G105" s="1" t="s">
        <v>20</v>
      </c>
      <c r="H105" s="1" t="s">
        <v>21</v>
      </c>
      <c r="I105" s="1" t="s">
        <v>20</v>
      </c>
      <c r="J105" s="1" t="s">
        <v>22</v>
      </c>
      <c r="K105" s="1" t="s">
        <v>20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120</v>
      </c>
      <c r="Q105" s="1" t="s">
        <v>145</v>
      </c>
      <c r="R105" s="1">
        <f>IF( ('Question 8'!$G105="Mumbai Indians")+('Question 8'!$H105="Mumbai Indians"),1,0)</f>
        <v>0</v>
      </c>
    </row>
    <row r="106" spans="1:18" ht="15.75" customHeight="1" x14ac:dyDescent="0.3">
      <c r="A106" s="1">
        <v>392222</v>
      </c>
      <c r="B106" s="1" t="s">
        <v>131</v>
      </c>
      <c r="C106" s="2">
        <v>39945</v>
      </c>
      <c r="D106" s="1" t="s">
        <v>154</v>
      </c>
      <c r="E106" s="1" t="s">
        <v>132</v>
      </c>
      <c r="F106" s="1">
        <v>1</v>
      </c>
      <c r="G106" s="1" t="s">
        <v>31</v>
      </c>
      <c r="H106" s="1" t="s">
        <v>47</v>
      </c>
      <c r="I106" s="1" t="s">
        <v>31</v>
      </c>
      <c r="J106" s="1" t="s">
        <v>33</v>
      </c>
      <c r="K106" s="1" t="s">
        <v>47</v>
      </c>
      <c r="L106" s="1" t="s">
        <v>41</v>
      </c>
      <c r="M106" s="1">
        <v>8</v>
      </c>
      <c r="N106" s="1" t="s">
        <v>24</v>
      </c>
      <c r="O106" s="1" t="s">
        <v>25</v>
      </c>
      <c r="P106" s="1" t="s">
        <v>145</v>
      </c>
      <c r="Q106" s="1" t="s">
        <v>27</v>
      </c>
      <c r="R106" s="1">
        <f>IF( ('Question 8'!$G106="Mumbai Indians")+('Question 8'!$H106="Mumbai Indians"),1,0)</f>
        <v>1</v>
      </c>
    </row>
    <row r="107" spans="1:18" ht="15.75" customHeight="1" x14ac:dyDescent="0.3">
      <c r="A107" s="1">
        <v>392223</v>
      </c>
      <c r="B107" s="1" t="s">
        <v>117</v>
      </c>
      <c r="C107" s="2">
        <v>39946</v>
      </c>
      <c r="D107" s="1" t="s">
        <v>155</v>
      </c>
      <c r="E107" s="1" t="s">
        <v>119</v>
      </c>
      <c r="F107" s="1">
        <v>1</v>
      </c>
      <c r="G107" s="1" t="s">
        <v>53</v>
      </c>
      <c r="H107" s="1" t="s">
        <v>39</v>
      </c>
      <c r="I107" s="1" t="s">
        <v>53</v>
      </c>
      <c r="J107" s="1" t="s">
        <v>22</v>
      </c>
      <c r="K107" s="1" t="s">
        <v>39</v>
      </c>
      <c r="L107" s="1" t="s">
        <v>23</v>
      </c>
      <c r="M107" s="1">
        <v>12</v>
      </c>
      <c r="N107" s="1" t="s">
        <v>24</v>
      </c>
      <c r="O107" s="1" t="s">
        <v>25</v>
      </c>
      <c r="P107" s="1" t="s">
        <v>49</v>
      </c>
      <c r="Q107" s="1" t="s">
        <v>35</v>
      </c>
      <c r="R107" s="1">
        <f>IF( ('Question 8'!$G107="Mumbai Indians")+('Question 8'!$H107="Mumbai Indians"),1,0)</f>
        <v>0</v>
      </c>
    </row>
    <row r="108" spans="1:18" ht="15.75" customHeight="1" x14ac:dyDescent="0.3">
      <c r="A108" s="1">
        <v>392224</v>
      </c>
      <c r="B108" s="1" t="s">
        <v>117</v>
      </c>
      <c r="C108" s="2">
        <v>39947</v>
      </c>
      <c r="D108" s="1" t="s">
        <v>153</v>
      </c>
      <c r="E108" s="1" t="s">
        <v>119</v>
      </c>
      <c r="F108" s="1">
        <v>1</v>
      </c>
      <c r="G108" s="1" t="s">
        <v>20</v>
      </c>
      <c r="H108" s="1" t="s">
        <v>32</v>
      </c>
      <c r="I108" s="1" t="s">
        <v>32</v>
      </c>
      <c r="J108" s="1" t="s">
        <v>33</v>
      </c>
      <c r="K108" s="1" t="s">
        <v>20</v>
      </c>
      <c r="L108" s="1" t="s">
        <v>41</v>
      </c>
      <c r="M108" s="1">
        <v>2</v>
      </c>
      <c r="N108" s="1" t="s">
        <v>24</v>
      </c>
      <c r="O108" s="1" t="s">
        <v>25</v>
      </c>
      <c r="P108" s="1" t="s">
        <v>77</v>
      </c>
      <c r="Q108" s="1" t="s">
        <v>49</v>
      </c>
      <c r="R108" s="1">
        <f>IF( ('Question 8'!$G108="Mumbai Indians")+('Question 8'!$H108="Mumbai Indians"),1,0)</f>
        <v>0</v>
      </c>
    </row>
    <row r="109" spans="1:18" ht="15.75" customHeight="1" x14ac:dyDescent="0.3">
      <c r="A109" s="1">
        <v>392225</v>
      </c>
      <c r="B109" s="1" t="s">
        <v>117</v>
      </c>
      <c r="C109" s="2">
        <v>39947</v>
      </c>
      <c r="D109" s="1" t="s">
        <v>156</v>
      </c>
      <c r="E109" s="1" t="s">
        <v>119</v>
      </c>
      <c r="F109" s="1">
        <v>1</v>
      </c>
      <c r="G109" s="1" t="s">
        <v>47</v>
      </c>
      <c r="H109" s="1" t="s">
        <v>40</v>
      </c>
      <c r="I109" s="1" t="s">
        <v>40</v>
      </c>
      <c r="J109" s="1" t="s">
        <v>33</v>
      </c>
      <c r="K109" s="1" t="s">
        <v>40</v>
      </c>
      <c r="L109" s="1" t="s">
        <v>23</v>
      </c>
      <c r="M109" s="1">
        <v>2</v>
      </c>
      <c r="N109" s="1" t="s">
        <v>24</v>
      </c>
      <c r="O109" s="1" t="s">
        <v>25</v>
      </c>
      <c r="P109" s="1" t="s">
        <v>77</v>
      </c>
      <c r="Q109" s="1" t="s">
        <v>49</v>
      </c>
      <c r="R109" s="1">
        <f>IF( ('Question 8'!$G109="Mumbai Indians")+('Question 8'!$H109="Mumbai Indians"),1,0)</f>
        <v>1</v>
      </c>
    </row>
    <row r="110" spans="1:18" ht="15.75" customHeight="1" x14ac:dyDescent="0.3">
      <c r="A110" s="1">
        <v>392226</v>
      </c>
      <c r="B110" s="1" t="s">
        <v>157</v>
      </c>
      <c r="C110" s="2">
        <v>39948</v>
      </c>
      <c r="D110" s="1" t="s">
        <v>158</v>
      </c>
      <c r="E110" s="1" t="s">
        <v>159</v>
      </c>
      <c r="F110" s="1">
        <v>1</v>
      </c>
      <c r="G110" s="1" t="s">
        <v>39</v>
      </c>
      <c r="H110" s="1" t="s">
        <v>31</v>
      </c>
      <c r="I110" s="1" t="s">
        <v>31</v>
      </c>
      <c r="J110" s="1" t="s">
        <v>22</v>
      </c>
      <c r="K110" s="1" t="s">
        <v>31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127</v>
      </c>
      <c r="Q110" s="1" t="s">
        <v>63</v>
      </c>
      <c r="R110" s="1">
        <f>IF( ('Question 8'!$G110="Mumbai Indians")+('Question 8'!$H110="Mumbai Indians"),1,0)</f>
        <v>0</v>
      </c>
    </row>
    <row r="111" spans="1:18" ht="15.75" customHeight="1" x14ac:dyDescent="0.3">
      <c r="A111" s="1">
        <v>392227</v>
      </c>
      <c r="B111" s="1" t="s">
        <v>113</v>
      </c>
      <c r="C111" s="2">
        <v>39949</v>
      </c>
      <c r="D111" s="1" t="s">
        <v>66</v>
      </c>
      <c r="E111" s="1" t="s">
        <v>115</v>
      </c>
      <c r="F111" s="1">
        <v>1</v>
      </c>
      <c r="G111" s="1" t="s">
        <v>32</v>
      </c>
      <c r="H111" s="1" t="s">
        <v>47</v>
      </c>
      <c r="I111" s="1" t="s">
        <v>47</v>
      </c>
      <c r="J111" s="1" t="s">
        <v>33</v>
      </c>
      <c r="K111" s="1" t="s">
        <v>32</v>
      </c>
      <c r="L111" s="1" t="s">
        <v>41</v>
      </c>
      <c r="M111" s="1">
        <v>7</v>
      </c>
      <c r="N111" s="1" t="s">
        <v>24</v>
      </c>
      <c r="O111" s="1" t="s">
        <v>25</v>
      </c>
      <c r="P111" s="1" t="s">
        <v>138</v>
      </c>
      <c r="Q111" s="1" t="s">
        <v>116</v>
      </c>
      <c r="R111" s="1">
        <f>IF( ('Question 8'!$G111="Mumbai Indians")+('Question 8'!$H111="Mumbai Indians"),1,0)</f>
        <v>1</v>
      </c>
    </row>
    <row r="112" spans="1:18" ht="15.75" customHeight="1" x14ac:dyDescent="0.3">
      <c r="A112" s="1">
        <v>392228</v>
      </c>
      <c r="B112" s="1" t="s">
        <v>141</v>
      </c>
      <c r="C112" s="2">
        <v>39949</v>
      </c>
      <c r="D112" s="1" t="s">
        <v>147</v>
      </c>
      <c r="E112" s="1" t="s">
        <v>143</v>
      </c>
      <c r="F112" s="1">
        <v>1</v>
      </c>
      <c r="G112" s="1" t="s">
        <v>53</v>
      </c>
      <c r="H112" s="1" t="s">
        <v>21</v>
      </c>
      <c r="I112" s="1" t="s">
        <v>53</v>
      </c>
      <c r="J112" s="1" t="s">
        <v>22</v>
      </c>
      <c r="K112" s="1" t="s">
        <v>53</v>
      </c>
      <c r="L112" s="1" t="s">
        <v>41</v>
      </c>
      <c r="M112" s="1">
        <v>6</v>
      </c>
      <c r="N112" s="1" t="s">
        <v>24</v>
      </c>
      <c r="O112" s="1" t="s">
        <v>25</v>
      </c>
      <c r="P112" s="1" t="s">
        <v>27</v>
      </c>
      <c r="Q112" s="1" t="s">
        <v>140</v>
      </c>
      <c r="R112" s="1">
        <f>IF( ('Question 8'!$G112="Mumbai Indians")+('Question 8'!$H112="Mumbai Indians"),1,0)</f>
        <v>0</v>
      </c>
    </row>
    <row r="113" spans="1:18" ht="15.75" customHeight="1" x14ac:dyDescent="0.3">
      <c r="A113" s="1">
        <v>392229</v>
      </c>
      <c r="B113" s="1" t="s">
        <v>141</v>
      </c>
      <c r="C113" s="2">
        <v>39950</v>
      </c>
      <c r="D113" s="1" t="s">
        <v>139</v>
      </c>
      <c r="E113" s="1" t="s">
        <v>143</v>
      </c>
      <c r="F113" s="1">
        <v>1</v>
      </c>
      <c r="G113" s="1" t="s">
        <v>53</v>
      </c>
      <c r="H113" s="1" t="s">
        <v>31</v>
      </c>
      <c r="I113" s="1" t="s">
        <v>53</v>
      </c>
      <c r="J113" s="1" t="s">
        <v>22</v>
      </c>
      <c r="K113" s="1" t="s">
        <v>31</v>
      </c>
      <c r="L113" s="1" t="s">
        <v>23</v>
      </c>
      <c r="M113" s="1">
        <v>1</v>
      </c>
      <c r="N113" s="1" t="s">
        <v>24</v>
      </c>
      <c r="O113" s="1" t="s">
        <v>25</v>
      </c>
      <c r="P113" s="1" t="s">
        <v>140</v>
      </c>
      <c r="Q113" s="1" t="s">
        <v>59</v>
      </c>
      <c r="R113" s="1">
        <f>IF( ('Question 8'!$G113="Mumbai Indians")+('Question 8'!$H113="Mumbai Indians"),1,0)</f>
        <v>0</v>
      </c>
    </row>
    <row r="114" spans="1:18" ht="15.75" customHeight="1" x14ac:dyDescent="0.3">
      <c r="A114" s="1">
        <v>392230</v>
      </c>
      <c r="B114" s="1" t="s">
        <v>157</v>
      </c>
      <c r="C114" s="2">
        <v>39950</v>
      </c>
      <c r="D114" s="1" t="s">
        <v>121</v>
      </c>
      <c r="E114" s="1" t="s">
        <v>159</v>
      </c>
      <c r="F114" s="1">
        <v>1</v>
      </c>
      <c r="G114" s="1" t="s">
        <v>39</v>
      </c>
      <c r="H114" s="1" t="s">
        <v>40</v>
      </c>
      <c r="I114" s="1" t="s">
        <v>39</v>
      </c>
      <c r="J114" s="1" t="s">
        <v>33</v>
      </c>
      <c r="K114" s="1" t="s">
        <v>39</v>
      </c>
      <c r="L114" s="1" t="s">
        <v>23</v>
      </c>
      <c r="M114" s="1">
        <v>14</v>
      </c>
      <c r="N114" s="1" t="s">
        <v>24</v>
      </c>
      <c r="O114" s="1" t="s">
        <v>25</v>
      </c>
      <c r="P114" s="1" t="s">
        <v>145</v>
      </c>
      <c r="Q114" s="1" t="s">
        <v>63</v>
      </c>
      <c r="R114" s="1">
        <f>IF( ('Question 8'!$G114="Mumbai Indians")+('Question 8'!$H114="Mumbai Indians"),1,0)</f>
        <v>0</v>
      </c>
    </row>
    <row r="115" spans="1:18" ht="15.75" customHeight="1" x14ac:dyDescent="0.3">
      <c r="A115" s="1">
        <v>392231</v>
      </c>
      <c r="B115" s="1" t="s">
        <v>131</v>
      </c>
      <c r="C115" s="2">
        <v>39951</v>
      </c>
      <c r="D115" s="1" t="s">
        <v>160</v>
      </c>
      <c r="E115" s="1" t="s">
        <v>132</v>
      </c>
      <c r="F115" s="1">
        <v>1</v>
      </c>
      <c r="G115" s="1" t="s">
        <v>32</v>
      </c>
      <c r="H115" s="1" t="s">
        <v>21</v>
      </c>
      <c r="I115" s="1" t="s">
        <v>32</v>
      </c>
      <c r="J115" s="1" t="s">
        <v>33</v>
      </c>
      <c r="K115" s="1" t="s">
        <v>21</v>
      </c>
      <c r="L115" s="1" t="s">
        <v>41</v>
      </c>
      <c r="M115" s="1">
        <v>7</v>
      </c>
      <c r="N115" s="1" t="s">
        <v>24</v>
      </c>
      <c r="O115" s="1" t="s">
        <v>25</v>
      </c>
      <c r="P115" s="1" t="s">
        <v>116</v>
      </c>
      <c r="Q115" s="1" t="s">
        <v>59</v>
      </c>
      <c r="R115" s="1">
        <f>IF( ('Question 8'!$G115="Mumbai Indians")+('Question 8'!$H115="Mumbai Indians"),1,0)</f>
        <v>0</v>
      </c>
    </row>
    <row r="116" spans="1:18" ht="15.75" customHeight="1" x14ac:dyDescent="0.3">
      <c r="A116" s="1">
        <v>392232</v>
      </c>
      <c r="B116" s="1" t="s">
        <v>141</v>
      </c>
      <c r="C116" s="2">
        <v>39952</v>
      </c>
      <c r="D116" s="1" t="s">
        <v>144</v>
      </c>
      <c r="E116" s="1" t="s">
        <v>143</v>
      </c>
      <c r="F116" s="1">
        <v>1</v>
      </c>
      <c r="G116" s="1" t="s">
        <v>20</v>
      </c>
      <c r="H116" s="1" t="s">
        <v>39</v>
      </c>
      <c r="I116" s="1" t="s">
        <v>39</v>
      </c>
      <c r="J116" s="1" t="s">
        <v>33</v>
      </c>
      <c r="K116" s="1" t="s">
        <v>20</v>
      </c>
      <c r="L116" s="1" t="s">
        <v>41</v>
      </c>
      <c r="M116" s="1">
        <v>7</v>
      </c>
      <c r="N116" s="1" t="s">
        <v>24</v>
      </c>
      <c r="O116" s="1" t="s">
        <v>25</v>
      </c>
      <c r="P116" s="1" t="s">
        <v>63</v>
      </c>
      <c r="Q116" s="1" t="s">
        <v>59</v>
      </c>
      <c r="R116" s="1">
        <f>IF( ('Question 8'!$G116="Mumbai Indians")+('Question 8'!$H116="Mumbai Indians"),1,0)</f>
        <v>0</v>
      </c>
    </row>
    <row r="117" spans="1:18" ht="15.75" customHeight="1" x14ac:dyDescent="0.3">
      <c r="A117" s="1">
        <v>392233</v>
      </c>
      <c r="B117" s="1" t="s">
        <v>117</v>
      </c>
      <c r="C117" s="2">
        <v>39953</v>
      </c>
      <c r="D117" s="1" t="s">
        <v>161</v>
      </c>
      <c r="E117" s="1" t="s">
        <v>119</v>
      </c>
      <c r="F117" s="1">
        <v>1</v>
      </c>
      <c r="G117" s="1" t="s">
        <v>21</v>
      </c>
      <c r="H117" s="1" t="s">
        <v>40</v>
      </c>
      <c r="I117" s="1" t="s">
        <v>21</v>
      </c>
      <c r="J117" s="1" t="s">
        <v>22</v>
      </c>
      <c r="K117" s="1" t="s">
        <v>21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91</v>
      </c>
      <c r="Q117" s="1" t="s">
        <v>116</v>
      </c>
      <c r="R117" s="1">
        <f>IF( ('Question 8'!$G117="Mumbai Indians")+('Question 8'!$H117="Mumbai Indians"),1,0)</f>
        <v>0</v>
      </c>
    </row>
    <row r="118" spans="1:18" ht="15.75" customHeight="1" x14ac:dyDescent="0.3">
      <c r="A118" s="1">
        <v>392234</v>
      </c>
      <c r="B118" s="1" t="s">
        <v>117</v>
      </c>
      <c r="C118" s="2">
        <v>39953</v>
      </c>
      <c r="D118" s="1" t="s">
        <v>114</v>
      </c>
      <c r="E118" s="1" t="s">
        <v>119</v>
      </c>
      <c r="F118" s="1">
        <v>1</v>
      </c>
      <c r="G118" s="1" t="s">
        <v>32</v>
      </c>
      <c r="H118" s="1" t="s">
        <v>31</v>
      </c>
      <c r="I118" s="1" t="s">
        <v>32</v>
      </c>
      <c r="J118" s="1" t="s">
        <v>33</v>
      </c>
      <c r="K118" s="1" t="s">
        <v>32</v>
      </c>
      <c r="L118" s="1" t="s">
        <v>23</v>
      </c>
      <c r="M118" s="1">
        <v>24</v>
      </c>
      <c r="N118" s="1" t="s">
        <v>24</v>
      </c>
      <c r="O118" s="1" t="s">
        <v>25</v>
      </c>
      <c r="P118" s="1" t="s">
        <v>91</v>
      </c>
      <c r="Q118" s="1" t="s">
        <v>116</v>
      </c>
      <c r="R118" s="1">
        <f>IF( ('Question 8'!$G118="Mumbai Indians")+('Question 8'!$H118="Mumbai Indians"),1,0)</f>
        <v>0</v>
      </c>
    </row>
    <row r="119" spans="1:18" ht="15.75" customHeight="1" x14ac:dyDescent="0.3">
      <c r="A119" s="1">
        <v>392235</v>
      </c>
      <c r="B119" s="1" t="s">
        <v>131</v>
      </c>
      <c r="C119" s="2">
        <v>39954</v>
      </c>
      <c r="D119" s="1" t="s">
        <v>61</v>
      </c>
      <c r="E119" s="1" t="s">
        <v>132</v>
      </c>
      <c r="F119" s="1">
        <v>1</v>
      </c>
      <c r="G119" s="1" t="s">
        <v>39</v>
      </c>
      <c r="H119" s="1" t="s">
        <v>47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4</v>
      </c>
      <c r="N119" s="1" t="s">
        <v>24</v>
      </c>
      <c r="O119" s="1" t="s">
        <v>25</v>
      </c>
      <c r="P119" s="1" t="s">
        <v>63</v>
      </c>
      <c r="Q119" s="1" t="s">
        <v>140</v>
      </c>
      <c r="R119" s="1">
        <f>IF( ('Question 8'!$G119="Mumbai Indians")+('Question 8'!$H119="Mumbai Indians"),1,0)</f>
        <v>1</v>
      </c>
    </row>
    <row r="120" spans="1:18" ht="15.75" customHeight="1" x14ac:dyDescent="0.3">
      <c r="A120" s="1">
        <v>392236</v>
      </c>
      <c r="B120" s="1" t="s">
        <v>131</v>
      </c>
      <c r="C120" s="2">
        <v>39954</v>
      </c>
      <c r="D120" s="1" t="s">
        <v>162</v>
      </c>
      <c r="E120" s="1" t="s">
        <v>132</v>
      </c>
      <c r="F120" s="1">
        <v>1</v>
      </c>
      <c r="G120" s="1" t="s">
        <v>20</v>
      </c>
      <c r="H120" s="1" t="s">
        <v>53</v>
      </c>
      <c r="I120" s="1" t="s">
        <v>20</v>
      </c>
      <c r="J120" s="1" t="s">
        <v>33</v>
      </c>
      <c r="K120" s="1" t="s">
        <v>20</v>
      </c>
      <c r="L120" s="1" t="s">
        <v>23</v>
      </c>
      <c r="M120" s="1">
        <v>12</v>
      </c>
      <c r="N120" s="1" t="s">
        <v>24</v>
      </c>
      <c r="O120" s="1" t="s">
        <v>25</v>
      </c>
      <c r="P120" s="1" t="s">
        <v>63</v>
      </c>
      <c r="Q120" s="1" t="s">
        <v>140</v>
      </c>
      <c r="R120" s="1">
        <f>IF( ('Question 8'!$G120="Mumbai Indians")+('Question 8'!$H120="Mumbai Indians"),1,0)</f>
        <v>0</v>
      </c>
    </row>
    <row r="121" spans="1:18" ht="15.75" customHeight="1" x14ac:dyDescent="0.3">
      <c r="A121" s="1">
        <v>392237</v>
      </c>
      <c r="B121" s="1" t="s">
        <v>131</v>
      </c>
      <c r="C121" s="2">
        <v>39955</v>
      </c>
      <c r="D121" s="1" t="s">
        <v>72</v>
      </c>
      <c r="E121" s="1" t="s">
        <v>132</v>
      </c>
      <c r="F121" s="1">
        <v>1</v>
      </c>
      <c r="G121" s="1" t="s">
        <v>39</v>
      </c>
      <c r="H121" s="1" t="s">
        <v>53</v>
      </c>
      <c r="I121" s="1" t="s">
        <v>53</v>
      </c>
      <c r="J121" s="1" t="s">
        <v>22</v>
      </c>
      <c r="K121" s="1" t="s">
        <v>53</v>
      </c>
      <c r="L121" s="1" t="s">
        <v>41</v>
      </c>
      <c r="M121" s="1">
        <v>6</v>
      </c>
      <c r="N121" s="1" t="s">
        <v>24</v>
      </c>
      <c r="O121" s="1" t="s">
        <v>25</v>
      </c>
      <c r="P121" s="1" t="s">
        <v>77</v>
      </c>
      <c r="Q121" s="1" t="s">
        <v>49</v>
      </c>
      <c r="R121" s="1">
        <f>IF( ('Question 8'!$G121="Mumbai Indians")+('Question 8'!$H121="Mumbai Indians"),1,0)</f>
        <v>0</v>
      </c>
    </row>
    <row r="122" spans="1:18" ht="15.75" customHeight="1" x14ac:dyDescent="0.3">
      <c r="A122" s="1">
        <v>392238</v>
      </c>
      <c r="B122" s="1" t="s">
        <v>141</v>
      </c>
      <c r="C122" s="2">
        <v>39956</v>
      </c>
      <c r="D122" s="1" t="s">
        <v>162</v>
      </c>
      <c r="E122" s="1" t="s">
        <v>143</v>
      </c>
      <c r="F122" s="1">
        <v>1</v>
      </c>
      <c r="G122" s="1" t="s">
        <v>20</v>
      </c>
      <c r="H122" s="1" t="s">
        <v>32</v>
      </c>
      <c r="I122" s="1" t="s">
        <v>20</v>
      </c>
      <c r="J122" s="1" t="s">
        <v>22</v>
      </c>
      <c r="K122" s="1" t="s">
        <v>20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27</v>
      </c>
      <c r="Q122" s="1" t="s">
        <v>116</v>
      </c>
      <c r="R122" s="1">
        <f>IF( ('Question 8'!$G122="Mumbai Indians")+('Question 8'!$H122="Mumbai Indians"),1,0)</f>
        <v>0</v>
      </c>
    </row>
    <row r="123" spans="1:18" ht="15.75" customHeight="1" x14ac:dyDescent="0.3">
      <c r="A123" s="1">
        <v>392239</v>
      </c>
      <c r="B123" s="1" t="s">
        <v>141</v>
      </c>
      <c r="C123" s="2">
        <v>39957</v>
      </c>
      <c r="D123" s="1" t="s">
        <v>100</v>
      </c>
      <c r="E123" s="1" t="s">
        <v>143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22</v>
      </c>
      <c r="K123" s="1" t="s">
        <v>53</v>
      </c>
      <c r="L123" s="1" t="s">
        <v>23</v>
      </c>
      <c r="M123" s="1">
        <v>6</v>
      </c>
      <c r="N123" s="1" t="s">
        <v>24</v>
      </c>
      <c r="O123" s="1" t="s">
        <v>25</v>
      </c>
      <c r="P123" s="1" t="s">
        <v>27</v>
      </c>
      <c r="Q123" s="1" t="s">
        <v>116</v>
      </c>
      <c r="R123" s="1">
        <f>IF( ('Question 8'!$G123="Mumbai Indians")+('Question 8'!$H123="Mumbai Indians"),1,0)</f>
        <v>0</v>
      </c>
    </row>
    <row r="124" spans="1:18" ht="15.75" customHeight="1" x14ac:dyDescent="0.3">
      <c r="A124" s="1">
        <v>419106</v>
      </c>
      <c r="B124" s="1" t="s">
        <v>44</v>
      </c>
      <c r="C124" s="2">
        <v>40249</v>
      </c>
      <c r="D124" s="1" t="s">
        <v>163</v>
      </c>
      <c r="E124" s="1" t="s">
        <v>73</v>
      </c>
      <c r="F124" s="1">
        <v>0</v>
      </c>
      <c r="G124" s="1" t="s">
        <v>53</v>
      </c>
      <c r="H124" s="1" t="s">
        <v>21</v>
      </c>
      <c r="I124" s="1" t="s">
        <v>53</v>
      </c>
      <c r="J124" s="1" t="s">
        <v>22</v>
      </c>
      <c r="K124" s="1" t="s">
        <v>21</v>
      </c>
      <c r="L124" s="1" t="s">
        <v>23</v>
      </c>
      <c r="M124" s="1">
        <v>11</v>
      </c>
      <c r="N124" s="1" t="s">
        <v>24</v>
      </c>
      <c r="O124" s="1" t="s">
        <v>25</v>
      </c>
      <c r="P124" s="1" t="s">
        <v>27</v>
      </c>
      <c r="Q124" s="1" t="s">
        <v>59</v>
      </c>
      <c r="R124" s="1">
        <f>IF( ('Question 8'!$G124="Mumbai Indians")+('Question 8'!$H124="Mumbai Indians"),1,0)</f>
        <v>0</v>
      </c>
    </row>
    <row r="125" spans="1:18" ht="15.75" customHeight="1" x14ac:dyDescent="0.3">
      <c r="A125" s="1">
        <v>419107</v>
      </c>
      <c r="B125" s="1" t="s">
        <v>44</v>
      </c>
      <c r="C125" s="2">
        <v>40250</v>
      </c>
      <c r="D125" s="1" t="s">
        <v>68</v>
      </c>
      <c r="E125" s="1" t="s">
        <v>164</v>
      </c>
      <c r="F125" s="1">
        <v>0</v>
      </c>
      <c r="G125" s="1" t="s">
        <v>47</v>
      </c>
      <c r="H125" s="1" t="s">
        <v>40</v>
      </c>
      <c r="I125" s="1" t="s">
        <v>47</v>
      </c>
      <c r="J125" s="1" t="s">
        <v>33</v>
      </c>
      <c r="K125" s="1" t="s">
        <v>47</v>
      </c>
      <c r="L125" s="1" t="s">
        <v>23</v>
      </c>
      <c r="M125" s="1">
        <v>4</v>
      </c>
      <c r="N125" s="1" t="s">
        <v>24</v>
      </c>
      <c r="O125" s="1" t="s">
        <v>25</v>
      </c>
      <c r="P125" s="1" t="s">
        <v>27</v>
      </c>
      <c r="Q125" s="1" t="s">
        <v>59</v>
      </c>
      <c r="R125" s="1">
        <f>IF( ('Question 8'!$G125="Mumbai Indians")+('Question 8'!$H125="Mumbai Indians"),1,0)</f>
        <v>1</v>
      </c>
    </row>
    <row r="126" spans="1:18" ht="15.75" customHeight="1" x14ac:dyDescent="0.3">
      <c r="A126" s="1">
        <v>419108</v>
      </c>
      <c r="B126" s="1" t="s">
        <v>28</v>
      </c>
      <c r="C126" s="2">
        <v>40250</v>
      </c>
      <c r="D126" s="1" t="s">
        <v>146</v>
      </c>
      <c r="E126" s="1" t="s">
        <v>30</v>
      </c>
      <c r="F126" s="1">
        <v>0</v>
      </c>
      <c r="G126" s="1" t="s">
        <v>31</v>
      </c>
      <c r="H126" s="1" t="s">
        <v>39</v>
      </c>
      <c r="I126" s="1" t="s">
        <v>39</v>
      </c>
      <c r="J126" s="1" t="s">
        <v>22</v>
      </c>
      <c r="K126" s="1" t="s">
        <v>39</v>
      </c>
      <c r="L126" s="1" t="s">
        <v>41</v>
      </c>
      <c r="M126" s="1">
        <v>5</v>
      </c>
      <c r="N126" s="1" t="s">
        <v>24</v>
      </c>
      <c r="O126" s="1" t="s">
        <v>25</v>
      </c>
      <c r="P126" s="1" t="s">
        <v>77</v>
      </c>
      <c r="Q126" s="1" t="s">
        <v>140</v>
      </c>
      <c r="R126" s="1">
        <f>IF( ('Question 8'!$G126="Mumbai Indians")+('Question 8'!$H126="Mumbai Indians"),1,0)</f>
        <v>0</v>
      </c>
    </row>
    <row r="127" spans="1:18" ht="15.75" customHeight="1" x14ac:dyDescent="0.3">
      <c r="A127" s="1">
        <v>419109</v>
      </c>
      <c r="B127" s="1" t="s">
        <v>50</v>
      </c>
      <c r="C127" s="2">
        <v>40251</v>
      </c>
      <c r="D127" s="1" t="s">
        <v>165</v>
      </c>
      <c r="E127" s="1" t="s">
        <v>52</v>
      </c>
      <c r="F127" s="1">
        <v>0</v>
      </c>
      <c r="G127" s="1" t="s">
        <v>21</v>
      </c>
      <c r="H127" s="1" t="s">
        <v>20</v>
      </c>
      <c r="I127" s="1" t="s">
        <v>21</v>
      </c>
      <c r="J127" s="1" t="s">
        <v>22</v>
      </c>
      <c r="K127" s="1" t="s">
        <v>21</v>
      </c>
      <c r="L127" s="1" t="s">
        <v>41</v>
      </c>
      <c r="M127" s="1">
        <v>7</v>
      </c>
      <c r="N127" s="1" t="s">
        <v>24</v>
      </c>
      <c r="O127" s="1" t="s">
        <v>25</v>
      </c>
      <c r="P127" s="1" t="s">
        <v>127</v>
      </c>
      <c r="Q127" s="1" t="s">
        <v>64</v>
      </c>
      <c r="R127" s="1">
        <f>IF( ('Question 8'!$G127="Mumbai Indians")+('Question 8'!$H127="Mumbai Indians"),1,0)</f>
        <v>0</v>
      </c>
    </row>
    <row r="128" spans="1:18" ht="15.75" customHeight="1" x14ac:dyDescent="0.3">
      <c r="A128" s="1">
        <v>419110</v>
      </c>
      <c r="B128" s="1" t="s">
        <v>65</v>
      </c>
      <c r="C128" s="2">
        <v>40251</v>
      </c>
      <c r="D128" s="1" t="s">
        <v>166</v>
      </c>
      <c r="E128" s="1" t="s">
        <v>67</v>
      </c>
      <c r="F128" s="1">
        <v>0</v>
      </c>
      <c r="G128" s="1" t="s">
        <v>32</v>
      </c>
      <c r="H128" s="1" t="s">
        <v>53</v>
      </c>
      <c r="I128" s="1" t="s">
        <v>53</v>
      </c>
      <c r="J128" s="1" t="s">
        <v>33</v>
      </c>
      <c r="K128" s="1" t="s">
        <v>53</v>
      </c>
      <c r="L128" s="1" t="s">
        <v>23</v>
      </c>
      <c r="M128" s="1">
        <v>31</v>
      </c>
      <c r="N128" s="1" t="s">
        <v>24</v>
      </c>
      <c r="O128" s="1" t="s">
        <v>25</v>
      </c>
      <c r="P128" s="1" t="s">
        <v>55</v>
      </c>
      <c r="Q128" s="1" t="s">
        <v>49</v>
      </c>
      <c r="R128" s="1">
        <f>IF( ('Question 8'!$G128="Mumbai Indians")+('Question 8'!$H128="Mumbai Indians"),1,0)</f>
        <v>0</v>
      </c>
    </row>
    <row r="129" spans="1:18" ht="15.75" customHeight="1" x14ac:dyDescent="0.3">
      <c r="A129" s="1">
        <v>419111</v>
      </c>
      <c r="B129" s="1" t="s">
        <v>167</v>
      </c>
      <c r="C129" s="2">
        <v>40252</v>
      </c>
      <c r="D129" s="1" t="s">
        <v>61</v>
      </c>
      <c r="E129" s="1" t="s">
        <v>168</v>
      </c>
      <c r="F129" s="1">
        <v>0</v>
      </c>
      <c r="G129" s="1" t="s">
        <v>40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6</v>
      </c>
      <c r="N129" s="1" t="s">
        <v>24</v>
      </c>
      <c r="O129" s="1" t="s">
        <v>25</v>
      </c>
      <c r="P129" s="1" t="s">
        <v>91</v>
      </c>
      <c r="Q129" s="1" t="s">
        <v>27</v>
      </c>
      <c r="R129" s="1">
        <f>IF( ('Question 8'!$G129="Mumbai Indians")+('Question 8'!$H129="Mumbai Indians"),1,0)</f>
        <v>0</v>
      </c>
    </row>
    <row r="130" spans="1:18" ht="15.75" customHeight="1" x14ac:dyDescent="0.3">
      <c r="A130" s="1">
        <v>419112</v>
      </c>
      <c r="B130" s="1" t="s">
        <v>17</v>
      </c>
      <c r="C130" s="2">
        <v>40253</v>
      </c>
      <c r="D130" s="1" t="s">
        <v>144</v>
      </c>
      <c r="E130" s="1" t="s">
        <v>19</v>
      </c>
      <c r="F130" s="1">
        <v>0</v>
      </c>
      <c r="G130" s="1" t="s">
        <v>20</v>
      </c>
      <c r="H130" s="1" t="s">
        <v>31</v>
      </c>
      <c r="I130" s="1" t="s">
        <v>31</v>
      </c>
      <c r="J130" s="1" t="s">
        <v>33</v>
      </c>
      <c r="K130" s="1" t="s">
        <v>20</v>
      </c>
      <c r="L130" s="1" t="s">
        <v>41</v>
      </c>
      <c r="M130" s="1">
        <v>8</v>
      </c>
      <c r="N130" s="1" t="s">
        <v>24</v>
      </c>
      <c r="O130" s="1" t="s">
        <v>25</v>
      </c>
      <c r="P130" s="1" t="s">
        <v>169</v>
      </c>
      <c r="Q130" s="1" t="s">
        <v>49</v>
      </c>
      <c r="R130" s="1">
        <f>IF( ('Question 8'!$G130="Mumbai Indians")+('Question 8'!$H130="Mumbai Indians"),1,0)</f>
        <v>0</v>
      </c>
    </row>
    <row r="131" spans="1:18" ht="15.75" customHeight="1" x14ac:dyDescent="0.3">
      <c r="A131" s="1">
        <v>419113</v>
      </c>
      <c r="B131" s="1" t="s">
        <v>50</v>
      </c>
      <c r="C131" s="2">
        <v>40253</v>
      </c>
      <c r="D131" s="1" t="s">
        <v>76</v>
      </c>
      <c r="E131" s="1" t="s">
        <v>52</v>
      </c>
      <c r="F131" s="1">
        <v>0</v>
      </c>
      <c r="G131" s="1" t="s">
        <v>21</v>
      </c>
      <c r="H131" s="1" t="s">
        <v>32</v>
      </c>
      <c r="I131" s="1" t="s">
        <v>32</v>
      </c>
      <c r="J131" s="1" t="s">
        <v>33</v>
      </c>
      <c r="K131" s="1" t="s">
        <v>32</v>
      </c>
      <c r="L131" s="1" t="s">
        <v>23</v>
      </c>
      <c r="M131" s="1">
        <v>55</v>
      </c>
      <c r="N131" s="1" t="s">
        <v>24</v>
      </c>
      <c r="O131" s="1" t="s">
        <v>25</v>
      </c>
      <c r="P131" s="1" t="s">
        <v>127</v>
      </c>
      <c r="Q131" s="1" t="s">
        <v>64</v>
      </c>
      <c r="R131" s="1">
        <f>IF( ('Question 8'!$G131="Mumbai Indians")+('Question 8'!$H131="Mumbai Indians"),1,0)</f>
        <v>0</v>
      </c>
    </row>
    <row r="132" spans="1:18" ht="15.75" customHeight="1" x14ac:dyDescent="0.3">
      <c r="A132" s="1">
        <v>419114</v>
      </c>
      <c r="B132" s="1" t="s">
        <v>36</v>
      </c>
      <c r="C132" s="2">
        <v>40254</v>
      </c>
      <c r="D132" s="1" t="s">
        <v>107</v>
      </c>
      <c r="E132" s="1" t="s">
        <v>38</v>
      </c>
      <c r="F132" s="1">
        <v>0</v>
      </c>
      <c r="G132" s="1" t="s">
        <v>39</v>
      </c>
      <c r="H132" s="1" t="s">
        <v>47</v>
      </c>
      <c r="I132" s="1" t="s">
        <v>39</v>
      </c>
      <c r="J132" s="1" t="s">
        <v>22</v>
      </c>
      <c r="K132" s="1" t="s">
        <v>47</v>
      </c>
      <c r="L132" s="1" t="s">
        <v>23</v>
      </c>
      <c r="M132" s="1">
        <v>98</v>
      </c>
      <c r="N132" s="1" t="s">
        <v>24</v>
      </c>
      <c r="O132" s="1" t="s">
        <v>25</v>
      </c>
      <c r="P132" s="1" t="s">
        <v>77</v>
      </c>
      <c r="Q132" s="1" t="s">
        <v>138</v>
      </c>
      <c r="R132" s="1">
        <f>IF( ('Question 8'!$G132="Mumbai Indians")+('Question 8'!$H132="Mumbai Indians"),1,0)</f>
        <v>1</v>
      </c>
    </row>
    <row r="133" spans="1:18" ht="15.75" customHeight="1" x14ac:dyDescent="0.3">
      <c r="A133" s="1">
        <v>419115</v>
      </c>
      <c r="B133" s="1" t="s">
        <v>17</v>
      </c>
      <c r="C133" s="2">
        <v>40255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40</v>
      </c>
      <c r="I133" s="1" t="s">
        <v>20</v>
      </c>
      <c r="J133" s="1" t="s">
        <v>22</v>
      </c>
      <c r="K133" s="1" t="s">
        <v>20</v>
      </c>
      <c r="L133" s="1" t="s">
        <v>41</v>
      </c>
      <c r="M133" s="1">
        <v>10</v>
      </c>
      <c r="N133" s="1" t="s">
        <v>24</v>
      </c>
      <c r="O133" s="1" t="s">
        <v>25</v>
      </c>
      <c r="P133" s="1" t="s">
        <v>55</v>
      </c>
      <c r="Q133" s="1" t="s">
        <v>49</v>
      </c>
      <c r="R133" s="1">
        <f>IF( ('Question 8'!$G133="Mumbai Indians")+('Question 8'!$H133="Mumbai Indians"),1,0)</f>
        <v>0</v>
      </c>
    </row>
    <row r="134" spans="1:18" ht="15.75" customHeight="1" x14ac:dyDescent="0.3">
      <c r="A134" s="1">
        <v>419116</v>
      </c>
      <c r="B134" s="1" t="s">
        <v>36</v>
      </c>
      <c r="C134" s="2">
        <v>40256</v>
      </c>
      <c r="D134" s="1" t="s">
        <v>66</v>
      </c>
      <c r="E134" s="1" t="s">
        <v>38</v>
      </c>
      <c r="F134" s="1">
        <v>0</v>
      </c>
      <c r="G134" s="1" t="s">
        <v>39</v>
      </c>
      <c r="H134" s="1" t="s">
        <v>32</v>
      </c>
      <c r="I134" s="1" t="s">
        <v>39</v>
      </c>
      <c r="J134" s="1" t="s">
        <v>33</v>
      </c>
      <c r="K134" s="1" t="s">
        <v>32</v>
      </c>
      <c r="L134" s="1" t="s">
        <v>41</v>
      </c>
      <c r="M134" s="1">
        <v>5</v>
      </c>
      <c r="N134" s="1" t="s">
        <v>24</v>
      </c>
      <c r="O134" s="1" t="s">
        <v>25</v>
      </c>
      <c r="P134" s="1" t="s">
        <v>77</v>
      </c>
      <c r="Q134" s="1" t="s">
        <v>138</v>
      </c>
      <c r="R134" s="1">
        <f>IF( ('Question 8'!$G134="Mumbai Indians")+('Question 8'!$H134="Mumbai Indians"),1,0)</f>
        <v>0</v>
      </c>
    </row>
    <row r="135" spans="1:18" ht="15.75" customHeight="1" x14ac:dyDescent="0.3">
      <c r="A135" s="1">
        <v>419117</v>
      </c>
      <c r="B135" s="1" t="s">
        <v>170</v>
      </c>
      <c r="C135" s="2">
        <v>40256</v>
      </c>
      <c r="D135" s="1" t="s">
        <v>171</v>
      </c>
      <c r="E135" s="1" t="s">
        <v>172</v>
      </c>
      <c r="F135" s="1">
        <v>0</v>
      </c>
      <c r="G135" s="1" t="s">
        <v>53</v>
      </c>
      <c r="H135" s="1" t="s">
        <v>31</v>
      </c>
      <c r="I135" s="1" t="s">
        <v>31</v>
      </c>
      <c r="J135" s="1" t="s">
        <v>22</v>
      </c>
      <c r="K135" s="1" t="s">
        <v>53</v>
      </c>
      <c r="L135" s="1" t="s">
        <v>23</v>
      </c>
      <c r="M135" s="1">
        <v>6</v>
      </c>
      <c r="N135" s="1" t="s">
        <v>24</v>
      </c>
      <c r="O135" s="1" t="s">
        <v>25</v>
      </c>
      <c r="P135" s="1" t="s">
        <v>54</v>
      </c>
      <c r="Q135" s="1" t="s">
        <v>120</v>
      </c>
      <c r="R135" s="1">
        <f>IF( ('Question 8'!$G135="Mumbai Indians")+('Question 8'!$H135="Mumbai Indians"),1,0)</f>
        <v>0</v>
      </c>
    </row>
    <row r="136" spans="1:18" ht="15.75" customHeight="1" x14ac:dyDescent="0.3">
      <c r="A136" s="1">
        <v>419118</v>
      </c>
      <c r="B136" s="1" t="s">
        <v>167</v>
      </c>
      <c r="C136" s="2">
        <v>40257</v>
      </c>
      <c r="D136" s="1" t="s">
        <v>173</v>
      </c>
      <c r="E136" s="1" t="s">
        <v>168</v>
      </c>
      <c r="F136" s="1">
        <v>0</v>
      </c>
      <c r="G136" s="1" t="s">
        <v>40</v>
      </c>
      <c r="H136" s="1" t="s">
        <v>21</v>
      </c>
      <c r="I136" s="1" t="s">
        <v>40</v>
      </c>
      <c r="J136" s="1" t="s">
        <v>33</v>
      </c>
      <c r="K136" s="1" t="s">
        <v>40</v>
      </c>
      <c r="L136" s="1" t="s">
        <v>23</v>
      </c>
      <c r="M136" s="1">
        <v>34</v>
      </c>
      <c r="N136" s="1" t="s">
        <v>24</v>
      </c>
      <c r="O136" s="1" t="s">
        <v>25</v>
      </c>
      <c r="P136" s="1" t="s">
        <v>27</v>
      </c>
      <c r="Q136" s="1" t="s">
        <v>59</v>
      </c>
      <c r="R136" s="1">
        <f>IF( ('Question 8'!$G136="Mumbai Indians")+('Question 8'!$H136="Mumbai Indians"),1,0)</f>
        <v>0</v>
      </c>
    </row>
    <row r="137" spans="1:18" ht="15.75" customHeight="1" x14ac:dyDescent="0.3">
      <c r="A137" s="1">
        <v>419119</v>
      </c>
      <c r="B137" s="1" t="s">
        <v>44</v>
      </c>
      <c r="C137" s="2">
        <v>40257</v>
      </c>
      <c r="D137" s="1" t="s">
        <v>144</v>
      </c>
      <c r="E137" s="1" t="s">
        <v>164</v>
      </c>
      <c r="F137" s="1">
        <v>0</v>
      </c>
      <c r="G137" s="1" t="s">
        <v>47</v>
      </c>
      <c r="H137" s="1" t="s">
        <v>20</v>
      </c>
      <c r="I137" s="1" t="s">
        <v>47</v>
      </c>
      <c r="J137" s="1" t="s">
        <v>33</v>
      </c>
      <c r="K137" s="1" t="s">
        <v>20</v>
      </c>
      <c r="L137" s="1" t="s">
        <v>41</v>
      </c>
      <c r="M137" s="1">
        <v>7</v>
      </c>
      <c r="N137" s="1" t="s">
        <v>24</v>
      </c>
      <c r="O137" s="1" t="s">
        <v>25</v>
      </c>
      <c r="P137" s="1" t="s">
        <v>127</v>
      </c>
      <c r="Q137" s="1" t="s">
        <v>145</v>
      </c>
      <c r="R137" s="1">
        <f>IF( ('Question 8'!$G137="Mumbai Indians")+('Question 8'!$H137="Mumbai Indians"),1,0)</f>
        <v>1</v>
      </c>
    </row>
    <row r="138" spans="1:18" ht="15.75" customHeight="1" x14ac:dyDescent="0.3">
      <c r="A138" s="1">
        <v>419120</v>
      </c>
      <c r="B138" s="1" t="s">
        <v>170</v>
      </c>
      <c r="C138" s="2">
        <v>40258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39</v>
      </c>
      <c r="I138" s="1" t="s">
        <v>53</v>
      </c>
      <c r="J138" s="1" t="s">
        <v>33</v>
      </c>
      <c r="K138" s="1" t="s">
        <v>53</v>
      </c>
      <c r="L138" s="1" t="s">
        <v>23</v>
      </c>
      <c r="M138" s="1">
        <v>10</v>
      </c>
      <c r="N138" s="1" t="s">
        <v>24</v>
      </c>
      <c r="O138" s="1" t="s">
        <v>25</v>
      </c>
      <c r="P138" s="1" t="s">
        <v>54</v>
      </c>
      <c r="Q138" s="1" t="s">
        <v>120</v>
      </c>
      <c r="R138" s="1">
        <f>IF( ('Question 8'!$G138="Mumbai Indians")+('Question 8'!$H138="Mumbai Indians"),1,0)</f>
        <v>0</v>
      </c>
    </row>
    <row r="139" spans="1:18" ht="15.75" customHeight="1" x14ac:dyDescent="0.3">
      <c r="A139" s="1">
        <v>419121</v>
      </c>
      <c r="B139" s="1" t="s">
        <v>65</v>
      </c>
      <c r="C139" s="2">
        <v>40258</v>
      </c>
      <c r="D139" s="1" t="s">
        <v>174</v>
      </c>
      <c r="E139" s="1" t="s">
        <v>67</v>
      </c>
      <c r="F139" s="1">
        <v>0</v>
      </c>
      <c r="G139" s="1" t="s">
        <v>32</v>
      </c>
      <c r="H139" s="1" t="s">
        <v>31</v>
      </c>
      <c r="I139" s="1" t="s">
        <v>32</v>
      </c>
      <c r="J139" s="1" t="s">
        <v>22</v>
      </c>
      <c r="K139" s="1" t="s">
        <v>31</v>
      </c>
      <c r="L139" s="1" t="s">
        <v>122</v>
      </c>
      <c r="M139" s="1" t="s">
        <v>25</v>
      </c>
      <c r="N139" s="1" t="s">
        <v>123</v>
      </c>
      <c r="O139" s="1" t="s">
        <v>25</v>
      </c>
      <c r="P139" s="1" t="s">
        <v>55</v>
      </c>
      <c r="Q139" s="1" t="s">
        <v>49</v>
      </c>
      <c r="R139" s="1">
        <f>IF( ('Question 8'!$G139="Mumbai Indians")+('Question 8'!$H139="Mumbai Indians"),1,0)</f>
        <v>0</v>
      </c>
    </row>
    <row r="140" spans="1:18" ht="15.75" customHeight="1" x14ac:dyDescent="0.3">
      <c r="A140" s="1">
        <v>419122</v>
      </c>
      <c r="B140" s="1" t="s">
        <v>44</v>
      </c>
      <c r="C140" s="2">
        <v>40259</v>
      </c>
      <c r="D140" s="1" t="s">
        <v>107</v>
      </c>
      <c r="E140" s="1" t="s">
        <v>164</v>
      </c>
      <c r="F140" s="1">
        <v>0</v>
      </c>
      <c r="G140" s="1" t="s">
        <v>47</v>
      </c>
      <c r="H140" s="1" t="s">
        <v>21</v>
      </c>
      <c r="I140" s="1" t="s">
        <v>21</v>
      </c>
      <c r="J140" s="1" t="s">
        <v>33</v>
      </c>
      <c r="K140" s="1" t="s">
        <v>47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145</v>
      </c>
      <c r="Q140" s="1" t="s">
        <v>116</v>
      </c>
      <c r="R140" s="1">
        <f>IF( ('Question 8'!$G140="Mumbai Indians")+('Question 8'!$H140="Mumbai Indians"),1,0)</f>
        <v>1</v>
      </c>
    </row>
    <row r="141" spans="1:18" ht="15.75" customHeight="1" x14ac:dyDescent="0.3">
      <c r="A141" s="1">
        <v>419123</v>
      </c>
      <c r="B141" s="1" t="s">
        <v>17</v>
      </c>
      <c r="C141" s="2">
        <v>40260</v>
      </c>
      <c r="D141" s="1" t="s">
        <v>175</v>
      </c>
      <c r="E141" s="1" t="s">
        <v>19</v>
      </c>
      <c r="F141" s="1">
        <v>0</v>
      </c>
      <c r="G141" s="1" t="s">
        <v>20</v>
      </c>
      <c r="H141" s="1" t="s">
        <v>32</v>
      </c>
      <c r="I141" s="1" t="s">
        <v>32</v>
      </c>
      <c r="J141" s="1" t="s">
        <v>22</v>
      </c>
      <c r="K141" s="1" t="s">
        <v>20</v>
      </c>
      <c r="L141" s="1" t="s">
        <v>23</v>
      </c>
      <c r="M141" s="1">
        <v>36</v>
      </c>
      <c r="N141" s="1" t="s">
        <v>24</v>
      </c>
      <c r="O141" s="1" t="s">
        <v>25</v>
      </c>
      <c r="P141" s="1" t="s">
        <v>27</v>
      </c>
      <c r="Q141" s="1" t="s">
        <v>59</v>
      </c>
      <c r="R141" s="1">
        <f>IF( ('Question 8'!$G141="Mumbai Indians")+('Question 8'!$H141="Mumbai Indians"),1,0)</f>
        <v>0</v>
      </c>
    </row>
    <row r="142" spans="1:18" ht="15.75" customHeight="1" x14ac:dyDescent="0.3">
      <c r="A142" s="1">
        <v>419124</v>
      </c>
      <c r="B142" s="1" t="s">
        <v>28</v>
      </c>
      <c r="C142" s="2">
        <v>40261</v>
      </c>
      <c r="D142" s="1" t="s">
        <v>176</v>
      </c>
      <c r="E142" s="1" t="s">
        <v>30</v>
      </c>
      <c r="F142" s="1">
        <v>0</v>
      </c>
      <c r="G142" s="1" t="s">
        <v>31</v>
      </c>
      <c r="H142" s="1" t="s">
        <v>40</v>
      </c>
      <c r="I142" s="1" t="s">
        <v>31</v>
      </c>
      <c r="J142" s="1" t="s">
        <v>22</v>
      </c>
      <c r="K142" s="1" t="s">
        <v>40</v>
      </c>
      <c r="L142" s="1" t="s">
        <v>23</v>
      </c>
      <c r="M142" s="1">
        <v>31</v>
      </c>
      <c r="N142" s="1" t="s">
        <v>24</v>
      </c>
      <c r="O142" s="1" t="s">
        <v>25</v>
      </c>
      <c r="P142" s="1" t="s">
        <v>77</v>
      </c>
      <c r="Q142" s="1" t="s">
        <v>138</v>
      </c>
      <c r="R142" s="1">
        <f>IF( ('Question 8'!$G142="Mumbai Indians")+('Question 8'!$H142="Mumbai Indians"),1,0)</f>
        <v>0</v>
      </c>
    </row>
    <row r="143" spans="1:18" ht="15.75" customHeight="1" x14ac:dyDescent="0.3">
      <c r="A143" s="1">
        <v>419125</v>
      </c>
      <c r="B143" s="1" t="s">
        <v>44</v>
      </c>
      <c r="C143" s="2">
        <v>40262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32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5</v>
      </c>
      <c r="N143" s="1" t="s">
        <v>24</v>
      </c>
      <c r="O143" s="1" t="s">
        <v>25</v>
      </c>
      <c r="P143" s="1" t="s">
        <v>54</v>
      </c>
      <c r="Q143" s="1" t="s">
        <v>64</v>
      </c>
      <c r="R143" s="1">
        <f>IF( ('Question 8'!$G143="Mumbai Indians")+('Question 8'!$H143="Mumbai Indians"),1,0)</f>
        <v>1</v>
      </c>
    </row>
    <row r="144" spans="1:18" ht="15.75" customHeight="1" x14ac:dyDescent="0.3">
      <c r="A144" s="1">
        <v>419126</v>
      </c>
      <c r="B144" s="1" t="s">
        <v>167</v>
      </c>
      <c r="C144" s="2">
        <v>40263</v>
      </c>
      <c r="D144" s="1" t="s">
        <v>68</v>
      </c>
      <c r="E144" s="1" t="s">
        <v>168</v>
      </c>
      <c r="F144" s="1">
        <v>0</v>
      </c>
      <c r="G144" s="1" t="s">
        <v>40</v>
      </c>
      <c r="H144" s="1" t="s">
        <v>53</v>
      </c>
      <c r="I144" s="1" t="s">
        <v>53</v>
      </c>
      <c r="J144" s="1" t="s">
        <v>33</v>
      </c>
      <c r="K144" s="1" t="s">
        <v>40</v>
      </c>
      <c r="L144" s="1" t="s">
        <v>41</v>
      </c>
      <c r="M144" s="1">
        <v>8</v>
      </c>
      <c r="N144" s="1" t="s">
        <v>24</v>
      </c>
      <c r="O144" s="1" t="s">
        <v>25</v>
      </c>
      <c r="P144" s="1" t="s">
        <v>127</v>
      </c>
      <c r="Q144" s="1" t="s">
        <v>116</v>
      </c>
      <c r="R144" s="1">
        <f>IF( ('Question 8'!$G144="Mumbai Indians")+('Question 8'!$H144="Mumbai Indians"),1,0)</f>
        <v>0</v>
      </c>
    </row>
    <row r="145" spans="1:18" ht="15.75" customHeight="1" x14ac:dyDescent="0.3">
      <c r="A145" s="1">
        <v>419127</v>
      </c>
      <c r="B145" s="1" t="s">
        <v>28</v>
      </c>
      <c r="C145" s="2">
        <v>40264</v>
      </c>
      <c r="D145" s="1" t="s">
        <v>165</v>
      </c>
      <c r="E145" s="1" t="s">
        <v>30</v>
      </c>
      <c r="F145" s="1">
        <v>0</v>
      </c>
      <c r="G145" s="1" t="s">
        <v>31</v>
      </c>
      <c r="H145" s="1" t="s">
        <v>21</v>
      </c>
      <c r="I145" s="1" t="s">
        <v>21</v>
      </c>
      <c r="J145" s="1" t="s">
        <v>33</v>
      </c>
      <c r="K145" s="1" t="s">
        <v>21</v>
      </c>
      <c r="L145" s="1" t="s">
        <v>23</v>
      </c>
      <c r="M145" s="1">
        <v>39</v>
      </c>
      <c r="N145" s="1" t="s">
        <v>24</v>
      </c>
      <c r="O145" s="1" t="s">
        <v>25</v>
      </c>
      <c r="P145" s="1" t="s">
        <v>77</v>
      </c>
      <c r="Q145" s="1" t="s">
        <v>140</v>
      </c>
      <c r="R145" s="1">
        <f>IF( ('Question 8'!$G145="Mumbai Indians")+('Question 8'!$H145="Mumbai Indians"),1,0)</f>
        <v>0</v>
      </c>
    </row>
    <row r="146" spans="1:18" ht="15.75" customHeight="1" x14ac:dyDescent="0.3">
      <c r="A146" s="1">
        <v>419128</v>
      </c>
      <c r="B146" s="1" t="s">
        <v>17</v>
      </c>
      <c r="C146" s="2">
        <v>40262</v>
      </c>
      <c r="D146" s="1" t="s">
        <v>177</v>
      </c>
      <c r="E146" s="1" t="s">
        <v>19</v>
      </c>
      <c r="F146" s="1">
        <v>0</v>
      </c>
      <c r="G146" s="1" t="s">
        <v>20</v>
      </c>
      <c r="H146" s="1" t="s">
        <v>39</v>
      </c>
      <c r="I146" s="1" t="s">
        <v>20</v>
      </c>
      <c r="J146" s="1" t="s">
        <v>22</v>
      </c>
      <c r="K146" s="1" t="s">
        <v>39</v>
      </c>
      <c r="L146" s="1" t="s">
        <v>23</v>
      </c>
      <c r="M146" s="1">
        <v>17</v>
      </c>
      <c r="N146" s="1" t="s">
        <v>24</v>
      </c>
      <c r="O146" s="1" t="s">
        <v>25</v>
      </c>
      <c r="P146" s="1" t="s">
        <v>91</v>
      </c>
      <c r="Q146" s="1" t="s">
        <v>27</v>
      </c>
      <c r="R146" s="1">
        <f>IF( ('Question 8'!$G146="Mumbai Indians")+('Question 8'!$H146="Mumbai Indians"),1,0)</f>
        <v>0</v>
      </c>
    </row>
    <row r="147" spans="1:18" ht="15.75" customHeight="1" x14ac:dyDescent="0.3">
      <c r="A147" s="1">
        <v>419129</v>
      </c>
      <c r="B147" s="1" t="s">
        <v>167</v>
      </c>
      <c r="C147" s="2">
        <v>40265</v>
      </c>
      <c r="D147" s="1" t="s">
        <v>178</v>
      </c>
      <c r="E147" s="1" t="s">
        <v>168</v>
      </c>
      <c r="F147" s="1">
        <v>0</v>
      </c>
      <c r="G147" s="1" t="s">
        <v>40</v>
      </c>
      <c r="H147" s="1" t="s">
        <v>32</v>
      </c>
      <c r="I147" s="1" t="s">
        <v>40</v>
      </c>
      <c r="J147" s="1" t="s">
        <v>33</v>
      </c>
      <c r="K147" s="1" t="s">
        <v>40</v>
      </c>
      <c r="L147" s="1" t="s">
        <v>23</v>
      </c>
      <c r="M147" s="1">
        <v>17</v>
      </c>
      <c r="N147" s="1" t="s">
        <v>24</v>
      </c>
      <c r="O147" s="1" t="s">
        <v>25</v>
      </c>
      <c r="P147" s="1" t="s">
        <v>145</v>
      </c>
      <c r="Q147" s="1" t="s">
        <v>116</v>
      </c>
      <c r="R147" s="1">
        <f>IF( ('Question 8'!$G147="Mumbai Indians")+('Question 8'!$H147="Mumbai Indians"),1,0)</f>
        <v>0</v>
      </c>
    </row>
    <row r="148" spans="1:18" ht="15.75" customHeight="1" x14ac:dyDescent="0.3">
      <c r="A148" s="1">
        <v>419130</v>
      </c>
      <c r="B148" s="1" t="s">
        <v>44</v>
      </c>
      <c r="C148" s="2">
        <v>40265</v>
      </c>
      <c r="D148" s="1" t="s">
        <v>154</v>
      </c>
      <c r="E148" s="1" t="s">
        <v>73</v>
      </c>
      <c r="F148" s="1">
        <v>0</v>
      </c>
      <c r="G148" s="1" t="s">
        <v>53</v>
      </c>
      <c r="H148" s="1" t="s">
        <v>47</v>
      </c>
      <c r="I148" s="1" t="s">
        <v>53</v>
      </c>
      <c r="J148" s="1" t="s">
        <v>22</v>
      </c>
      <c r="K148" s="1" t="s">
        <v>47</v>
      </c>
      <c r="L148" s="1" t="s">
        <v>23</v>
      </c>
      <c r="M148" s="1">
        <v>41</v>
      </c>
      <c r="N148" s="1" t="s">
        <v>24</v>
      </c>
      <c r="O148" s="1" t="s">
        <v>25</v>
      </c>
      <c r="P148" s="1" t="s">
        <v>169</v>
      </c>
      <c r="Q148" s="1" t="s">
        <v>55</v>
      </c>
      <c r="R148" s="1">
        <f>IF( ('Question 8'!$G148="Mumbai Indians")+('Question 8'!$H148="Mumbai Indians"),1,0)</f>
        <v>1</v>
      </c>
    </row>
    <row r="149" spans="1:18" ht="15.75" customHeight="1" x14ac:dyDescent="0.3">
      <c r="A149" s="1">
        <v>419131</v>
      </c>
      <c r="B149" s="1" t="s">
        <v>36</v>
      </c>
      <c r="C149" s="2">
        <v>40266</v>
      </c>
      <c r="D149" s="1" t="s">
        <v>179</v>
      </c>
      <c r="E149" s="1" t="s">
        <v>38</v>
      </c>
      <c r="F149" s="1">
        <v>0</v>
      </c>
      <c r="G149" s="1" t="s">
        <v>39</v>
      </c>
      <c r="H149" s="1" t="s">
        <v>21</v>
      </c>
      <c r="I149" s="1" t="s">
        <v>39</v>
      </c>
      <c r="J149" s="1" t="s">
        <v>33</v>
      </c>
      <c r="K149" s="1" t="s">
        <v>39</v>
      </c>
      <c r="L149" s="1" t="s">
        <v>23</v>
      </c>
      <c r="M149" s="1">
        <v>40</v>
      </c>
      <c r="N149" s="1" t="s">
        <v>24</v>
      </c>
      <c r="O149" s="1" t="s">
        <v>25</v>
      </c>
      <c r="P149" s="1" t="s">
        <v>145</v>
      </c>
      <c r="Q149" s="1" t="s">
        <v>116</v>
      </c>
      <c r="R149" s="1">
        <f>IF( ('Question 8'!$G149="Mumbai Indians")+('Question 8'!$H149="Mumbai Indians"),1,0)</f>
        <v>0</v>
      </c>
    </row>
    <row r="150" spans="1:18" ht="15.75" customHeight="1" x14ac:dyDescent="0.3">
      <c r="A150" s="1">
        <v>419132</v>
      </c>
      <c r="B150" s="1" t="s">
        <v>44</v>
      </c>
      <c r="C150" s="2">
        <v>40267</v>
      </c>
      <c r="D150" s="1" t="s">
        <v>180</v>
      </c>
      <c r="E150" s="1" t="s">
        <v>164</v>
      </c>
      <c r="F150" s="1">
        <v>0</v>
      </c>
      <c r="G150" s="1" t="s">
        <v>47</v>
      </c>
      <c r="H150" s="1" t="s">
        <v>31</v>
      </c>
      <c r="I150" s="1" t="s">
        <v>47</v>
      </c>
      <c r="J150" s="1" t="s">
        <v>22</v>
      </c>
      <c r="K150" s="1" t="s">
        <v>47</v>
      </c>
      <c r="L150" s="1" t="s">
        <v>41</v>
      </c>
      <c r="M150" s="1">
        <v>4</v>
      </c>
      <c r="N150" s="1" t="s">
        <v>24</v>
      </c>
      <c r="O150" s="1" t="s">
        <v>25</v>
      </c>
      <c r="P150" s="1" t="s">
        <v>77</v>
      </c>
      <c r="Q150" s="1" t="s">
        <v>138</v>
      </c>
      <c r="R150" s="1">
        <f>IF( ('Question 8'!$G150="Mumbai Indians")+('Question 8'!$H150="Mumbai Indians"),1,0)</f>
        <v>1</v>
      </c>
    </row>
    <row r="151" spans="1:18" ht="15.75" customHeight="1" x14ac:dyDescent="0.3">
      <c r="A151" s="1">
        <v>419133</v>
      </c>
      <c r="B151" s="1" t="s">
        <v>65</v>
      </c>
      <c r="C151" s="2">
        <v>40268</v>
      </c>
      <c r="D151" s="1" t="s">
        <v>181</v>
      </c>
      <c r="E151" s="1" t="s">
        <v>67</v>
      </c>
      <c r="F151" s="1">
        <v>0</v>
      </c>
      <c r="G151" s="1" t="s">
        <v>32</v>
      </c>
      <c r="H151" s="1" t="s">
        <v>20</v>
      </c>
      <c r="I151" s="1" t="s">
        <v>20</v>
      </c>
      <c r="J151" s="1" t="s">
        <v>33</v>
      </c>
      <c r="K151" s="1" t="s">
        <v>32</v>
      </c>
      <c r="L151" s="1" t="s">
        <v>41</v>
      </c>
      <c r="M151" s="1">
        <v>5</v>
      </c>
      <c r="N151" s="1" t="s">
        <v>24</v>
      </c>
      <c r="O151" s="1" t="s">
        <v>25</v>
      </c>
      <c r="P151" s="1" t="s">
        <v>91</v>
      </c>
      <c r="Q151" s="1" t="s">
        <v>27</v>
      </c>
      <c r="R151" s="1">
        <f>IF( ('Question 8'!$G151="Mumbai Indians")+('Question 8'!$H151="Mumbai Indians"),1,0)</f>
        <v>0</v>
      </c>
    </row>
    <row r="152" spans="1:18" ht="15.75" customHeight="1" x14ac:dyDescent="0.3">
      <c r="A152" s="1">
        <v>419134</v>
      </c>
      <c r="B152" s="1" t="s">
        <v>36</v>
      </c>
      <c r="C152" s="2">
        <v>40268</v>
      </c>
      <c r="D152" s="1" t="s">
        <v>101</v>
      </c>
      <c r="E152" s="1" t="s">
        <v>38</v>
      </c>
      <c r="F152" s="1">
        <v>0</v>
      </c>
      <c r="G152" s="1" t="s">
        <v>39</v>
      </c>
      <c r="H152" s="1" t="s">
        <v>40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67</v>
      </c>
      <c r="N152" s="1" t="s">
        <v>24</v>
      </c>
      <c r="O152" s="1" t="s">
        <v>25</v>
      </c>
      <c r="P152" s="1" t="s">
        <v>127</v>
      </c>
      <c r="Q152" s="1" t="s">
        <v>116</v>
      </c>
      <c r="R152" s="1">
        <f>IF( ('Question 8'!$G152="Mumbai Indians")+('Question 8'!$H152="Mumbai Indians"),1,0)</f>
        <v>0</v>
      </c>
    </row>
    <row r="153" spans="1:18" ht="15.75" customHeight="1" x14ac:dyDescent="0.3">
      <c r="A153" s="1">
        <v>419135</v>
      </c>
      <c r="B153" s="1" t="s">
        <v>50</v>
      </c>
      <c r="C153" s="2">
        <v>40269</v>
      </c>
      <c r="D153" s="1" t="s">
        <v>88</v>
      </c>
      <c r="E153" s="1" t="s">
        <v>52</v>
      </c>
      <c r="F153" s="1">
        <v>0</v>
      </c>
      <c r="G153" s="1" t="s">
        <v>21</v>
      </c>
      <c r="H153" s="1" t="s">
        <v>53</v>
      </c>
      <c r="I153" s="1" t="s">
        <v>21</v>
      </c>
      <c r="J153" s="1" t="s">
        <v>33</v>
      </c>
      <c r="K153" s="1" t="s">
        <v>21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55</v>
      </c>
      <c r="Q153" s="1" t="s">
        <v>49</v>
      </c>
      <c r="R153" s="1">
        <f>IF( ('Question 8'!$G153="Mumbai Indians")+('Question 8'!$H153="Mumbai Indians"),1,0)</f>
        <v>0</v>
      </c>
    </row>
    <row r="154" spans="1:18" ht="15.75" customHeight="1" x14ac:dyDescent="0.3">
      <c r="A154" s="1">
        <v>419136</v>
      </c>
      <c r="B154" s="1" t="s">
        <v>28</v>
      </c>
      <c r="C154" s="2">
        <v>40270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20</v>
      </c>
      <c r="I154" s="1" t="s">
        <v>31</v>
      </c>
      <c r="J154" s="1" t="s">
        <v>33</v>
      </c>
      <c r="K154" s="1" t="s">
        <v>20</v>
      </c>
      <c r="L154" s="1" t="s">
        <v>41</v>
      </c>
      <c r="M154" s="1">
        <v>6</v>
      </c>
      <c r="N154" s="1" t="s">
        <v>24</v>
      </c>
      <c r="O154" s="1" t="s">
        <v>25</v>
      </c>
      <c r="P154" s="1" t="s">
        <v>54</v>
      </c>
      <c r="Q154" s="1" t="s">
        <v>120</v>
      </c>
      <c r="R154" s="1">
        <f>IF( ('Question 8'!$G154="Mumbai Indians")+('Question 8'!$H154="Mumbai Indians"),1,0)</f>
        <v>0</v>
      </c>
    </row>
    <row r="155" spans="1:18" ht="15.75" customHeight="1" x14ac:dyDescent="0.3">
      <c r="A155" s="1">
        <v>419137</v>
      </c>
      <c r="B155" s="1" t="s">
        <v>65</v>
      </c>
      <c r="C155" s="2">
        <v>40271</v>
      </c>
      <c r="D155" s="1" t="s">
        <v>181</v>
      </c>
      <c r="E155" s="1" t="s">
        <v>67</v>
      </c>
      <c r="F155" s="1">
        <v>0</v>
      </c>
      <c r="G155" s="1" t="s">
        <v>32</v>
      </c>
      <c r="H155" s="1" t="s">
        <v>40</v>
      </c>
      <c r="I155" s="1" t="s">
        <v>32</v>
      </c>
      <c r="J155" s="1" t="s">
        <v>33</v>
      </c>
      <c r="K155" s="1" t="s">
        <v>32</v>
      </c>
      <c r="L155" s="1" t="s">
        <v>23</v>
      </c>
      <c r="M155" s="1">
        <v>23</v>
      </c>
      <c r="N155" s="1" t="s">
        <v>24</v>
      </c>
      <c r="O155" s="1" t="s">
        <v>25</v>
      </c>
      <c r="P155" s="1" t="s">
        <v>27</v>
      </c>
      <c r="Q155" s="1" t="s">
        <v>59</v>
      </c>
      <c r="R155" s="1">
        <f>IF( ('Question 8'!$G155="Mumbai Indians")+('Question 8'!$H155="Mumbai Indians"),1,0)</f>
        <v>0</v>
      </c>
    </row>
    <row r="156" spans="1:18" ht="15.75" customHeight="1" x14ac:dyDescent="0.3">
      <c r="A156" s="1">
        <v>419138</v>
      </c>
      <c r="B156" s="1" t="s">
        <v>44</v>
      </c>
      <c r="C156" s="2">
        <v>40271</v>
      </c>
      <c r="D156" s="1" t="s">
        <v>183</v>
      </c>
      <c r="E156" s="1" t="s">
        <v>164</v>
      </c>
      <c r="F156" s="1">
        <v>0</v>
      </c>
      <c r="G156" s="1" t="s">
        <v>47</v>
      </c>
      <c r="H156" s="1" t="s">
        <v>53</v>
      </c>
      <c r="I156" s="1" t="s">
        <v>47</v>
      </c>
      <c r="J156" s="1" t="s">
        <v>33</v>
      </c>
      <c r="K156" s="1" t="s">
        <v>47</v>
      </c>
      <c r="L156" s="1" t="s">
        <v>23</v>
      </c>
      <c r="M156" s="1">
        <v>63</v>
      </c>
      <c r="N156" s="1" t="s">
        <v>24</v>
      </c>
      <c r="O156" s="1" t="s">
        <v>25</v>
      </c>
      <c r="P156" s="1" t="s">
        <v>77</v>
      </c>
      <c r="Q156" s="1" t="s">
        <v>140</v>
      </c>
      <c r="R156" s="1">
        <f>IF( ('Question 8'!$G156="Mumbai Indians")+('Question 8'!$H156="Mumbai Indians"),1,0)</f>
        <v>1</v>
      </c>
    </row>
    <row r="157" spans="1:18" ht="15.75" customHeight="1" x14ac:dyDescent="0.3">
      <c r="A157" s="1">
        <v>419139</v>
      </c>
      <c r="B157" s="1" t="s">
        <v>50</v>
      </c>
      <c r="C157" s="2">
        <v>40272</v>
      </c>
      <c r="D157" s="1" t="s">
        <v>94</v>
      </c>
      <c r="E157" s="1" t="s">
        <v>52</v>
      </c>
      <c r="F157" s="1">
        <v>0</v>
      </c>
      <c r="G157" s="1" t="s">
        <v>21</v>
      </c>
      <c r="H157" s="1" t="s">
        <v>31</v>
      </c>
      <c r="I157" s="1" t="s">
        <v>21</v>
      </c>
      <c r="J157" s="1" t="s">
        <v>33</v>
      </c>
      <c r="K157" s="1" t="s">
        <v>31</v>
      </c>
      <c r="L157" s="1" t="s">
        <v>41</v>
      </c>
      <c r="M157" s="1">
        <v>8</v>
      </c>
      <c r="N157" s="1" t="s">
        <v>24</v>
      </c>
      <c r="O157" s="1" t="s">
        <v>25</v>
      </c>
      <c r="P157" s="1" t="s">
        <v>129</v>
      </c>
      <c r="Q157" s="1" t="s">
        <v>49</v>
      </c>
      <c r="R157" s="1">
        <f>IF( ('Question 8'!$G157="Mumbai Indians")+('Question 8'!$H157="Mumbai Indians"),1,0)</f>
        <v>0</v>
      </c>
    </row>
    <row r="158" spans="1:18" ht="15.75" customHeight="1" x14ac:dyDescent="0.3">
      <c r="A158" s="1">
        <v>419140</v>
      </c>
      <c r="B158" s="1" t="s">
        <v>36</v>
      </c>
      <c r="C158" s="2">
        <v>40272</v>
      </c>
      <c r="D158" s="1" t="s">
        <v>184</v>
      </c>
      <c r="E158" s="1" t="s">
        <v>38</v>
      </c>
      <c r="F158" s="1">
        <v>0</v>
      </c>
      <c r="G158" s="1" t="s">
        <v>39</v>
      </c>
      <c r="H158" s="1" t="s">
        <v>20</v>
      </c>
      <c r="I158" s="1" t="s">
        <v>39</v>
      </c>
      <c r="J158" s="1" t="s">
        <v>33</v>
      </c>
      <c r="K158" s="1" t="s">
        <v>39</v>
      </c>
      <c r="L158" s="1" t="s">
        <v>23</v>
      </c>
      <c r="M158" s="1">
        <v>37</v>
      </c>
      <c r="N158" s="1" t="s">
        <v>24</v>
      </c>
      <c r="O158" s="1" t="s">
        <v>25</v>
      </c>
      <c r="P158" s="1" t="s">
        <v>54</v>
      </c>
      <c r="Q158" s="1" t="s">
        <v>120</v>
      </c>
      <c r="R158" s="1">
        <f>IF( ('Question 8'!$G158="Mumbai Indians")+('Question 8'!$H158="Mumbai Indians"),1,0)</f>
        <v>0</v>
      </c>
    </row>
    <row r="159" spans="1:18" ht="15.75" customHeight="1" x14ac:dyDescent="0.3">
      <c r="A159" s="1">
        <v>419141</v>
      </c>
      <c r="B159" s="1" t="s">
        <v>185</v>
      </c>
      <c r="C159" s="2">
        <v>40273</v>
      </c>
      <c r="D159" s="1" t="s">
        <v>156</v>
      </c>
      <c r="E159" s="1" t="s">
        <v>186</v>
      </c>
      <c r="F159" s="1">
        <v>0</v>
      </c>
      <c r="G159" s="1" t="s">
        <v>53</v>
      </c>
      <c r="H159" s="1" t="s">
        <v>40</v>
      </c>
      <c r="I159" s="1" t="s">
        <v>40</v>
      </c>
      <c r="J159" s="1" t="s">
        <v>33</v>
      </c>
      <c r="K159" s="1" t="s">
        <v>40</v>
      </c>
      <c r="L159" s="1" t="s">
        <v>23</v>
      </c>
      <c r="M159" s="1">
        <v>2</v>
      </c>
      <c r="N159" s="1" t="s">
        <v>24</v>
      </c>
      <c r="O159" s="1" t="s">
        <v>25</v>
      </c>
      <c r="P159" s="1" t="s">
        <v>127</v>
      </c>
      <c r="Q159" s="1" t="s">
        <v>116</v>
      </c>
      <c r="R159" s="1">
        <f>IF( ('Question 8'!$G159="Mumbai Indians")+('Question 8'!$H159="Mumbai Indians"),1,0)</f>
        <v>0</v>
      </c>
    </row>
    <row r="160" spans="1:18" ht="15.75" customHeight="1" x14ac:dyDescent="0.3">
      <c r="A160" s="1">
        <v>419142</v>
      </c>
      <c r="B160" s="1" t="s">
        <v>65</v>
      </c>
      <c r="C160" s="2">
        <v>40274</v>
      </c>
      <c r="D160" s="1" t="s">
        <v>105</v>
      </c>
      <c r="E160" s="1" t="s">
        <v>67</v>
      </c>
      <c r="F160" s="1">
        <v>0</v>
      </c>
      <c r="G160" s="1" t="s">
        <v>32</v>
      </c>
      <c r="H160" s="1" t="s">
        <v>47</v>
      </c>
      <c r="I160" s="1" t="s">
        <v>32</v>
      </c>
      <c r="J160" s="1" t="s">
        <v>33</v>
      </c>
      <c r="K160" s="1" t="s">
        <v>32</v>
      </c>
      <c r="L160" s="1" t="s">
        <v>23</v>
      </c>
      <c r="M160" s="1">
        <v>24</v>
      </c>
      <c r="N160" s="1" t="s">
        <v>24</v>
      </c>
      <c r="O160" s="1" t="s">
        <v>25</v>
      </c>
      <c r="P160" s="1" t="s">
        <v>129</v>
      </c>
      <c r="Q160" s="1" t="s">
        <v>49</v>
      </c>
      <c r="R160" s="1">
        <f>IF( ('Question 8'!$G160="Mumbai Indians")+('Question 8'!$H160="Mumbai Indians"),1,0)</f>
        <v>1</v>
      </c>
    </row>
    <row r="161" spans="1:18" ht="15.75" customHeight="1" x14ac:dyDescent="0.3">
      <c r="A161" s="1">
        <v>419143</v>
      </c>
      <c r="B161" s="1" t="s">
        <v>56</v>
      </c>
      <c r="C161" s="2">
        <v>40275</v>
      </c>
      <c r="D161" s="1" t="s">
        <v>187</v>
      </c>
      <c r="E161" s="1" t="s">
        <v>58</v>
      </c>
      <c r="F161" s="1">
        <v>0</v>
      </c>
      <c r="G161" s="1" t="s">
        <v>40</v>
      </c>
      <c r="H161" s="1" t="s">
        <v>31</v>
      </c>
      <c r="I161" s="1" t="s">
        <v>31</v>
      </c>
      <c r="J161" s="1" t="s">
        <v>33</v>
      </c>
      <c r="K161" s="1" t="s">
        <v>40</v>
      </c>
      <c r="L161" s="1" t="s">
        <v>41</v>
      </c>
      <c r="M161" s="1">
        <v>9</v>
      </c>
      <c r="N161" s="1" t="s">
        <v>24</v>
      </c>
      <c r="O161" s="1" t="s">
        <v>25</v>
      </c>
      <c r="P161" s="1" t="s">
        <v>140</v>
      </c>
      <c r="Q161" s="1" t="s">
        <v>138</v>
      </c>
      <c r="R161" s="1">
        <f>IF( ('Question 8'!$G161="Mumbai Indians")+('Question 8'!$H161="Mumbai Indians"),1,0)</f>
        <v>0</v>
      </c>
    </row>
    <row r="162" spans="1:18" ht="15.75" customHeight="1" x14ac:dyDescent="0.3">
      <c r="A162" s="1">
        <v>419144</v>
      </c>
      <c r="B162" s="1" t="s">
        <v>50</v>
      </c>
      <c r="C162" s="2">
        <v>40275</v>
      </c>
      <c r="D162" s="1" t="s">
        <v>88</v>
      </c>
      <c r="E162" s="1" t="s">
        <v>52</v>
      </c>
      <c r="F162" s="1">
        <v>0</v>
      </c>
      <c r="G162" s="1" t="s">
        <v>21</v>
      </c>
      <c r="H162" s="1" t="s">
        <v>39</v>
      </c>
      <c r="I162" s="1" t="s">
        <v>21</v>
      </c>
      <c r="J162" s="1" t="s">
        <v>33</v>
      </c>
      <c r="K162" s="1" t="s">
        <v>21</v>
      </c>
      <c r="L162" s="1" t="s">
        <v>23</v>
      </c>
      <c r="M162" s="1">
        <v>14</v>
      </c>
      <c r="N162" s="1" t="s">
        <v>24</v>
      </c>
      <c r="O162" s="1" t="s">
        <v>25</v>
      </c>
      <c r="P162" s="1" t="s">
        <v>91</v>
      </c>
      <c r="Q162" s="1" t="s">
        <v>27</v>
      </c>
      <c r="R162" s="1">
        <f>IF( ('Question 8'!$G162="Mumbai Indians")+('Question 8'!$H162="Mumbai Indians"),1,0)</f>
        <v>0</v>
      </c>
    </row>
    <row r="163" spans="1:18" ht="15.75" customHeight="1" x14ac:dyDescent="0.3">
      <c r="A163" s="1">
        <v>419145</v>
      </c>
      <c r="B163" s="1" t="s">
        <v>17</v>
      </c>
      <c r="C163" s="2">
        <v>40276</v>
      </c>
      <c r="D163" s="1" t="s">
        <v>188</v>
      </c>
      <c r="E163" s="1" t="s">
        <v>19</v>
      </c>
      <c r="F163" s="1">
        <v>0</v>
      </c>
      <c r="G163" s="1" t="s">
        <v>20</v>
      </c>
      <c r="H163" s="1" t="s">
        <v>53</v>
      </c>
      <c r="I163" s="1" t="s">
        <v>53</v>
      </c>
      <c r="J163" s="1" t="s">
        <v>22</v>
      </c>
      <c r="K163" s="1" t="s">
        <v>53</v>
      </c>
      <c r="L163" s="1" t="s">
        <v>41</v>
      </c>
      <c r="M163" s="1">
        <v>7</v>
      </c>
      <c r="N163" s="1" t="s">
        <v>24</v>
      </c>
      <c r="O163" s="1" t="s">
        <v>25</v>
      </c>
      <c r="P163" s="1" t="s">
        <v>129</v>
      </c>
      <c r="Q163" s="1" t="s">
        <v>49</v>
      </c>
      <c r="R163" s="1">
        <f>IF( ('Question 8'!$G163="Mumbai Indians")+('Question 8'!$H163="Mumbai Indians"),1,0)</f>
        <v>0</v>
      </c>
    </row>
    <row r="164" spans="1:18" ht="15.75" customHeight="1" x14ac:dyDescent="0.3">
      <c r="A164" s="1">
        <v>419146</v>
      </c>
      <c r="B164" s="1" t="s">
        <v>28</v>
      </c>
      <c r="C164" s="2">
        <v>40277</v>
      </c>
      <c r="D164" s="1" t="s">
        <v>69</v>
      </c>
      <c r="E164" s="1" t="s">
        <v>30</v>
      </c>
      <c r="F164" s="1">
        <v>0</v>
      </c>
      <c r="G164" s="1" t="s">
        <v>31</v>
      </c>
      <c r="H164" s="1" t="s">
        <v>47</v>
      </c>
      <c r="I164" s="1" t="s">
        <v>47</v>
      </c>
      <c r="J164" s="1" t="s">
        <v>33</v>
      </c>
      <c r="K164" s="1" t="s">
        <v>31</v>
      </c>
      <c r="L164" s="1" t="s">
        <v>41</v>
      </c>
      <c r="M164" s="1">
        <v>6</v>
      </c>
      <c r="N164" s="1" t="s">
        <v>24</v>
      </c>
      <c r="O164" s="1" t="s">
        <v>25</v>
      </c>
      <c r="P164" s="1" t="s">
        <v>120</v>
      </c>
      <c r="Q164" s="1" t="s">
        <v>64</v>
      </c>
      <c r="R164" s="1">
        <f>IF( ('Question 8'!$G164="Mumbai Indians")+('Question 8'!$H164="Mumbai Indians"),1,0)</f>
        <v>1</v>
      </c>
    </row>
    <row r="165" spans="1:18" ht="15.75" customHeight="1" x14ac:dyDescent="0.3">
      <c r="A165" s="1">
        <v>419147</v>
      </c>
      <c r="B165" s="1" t="s">
        <v>185</v>
      </c>
      <c r="C165" s="2">
        <v>40278</v>
      </c>
      <c r="D165" s="1" t="s">
        <v>189</v>
      </c>
      <c r="E165" s="1" t="s">
        <v>186</v>
      </c>
      <c r="F165" s="1">
        <v>0</v>
      </c>
      <c r="G165" s="1" t="s">
        <v>53</v>
      </c>
      <c r="H165" s="1" t="s">
        <v>32</v>
      </c>
      <c r="I165" s="1" t="s">
        <v>32</v>
      </c>
      <c r="J165" s="1" t="s">
        <v>33</v>
      </c>
      <c r="K165" s="1" t="s">
        <v>53</v>
      </c>
      <c r="L165" s="1" t="s">
        <v>41</v>
      </c>
      <c r="M165" s="1">
        <v>6</v>
      </c>
      <c r="N165" s="1" t="s">
        <v>24</v>
      </c>
      <c r="O165" s="1" t="s">
        <v>25</v>
      </c>
      <c r="P165" s="1" t="s">
        <v>127</v>
      </c>
      <c r="Q165" s="1" t="s">
        <v>116</v>
      </c>
      <c r="R165" s="1">
        <f>IF( ('Question 8'!$G165="Mumbai Indians")+('Question 8'!$H165="Mumbai Indians"),1,0)</f>
        <v>0</v>
      </c>
    </row>
    <row r="166" spans="1:18" ht="15.75" customHeight="1" x14ac:dyDescent="0.3">
      <c r="A166" s="1">
        <v>419148</v>
      </c>
      <c r="B166" s="1" t="s">
        <v>17</v>
      </c>
      <c r="C166" s="2">
        <v>40278</v>
      </c>
      <c r="D166" s="1" t="s">
        <v>82</v>
      </c>
      <c r="E166" s="1" t="s">
        <v>19</v>
      </c>
      <c r="F166" s="1">
        <v>0</v>
      </c>
      <c r="G166" s="1" t="s">
        <v>20</v>
      </c>
      <c r="H166" s="1" t="s">
        <v>21</v>
      </c>
      <c r="I166" s="1" t="s">
        <v>20</v>
      </c>
      <c r="J166" s="1" t="s">
        <v>22</v>
      </c>
      <c r="K166" s="1" t="s">
        <v>20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55</v>
      </c>
      <c r="Q166" s="1" t="s">
        <v>49</v>
      </c>
      <c r="R166" s="1">
        <f>IF( ('Question 8'!$G166="Mumbai Indians")+('Question 8'!$H166="Mumbai Indians"),1,0)</f>
        <v>0</v>
      </c>
    </row>
    <row r="167" spans="1:18" ht="15.75" customHeight="1" x14ac:dyDescent="0.3">
      <c r="A167" s="1">
        <v>419149</v>
      </c>
      <c r="B167" s="1" t="s">
        <v>36</v>
      </c>
      <c r="C167" s="2">
        <v>40279</v>
      </c>
      <c r="D167" s="1" t="s">
        <v>190</v>
      </c>
      <c r="E167" s="1" t="s">
        <v>38</v>
      </c>
      <c r="F167" s="1">
        <v>0</v>
      </c>
      <c r="G167" s="1" t="s">
        <v>39</v>
      </c>
      <c r="H167" s="1" t="s">
        <v>31</v>
      </c>
      <c r="I167" s="1" t="s">
        <v>39</v>
      </c>
      <c r="J167" s="1" t="s">
        <v>33</v>
      </c>
      <c r="K167" s="1" t="s">
        <v>31</v>
      </c>
      <c r="L167" s="1" t="s">
        <v>41</v>
      </c>
      <c r="M167" s="1">
        <v>7</v>
      </c>
      <c r="N167" s="1" t="s">
        <v>24</v>
      </c>
      <c r="O167" s="1" t="s">
        <v>25</v>
      </c>
      <c r="P167" s="1" t="s">
        <v>54</v>
      </c>
      <c r="Q167" s="1" t="s">
        <v>64</v>
      </c>
      <c r="R167" s="1">
        <f>IF( ('Question 8'!$G167="Mumbai Indians")+('Question 8'!$H167="Mumbai Indians"),1,0)</f>
        <v>0</v>
      </c>
    </row>
    <row r="168" spans="1:18" ht="15.75" customHeight="1" x14ac:dyDescent="0.3">
      <c r="A168" s="1">
        <v>419150</v>
      </c>
      <c r="B168" s="1" t="s">
        <v>56</v>
      </c>
      <c r="C168" s="2">
        <v>40279</v>
      </c>
      <c r="D168" s="1" t="s">
        <v>107</v>
      </c>
      <c r="E168" s="1" t="s">
        <v>58</v>
      </c>
      <c r="F168" s="1">
        <v>0</v>
      </c>
      <c r="G168" s="1" t="s">
        <v>40</v>
      </c>
      <c r="H168" s="1" t="s">
        <v>47</v>
      </c>
      <c r="I168" s="1" t="s">
        <v>40</v>
      </c>
      <c r="J168" s="1" t="s">
        <v>22</v>
      </c>
      <c r="K168" s="1" t="s">
        <v>47</v>
      </c>
      <c r="L168" s="1" t="s">
        <v>23</v>
      </c>
      <c r="M168" s="1">
        <v>37</v>
      </c>
      <c r="N168" s="1" t="s">
        <v>24</v>
      </c>
      <c r="O168" s="1" t="s">
        <v>25</v>
      </c>
      <c r="P168" s="1" t="s">
        <v>77</v>
      </c>
      <c r="Q168" s="1" t="s">
        <v>138</v>
      </c>
      <c r="R168" s="1">
        <f>IF( ('Question 8'!$G168="Mumbai Indians")+('Question 8'!$H168="Mumbai Indians"),1,0)</f>
        <v>1</v>
      </c>
    </row>
    <row r="169" spans="1:18" ht="15.75" customHeight="1" x14ac:dyDescent="0.3">
      <c r="A169" s="1">
        <v>419151</v>
      </c>
      <c r="B169" s="1" t="s">
        <v>185</v>
      </c>
      <c r="C169" s="2">
        <v>40280</v>
      </c>
      <c r="D169" s="1" t="s">
        <v>191</v>
      </c>
      <c r="E169" s="1" t="s">
        <v>186</v>
      </c>
      <c r="F169" s="1">
        <v>0</v>
      </c>
      <c r="G169" s="1" t="s">
        <v>53</v>
      </c>
      <c r="H169" s="1" t="s">
        <v>20</v>
      </c>
      <c r="I169" s="1" t="s">
        <v>20</v>
      </c>
      <c r="J169" s="1" t="s">
        <v>22</v>
      </c>
      <c r="K169" s="1" t="s">
        <v>53</v>
      </c>
      <c r="L169" s="1" t="s">
        <v>23</v>
      </c>
      <c r="M169" s="1">
        <v>13</v>
      </c>
      <c r="N169" s="1" t="s">
        <v>24</v>
      </c>
      <c r="O169" s="1" t="s">
        <v>25</v>
      </c>
      <c r="P169" s="1" t="s">
        <v>27</v>
      </c>
      <c r="Q169" s="1" t="s">
        <v>59</v>
      </c>
      <c r="R169" s="1">
        <f>IF( ('Question 8'!$G169="Mumbai Indians")+('Question 8'!$H169="Mumbai Indians"),1,0)</f>
        <v>0</v>
      </c>
    </row>
    <row r="170" spans="1:18" ht="15.75" customHeight="1" x14ac:dyDescent="0.3">
      <c r="A170" s="1">
        <v>419152</v>
      </c>
      <c r="B170" s="1" t="s">
        <v>44</v>
      </c>
      <c r="C170" s="2">
        <v>40281</v>
      </c>
      <c r="D170" s="1" t="s">
        <v>192</v>
      </c>
      <c r="E170" s="1" t="s">
        <v>164</v>
      </c>
      <c r="F170" s="1">
        <v>0</v>
      </c>
      <c r="G170" s="1" t="s">
        <v>47</v>
      </c>
      <c r="H170" s="1" t="s">
        <v>39</v>
      </c>
      <c r="I170" s="1" t="s">
        <v>47</v>
      </c>
      <c r="J170" s="1" t="s">
        <v>33</v>
      </c>
      <c r="K170" s="1" t="s">
        <v>47</v>
      </c>
      <c r="L170" s="1" t="s">
        <v>23</v>
      </c>
      <c r="M170" s="1">
        <v>39</v>
      </c>
      <c r="N170" s="1" t="s">
        <v>24</v>
      </c>
      <c r="O170" s="1" t="s">
        <v>25</v>
      </c>
      <c r="P170" s="1" t="s">
        <v>129</v>
      </c>
      <c r="Q170" s="1" t="s">
        <v>49</v>
      </c>
      <c r="R170" s="1">
        <f>IF( ('Question 8'!$G170="Mumbai Indians")+('Question 8'!$H170="Mumbai Indians"),1,0)</f>
        <v>1</v>
      </c>
    </row>
    <row r="171" spans="1:18" ht="15.75" customHeight="1" x14ac:dyDescent="0.3">
      <c r="A171" s="1">
        <v>419153</v>
      </c>
      <c r="B171" s="1" t="s">
        <v>65</v>
      </c>
      <c r="C171" s="2">
        <v>40281</v>
      </c>
      <c r="D171" s="1" t="s">
        <v>193</v>
      </c>
      <c r="E171" s="1" t="s">
        <v>67</v>
      </c>
      <c r="F171" s="1">
        <v>0</v>
      </c>
      <c r="G171" s="1" t="s">
        <v>32</v>
      </c>
      <c r="H171" s="1" t="s">
        <v>21</v>
      </c>
      <c r="I171" s="1" t="s">
        <v>21</v>
      </c>
      <c r="J171" s="1" t="s">
        <v>33</v>
      </c>
      <c r="K171" s="1" t="s">
        <v>32</v>
      </c>
      <c r="L171" s="1" t="s">
        <v>41</v>
      </c>
      <c r="M171" s="1">
        <v>9</v>
      </c>
      <c r="N171" s="1" t="s">
        <v>24</v>
      </c>
      <c r="O171" s="1" t="s">
        <v>25</v>
      </c>
      <c r="P171" s="1" t="s">
        <v>145</v>
      </c>
      <c r="Q171" s="1" t="s">
        <v>116</v>
      </c>
      <c r="R171" s="1">
        <f>IF( ('Question 8'!$G171="Mumbai Indians")+('Question 8'!$H171="Mumbai Indians"),1,0)</f>
        <v>0</v>
      </c>
    </row>
    <row r="172" spans="1:18" ht="15.75" customHeight="1" x14ac:dyDescent="0.3">
      <c r="A172" s="1">
        <v>419154</v>
      </c>
      <c r="B172" s="1" t="s">
        <v>56</v>
      </c>
      <c r="C172" s="2">
        <v>40282</v>
      </c>
      <c r="D172" s="1" t="s">
        <v>182</v>
      </c>
      <c r="E172" s="1" t="s">
        <v>58</v>
      </c>
      <c r="F172" s="1">
        <v>0</v>
      </c>
      <c r="G172" s="1" t="s">
        <v>40</v>
      </c>
      <c r="H172" s="1" t="s">
        <v>20</v>
      </c>
      <c r="I172" s="1" t="s">
        <v>40</v>
      </c>
      <c r="J172" s="1" t="s">
        <v>33</v>
      </c>
      <c r="K172" s="1" t="s">
        <v>20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77</v>
      </c>
      <c r="Q172" s="1" t="s">
        <v>140</v>
      </c>
      <c r="R172" s="1">
        <f>IF( ('Question 8'!$G172="Mumbai Indians")+('Question 8'!$H172="Mumbai Indians"),1,0)</f>
        <v>0</v>
      </c>
    </row>
    <row r="173" spans="1:18" ht="15.75" customHeight="1" x14ac:dyDescent="0.3">
      <c r="A173" s="1">
        <v>419155</v>
      </c>
      <c r="B173" s="1" t="s">
        <v>65</v>
      </c>
      <c r="C173" s="2">
        <v>40283</v>
      </c>
      <c r="D173" s="1" t="s">
        <v>146</v>
      </c>
      <c r="E173" s="1" t="s">
        <v>67</v>
      </c>
      <c r="F173" s="1">
        <v>0</v>
      </c>
      <c r="G173" s="1" t="s">
        <v>32</v>
      </c>
      <c r="H173" s="1" t="s">
        <v>39</v>
      </c>
      <c r="I173" s="1" t="s">
        <v>32</v>
      </c>
      <c r="J173" s="1" t="s">
        <v>33</v>
      </c>
      <c r="K173" s="1" t="s">
        <v>39</v>
      </c>
      <c r="L173" s="1" t="s">
        <v>41</v>
      </c>
      <c r="M173" s="1">
        <v>6</v>
      </c>
      <c r="N173" s="1" t="s">
        <v>24</v>
      </c>
      <c r="O173" s="1" t="s">
        <v>25</v>
      </c>
      <c r="P173" s="1" t="s">
        <v>127</v>
      </c>
      <c r="Q173" s="1" t="s">
        <v>145</v>
      </c>
      <c r="R173" s="1">
        <f>IF( ('Question 8'!$G173="Mumbai Indians")+('Question 8'!$H173="Mumbai Indians"),1,0)</f>
        <v>0</v>
      </c>
    </row>
    <row r="174" spans="1:18" ht="15.75" customHeight="1" x14ac:dyDescent="0.3">
      <c r="A174" s="1">
        <v>419156</v>
      </c>
      <c r="B174" s="1" t="s">
        <v>194</v>
      </c>
      <c r="C174" s="2">
        <v>40284</v>
      </c>
      <c r="D174" s="1" t="s">
        <v>147</v>
      </c>
      <c r="E174" s="1" t="s">
        <v>195</v>
      </c>
      <c r="F174" s="1">
        <v>0</v>
      </c>
      <c r="G174" s="1" t="s">
        <v>31</v>
      </c>
      <c r="H174" s="1" t="s">
        <v>53</v>
      </c>
      <c r="I174" s="1" t="s">
        <v>53</v>
      </c>
      <c r="J174" s="1" t="s">
        <v>22</v>
      </c>
      <c r="K174" s="1" t="s">
        <v>53</v>
      </c>
      <c r="L174" s="1" t="s">
        <v>41</v>
      </c>
      <c r="M174" s="1">
        <v>5</v>
      </c>
      <c r="N174" s="1" t="s">
        <v>24</v>
      </c>
      <c r="O174" s="1" t="s">
        <v>25</v>
      </c>
      <c r="P174" s="1" t="s">
        <v>120</v>
      </c>
      <c r="Q174" s="1" t="s">
        <v>64</v>
      </c>
      <c r="R174" s="1">
        <f>IF( ('Question 8'!$G174="Mumbai Indians")+('Question 8'!$H174="Mumbai Indians"),1,0)</f>
        <v>0</v>
      </c>
    </row>
    <row r="175" spans="1:18" ht="15.75" customHeight="1" x14ac:dyDescent="0.3">
      <c r="A175" s="1">
        <v>419157</v>
      </c>
      <c r="B175" s="1" t="s">
        <v>17</v>
      </c>
      <c r="C175" s="2">
        <v>40285</v>
      </c>
      <c r="D175" s="1" t="s">
        <v>196</v>
      </c>
      <c r="E175" s="1" t="s">
        <v>19</v>
      </c>
      <c r="F175" s="1">
        <v>0</v>
      </c>
      <c r="G175" s="1" t="s">
        <v>20</v>
      </c>
      <c r="H175" s="1" t="s">
        <v>47</v>
      </c>
      <c r="I175" s="1" t="s">
        <v>20</v>
      </c>
      <c r="J175" s="1" t="s">
        <v>22</v>
      </c>
      <c r="K175" s="1" t="s">
        <v>47</v>
      </c>
      <c r="L175" s="1" t="s">
        <v>23</v>
      </c>
      <c r="M175" s="1">
        <v>57</v>
      </c>
      <c r="N175" s="1" t="s">
        <v>24</v>
      </c>
      <c r="O175" s="1" t="s">
        <v>25</v>
      </c>
      <c r="P175" s="1" t="s">
        <v>127</v>
      </c>
      <c r="Q175" s="1" t="s">
        <v>116</v>
      </c>
      <c r="R175" s="1">
        <f>IF( ('Question 8'!$G175="Mumbai Indians")+('Question 8'!$H175="Mumbai Indians"),1,0)</f>
        <v>1</v>
      </c>
    </row>
    <row r="176" spans="1:18" ht="15.75" customHeight="1" x14ac:dyDescent="0.3">
      <c r="A176" s="1">
        <v>419158</v>
      </c>
      <c r="B176" s="1" t="s">
        <v>50</v>
      </c>
      <c r="C176" s="2">
        <v>40285</v>
      </c>
      <c r="D176" s="1" t="s">
        <v>197</v>
      </c>
      <c r="E176" s="1" t="s">
        <v>52</v>
      </c>
      <c r="F176" s="1">
        <v>0</v>
      </c>
      <c r="G176" s="1" t="s">
        <v>21</v>
      </c>
      <c r="H176" s="1" t="s">
        <v>40</v>
      </c>
      <c r="I176" s="1" t="s">
        <v>40</v>
      </c>
      <c r="J176" s="1" t="s">
        <v>33</v>
      </c>
      <c r="K176" s="1" t="s">
        <v>21</v>
      </c>
      <c r="L176" s="1" t="s">
        <v>41</v>
      </c>
      <c r="M176" s="1">
        <v>8</v>
      </c>
      <c r="N176" s="1" t="s">
        <v>24</v>
      </c>
      <c r="O176" s="1" t="s">
        <v>25</v>
      </c>
      <c r="P176" s="1" t="s">
        <v>91</v>
      </c>
      <c r="Q176" s="1" t="s">
        <v>59</v>
      </c>
      <c r="R176" s="1">
        <f>IF( ('Question 8'!$G176="Mumbai Indians")+('Question 8'!$H176="Mumbai Indians"),1,0)</f>
        <v>0</v>
      </c>
    </row>
    <row r="177" spans="1:18" ht="15.75" customHeight="1" x14ac:dyDescent="0.3">
      <c r="A177" s="1">
        <v>419159</v>
      </c>
      <c r="B177" s="1" t="s">
        <v>194</v>
      </c>
      <c r="C177" s="2">
        <v>40286</v>
      </c>
      <c r="D177" s="1" t="s">
        <v>76</v>
      </c>
      <c r="E177" s="1" t="s">
        <v>195</v>
      </c>
      <c r="F177" s="1">
        <v>0</v>
      </c>
      <c r="G177" s="1" t="s">
        <v>31</v>
      </c>
      <c r="H177" s="1" t="s">
        <v>32</v>
      </c>
      <c r="I177" s="1" t="s">
        <v>32</v>
      </c>
      <c r="J177" s="1" t="s">
        <v>22</v>
      </c>
      <c r="K177" s="1" t="s">
        <v>32</v>
      </c>
      <c r="L177" s="1" t="s">
        <v>41</v>
      </c>
      <c r="M177" s="1">
        <v>6</v>
      </c>
      <c r="N177" s="1" t="s">
        <v>24</v>
      </c>
      <c r="O177" s="1" t="s">
        <v>25</v>
      </c>
      <c r="P177" s="1" t="s">
        <v>54</v>
      </c>
      <c r="Q177" s="1" t="s">
        <v>64</v>
      </c>
      <c r="R177" s="1">
        <f>IF( ('Question 8'!$G177="Mumbai Indians")+('Question 8'!$H177="Mumbai Indians"),1,0)</f>
        <v>0</v>
      </c>
    </row>
    <row r="178" spans="1:18" ht="15.75" customHeight="1" x14ac:dyDescent="0.3">
      <c r="A178" s="1">
        <v>419160</v>
      </c>
      <c r="B178" s="1" t="s">
        <v>36</v>
      </c>
      <c r="C178" s="2">
        <v>40286</v>
      </c>
      <c r="D178" s="1" t="s">
        <v>171</v>
      </c>
      <c r="E178" s="1" t="s">
        <v>38</v>
      </c>
      <c r="F178" s="1">
        <v>0</v>
      </c>
      <c r="G178" s="1" t="s">
        <v>39</v>
      </c>
      <c r="H178" s="1" t="s">
        <v>53</v>
      </c>
      <c r="I178" s="1" t="s">
        <v>53</v>
      </c>
      <c r="J178" s="1" t="s">
        <v>33</v>
      </c>
      <c r="K178" s="1" t="s">
        <v>53</v>
      </c>
      <c r="L178" s="1" t="s">
        <v>23</v>
      </c>
      <c r="M178" s="1">
        <v>11</v>
      </c>
      <c r="N178" s="1" t="s">
        <v>24</v>
      </c>
      <c r="O178" s="1" t="s">
        <v>25</v>
      </c>
      <c r="P178" s="1" t="s">
        <v>77</v>
      </c>
      <c r="Q178" s="1" t="s">
        <v>138</v>
      </c>
      <c r="R178" s="1">
        <f>IF( ('Question 8'!$G178="Mumbai Indians")+('Question 8'!$H178="Mumbai Indians"),1,0)</f>
        <v>0</v>
      </c>
    </row>
    <row r="179" spans="1:18" ht="15.75" customHeight="1" x14ac:dyDescent="0.3">
      <c r="A179" s="1">
        <v>419161</v>
      </c>
      <c r="B179" s="1" t="s">
        <v>50</v>
      </c>
      <c r="C179" s="2">
        <v>40287</v>
      </c>
      <c r="D179" s="1" t="s">
        <v>198</v>
      </c>
      <c r="E179" s="1" t="s">
        <v>52</v>
      </c>
      <c r="F179" s="1">
        <v>0</v>
      </c>
      <c r="G179" s="1" t="s">
        <v>21</v>
      </c>
      <c r="H179" s="1" t="s">
        <v>47</v>
      </c>
      <c r="I179" s="1" t="s">
        <v>47</v>
      </c>
      <c r="J179" s="1" t="s">
        <v>33</v>
      </c>
      <c r="K179" s="1" t="s">
        <v>21</v>
      </c>
      <c r="L179" s="1" t="s">
        <v>41</v>
      </c>
      <c r="M179" s="1">
        <v>9</v>
      </c>
      <c r="N179" s="1" t="s">
        <v>24</v>
      </c>
      <c r="O179" s="1" t="s">
        <v>25</v>
      </c>
      <c r="P179" s="1" t="s">
        <v>91</v>
      </c>
      <c r="Q179" s="1" t="s">
        <v>27</v>
      </c>
      <c r="R179" s="1">
        <f>IF( ('Question 8'!$G179="Mumbai Indians")+('Question 8'!$H179="Mumbai Indians"),1,0)</f>
        <v>1</v>
      </c>
    </row>
    <row r="180" spans="1:18" ht="15.75" customHeight="1" x14ac:dyDescent="0.3">
      <c r="A180" s="1">
        <v>419162</v>
      </c>
      <c r="B180" s="1" t="s">
        <v>44</v>
      </c>
      <c r="C180" s="2">
        <v>40289</v>
      </c>
      <c r="D180" s="1" t="s">
        <v>192</v>
      </c>
      <c r="E180" s="1" t="s">
        <v>73</v>
      </c>
      <c r="F180" s="1">
        <v>0</v>
      </c>
      <c r="G180" s="1" t="s">
        <v>20</v>
      </c>
      <c r="H180" s="1" t="s">
        <v>47</v>
      </c>
      <c r="I180" s="1" t="s">
        <v>47</v>
      </c>
      <c r="J180" s="1" t="s">
        <v>33</v>
      </c>
      <c r="K180" s="1" t="s">
        <v>47</v>
      </c>
      <c r="L180" s="1" t="s">
        <v>23</v>
      </c>
      <c r="M180" s="1">
        <v>35</v>
      </c>
      <c r="N180" s="1" t="s">
        <v>24</v>
      </c>
      <c r="O180" s="1" t="s">
        <v>25</v>
      </c>
      <c r="P180" s="1" t="s">
        <v>77</v>
      </c>
      <c r="Q180" s="1" t="s">
        <v>59</v>
      </c>
      <c r="R180" s="1">
        <f>IF( ('Question 8'!$G180="Mumbai Indians")+('Question 8'!$H180="Mumbai Indians"),1,0)</f>
        <v>1</v>
      </c>
    </row>
    <row r="181" spans="1:18" ht="15.75" customHeight="1" x14ac:dyDescent="0.3">
      <c r="A181" s="1">
        <v>419163</v>
      </c>
      <c r="B181" s="1" t="s">
        <v>44</v>
      </c>
      <c r="C181" s="2">
        <v>40290</v>
      </c>
      <c r="D181" s="1" t="s">
        <v>199</v>
      </c>
      <c r="E181" s="1" t="s">
        <v>73</v>
      </c>
      <c r="F181" s="1">
        <v>0</v>
      </c>
      <c r="G181" s="1" t="s">
        <v>32</v>
      </c>
      <c r="H181" s="1" t="s">
        <v>53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38</v>
      </c>
      <c r="N181" s="1" t="s">
        <v>24</v>
      </c>
      <c r="O181" s="1" t="s">
        <v>25</v>
      </c>
      <c r="P181" s="1" t="s">
        <v>77</v>
      </c>
      <c r="Q181" s="1" t="s">
        <v>59</v>
      </c>
      <c r="R181" s="1">
        <f>IF( ('Question 8'!$G181="Mumbai Indians")+('Question 8'!$H181="Mumbai Indians"),1,0)</f>
        <v>0</v>
      </c>
    </row>
    <row r="182" spans="1:18" ht="15.75" customHeight="1" x14ac:dyDescent="0.3">
      <c r="A182" s="1">
        <v>419164</v>
      </c>
      <c r="B182" s="1" t="s">
        <v>44</v>
      </c>
      <c r="C182" s="2">
        <v>40292</v>
      </c>
      <c r="D182" s="1" t="s">
        <v>100</v>
      </c>
      <c r="E182" s="1" t="s">
        <v>73</v>
      </c>
      <c r="F182" s="1">
        <v>0</v>
      </c>
      <c r="G182" s="1" t="s">
        <v>20</v>
      </c>
      <c r="H182" s="1" t="s">
        <v>53</v>
      </c>
      <c r="I182" s="1" t="s">
        <v>53</v>
      </c>
      <c r="J182" s="1" t="s">
        <v>33</v>
      </c>
      <c r="K182" s="1" t="s">
        <v>20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116</v>
      </c>
      <c r="R182" s="1">
        <f>IF( ('Question 8'!$G182="Mumbai Indians")+('Question 8'!$H182="Mumbai Indians"),1,0)</f>
        <v>0</v>
      </c>
    </row>
    <row r="183" spans="1:18" ht="15.75" customHeight="1" x14ac:dyDescent="0.3">
      <c r="A183" s="1">
        <v>419165</v>
      </c>
      <c r="B183" s="1" t="s">
        <v>44</v>
      </c>
      <c r="C183" s="2">
        <v>40293</v>
      </c>
      <c r="D183" s="1" t="s">
        <v>105</v>
      </c>
      <c r="E183" s="1" t="s">
        <v>73</v>
      </c>
      <c r="F183" s="1">
        <v>0</v>
      </c>
      <c r="G183" s="1" t="s">
        <v>32</v>
      </c>
      <c r="H183" s="1" t="s">
        <v>47</v>
      </c>
      <c r="I183" s="1" t="s">
        <v>32</v>
      </c>
      <c r="J183" s="1" t="s">
        <v>33</v>
      </c>
      <c r="K183" s="1" t="s">
        <v>32</v>
      </c>
      <c r="L183" s="1" t="s">
        <v>23</v>
      </c>
      <c r="M183" s="1">
        <v>22</v>
      </c>
      <c r="N183" s="1" t="s">
        <v>24</v>
      </c>
      <c r="O183" s="1" t="s">
        <v>25</v>
      </c>
      <c r="P183" s="1" t="s">
        <v>27</v>
      </c>
      <c r="Q183" s="1" t="s">
        <v>116</v>
      </c>
      <c r="R183" s="1">
        <f>IF( ('Question 8'!$G183="Mumbai Indians")+('Question 8'!$H183="Mumbai Indians"),1,0)</f>
        <v>1</v>
      </c>
    </row>
    <row r="184" spans="1:18" ht="15.75" customHeight="1" x14ac:dyDescent="0.3">
      <c r="A184" s="1">
        <v>501198</v>
      </c>
      <c r="B184" s="1" t="s">
        <v>65</v>
      </c>
      <c r="C184" s="2">
        <v>40641</v>
      </c>
      <c r="D184" s="1" t="s">
        <v>200</v>
      </c>
      <c r="E184" s="1" t="s">
        <v>67</v>
      </c>
      <c r="F184" s="1">
        <v>0</v>
      </c>
      <c r="G184" s="1" t="s">
        <v>32</v>
      </c>
      <c r="H184" s="1" t="s">
        <v>21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2</v>
      </c>
      <c r="N184" s="1" t="s">
        <v>24</v>
      </c>
      <c r="O184" s="1" t="s">
        <v>25</v>
      </c>
      <c r="P184" s="1" t="s">
        <v>77</v>
      </c>
      <c r="Q184" s="1" t="s">
        <v>201</v>
      </c>
      <c r="R184" s="1">
        <f>IF( ('Question 8'!$G184="Mumbai Indians")+('Question 8'!$H184="Mumbai Indians"),1,0)</f>
        <v>0</v>
      </c>
    </row>
    <row r="185" spans="1:18" ht="15.75" customHeight="1" x14ac:dyDescent="0.3">
      <c r="A185" s="1">
        <v>501199</v>
      </c>
      <c r="B185" s="1" t="s">
        <v>60</v>
      </c>
      <c r="C185" s="2">
        <v>40642</v>
      </c>
      <c r="D185" s="1" t="s">
        <v>202</v>
      </c>
      <c r="E185" s="1" t="s">
        <v>62</v>
      </c>
      <c r="F185" s="1">
        <v>0</v>
      </c>
      <c r="G185" s="1" t="s">
        <v>53</v>
      </c>
      <c r="H185" s="1" t="s">
        <v>40</v>
      </c>
      <c r="I185" s="1" t="s">
        <v>40</v>
      </c>
      <c r="J185" s="1" t="s">
        <v>22</v>
      </c>
      <c r="K185" s="1" t="s">
        <v>40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27</v>
      </c>
      <c r="Q185" s="1" t="s">
        <v>138</v>
      </c>
      <c r="R185" s="1">
        <f>IF( ('Question 8'!$G185="Mumbai Indians")+('Question 8'!$H185="Mumbai Indians"),1,0)</f>
        <v>0</v>
      </c>
    </row>
    <row r="186" spans="1:18" ht="15.75" customHeight="1" x14ac:dyDescent="0.3">
      <c r="A186" s="1">
        <v>501200</v>
      </c>
      <c r="B186" s="1" t="s">
        <v>203</v>
      </c>
      <c r="C186" s="2">
        <v>40642</v>
      </c>
      <c r="D186" s="1" t="s">
        <v>121</v>
      </c>
      <c r="E186" s="1" t="s">
        <v>204</v>
      </c>
      <c r="F186" s="1">
        <v>0</v>
      </c>
      <c r="G186" s="1" t="s">
        <v>205</v>
      </c>
      <c r="H186" s="1" t="s">
        <v>20</v>
      </c>
      <c r="I186" s="1" t="s">
        <v>205</v>
      </c>
      <c r="J186" s="1" t="s">
        <v>33</v>
      </c>
      <c r="K186" s="1" t="s">
        <v>20</v>
      </c>
      <c r="L186" s="1" t="s">
        <v>41</v>
      </c>
      <c r="M186" s="1">
        <v>6</v>
      </c>
      <c r="N186" s="1" t="s">
        <v>24</v>
      </c>
      <c r="O186" s="1" t="s">
        <v>25</v>
      </c>
      <c r="P186" s="1" t="s">
        <v>127</v>
      </c>
      <c r="Q186" s="1" t="s">
        <v>55</v>
      </c>
      <c r="R186" s="1">
        <f>IF( ('Question 8'!$G186="Mumbai Indians")+('Question 8'!$H186="Mumbai Indians"),1,0)</f>
        <v>0</v>
      </c>
    </row>
    <row r="187" spans="1:18" ht="15.75" customHeight="1" x14ac:dyDescent="0.3">
      <c r="A187" s="1">
        <v>501201</v>
      </c>
      <c r="B187" s="1" t="s">
        <v>36</v>
      </c>
      <c r="C187" s="2">
        <v>40643</v>
      </c>
      <c r="D187" s="1" t="s">
        <v>180</v>
      </c>
      <c r="E187" s="1" t="s">
        <v>38</v>
      </c>
      <c r="F187" s="1">
        <v>0</v>
      </c>
      <c r="G187" s="1" t="s">
        <v>39</v>
      </c>
      <c r="H187" s="1" t="s">
        <v>47</v>
      </c>
      <c r="I187" s="1" t="s">
        <v>39</v>
      </c>
      <c r="J187" s="1" t="s">
        <v>33</v>
      </c>
      <c r="K187" s="1" t="s">
        <v>47</v>
      </c>
      <c r="L187" s="1" t="s">
        <v>41</v>
      </c>
      <c r="M187" s="1">
        <v>8</v>
      </c>
      <c r="N187" s="1" t="s">
        <v>24</v>
      </c>
      <c r="O187" s="1" t="s">
        <v>25</v>
      </c>
      <c r="P187" s="1" t="s">
        <v>64</v>
      </c>
      <c r="Q187" s="1" t="s">
        <v>59</v>
      </c>
      <c r="R187" s="1">
        <f>IF( ('Question 8'!$G187="Mumbai Indians")+('Question 8'!$H187="Mumbai Indians"),1,0)</f>
        <v>1</v>
      </c>
    </row>
    <row r="188" spans="1:18" ht="15.75" customHeight="1" x14ac:dyDescent="0.3">
      <c r="A188" s="1">
        <v>501202</v>
      </c>
      <c r="B188" s="1" t="s">
        <v>44</v>
      </c>
      <c r="C188" s="2">
        <v>40643</v>
      </c>
      <c r="D188" s="1" t="s">
        <v>206</v>
      </c>
      <c r="E188" s="1" t="s">
        <v>73</v>
      </c>
      <c r="F188" s="1">
        <v>0</v>
      </c>
      <c r="G188" s="1" t="s">
        <v>207</v>
      </c>
      <c r="H188" s="1" t="s">
        <v>31</v>
      </c>
      <c r="I188" s="1" t="s">
        <v>31</v>
      </c>
      <c r="J188" s="1" t="s">
        <v>33</v>
      </c>
      <c r="K188" s="1" t="s">
        <v>207</v>
      </c>
      <c r="L188" s="1" t="s">
        <v>41</v>
      </c>
      <c r="M188" s="1">
        <v>7</v>
      </c>
      <c r="N188" s="1" t="s">
        <v>24</v>
      </c>
      <c r="O188" s="1" t="s">
        <v>25</v>
      </c>
      <c r="P188" s="1" t="s">
        <v>77</v>
      </c>
      <c r="Q188" s="1" t="s">
        <v>201</v>
      </c>
      <c r="R188" s="1">
        <f>IF( ('Question 8'!$G188="Mumbai Indians")+('Question 8'!$H188="Mumbai Indians"),1,0)</f>
        <v>0</v>
      </c>
    </row>
    <row r="189" spans="1:18" ht="15.75" customHeight="1" x14ac:dyDescent="0.3">
      <c r="A189" s="1">
        <v>501203</v>
      </c>
      <c r="B189" s="1" t="s">
        <v>50</v>
      </c>
      <c r="C189" s="2">
        <v>40644</v>
      </c>
      <c r="D189" s="1" t="s">
        <v>144</v>
      </c>
      <c r="E189" s="1" t="s">
        <v>52</v>
      </c>
      <c r="F189" s="1">
        <v>0</v>
      </c>
      <c r="G189" s="1" t="s">
        <v>21</v>
      </c>
      <c r="H189" s="1" t="s">
        <v>53</v>
      </c>
      <c r="I189" s="1" t="s">
        <v>21</v>
      </c>
      <c r="J189" s="1" t="s">
        <v>33</v>
      </c>
      <c r="K189" s="1" t="s">
        <v>21</v>
      </c>
      <c r="L189" s="1" t="s">
        <v>23</v>
      </c>
      <c r="M189" s="1">
        <v>9</v>
      </c>
      <c r="N189" s="1" t="s">
        <v>24</v>
      </c>
      <c r="O189" s="1" t="s">
        <v>25</v>
      </c>
      <c r="P189" s="1" t="s">
        <v>27</v>
      </c>
      <c r="Q189" s="1" t="s">
        <v>138</v>
      </c>
      <c r="R189" s="1">
        <f>IF( ('Question 8'!$G189="Mumbai Indians")+('Question 8'!$H189="Mumbai Indians"),1,0)</f>
        <v>0</v>
      </c>
    </row>
    <row r="190" spans="1:18" ht="15.75" customHeight="1" x14ac:dyDescent="0.3">
      <c r="A190" s="1">
        <v>501204</v>
      </c>
      <c r="B190" s="1" t="s">
        <v>56</v>
      </c>
      <c r="C190" s="2">
        <v>40645</v>
      </c>
      <c r="D190" s="1" t="s">
        <v>156</v>
      </c>
      <c r="E190" s="1" t="s">
        <v>58</v>
      </c>
      <c r="F190" s="1">
        <v>0</v>
      </c>
      <c r="G190" s="1" t="s">
        <v>40</v>
      </c>
      <c r="H190" s="1" t="s">
        <v>39</v>
      </c>
      <c r="I190" s="1" t="s">
        <v>39</v>
      </c>
      <c r="J190" s="1" t="s">
        <v>33</v>
      </c>
      <c r="K190" s="1" t="s">
        <v>40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42</v>
      </c>
      <c r="Q190" s="1" t="s">
        <v>59</v>
      </c>
      <c r="R190" s="1">
        <f>IF( ('Question 8'!$G190="Mumbai Indians")+('Question 8'!$H190="Mumbai Indians"),1,0)</f>
        <v>0</v>
      </c>
    </row>
    <row r="191" spans="1:18" ht="15.75" customHeight="1" x14ac:dyDescent="0.3">
      <c r="A191" s="1">
        <v>501205</v>
      </c>
      <c r="B191" s="1" t="s">
        <v>17</v>
      </c>
      <c r="C191" s="2">
        <v>40645</v>
      </c>
      <c r="D191" s="1" t="s">
        <v>107</v>
      </c>
      <c r="E191" s="1" t="s">
        <v>19</v>
      </c>
      <c r="F191" s="1">
        <v>0</v>
      </c>
      <c r="G191" s="1" t="s">
        <v>20</v>
      </c>
      <c r="H191" s="1" t="s">
        <v>47</v>
      </c>
      <c r="I191" s="1" t="s">
        <v>47</v>
      </c>
      <c r="J191" s="1" t="s">
        <v>22</v>
      </c>
      <c r="K191" s="1" t="s">
        <v>47</v>
      </c>
      <c r="L191" s="1" t="s">
        <v>41</v>
      </c>
      <c r="M191" s="1">
        <v>9</v>
      </c>
      <c r="N191" s="1" t="s">
        <v>24</v>
      </c>
      <c r="O191" s="1" t="s">
        <v>25</v>
      </c>
      <c r="P191" s="1" t="s">
        <v>127</v>
      </c>
      <c r="Q191" s="1" t="s">
        <v>208</v>
      </c>
      <c r="R191" s="1">
        <f>IF( ('Question 8'!$G191="Mumbai Indians")+('Question 8'!$H191="Mumbai Indians"),1,0)</f>
        <v>1</v>
      </c>
    </row>
    <row r="192" spans="1:18" ht="15.75" customHeight="1" x14ac:dyDescent="0.3">
      <c r="A192" s="1">
        <v>501206</v>
      </c>
      <c r="B192" s="1" t="s">
        <v>28</v>
      </c>
      <c r="C192" s="2">
        <v>40646</v>
      </c>
      <c r="D192" s="1" t="s">
        <v>209</v>
      </c>
      <c r="E192" s="1" t="s">
        <v>30</v>
      </c>
      <c r="F192" s="1">
        <v>0</v>
      </c>
      <c r="G192" s="1" t="s">
        <v>31</v>
      </c>
      <c r="H192" s="1" t="s">
        <v>32</v>
      </c>
      <c r="I192" s="1" t="s">
        <v>31</v>
      </c>
      <c r="J192" s="1" t="s">
        <v>22</v>
      </c>
      <c r="K192" s="1" t="s">
        <v>31</v>
      </c>
      <c r="L192" s="1" t="s">
        <v>41</v>
      </c>
      <c r="M192" s="1">
        <v>6</v>
      </c>
      <c r="N192" s="1" t="s">
        <v>24</v>
      </c>
      <c r="O192" s="1" t="s">
        <v>25</v>
      </c>
      <c r="P192" s="1" t="s">
        <v>26</v>
      </c>
      <c r="Q192" s="1" t="s">
        <v>35</v>
      </c>
      <c r="R192" s="1">
        <f>IF( ('Question 8'!$G192="Mumbai Indians")+('Question 8'!$H192="Mumbai Indians"),1,0)</f>
        <v>0</v>
      </c>
    </row>
    <row r="193" spans="1:18" ht="15.75" customHeight="1" x14ac:dyDescent="0.3">
      <c r="A193" s="1">
        <v>501207</v>
      </c>
      <c r="B193" s="1" t="s">
        <v>44</v>
      </c>
      <c r="C193" s="2">
        <v>40646</v>
      </c>
      <c r="D193" s="1" t="s">
        <v>210</v>
      </c>
      <c r="E193" s="1" t="s">
        <v>73</v>
      </c>
      <c r="F193" s="1">
        <v>0</v>
      </c>
      <c r="G193" s="1" t="s">
        <v>207</v>
      </c>
      <c r="H193" s="1" t="s">
        <v>205</v>
      </c>
      <c r="I193" s="1" t="s">
        <v>205</v>
      </c>
      <c r="J193" s="1" t="s">
        <v>33</v>
      </c>
      <c r="K193" s="1" t="s">
        <v>207</v>
      </c>
      <c r="L193" s="1" t="s">
        <v>41</v>
      </c>
      <c r="M193" s="1">
        <v>4</v>
      </c>
      <c r="N193" s="1" t="s">
        <v>24</v>
      </c>
      <c r="O193" s="1" t="s">
        <v>25</v>
      </c>
      <c r="P193" s="1" t="s">
        <v>129</v>
      </c>
      <c r="Q193" s="1" t="s">
        <v>201</v>
      </c>
      <c r="R193" s="1">
        <f>IF( ('Question 8'!$G193="Mumbai Indians")+('Question 8'!$H193="Mumbai Indians"),1,0)</f>
        <v>0</v>
      </c>
    </row>
    <row r="194" spans="1:18" ht="15.75" customHeight="1" x14ac:dyDescent="0.3">
      <c r="A194" s="1">
        <v>501208</v>
      </c>
      <c r="B194" s="1" t="s">
        <v>60</v>
      </c>
      <c r="C194" s="2">
        <v>40647</v>
      </c>
      <c r="D194" s="1" t="s">
        <v>211</v>
      </c>
      <c r="E194" s="1" t="s">
        <v>62</v>
      </c>
      <c r="F194" s="1">
        <v>0</v>
      </c>
      <c r="G194" s="1" t="s">
        <v>53</v>
      </c>
      <c r="H194" s="1" t="s">
        <v>20</v>
      </c>
      <c r="I194" s="1" t="s">
        <v>20</v>
      </c>
      <c r="J194" s="1" t="s">
        <v>22</v>
      </c>
      <c r="K194" s="1" t="s">
        <v>53</v>
      </c>
      <c r="L194" s="1" t="s">
        <v>23</v>
      </c>
      <c r="M194" s="1">
        <v>33</v>
      </c>
      <c r="N194" s="1" t="s">
        <v>24</v>
      </c>
      <c r="O194" s="1" t="s">
        <v>25</v>
      </c>
      <c r="P194" s="1" t="s">
        <v>27</v>
      </c>
      <c r="Q194" s="1" t="s">
        <v>140</v>
      </c>
      <c r="R194" s="1">
        <f>IF( ('Question 8'!$G194="Mumbai Indians")+('Question 8'!$H194="Mumbai Indians"),1,0)</f>
        <v>0</v>
      </c>
    </row>
    <row r="195" spans="1:18" ht="15.75" customHeight="1" x14ac:dyDescent="0.3">
      <c r="A195" s="1">
        <v>501209</v>
      </c>
      <c r="B195" s="1" t="s">
        <v>56</v>
      </c>
      <c r="C195" s="2">
        <v>40648</v>
      </c>
      <c r="D195" s="1" t="s">
        <v>146</v>
      </c>
      <c r="E195" s="1" t="s">
        <v>58</v>
      </c>
      <c r="F195" s="1">
        <v>0</v>
      </c>
      <c r="G195" s="1" t="s">
        <v>40</v>
      </c>
      <c r="H195" s="1" t="s">
        <v>21</v>
      </c>
      <c r="I195" s="1" t="s">
        <v>21</v>
      </c>
      <c r="J195" s="1" t="s">
        <v>22</v>
      </c>
      <c r="K195" s="1" t="s">
        <v>21</v>
      </c>
      <c r="L195" s="1" t="s">
        <v>41</v>
      </c>
      <c r="M195" s="1">
        <v>9</v>
      </c>
      <c r="N195" s="1" t="s">
        <v>24</v>
      </c>
      <c r="O195" s="1" t="s">
        <v>25</v>
      </c>
      <c r="P195" s="1" t="s">
        <v>42</v>
      </c>
      <c r="Q195" s="1" t="s">
        <v>145</v>
      </c>
      <c r="R195" s="1">
        <f>IF( ('Question 8'!$G195="Mumbai Indians")+('Question 8'!$H195="Mumbai Indians"),1,0)</f>
        <v>0</v>
      </c>
    </row>
    <row r="196" spans="1:18" ht="15.75" customHeight="1" x14ac:dyDescent="0.3">
      <c r="A196" s="1">
        <v>501210</v>
      </c>
      <c r="B196" s="1" t="s">
        <v>44</v>
      </c>
      <c r="C196" s="2">
        <v>40648</v>
      </c>
      <c r="D196" s="1" t="s">
        <v>18</v>
      </c>
      <c r="E196" s="1" t="s">
        <v>46</v>
      </c>
      <c r="F196" s="1">
        <v>0</v>
      </c>
      <c r="G196" s="1" t="s">
        <v>47</v>
      </c>
      <c r="H196" s="1" t="s">
        <v>205</v>
      </c>
      <c r="I196" s="1" t="s">
        <v>205</v>
      </c>
      <c r="J196" s="1" t="s">
        <v>22</v>
      </c>
      <c r="K196" s="1" t="s">
        <v>205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77</v>
      </c>
      <c r="Q196" s="1" t="s">
        <v>201</v>
      </c>
      <c r="R196" s="1">
        <f>IF( ('Question 8'!$G196="Mumbai Indians")+('Question 8'!$H196="Mumbai Indians"),1,0)</f>
        <v>1</v>
      </c>
    </row>
    <row r="197" spans="1:18" ht="15.75" customHeight="1" x14ac:dyDescent="0.3">
      <c r="A197" s="1">
        <v>501211</v>
      </c>
      <c r="B197" s="1" t="s">
        <v>65</v>
      </c>
      <c r="C197" s="2">
        <v>40649</v>
      </c>
      <c r="D197" s="1" t="s">
        <v>29</v>
      </c>
      <c r="E197" s="1" t="s">
        <v>67</v>
      </c>
      <c r="F197" s="1">
        <v>0</v>
      </c>
      <c r="G197" s="1" t="s">
        <v>32</v>
      </c>
      <c r="H197" s="1" t="s">
        <v>20</v>
      </c>
      <c r="I197" s="1" t="s">
        <v>32</v>
      </c>
      <c r="J197" s="1" t="s">
        <v>33</v>
      </c>
      <c r="K197" s="1" t="s">
        <v>32</v>
      </c>
      <c r="L197" s="1" t="s">
        <v>23</v>
      </c>
      <c r="M197" s="1">
        <v>21</v>
      </c>
      <c r="N197" s="1" t="s">
        <v>24</v>
      </c>
      <c r="O197" s="1" t="s">
        <v>25</v>
      </c>
      <c r="P197" s="1" t="s">
        <v>127</v>
      </c>
      <c r="Q197" s="1" t="s">
        <v>208</v>
      </c>
      <c r="R197" s="1">
        <f>IF( ('Question 8'!$G197="Mumbai Indians")+('Question 8'!$H197="Mumbai Indians"),1,0)</f>
        <v>0</v>
      </c>
    </row>
    <row r="198" spans="1:18" ht="15.75" customHeight="1" x14ac:dyDescent="0.3">
      <c r="A198" s="1">
        <v>501212</v>
      </c>
      <c r="B198" s="1" t="s">
        <v>60</v>
      </c>
      <c r="C198" s="2">
        <v>40649</v>
      </c>
      <c r="D198" s="1" t="s">
        <v>209</v>
      </c>
      <c r="E198" s="1" t="s">
        <v>62</v>
      </c>
      <c r="F198" s="1">
        <v>0</v>
      </c>
      <c r="G198" s="1" t="s">
        <v>53</v>
      </c>
      <c r="H198" s="1" t="s">
        <v>31</v>
      </c>
      <c r="I198" s="1" t="s">
        <v>31</v>
      </c>
      <c r="J198" s="1" t="s">
        <v>22</v>
      </c>
      <c r="K198" s="1" t="s">
        <v>31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27</v>
      </c>
      <c r="Q198" s="1" t="s">
        <v>140</v>
      </c>
      <c r="R198" s="1">
        <f>IF( ('Question 8'!$G198="Mumbai Indians")+('Question 8'!$H198="Mumbai Indians"),1,0)</f>
        <v>0</v>
      </c>
    </row>
    <row r="199" spans="1:18" ht="15.75" customHeight="1" x14ac:dyDescent="0.3">
      <c r="A199" s="1">
        <v>501213</v>
      </c>
      <c r="B199" s="1" t="s">
        <v>44</v>
      </c>
      <c r="C199" s="2">
        <v>40650</v>
      </c>
      <c r="D199" s="1" t="s">
        <v>139</v>
      </c>
      <c r="E199" s="1" t="s">
        <v>73</v>
      </c>
      <c r="F199" s="1">
        <v>0</v>
      </c>
      <c r="G199" s="1" t="s">
        <v>207</v>
      </c>
      <c r="H199" s="1" t="s">
        <v>39</v>
      </c>
      <c r="I199" s="1" t="s">
        <v>39</v>
      </c>
      <c r="J199" s="1" t="s">
        <v>22</v>
      </c>
      <c r="K199" s="1" t="s">
        <v>39</v>
      </c>
      <c r="L199" s="1" t="s">
        <v>41</v>
      </c>
      <c r="M199" s="1">
        <v>3</v>
      </c>
      <c r="N199" s="1" t="s">
        <v>24</v>
      </c>
      <c r="O199" s="1" t="s">
        <v>25</v>
      </c>
      <c r="P199" s="1" t="s">
        <v>26</v>
      </c>
      <c r="Q199" s="1" t="s">
        <v>64</v>
      </c>
      <c r="R199" s="1">
        <f>IF( ('Question 8'!$G199="Mumbai Indians")+('Question 8'!$H199="Mumbai Indians"),1,0)</f>
        <v>0</v>
      </c>
    </row>
    <row r="200" spans="1:18" ht="15.75" customHeight="1" x14ac:dyDescent="0.3">
      <c r="A200" s="1">
        <v>501214</v>
      </c>
      <c r="B200" s="1" t="s">
        <v>50</v>
      </c>
      <c r="C200" s="2">
        <v>40650</v>
      </c>
      <c r="D200" s="1" t="s">
        <v>90</v>
      </c>
      <c r="E200" s="1" t="s">
        <v>52</v>
      </c>
      <c r="F200" s="1">
        <v>0</v>
      </c>
      <c r="G200" s="1" t="s">
        <v>21</v>
      </c>
      <c r="H200" s="1" t="s">
        <v>40</v>
      </c>
      <c r="I200" s="1" t="s">
        <v>21</v>
      </c>
      <c r="J200" s="1" t="s">
        <v>22</v>
      </c>
      <c r="K200" s="1" t="s">
        <v>21</v>
      </c>
      <c r="L200" s="1" t="s">
        <v>41</v>
      </c>
      <c r="M200" s="1">
        <v>8</v>
      </c>
      <c r="N200" s="1" t="s">
        <v>24</v>
      </c>
      <c r="O200" s="1" t="s">
        <v>25</v>
      </c>
      <c r="P200" s="1" t="s">
        <v>42</v>
      </c>
      <c r="Q200" s="1" t="s">
        <v>59</v>
      </c>
      <c r="R200" s="1">
        <f>IF( ('Question 8'!$G200="Mumbai Indians")+('Question 8'!$H200="Mumbai Indians"),1,0)</f>
        <v>0</v>
      </c>
    </row>
    <row r="201" spans="1:18" ht="15.75" customHeight="1" x14ac:dyDescent="0.3">
      <c r="A201" s="1">
        <v>501215</v>
      </c>
      <c r="B201" s="1" t="s">
        <v>203</v>
      </c>
      <c r="C201" s="2">
        <v>40651</v>
      </c>
      <c r="D201" s="1" t="s">
        <v>18</v>
      </c>
      <c r="E201" s="1" t="s">
        <v>204</v>
      </c>
      <c r="F201" s="1">
        <v>0</v>
      </c>
      <c r="G201" s="1" t="s">
        <v>205</v>
      </c>
      <c r="H201" s="1" t="s">
        <v>32</v>
      </c>
      <c r="I201" s="1" t="s">
        <v>205</v>
      </c>
      <c r="J201" s="1" t="s">
        <v>22</v>
      </c>
      <c r="K201" s="1" t="s">
        <v>205</v>
      </c>
      <c r="L201" s="1" t="s">
        <v>41</v>
      </c>
      <c r="M201" s="1">
        <v>7</v>
      </c>
      <c r="N201" s="1" t="s">
        <v>24</v>
      </c>
      <c r="O201" s="1" t="s">
        <v>95</v>
      </c>
      <c r="P201" s="1" t="s">
        <v>55</v>
      </c>
      <c r="Q201" s="1" t="s">
        <v>208</v>
      </c>
      <c r="R201" s="1">
        <f>IF( ('Question 8'!$G201="Mumbai Indians")+('Question 8'!$H201="Mumbai Indians"),1,0)</f>
        <v>0</v>
      </c>
    </row>
    <row r="202" spans="1:18" ht="15.75" customHeight="1" x14ac:dyDescent="0.3">
      <c r="A202" s="1">
        <v>501216</v>
      </c>
      <c r="B202" s="1" t="s">
        <v>36</v>
      </c>
      <c r="C202" s="2">
        <v>40652</v>
      </c>
      <c r="D202" s="1" t="s">
        <v>212</v>
      </c>
      <c r="E202" s="1" t="s">
        <v>38</v>
      </c>
      <c r="F202" s="1">
        <v>0</v>
      </c>
      <c r="G202" s="1" t="s">
        <v>39</v>
      </c>
      <c r="H202" s="1" t="s">
        <v>53</v>
      </c>
      <c r="I202" s="1" t="s">
        <v>53</v>
      </c>
      <c r="J202" s="1" t="s">
        <v>33</v>
      </c>
      <c r="K202" s="1" t="s">
        <v>53</v>
      </c>
      <c r="L202" s="1" t="s">
        <v>23</v>
      </c>
      <c r="M202" s="1">
        <v>16</v>
      </c>
      <c r="N202" s="1" t="s">
        <v>24</v>
      </c>
      <c r="O202" s="1" t="s">
        <v>25</v>
      </c>
      <c r="P202" s="1" t="s">
        <v>201</v>
      </c>
      <c r="Q202" s="1" t="s">
        <v>213</v>
      </c>
      <c r="R202" s="1">
        <f>IF( ('Question 8'!$G202="Mumbai Indians")+('Question 8'!$H202="Mumbai Indians"),1,0)</f>
        <v>0</v>
      </c>
    </row>
    <row r="203" spans="1:18" ht="15.75" customHeight="1" x14ac:dyDescent="0.3">
      <c r="A203" s="1">
        <v>501218</v>
      </c>
      <c r="B203" s="1" t="s">
        <v>44</v>
      </c>
      <c r="C203" s="2">
        <v>40653</v>
      </c>
      <c r="D203" s="1" t="s">
        <v>214</v>
      </c>
      <c r="E203" s="1" t="s">
        <v>46</v>
      </c>
      <c r="F203" s="1">
        <v>0</v>
      </c>
      <c r="G203" s="1" t="s">
        <v>47</v>
      </c>
      <c r="H203" s="1" t="s">
        <v>207</v>
      </c>
      <c r="I203" s="1" t="s">
        <v>207</v>
      </c>
      <c r="J203" s="1" t="s">
        <v>33</v>
      </c>
      <c r="K203" s="1" t="s">
        <v>47</v>
      </c>
      <c r="L203" s="1" t="s">
        <v>41</v>
      </c>
      <c r="M203" s="1">
        <v>7</v>
      </c>
      <c r="N203" s="1" t="s">
        <v>24</v>
      </c>
      <c r="O203" s="1" t="s">
        <v>25</v>
      </c>
      <c r="P203" s="1" t="s">
        <v>26</v>
      </c>
      <c r="Q203" s="1" t="s">
        <v>64</v>
      </c>
      <c r="R203" s="1">
        <f>IF( ('Question 8'!$G203="Mumbai Indians")+('Question 8'!$H203="Mumbai Indians"),1,0)</f>
        <v>1</v>
      </c>
    </row>
    <row r="204" spans="1:18" ht="15.75" customHeight="1" x14ac:dyDescent="0.3">
      <c r="A204" s="1">
        <v>501219</v>
      </c>
      <c r="B204" s="1" t="s">
        <v>50</v>
      </c>
      <c r="C204" s="2">
        <v>40653</v>
      </c>
      <c r="D204" s="1" t="s">
        <v>94</v>
      </c>
      <c r="E204" s="1" t="s">
        <v>52</v>
      </c>
      <c r="F204" s="1">
        <v>0</v>
      </c>
      <c r="G204" s="1" t="s">
        <v>21</v>
      </c>
      <c r="H204" s="1" t="s">
        <v>205</v>
      </c>
      <c r="I204" s="1" t="s">
        <v>21</v>
      </c>
      <c r="J204" s="1" t="s">
        <v>22</v>
      </c>
      <c r="K204" s="1" t="s">
        <v>205</v>
      </c>
      <c r="L204" s="1" t="s">
        <v>23</v>
      </c>
      <c r="M204" s="1">
        <v>6</v>
      </c>
      <c r="N204" s="1" t="s">
        <v>24</v>
      </c>
      <c r="O204" s="1" t="s">
        <v>25</v>
      </c>
      <c r="P204" s="1" t="s">
        <v>42</v>
      </c>
      <c r="Q204" s="1" t="s">
        <v>59</v>
      </c>
      <c r="R204" s="1">
        <f>IF( ('Question 8'!$G204="Mumbai Indians")+('Question 8'!$H204="Mumbai Indians"),1,0)</f>
        <v>0</v>
      </c>
    </row>
    <row r="205" spans="1:18" ht="15.75" customHeight="1" x14ac:dyDescent="0.3">
      <c r="A205" s="1">
        <v>501220</v>
      </c>
      <c r="B205" s="1" t="s">
        <v>28</v>
      </c>
      <c r="C205" s="2">
        <v>40654</v>
      </c>
      <c r="D205" s="1" t="s">
        <v>80</v>
      </c>
      <c r="E205" s="1" t="s">
        <v>30</v>
      </c>
      <c r="F205" s="1">
        <v>0</v>
      </c>
      <c r="G205" s="1" t="s">
        <v>31</v>
      </c>
      <c r="H205" s="1" t="s">
        <v>40</v>
      </c>
      <c r="I205" s="1" t="s">
        <v>40</v>
      </c>
      <c r="J205" s="1" t="s">
        <v>22</v>
      </c>
      <c r="K205" s="1" t="s">
        <v>31</v>
      </c>
      <c r="L205" s="1" t="s">
        <v>23</v>
      </c>
      <c r="M205" s="1">
        <v>48</v>
      </c>
      <c r="N205" s="1" t="s">
        <v>24</v>
      </c>
      <c r="O205" s="1" t="s">
        <v>25</v>
      </c>
      <c r="P205" s="1" t="s">
        <v>129</v>
      </c>
      <c r="Q205" s="1" t="s">
        <v>201</v>
      </c>
      <c r="R205" s="1">
        <f>IF( ('Question 8'!$G205="Mumbai Indians")+('Question 8'!$H205="Mumbai Indians"),1,0)</f>
        <v>0</v>
      </c>
    </row>
    <row r="206" spans="1:18" ht="15.75" customHeight="1" x14ac:dyDescent="0.3">
      <c r="A206" s="1">
        <v>501221</v>
      </c>
      <c r="B206" s="1" t="s">
        <v>44</v>
      </c>
      <c r="C206" s="2">
        <v>40655</v>
      </c>
      <c r="D206" s="1" t="s">
        <v>154</v>
      </c>
      <c r="E206" s="1" t="s">
        <v>46</v>
      </c>
      <c r="F206" s="1">
        <v>0</v>
      </c>
      <c r="G206" s="1" t="s">
        <v>47</v>
      </c>
      <c r="H206" s="1" t="s">
        <v>32</v>
      </c>
      <c r="I206" s="1" t="s">
        <v>32</v>
      </c>
      <c r="J206" s="1" t="s">
        <v>22</v>
      </c>
      <c r="K206" s="1" t="s">
        <v>47</v>
      </c>
      <c r="L206" s="1" t="s">
        <v>23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64</v>
      </c>
      <c r="R206" s="1">
        <f>IF( ('Question 8'!$G206="Mumbai Indians")+('Question 8'!$H206="Mumbai Indians"),1,0)</f>
        <v>1</v>
      </c>
    </row>
    <row r="207" spans="1:18" ht="15.75" customHeight="1" x14ac:dyDescent="0.3">
      <c r="A207" s="1">
        <v>501222</v>
      </c>
      <c r="B207" s="1" t="s">
        <v>50</v>
      </c>
      <c r="C207" s="2">
        <v>40655</v>
      </c>
      <c r="D207" s="1" t="s">
        <v>118</v>
      </c>
      <c r="E207" s="1" t="s">
        <v>52</v>
      </c>
      <c r="F207" s="1">
        <v>0</v>
      </c>
      <c r="G207" s="1" t="s">
        <v>21</v>
      </c>
      <c r="H207" s="1" t="s">
        <v>20</v>
      </c>
      <c r="I207" s="1" t="s">
        <v>20</v>
      </c>
      <c r="J207" s="1" t="s">
        <v>22</v>
      </c>
      <c r="K207" s="1" t="s">
        <v>20</v>
      </c>
      <c r="L207" s="1" t="s">
        <v>41</v>
      </c>
      <c r="M207" s="1">
        <v>9</v>
      </c>
      <c r="N207" s="1" t="s">
        <v>24</v>
      </c>
      <c r="O207" s="1" t="s">
        <v>25</v>
      </c>
      <c r="P207" s="1" t="s">
        <v>145</v>
      </c>
      <c r="Q207" s="1" t="s">
        <v>59</v>
      </c>
      <c r="R207" s="1">
        <f>IF( ('Question 8'!$G207="Mumbai Indians")+('Question 8'!$H207="Mumbai Indians"),1,0)</f>
        <v>0</v>
      </c>
    </row>
    <row r="208" spans="1:18" ht="15.75" customHeight="1" x14ac:dyDescent="0.3">
      <c r="A208" s="1">
        <v>501223</v>
      </c>
      <c r="B208" s="1" t="s">
        <v>36</v>
      </c>
      <c r="C208" s="2">
        <v>40656</v>
      </c>
      <c r="D208" s="1" t="s">
        <v>179</v>
      </c>
      <c r="E208" s="1" t="s">
        <v>38</v>
      </c>
      <c r="F208" s="1">
        <v>0</v>
      </c>
      <c r="G208" s="1" t="s">
        <v>39</v>
      </c>
      <c r="H208" s="1" t="s">
        <v>31</v>
      </c>
      <c r="I208" s="1" t="s">
        <v>31</v>
      </c>
      <c r="J208" s="1" t="s">
        <v>22</v>
      </c>
      <c r="K208" s="1" t="s">
        <v>39</v>
      </c>
      <c r="L208" s="1" t="s">
        <v>23</v>
      </c>
      <c r="M208" s="1">
        <v>29</v>
      </c>
      <c r="N208" s="1" t="s">
        <v>24</v>
      </c>
      <c r="O208" s="1" t="s">
        <v>25</v>
      </c>
      <c r="P208" s="1" t="s">
        <v>129</v>
      </c>
      <c r="Q208" s="1" t="s">
        <v>27</v>
      </c>
      <c r="R208" s="1">
        <f>IF( ('Question 8'!$G208="Mumbai Indians")+('Question 8'!$H208="Mumbai Indians"),1,0)</f>
        <v>0</v>
      </c>
    </row>
    <row r="209" spans="1:18" ht="15.75" customHeight="1" x14ac:dyDescent="0.3">
      <c r="A209" s="1">
        <v>501224</v>
      </c>
      <c r="B209" s="1" t="s">
        <v>60</v>
      </c>
      <c r="C209" s="2">
        <v>40657</v>
      </c>
      <c r="D209" s="1" t="s">
        <v>180</v>
      </c>
      <c r="E209" s="1" t="s">
        <v>62</v>
      </c>
      <c r="F209" s="1">
        <v>0</v>
      </c>
      <c r="G209" s="1" t="s">
        <v>53</v>
      </c>
      <c r="H209" s="1" t="s">
        <v>47</v>
      </c>
      <c r="I209" s="1" t="s">
        <v>53</v>
      </c>
      <c r="J209" s="1" t="s">
        <v>22</v>
      </c>
      <c r="K209" s="1" t="s">
        <v>47</v>
      </c>
      <c r="L209" s="1" t="s">
        <v>23</v>
      </c>
      <c r="M209" s="1">
        <v>37</v>
      </c>
      <c r="N209" s="1" t="s">
        <v>24</v>
      </c>
      <c r="O209" s="1" t="s">
        <v>25</v>
      </c>
      <c r="P209" s="1" t="s">
        <v>127</v>
      </c>
      <c r="Q209" s="1" t="s">
        <v>208</v>
      </c>
      <c r="R209" s="1">
        <f>IF( ('Question 8'!$G209="Mumbai Indians")+('Question 8'!$H209="Mumbai Indians"),1,0)</f>
        <v>1</v>
      </c>
    </row>
    <row r="210" spans="1:18" ht="15.75" customHeight="1" x14ac:dyDescent="0.3">
      <c r="A210" s="1">
        <v>501225</v>
      </c>
      <c r="B210" s="1" t="s">
        <v>56</v>
      </c>
      <c r="C210" s="2">
        <v>40657</v>
      </c>
      <c r="D210" s="1" t="s">
        <v>156</v>
      </c>
      <c r="E210" s="1" t="s">
        <v>58</v>
      </c>
      <c r="F210" s="1">
        <v>0</v>
      </c>
      <c r="G210" s="1" t="s">
        <v>40</v>
      </c>
      <c r="H210" s="1" t="s">
        <v>205</v>
      </c>
      <c r="I210" s="1" t="s">
        <v>40</v>
      </c>
      <c r="J210" s="1" t="s">
        <v>22</v>
      </c>
      <c r="K210" s="1" t="s">
        <v>40</v>
      </c>
      <c r="L210" s="1" t="s">
        <v>41</v>
      </c>
      <c r="M210" s="1">
        <v>8</v>
      </c>
      <c r="N210" s="1" t="s">
        <v>24</v>
      </c>
      <c r="O210" s="1" t="s">
        <v>25</v>
      </c>
      <c r="P210" s="1" t="s">
        <v>77</v>
      </c>
      <c r="Q210" s="1" t="s">
        <v>138</v>
      </c>
      <c r="R210" s="1">
        <f>IF( ('Question 8'!$G210="Mumbai Indians")+('Question 8'!$H210="Mumbai Indians"),1,0)</f>
        <v>0</v>
      </c>
    </row>
    <row r="211" spans="1:18" ht="15.75" customHeight="1" x14ac:dyDescent="0.3">
      <c r="A211" s="1">
        <v>501226</v>
      </c>
      <c r="B211" s="1" t="s">
        <v>65</v>
      </c>
      <c r="C211" s="2">
        <v>40658</v>
      </c>
      <c r="D211" s="1" t="s">
        <v>29</v>
      </c>
      <c r="E211" s="1" t="s">
        <v>67</v>
      </c>
      <c r="F211" s="1">
        <v>0</v>
      </c>
      <c r="G211" s="1" t="s">
        <v>32</v>
      </c>
      <c r="H211" s="1" t="s">
        <v>207</v>
      </c>
      <c r="I211" s="1" t="s">
        <v>207</v>
      </c>
      <c r="J211" s="1" t="s">
        <v>22</v>
      </c>
      <c r="K211" s="1" t="s">
        <v>32</v>
      </c>
      <c r="L211" s="1" t="s">
        <v>23</v>
      </c>
      <c r="M211" s="1">
        <v>25</v>
      </c>
      <c r="N211" s="1" t="s">
        <v>24</v>
      </c>
      <c r="O211" s="1" t="s">
        <v>25</v>
      </c>
      <c r="P211" s="1" t="s">
        <v>42</v>
      </c>
      <c r="Q211" s="1" t="s">
        <v>59</v>
      </c>
      <c r="R211" s="1">
        <f>IF( ('Question 8'!$G211="Mumbai Indians")+('Question 8'!$H211="Mumbai Indians"),1,0)</f>
        <v>0</v>
      </c>
    </row>
    <row r="212" spans="1:18" ht="15.75" customHeight="1" x14ac:dyDescent="0.3">
      <c r="A212" s="1">
        <v>501227</v>
      </c>
      <c r="B212" s="1" t="s">
        <v>36</v>
      </c>
      <c r="C212" s="2">
        <v>40659</v>
      </c>
      <c r="D212" s="1" t="s">
        <v>215</v>
      </c>
      <c r="E212" s="1" t="s">
        <v>38</v>
      </c>
      <c r="F212" s="1">
        <v>0</v>
      </c>
      <c r="G212" s="1" t="s">
        <v>39</v>
      </c>
      <c r="H212" s="1" t="s">
        <v>20</v>
      </c>
      <c r="I212" s="1" t="s">
        <v>20</v>
      </c>
      <c r="J212" s="1" t="s">
        <v>22</v>
      </c>
      <c r="K212" s="1" t="s">
        <v>20</v>
      </c>
      <c r="L212" s="1" t="s">
        <v>41</v>
      </c>
      <c r="M212" s="1">
        <v>3</v>
      </c>
      <c r="N212" s="1" t="s">
        <v>24</v>
      </c>
      <c r="O212" s="1" t="s">
        <v>25</v>
      </c>
      <c r="P212" s="1" t="s">
        <v>129</v>
      </c>
      <c r="Q212" s="1" t="s">
        <v>213</v>
      </c>
      <c r="R212" s="1">
        <f>IF( ('Question 8'!$G212="Mumbai Indians")+('Question 8'!$H212="Mumbai Indians"),1,0)</f>
        <v>0</v>
      </c>
    </row>
    <row r="213" spans="1:18" ht="15.75" customHeight="1" x14ac:dyDescent="0.3">
      <c r="A213" s="1">
        <v>501228</v>
      </c>
      <c r="B213" s="1" t="s">
        <v>44</v>
      </c>
      <c r="C213" s="2">
        <v>40660</v>
      </c>
      <c r="D213" s="1" t="s">
        <v>199</v>
      </c>
      <c r="E213" s="1" t="s">
        <v>73</v>
      </c>
      <c r="F213" s="1">
        <v>0</v>
      </c>
      <c r="G213" s="1" t="s">
        <v>207</v>
      </c>
      <c r="H213" s="1" t="s">
        <v>32</v>
      </c>
      <c r="I213" s="1" t="s">
        <v>207</v>
      </c>
      <c r="J213" s="1" t="s">
        <v>33</v>
      </c>
      <c r="K213" s="1" t="s">
        <v>32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26</v>
      </c>
      <c r="Q213" s="1" t="s">
        <v>35</v>
      </c>
      <c r="R213" s="1">
        <f>IF( ('Question 8'!$G213="Mumbai Indians")+('Question 8'!$H213="Mumbai Indians"),1,0)</f>
        <v>0</v>
      </c>
    </row>
    <row r="214" spans="1:18" ht="15.75" customHeight="1" x14ac:dyDescent="0.3">
      <c r="A214" s="1">
        <v>501229</v>
      </c>
      <c r="B214" s="1" t="s">
        <v>203</v>
      </c>
      <c r="C214" s="2">
        <v>40660</v>
      </c>
      <c r="D214" s="1" t="s">
        <v>216</v>
      </c>
      <c r="E214" s="1" t="s">
        <v>204</v>
      </c>
      <c r="F214" s="1">
        <v>0</v>
      </c>
      <c r="G214" s="1" t="s">
        <v>205</v>
      </c>
      <c r="H214" s="1" t="s">
        <v>53</v>
      </c>
      <c r="I214" s="1" t="s">
        <v>205</v>
      </c>
      <c r="J214" s="1" t="s">
        <v>22</v>
      </c>
      <c r="K214" s="1" t="s">
        <v>53</v>
      </c>
      <c r="L214" s="1" t="s">
        <v>23</v>
      </c>
      <c r="M214" s="1">
        <v>55</v>
      </c>
      <c r="N214" s="1" t="s">
        <v>24</v>
      </c>
      <c r="O214" s="1" t="s">
        <v>25</v>
      </c>
      <c r="P214" s="1" t="s">
        <v>127</v>
      </c>
      <c r="Q214" s="1" t="s">
        <v>208</v>
      </c>
      <c r="R214" s="1">
        <f>IF( ('Question 8'!$G214="Mumbai Indians")+('Question 8'!$H214="Mumbai Indians"),1,0)</f>
        <v>0</v>
      </c>
    </row>
    <row r="215" spans="1:18" ht="15.75" customHeight="1" x14ac:dyDescent="0.3">
      <c r="A215" s="1">
        <v>501230</v>
      </c>
      <c r="B215" s="1" t="s">
        <v>36</v>
      </c>
      <c r="C215" s="2">
        <v>40661</v>
      </c>
      <c r="D215" s="1" t="s">
        <v>165</v>
      </c>
      <c r="E215" s="1" t="s">
        <v>38</v>
      </c>
      <c r="F215" s="1">
        <v>0</v>
      </c>
      <c r="G215" s="1" t="s">
        <v>39</v>
      </c>
      <c r="H215" s="1" t="s">
        <v>21</v>
      </c>
      <c r="I215" s="1" t="s">
        <v>39</v>
      </c>
      <c r="J215" s="1" t="s">
        <v>22</v>
      </c>
      <c r="K215" s="1" t="s">
        <v>21</v>
      </c>
      <c r="L215" s="1" t="s">
        <v>23</v>
      </c>
      <c r="M215" s="1">
        <v>17</v>
      </c>
      <c r="N215" s="1" t="s">
        <v>24</v>
      </c>
      <c r="O215" s="1" t="s">
        <v>25</v>
      </c>
      <c r="P215" s="1" t="s">
        <v>201</v>
      </c>
      <c r="Q215" s="1" t="s">
        <v>213</v>
      </c>
      <c r="R215" s="1">
        <f>IF( ('Question 8'!$G215="Mumbai Indians")+('Question 8'!$H215="Mumbai Indians"),1,0)</f>
        <v>0</v>
      </c>
    </row>
    <row r="216" spans="1:18" ht="15.75" customHeight="1" x14ac:dyDescent="0.3">
      <c r="A216" s="1">
        <v>501231</v>
      </c>
      <c r="B216" s="1" t="s">
        <v>56</v>
      </c>
      <c r="C216" s="2">
        <v>40662</v>
      </c>
      <c r="D216" s="1" t="s">
        <v>217</v>
      </c>
      <c r="E216" s="1" t="s">
        <v>58</v>
      </c>
      <c r="F216" s="1">
        <v>0</v>
      </c>
      <c r="G216" s="1" t="s">
        <v>40</v>
      </c>
      <c r="H216" s="1" t="s">
        <v>47</v>
      </c>
      <c r="I216" s="1" t="s">
        <v>40</v>
      </c>
      <c r="J216" s="1" t="s">
        <v>22</v>
      </c>
      <c r="K216" s="1" t="s">
        <v>40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138</v>
      </c>
      <c r="R216" s="1">
        <f>IF( ('Question 8'!$G216="Mumbai Indians")+('Question 8'!$H216="Mumbai Indians"),1,0)</f>
        <v>1</v>
      </c>
    </row>
    <row r="217" spans="1:18" ht="15.75" customHeight="1" x14ac:dyDescent="0.3">
      <c r="A217" s="1">
        <v>501232</v>
      </c>
      <c r="B217" s="1" t="s">
        <v>17</v>
      </c>
      <c r="C217" s="2">
        <v>40662</v>
      </c>
      <c r="D217" s="1" t="s">
        <v>215</v>
      </c>
      <c r="E217" s="1" t="s">
        <v>19</v>
      </c>
      <c r="F217" s="1">
        <v>0</v>
      </c>
      <c r="G217" s="1" t="s">
        <v>20</v>
      </c>
      <c r="H217" s="1" t="s">
        <v>207</v>
      </c>
      <c r="I217" s="1" t="s">
        <v>207</v>
      </c>
      <c r="J217" s="1" t="s">
        <v>22</v>
      </c>
      <c r="K217" s="1" t="s">
        <v>20</v>
      </c>
      <c r="L217" s="1" t="s">
        <v>23</v>
      </c>
      <c r="M217" s="1">
        <v>26</v>
      </c>
      <c r="N217" s="1" t="s">
        <v>24</v>
      </c>
      <c r="O217" s="1" t="s">
        <v>25</v>
      </c>
      <c r="P217" s="1" t="s">
        <v>42</v>
      </c>
      <c r="Q217" s="1" t="s">
        <v>145</v>
      </c>
      <c r="R217" s="1">
        <f>IF( ('Question 8'!$G217="Mumbai Indians")+('Question 8'!$H217="Mumbai Indians"),1,0)</f>
        <v>0</v>
      </c>
    </row>
    <row r="218" spans="1:18" ht="15.75" customHeight="1" x14ac:dyDescent="0.3">
      <c r="A218" s="1">
        <v>501233</v>
      </c>
      <c r="B218" s="1" t="s">
        <v>203</v>
      </c>
      <c r="C218" s="2">
        <v>40663</v>
      </c>
      <c r="D218" s="1" t="s">
        <v>61</v>
      </c>
      <c r="E218" s="1" t="s">
        <v>204</v>
      </c>
      <c r="F218" s="1">
        <v>0</v>
      </c>
      <c r="G218" s="1" t="s">
        <v>205</v>
      </c>
      <c r="H218" s="1" t="s">
        <v>39</v>
      </c>
      <c r="I218" s="1" t="s">
        <v>39</v>
      </c>
      <c r="J218" s="1" t="s">
        <v>33</v>
      </c>
      <c r="K218" s="1" t="s">
        <v>39</v>
      </c>
      <c r="L218" s="1" t="s">
        <v>23</v>
      </c>
      <c r="M218" s="1">
        <v>38</v>
      </c>
      <c r="N218" s="1" t="s">
        <v>24</v>
      </c>
      <c r="O218" s="1" t="s">
        <v>25</v>
      </c>
      <c r="P218" s="1" t="s">
        <v>127</v>
      </c>
      <c r="Q218" s="1" t="s">
        <v>208</v>
      </c>
      <c r="R218" s="1">
        <f>IF( ('Question 8'!$G218="Mumbai Indians")+('Question 8'!$H218="Mumbai Indians"),1,0)</f>
        <v>0</v>
      </c>
    </row>
    <row r="219" spans="1:18" ht="15.75" customHeight="1" x14ac:dyDescent="0.3">
      <c r="A219" s="1">
        <v>501234</v>
      </c>
      <c r="B219" s="1" t="s">
        <v>50</v>
      </c>
      <c r="C219" s="2">
        <v>40663</v>
      </c>
      <c r="D219" s="1" t="s">
        <v>218</v>
      </c>
      <c r="E219" s="1" t="s">
        <v>52</v>
      </c>
      <c r="F219" s="1">
        <v>0</v>
      </c>
      <c r="G219" s="1" t="s">
        <v>21</v>
      </c>
      <c r="H219" s="1" t="s">
        <v>31</v>
      </c>
      <c r="I219" s="1" t="s">
        <v>21</v>
      </c>
      <c r="J219" s="1" t="s">
        <v>22</v>
      </c>
      <c r="K219" s="1" t="s">
        <v>21</v>
      </c>
      <c r="L219" s="1" t="s">
        <v>41</v>
      </c>
      <c r="M219" s="1">
        <v>8</v>
      </c>
      <c r="N219" s="1" t="s">
        <v>24</v>
      </c>
      <c r="O219" s="1" t="s">
        <v>25</v>
      </c>
      <c r="P219" s="1" t="s">
        <v>64</v>
      </c>
      <c r="Q219" s="1" t="s">
        <v>35</v>
      </c>
      <c r="R219" s="1">
        <f>IF( ('Question 8'!$G219="Mumbai Indians")+('Question 8'!$H219="Mumbai Indians"),1,0)</f>
        <v>0</v>
      </c>
    </row>
    <row r="220" spans="1:18" ht="15.75" customHeight="1" x14ac:dyDescent="0.3">
      <c r="A220" s="1">
        <v>501235</v>
      </c>
      <c r="B220" s="1" t="s">
        <v>56</v>
      </c>
      <c r="C220" s="2">
        <v>40664</v>
      </c>
      <c r="D220" s="1" t="s">
        <v>153</v>
      </c>
      <c r="E220" s="1" t="s">
        <v>58</v>
      </c>
      <c r="F220" s="1">
        <v>0</v>
      </c>
      <c r="G220" s="1" t="s">
        <v>40</v>
      </c>
      <c r="H220" s="1" t="s">
        <v>207</v>
      </c>
      <c r="I220" s="1" t="s">
        <v>40</v>
      </c>
      <c r="J220" s="1" t="s">
        <v>22</v>
      </c>
      <c r="K220" s="1" t="s">
        <v>40</v>
      </c>
      <c r="L220" s="1" t="s">
        <v>41</v>
      </c>
      <c r="M220" s="1">
        <v>6</v>
      </c>
      <c r="N220" s="1" t="s">
        <v>24</v>
      </c>
      <c r="O220" s="1" t="s">
        <v>25</v>
      </c>
      <c r="P220" s="1" t="s">
        <v>138</v>
      </c>
      <c r="Q220" s="1" t="s">
        <v>116</v>
      </c>
      <c r="R220" s="1">
        <f>IF( ('Question 8'!$G220="Mumbai Indians")+('Question 8'!$H220="Mumbai Indians"),1,0)</f>
        <v>0</v>
      </c>
    </row>
    <row r="221" spans="1:18" ht="15.75" customHeight="1" x14ac:dyDescent="0.3">
      <c r="A221" s="1">
        <v>501236</v>
      </c>
      <c r="B221" s="1" t="s">
        <v>65</v>
      </c>
      <c r="C221" s="2">
        <v>40664</v>
      </c>
      <c r="D221" s="1" t="s">
        <v>102</v>
      </c>
      <c r="E221" s="1" t="s">
        <v>67</v>
      </c>
      <c r="F221" s="1">
        <v>0</v>
      </c>
      <c r="G221" s="1" t="s">
        <v>32</v>
      </c>
      <c r="H221" s="1" t="s">
        <v>53</v>
      </c>
      <c r="I221" s="1" t="s">
        <v>32</v>
      </c>
      <c r="J221" s="1" t="s">
        <v>33</v>
      </c>
      <c r="K221" s="1" t="s">
        <v>32</v>
      </c>
      <c r="L221" s="1" t="s">
        <v>23</v>
      </c>
      <c r="M221" s="1">
        <v>19</v>
      </c>
      <c r="N221" s="1" t="s">
        <v>24</v>
      </c>
      <c r="O221" s="1" t="s">
        <v>25</v>
      </c>
      <c r="P221" s="1" t="s">
        <v>42</v>
      </c>
      <c r="Q221" s="1" t="s">
        <v>59</v>
      </c>
      <c r="R221" s="1">
        <f>IF( ('Question 8'!$G221="Mumbai Indians")+('Question 8'!$H221="Mumbai Indians"),1,0)</f>
        <v>0</v>
      </c>
    </row>
    <row r="222" spans="1:18" ht="15.75" customHeight="1" x14ac:dyDescent="0.3">
      <c r="A222" s="1">
        <v>501237</v>
      </c>
      <c r="B222" s="1" t="s">
        <v>44</v>
      </c>
      <c r="C222" s="2">
        <v>40665</v>
      </c>
      <c r="D222" s="1" t="s">
        <v>192</v>
      </c>
      <c r="E222" s="1" t="s">
        <v>46</v>
      </c>
      <c r="F222" s="1">
        <v>0</v>
      </c>
      <c r="G222" s="1" t="s">
        <v>47</v>
      </c>
      <c r="H222" s="1" t="s">
        <v>31</v>
      </c>
      <c r="I222" s="1" t="s">
        <v>31</v>
      </c>
      <c r="J222" s="1" t="s">
        <v>22</v>
      </c>
      <c r="K222" s="1" t="s">
        <v>47</v>
      </c>
      <c r="L222" s="1" t="s">
        <v>23</v>
      </c>
      <c r="M222" s="1">
        <v>23</v>
      </c>
      <c r="N222" s="1" t="s">
        <v>24</v>
      </c>
      <c r="O222" s="1" t="s">
        <v>25</v>
      </c>
      <c r="P222" s="1" t="s">
        <v>127</v>
      </c>
      <c r="Q222" s="1" t="s">
        <v>201</v>
      </c>
      <c r="R222" s="1">
        <f>IF( ('Question 8'!$G222="Mumbai Indians")+('Question 8'!$H222="Mumbai Indians"),1,0)</f>
        <v>1</v>
      </c>
    </row>
    <row r="223" spans="1:18" ht="15.75" customHeight="1" x14ac:dyDescent="0.3">
      <c r="A223" s="1">
        <v>501238</v>
      </c>
      <c r="B223" s="1" t="s">
        <v>36</v>
      </c>
      <c r="C223" s="2">
        <v>40665</v>
      </c>
      <c r="D223" s="1" t="s">
        <v>219</v>
      </c>
      <c r="E223" s="1" t="s">
        <v>38</v>
      </c>
      <c r="F223" s="1">
        <v>0</v>
      </c>
      <c r="G223" s="1" t="s">
        <v>39</v>
      </c>
      <c r="H223" s="1" t="s">
        <v>205</v>
      </c>
      <c r="I223" s="1" t="s">
        <v>205</v>
      </c>
      <c r="J223" s="1" t="s">
        <v>22</v>
      </c>
      <c r="K223" s="1" t="s">
        <v>205</v>
      </c>
      <c r="L223" s="1" t="s">
        <v>41</v>
      </c>
      <c r="M223" s="1">
        <v>7</v>
      </c>
      <c r="N223" s="1" t="s">
        <v>24</v>
      </c>
      <c r="O223" s="1" t="s">
        <v>25</v>
      </c>
      <c r="P223" s="1" t="s">
        <v>26</v>
      </c>
      <c r="Q223" s="1" t="s">
        <v>35</v>
      </c>
      <c r="R223" s="1">
        <f>IF( ('Question 8'!$G223="Mumbai Indians")+('Question 8'!$H223="Mumbai Indians"),1,0)</f>
        <v>0</v>
      </c>
    </row>
    <row r="224" spans="1:18" ht="15.75" customHeight="1" x14ac:dyDescent="0.3">
      <c r="A224" s="1">
        <v>501239</v>
      </c>
      <c r="B224" s="1" t="s">
        <v>60</v>
      </c>
      <c r="C224" s="2">
        <v>40666</v>
      </c>
      <c r="D224" s="1" t="s">
        <v>68</v>
      </c>
      <c r="E224" s="1" t="s">
        <v>62</v>
      </c>
      <c r="F224" s="1">
        <v>0</v>
      </c>
      <c r="G224" s="1" t="s">
        <v>53</v>
      </c>
      <c r="H224" s="1" t="s">
        <v>21</v>
      </c>
      <c r="I224" s="1" t="s">
        <v>53</v>
      </c>
      <c r="J224" s="1" t="s">
        <v>22</v>
      </c>
      <c r="K224" s="1" t="s">
        <v>21</v>
      </c>
      <c r="L224" s="1" t="s">
        <v>23</v>
      </c>
      <c r="M224" s="1">
        <v>20</v>
      </c>
      <c r="N224" s="1" t="s">
        <v>24</v>
      </c>
      <c r="O224" s="1" t="s">
        <v>25</v>
      </c>
      <c r="P224" s="1" t="s">
        <v>129</v>
      </c>
      <c r="Q224" s="1" t="s">
        <v>213</v>
      </c>
      <c r="R224" s="1">
        <f>IF( ('Question 8'!$G224="Mumbai Indians")+('Question 8'!$H224="Mumbai Indians"),1,0)</f>
        <v>0</v>
      </c>
    </row>
    <row r="225" spans="1:18" ht="15.75" customHeight="1" x14ac:dyDescent="0.3">
      <c r="A225" s="1">
        <v>501240</v>
      </c>
      <c r="B225" s="1" t="s">
        <v>65</v>
      </c>
      <c r="C225" s="2">
        <v>40667</v>
      </c>
      <c r="D225" s="1" t="s">
        <v>29</v>
      </c>
      <c r="E225" s="1" t="s">
        <v>67</v>
      </c>
      <c r="F225" s="1">
        <v>0</v>
      </c>
      <c r="G225" s="1" t="s">
        <v>32</v>
      </c>
      <c r="H225" s="1" t="s">
        <v>40</v>
      </c>
      <c r="I225" s="1" t="s">
        <v>40</v>
      </c>
      <c r="J225" s="1" t="s">
        <v>33</v>
      </c>
      <c r="K225" s="1" t="s">
        <v>32</v>
      </c>
      <c r="L225" s="1" t="s">
        <v>41</v>
      </c>
      <c r="M225" s="1">
        <v>8</v>
      </c>
      <c r="N225" s="1" t="s">
        <v>24</v>
      </c>
      <c r="O225" s="1" t="s">
        <v>25</v>
      </c>
      <c r="P225" s="1" t="s">
        <v>145</v>
      </c>
      <c r="Q225" s="1" t="s">
        <v>59</v>
      </c>
      <c r="R225" s="1">
        <f>IF( ('Question 8'!$G225="Mumbai Indians")+('Question 8'!$H225="Mumbai Indians"),1,0)</f>
        <v>0</v>
      </c>
    </row>
    <row r="226" spans="1:18" ht="15.75" customHeight="1" x14ac:dyDescent="0.3">
      <c r="A226" s="1">
        <v>501241</v>
      </c>
      <c r="B226" s="1" t="s">
        <v>44</v>
      </c>
      <c r="C226" s="2">
        <v>40667</v>
      </c>
      <c r="D226" s="1" t="s">
        <v>220</v>
      </c>
      <c r="E226" s="1" t="s">
        <v>73</v>
      </c>
      <c r="F226" s="1">
        <v>0</v>
      </c>
      <c r="G226" s="1" t="s">
        <v>207</v>
      </c>
      <c r="H226" s="1" t="s">
        <v>47</v>
      </c>
      <c r="I226" s="1" t="s">
        <v>207</v>
      </c>
      <c r="J226" s="1" t="s">
        <v>22</v>
      </c>
      <c r="K226" s="1" t="s">
        <v>47</v>
      </c>
      <c r="L226" s="1" t="s">
        <v>23</v>
      </c>
      <c r="M226" s="1">
        <v>21</v>
      </c>
      <c r="N226" s="1" t="s">
        <v>24</v>
      </c>
      <c r="O226" s="1" t="s">
        <v>25</v>
      </c>
      <c r="P226" s="1" t="s">
        <v>127</v>
      </c>
      <c r="Q226" s="1" t="s">
        <v>116</v>
      </c>
      <c r="R226" s="1">
        <f>IF( ('Question 8'!$G226="Mumbai Indians")+('Question 8'!$H226="Mumbai Indians"),1,0)</f>
        <v>1</v>
      </c>
    </row>
    <row r="227" spans="1:18" ht="15.75" customHeight="1" x14ac:dyDescent="0.3">
      <c r="A227" s="1">
        <v>501242</v>
      </c>
      <c r="B227" s="1" t="s">
        <v>203</v>
      </c>
      <c r="C227" s="2">
        <v>40668</v>
      </c>
      <c r="D227" s="1" t="s">
        <v>160</v>
      </c>
      <c r="E227" s="1" t="s">
        <v>204</v>
      </c>
      <c r="F227" s="1">
        <v>0</v>
      </c>
      <c r="G227" s="1" t="s">
        <v>205</v>
      </c>
      <c r="H227" s="1" t="s">
        <v>21</v>
      </c>
      <c r="I227" s="1" t="s">
        <v>21</v>
      </c>
      <c r="J227" s="1" t="s">
        <v>22</v>
      </c>
      <c r="K227" s="1" t="s">
        <v>205</v>
      </c>
      <c r="L227" s="1" t="s">
        <v>23</v>
      </c>
      <c r="M227" s="1">
        <v>17</v>
      </c>
      <c r="N227" s="1" t="s">
        <v>24</v>
      </c>
      <c r="O227" s="1" t="s">
        <v>25</v>
      </c>
      <c r="P227" s="1" t="s">
        <v>140</v>
      </c>
      <c r="Q227" s="1" t="s">
        <v>213</v>
      </c>
      <c r="R227" s="1">
        <f>IF( ('Question 8'!$G227="Mumbai Indians")+('Question 8'!$H227="Mumbai Indians"),1,0)</f>
        <v>0</v>
      </c>
    </row>
    <row r="228" spans="1:18" ht="15.75" customHeight="1" x14ac:dyDescent="0.3">
      <c r="A228" s="1">
        <v>501243</v>
      </c>
      <c r="B228" s="1" t="s">
        <v>60</v>
      </c>
      <c r="C228" s="2">
        <v>40668</v>
      </c>
      <c r="D228" s="1" t="s">
        <v>61</v>
      </c>
      <c r="E228" s="1" t="s">
        <v>62</v>
      </c>
      <c r="F228" s="1">
        <v>0</v>
      </c>
      <c r="G228" s="1" t="s">
        <v>53</v>
      </c>
      <c r="H228" s="1" t="s">
        <v>39</v>
      </c>
      <c r="I228" s="1" t="s">
        <v>39</v>
      </c>
      <c r="J228" s="1" t="s">
        <v>22</v>
      </c>
      <c r="K228" s="1" t="s">
        <v>39</v>
      </c>
      <c r="L228" s="1" t="s">
        <v>41</v>
      </c>
      <c r="M228" s="1">
        <v>4</v>
      </c>
      <c r="N228" s="1" t="s">
        <v>24</v>
      </c>
      <c r="O228" s="1" t="s">
        <v>25</v>
      </c>
      <c r="P228" s="1" t="s">
        <v>26</v>
      </c>
      <c r="Q228" s="1" t="s">
        <v>64</v>
      </c>
      <c r="R228" s="1">
        <f>IF( ('Question 8'!$G228="Mumbai Indians")+('Question 8'!$H228="Mumbai Indians"),1,0)</f>
        <v>0</v>
      </c>
    </row>
    <row r="229" spans="1:18" ht="15.75" customHeight="1" x14ac:dyDescent="0.3">
      <c r="A229" s="1">
        <v>501244</v>
      </c>
      <c r="B229" s="1" t="s">
        <v>17</v>
      </c>
      <c r="C229" s="2">
        <v>40669</v>
      </c>
      <c r="D229" s="1" t="s">
        <v>118</v>
      </c>
      <c r="E229" s="1" t="s">
        <v>19</v>
      </c>
      <c r="F229" s="1">
        <v>0</v>
      </c>
      <c r="G229" s="1" t="s">
        <v>20</v>
      </c>
      <c r="H229" s="1" t="s">
        <v>31</v>
      </c>
      <c r="I229" s="1" t="s">
        <v>31</v>
      </c>
      <c r="J229" s="1" t="s">
        <v>22</v>
      </c>
      <c r="K229" s="1" t="s">
        <v>20</v>
      </c>
      <c r="L229" s="1" t="s">
        <v>23</v>
      </c>
      <c r="M229" s="1">
        <v>85</v>
      </c>
      <c r="N229" s="1" t="s">
        <v>24</v>
      </c>
      <c r="O229" s="1" t="s">
        <v>25</v>
      </c>
      <c r="P229" s="1" t="s">
        <v>42</v>
      </c>
      <c r="Q229" s="1" t="s">
        <v>59</v>
      </c>
      <c r="R229" s="1">
        <f>IF( ('Question 8'!$G229="Mumbai Indians")+('Question 8'!$H229="Mumbai Indians"),1,0)</f>
        <v>0</v>
      </c>
    </row>
    <row r="230" spans="1:18" ht="15.75" customHeight="1" x14ac:dyDescent="0.3">
      <c r="A230" s="1">
        <v>501245</v>
      </c>
      <c r="B230" s="1" t="s">
        <v>50</v>
      </c>
      <c r="C230" s="2">
        <v>40670</v>
      </c>
      <c r="D230" s="1" t="s">
        <v>218</v>
      </c>
      <c r="E230" s="1" t="s">
        <v>52</v>
      </c>
      <c r="F230" s="1">
        <v>0</v>
      </c>
      <c r="G230" s="1" t="s">
        <v>21</v>
      </c>
      <c r="H230" s="1" t="s">
        <v>32</v>
      </c>
      <c r="I230" s="1" t="s">
        <v>32</v>
      </c>
      <c r="J230" s="1" t="s">
        <v>33</v>
      </c>
      <c r="K230" s="1" t="s">
        <v>21</v>
      </c>
      <c r="L230" s="1" t="s">
        <v>23</v>
      </c>
      <c r="M230" s="1">
        <v>10</v>
      </c>
      <c r="N230" s="1" t="s">
        <v>24</v>
      </c>
      <c r="O230" s="1" t="s">
        <v>95</v>
      </c>
      <c r="P230" s="1" t="s">
        <v>26</v>
      </c>
      <c r="Q230" s="1" t="s">
        <v>201</v>
      </c>
      <c r="R230" s="1">
        <f>IF( ('Question 8'!$G230="Mumbai Indians")+('Question 8'!$H230="Mumbai Indians"),1,0)</f>
        <v>0</v>
      </c>
    </row>
    <row r="231" spans="1:18" ht="15.75" customHeight="1" x14ac:dyDescent="0.3">
      <c r="A231" s="1">
        <v>501246</v>
      </c>
      <c r="B231" s="1" t="s">
        <v>44</v>
      </c>
      <c r="C231" s="2">
        <v>40670</v>
      </c>
      <c r="D231" s="1" t="s">
        <v>183</v>
      </c>
      <c r="E231" s="1" t="s">
        <v>46</v>
      </c>
      <c r="F231" s="1">
        <v>0</v>
      </c>
      <c r="G231" s="1" t="s">
        <v>47</v>
      </c>
      <c r="H231" s="1" t="s">
        <v>39</v>
      </c>
      <c r="I231" s="1" t="s">
        <v>39</v>
      </c>
      <c r="J231" s="1" t="s">
        <v>22</v>
      </c>
      <c r="K231" s="1" t="s">
        <v>47</v>
      </c>
      <c r="L231" s="1" t="s">
        <v>23</v>
      </c>
      <c r="M231" s="1">
        <v>32</v>
      </c>
      <c r="N231" s="1" t="s">
        <v>24</v>
      </c>
      <c r="O231" s="1" t="s">
        <v>25</v>
      </c>
      <c r="P231" s="1" t="s">
        <v>55</v>
      </c>
      <c r="Q231" s="1" t="s">
        <v>116</v>
      </c>
      <c r="R231" s="1">
        <f>IF( ('Question 8'!$G231="Mumbai Indians")+('Question 8'!$H231="Mumbai Indians"),1,0)</f>
        <v>1</v>
      </c>
    </row>
    <row r="232" spans="1:18" ht="15.75" customHeight="1" x14ac:dyDescent="0.3">
      <c r="A232" s="1">
        <v>501247</v>
      </c>
      <c r="B232" s="1" t="s">
        <v>17</v>
      </c>
      <c r="C232" s="2">
        <v>40671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205</v>
      </c>
      <c r="I232" s="1" t="s">
        <v>205</v>
      </c>
      <c r="J232" s="1" t="s">
        <v>33</v>
      </c>
      <c r="K232" s="1" t="s">
        <v>20</v>
      </c>
      <c r="L232" s="1" t="s">
        <v>41</v>
      </c>
      <c r="M232" s="1">
        <v>9</v>
      </c>
      <c r="N232" s="1" t="s">
        <v>24</v>
      </c>
      <c r="O232" s="1" t="s">
        <v>25</v>
      </c>
      <c r="P232" s="1" t="s">
        <v>42</v>
      </c>
      <c r="Q232" s="1" t="s">
        <v>145</v>
      </c>
      <c r="R232" s="1">
        <f>IF( ('Question 8'!$G232="Mumbai Indians")+('Question 8'!$H232="Mumbai Indians"),1,0)</f>
        <v>0</v>
      </c>
    </row>
    <row r="233" spans="1:18" ht="15.75" customHeight="1" x14ac:dyDescent="0.3">
      <c r="A233" s="1">
        <v>501248</v>
      </c>
      <c r="B233" s="1" t="s">
        <v>28</v>
      </c>
      <c r="C233" s="2">
        <v>40671</v>
      </c>
      <c r="D233" s="1" t="s">
        <v>220</v>
      </c>
      <c r="E233" s="1" t="s">
        <v>30</v>
      </c>
      <c r="F233" s="1">
        <v>0</v>
      </c>
      <c r="G233" s="1" t="s">
        <v>31</v>
      </c>
      <c r="H233" s="1" t="s">
        <v>207</v>
      </c>
      <c r="I233" s="1" t="s">
        <v>31</v>
      </c>
      <c r="J233" s="1" t="s">
        <v>33</v>
      </c>
      <c r="K233" s="1" t="s">
        <v>207</v>
      </c>
      <c r="L233" s="1" t="s">
        <v>41</v>
      </c>
      <c r="M233" s="1">
        <v>5</v>
      </c>
      <c r="N233" s="1" t="s">
        <v>24</v>
      </c>
      <c r="O233" s="1" t="s">
        <v>25</v>
      </c>
      <c r="P233" s="1" t="s">
        <v>138</v>
      </c>
      <c r="Q233" s="1" t="s">
        <v>213</v>
      </c>
      <c r="R233" s="1">
        <f>IF( ('Question 8'!$G233="Mumbai Indians")+('Question 8'!$H233="Mumbai Indians"),1,0)</f>
        <v>0</v>
      </c>
    </row>
    <row r="234" spans="1:18" ht="15.75" customHeight="1" x14ac:dyDescent="0.3">
      <c r="A234" s="1">
        <v>501249</v>
      </c>
      <c r="B234" s="1" t="s">
        <v>56</v>
      </c>
      <c r="C234" s="2">
        <v>40672</v>
      </c>
      <c r="D234" s="1" t="s">
        <v>181</v>
      </c>
      <c r="E234" s="1" t="s">
        <v>58</v>
      </c>
      <c r="F234" s="1">
        <v>0</v>
      </c>
      <c r="G234" s="1" t="s">
        <v>40</v>
      </c>
      <c r="H234" s="1" t="s">
        <v>32</v>
      </c>
      <c r="I234" s="1" t="s">
        <v>40</v>
      </c>
      <c r="J234" s="1" t="s">
        <v>22</v>
      </c>
      <c r="K234" s="1" t="s">
        <v>32</v>
      </c>
      <c r="L234" s="1" t="s">
        <v>23</v>
      </c>
      <c r="M234" s="1">
        <v>63</v>
      </c>
      <c r="N234" s="1" t="s">
        <v>24</v>
      </c>
      <c r="O234" s="1" t="s">
        <v>25</v>
      </c>
      <c r="P234" s="1" t="s">
        <v>55</v>
      </c>
      <c r="Q234" s="1" t="s">
        <v>116</v>
      </c>
      <c r="R234" s="1">
        <f>IF( ('Question 8'!$G234="Mumbai Indians")+('Question 8'!$H234="Mumbai Indians"),1,0)</f>
        <v>0</v>
      </c>
    </row>
    <row r="235" spans="1:18" ht="15.75" customHeight="1" x14ac:dyDescent="0.3">
      <c r="A235" s="1">
        <v>501250</v>
      </c>
      <c r="B235" s="1" t="s">
        <v>60</v>
      </c>
      <c r="C235" s="2">
        <v>40673</v>
      </c>
      <c r="D235" s="1" t="s">
        <v>221</v>
      </c>
      <c r="E235" s="1" t="s">
        <v>62</v>
      </c>
      <c r="F235" s="1">
        <v>0</v>
      </c>
      <c r="G235" s="1" t="s">
        <v>53</v>
      </c>
      <c r="H235" s="1" t="s">
        <v>207</v>
      </c>
      <c r="I235" s="1" t="s">
        <v>53</v>
      </c>
      <c r="J235" s="1" t="s">
        <v>33</v>
      </c>
      <c r="K235" s="1" t="s">
        <v>207</v>
      </c>
      <c r="L235" s="1" t="s">
        <v>41</v>
      </c>
      <c r="M235" s="1">
        <v>6</v>
      </c>
      <c r="N235" s="1" t="s">
        <v>24</v>
      </c>
      <c r="O235" s="1" t="s">
        <v>25</v>
      </c>
      <c r="P235" s="1" t="s">
        <v>26</v>
      </c>
      <c r="Q235" s="1" t="s">
        <v>64</v>
      </c>
      <c r="R235" s="1">
        <f>IF( ('Question 8'!$G235="Mumbai Indians")+('Question 8'!$H235="Mumbai Indians"),1,0)</f>
        <v>0</v>
      </c>
    </row>
    <row r="236" spans="1:18" ht="15.75" customHeight="1" x14ac:dyDescent="0.3">
      <c r="A236" s="1">
        <v>501251</v>
      </c>
      <c r="B236" s="1" t="s">
        <v>28</v>
      </c>
      <c r="C236" s="2">
        <v>40673</v>
      </c>
      <c r="D236" s="1" t="s">
        <v>222</v>
      </c>
      <c r="E236" s="1" t="s">
        <v>30</v>
      </c>
      <c r="F236" s="1">
        <v>0</v>
      </c>
      <c r="G236" s="1" t="s">
        <v>31</v>
      </c>
      <c r="H236" s="1" t="s">
        <v>47</v>
      </c>
      <c r="I236" s="1" t="s">
        <v>47</v>
      </c>
      <c r="J236" s="1" t="s">
        <v>22</v>
      </c>
      <c r="K236" s="1" t="s">
        <v>31</v>
      </c>
      <c r="L236" s="1" t="s">
        <v>23</v>
      </c>
      <c r="M236" s="1">
        <v>76</v>
      </c>
      <c r="N236" s="1" t="s">
        <v>24</v>
      </c>
      <c r="O236" s="1" t="s">
        <v>25</v>
      </c>
      <c r="P236" s="1" t="s">
        <v>138</v>
      </c>
      <c r="Q236" s="1" t="s">
        <v>213</v>
      </c>
      <c r="R236" s="1">
        <f>IF( ('Question 8'!$G236="Mumbai Indians")+('Question 8'!$H236="Mumbai Indians"),1,0)</f>
        <v>1</v>
      </c>
    </row>
    <row r="237" spans="1:18" ht="15.75" customHeight="1" x14ac:dyDescent="0.3">
      <c r="A237" s="1">
        <v>501252</v>
      </c>
      <c r="B237" s="1" t="s">
        <v>56</v>
      </c>
      <c r="C237" s="2">
        <v>40674</v>
      </c>
      <c r="D237" s="1" t="s">
        <v>223</v>
      </c>
      <c r="E237" s="1" t="s">
        <v>58</v>
      </c>
      <c r="F237" s="1">
        <v>0</v>
      </c>
      <c r="G237" s="1" t="s">
        <v>40</v>
      </c>
      <c r="H237" s="1" t="s">
        <v>20</v>
      </c>
      <c r="I237" s="1" t="s">
        <v>20</v>
      </c>
      <c r="J237" s="1" t="s">
        <v>22</v>
      </c>
      <c r="K237" s="1" t="s">
        <v>20</v>
      </c>
      <c r="L237" s="1" t="s">
        <v>41</v>
      </c>
      <c r="M237" s="1">
        <v>9</v>
      </c>
      <c r="N237" s="1" t="s">
        <v>24</v>
      </c>
      <c r="O237" s="1" t="s">
        <v>25</v>
      </c>
      <c r="P237" s="1" t="s">
        <v>127</v>
      </c>
      <c r="Q237" s="1" t="s">
        <v>55</v>
      </c>
      <c r="R237" s="1">
        <f>IF( ('Question 8'!$G237="Mumbai Indians")+('Question 8'!$H237="Mumbai Indians"),1,0)</f>
        <v>0</v>
      </c>
    </row>
    <row r="238" spans="1:18" ht="15.75" customHeight="1" x14ac:dyDescent="0.3">
      <c r="A238" s="1">
        <v>501253</v>
      </c>
      <c r="B238" s="1" t="s">
        <v>65</v>
      </c>
      <c r="C238" s="2">
        <v>40675</v>
      </c>
      <c r="D238" s="1" t="s">
        <v>76</v>
      </c>
      <c r="E238" s="1" t="s">
        <v>67</v>
      </c>
      <c r="F238" s="1">
        <v>0</v>
      </c>
      <c r="G238" s="1" t="s">
        <v>32</v>
      </c>
      <c r="H238" s="1" t="s">
        <v>39</v>
      </c>
      <c r="I238" s="1" t="s">
        <v>32</v>
      </c>
      <c r="J238" s="1" t="s">
        <v>33</v>
      </c>
      <c r="K238" s="1" t="s">
        <v>32</v>
      </c>
      <c r="L238" s="1" t="s">
        <v>23</v>
      </c>
      <c r="M238" s="1">
        <v>18</v>
      </c>
      <c r="N238" s="1" t="s">
        <v>24</v>
      </c>
      <c r="O238" s="1" t="s">
        <v>25</v>
      </c>
      <c r="P238" s="1" t="s">
        <v>64</v>
      </c>
      <c r="Q238" s="1" t="s">
        <v>35</v>
      </c>
      <c r="R238" s="1">
        <f>IF( ('Question 8'!$G238="Mumbai Indians")+('Question 8'!$H238="Mumbai Indians"),1,0)</f>
        <v>0</v>
      </c>
    </row>
    <row r="239" spans="1:18" ht="15.75" customHeight="1" x14ac:dyDescent="0.3">
      <c r="A239" s="1">
        <v>501254</v>
      </c>
      <c r="B239" s="1" t="s">
        <v>224</v>
      </c>
      <c r="C239" s="2">
        <v>40676</v>
      </c>
      <c r="D239" s="1" t="s">
        <v>101</v>
      </c>
      <c r="E239" s="1" t="s">
        <v>225</v>
      </c>
      <c r="F239" s="1">
        <v>0</v>
      </c>
      <c r="G239" s="1" t="s">
        <v>205</v>
      </c>
      <c r="H239" s="1" t="s">
        <v>31</v>
      </c>
      <c r="I239" s="1" t="s">
        <v>31</v>
      </c>
      <c r="J239" s="1" t="s">
        <v>22</v>
      </c>
      <c r="K239" s="1" t="s">
        <v>31</v>
      </c>
      <c r="L239" s="1" t="s">
        <v>41</v>
      </c>
      <c r="M239" s="1">
        <v>6</v>
      </c>
      <c r="N239" s="1" t="s">
        <v>24</v>
      </c>
      <c r="O239" s="1" t="s">
        <v>25</v>
      </c>
      <c r="P239" s="1" t="s">
        <v>129</v>
      </c>
      <c r="Q239" s="1" t="s">
        <v>213</v>
      </c>
      <c r="R239" s="1">
        <f>IF( ('Question 8'!$G239="Mumbai Indians")+('Question 8'!$H239="Mumbai Indians"),1,0)</f>
        <v>0</v>
      </c>
    </row>
    <row r="240" spans="1:18" ht="15.75" customHeight="1" x14ac:dyDescent="0.3">
      <c r="A240" s="1">
        <v>501255</v>
      </c>
      <c r="B240" s="1" t="s">
        <v>17</v>
      </c>
      <c r="C240" s="2">
        <v>40677</v>
      </c>
      <c r="D240" s="1" t="s">
        <v>118</v>
      </c>
      <c r="E240" s="1" t="s">
        <v>19</v>
      </c>
      <c r="F240" s="1">
        <v>0</v>
      </c>
      <c r="G240" s="1" t="s">
        <v>20</v>
      </c>
      <c r="H240" s="1" t="s">
        <v>21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4</v>
      </c>
      <c r="N240" s="1" t="s">
        <v>24</v>
      </c>
      <c r="O240" s="1" t="s">
        <v>95</v>
      </c>
      <c r="P240" s="1" t="s">
        <v>27</v>
      </c>
      <c r="Q240" s="1" t="s">
        <v>59</v>
      </c>
      <c r="R240" s="1">
        <f>IF( ('Question 8'!$G240="Mumbai Indians")+('Question 8'!$H240="Mumbai Indians"),1,0)</f>
        <v>0</v>
      </c>
    </row>
    <row r="241" spans="1:18" ht="15.75" customHeight="1" x14ac:dyDescent="0.3">
      <c r="A241" s="1">
        <v>501256</v>
      </c>
      <c r="B241" s="1" t="s">
        <v>44</v>
      </c>
      <c r="C241" s="2">
        <v>40677</v>
      </c>
      <c r="D241" s="1" t="s">
        <v>93</v>
      </c>
      <c r="E241" s="1" t="s">
        <v>46</v>
      </c>
      <c r="F241" s="1">
        <v>0</v>
      </c>
      <c r="G241" s="1" t="s">
        <v>47</v>
      </c>
      <c r="H241" s="1" t="s">
        <v>53</v>
      </c>
      <c r="I241" s="1" t="s">
        <v>53</v>
      </c>
      <c r="J241" s="1" t="s">
        <v>33</v>
      </c>
      <c r="K241" s="1" t="s">
        <v>53</v>
      </c>
      <c r="L241" s="1" t="s">
        <v>23</v>
      </c>
      <c r="M241" s="1">
        <v>10</v>
      </c>
      <c r="N241" s="1" t="s">
        <v>24</v>
      </c>
      <c r="O241" s="1" t="s">
        <v>25</v>
      </c>
      <c r="P241" s="1" t="s">
        <v>140</v>
      </c>
      <c r="Q241" s="1" t="s">
        <v>138</v>
      </c>
      <c r="R241" s="1">
        <f>IF( ('Question 8'!$G241="Mumbai Indians")+('Question 8'!$H241="Mumbai Indians"),1,0)</f>
        <v>1</v>
      </c>
    </row>
    <row r="242" spans="1:18" ht="15.75" customHeight="1" x14ac:dyDescent="0.3">
      <c r="A242" s="1">
        <v>501257</v>
      </c>
      <c r="B242" s="1" t="s">
        <v>194</v>
      </c>
      <c r="C242" s="2">
        <v>40678</v>
      </c>
      <c r="D242" s="1" t="s">
        <v>190</v>
      </c>
      <c r="E242" s="1" t="s">
        <v>195</v>
      </c>
      <c r="F242" s="1">
        <v>0</v>
      </c>
      <c r="G242" s="1" t="s">
        <v>31</v>
      </c>
      <c r="H242" s="1" t="s">
        <v>39</v>
      </c>
      <c r="I242" s="1" t="s">
        <v>39</v>
      </c>
      <c r="J242" s="1" t="s">
        <v>22</v>
      </c>
      <c r="K242" s="1" t="s">
        <v>31</v>
      </c>
      <c r="L242" s="1" t="s">
        <v>23</v>
      </c>
      <c r="M242" s="1">
        <v>29</v>
      </c>
      <c r="N242" s="1" t="s">
        <v>24</v>
      </c>
      <c r="O242" s="1" t="s">
        <v>25</v>
      </c>
      <c r="P242" s="1" t="s">
        <v>26</v>
      </c>
      <c r="Q242" s="1" t="s">
        <v>35</v>
      </c>
      <c r="R242" s="1">
        <f>IF( ('Question 8'!$G242="Mumbai Indians")+('Question 8'!$H242="Mumbai Indians"),1,0)</f>
        <v>0</v>
      </c>
    </row>
    <row r="243" spans="1:18" ht="15.75" customHeight="1" x14ac:dyDescent="0.3">
      <c r="A243" s="1">
        <v>501258</v>
      </c>
      <c r="B243" s="1" t="s">
        <v>224</v>
      </c>
      <c r="C243" s="2">
        <v>40678</v>
      </c>
      <c r="D243" s="1" t="s">
        <v>160</v>
      </c>
      <c r="E243" s="1" t="s">
        <v>225</v>
      </c>
      <c r="F243" s="1">
        <v>0</v>
      </c>
      <c r="G243" s="1" t="s">
        <v>205</v>
      </c>
      <c r="H243" s="1" t="s">
        <v>40</v>
      </c>
      <c r="I243" s="1" t="s">
        <v>205</v>
      </c>
      <c r="J243" s="1" t="s">
        <v>22</v>
      </c>
      <c r="K243" s="1" t="s">
        <v>205</v>
      </c>
      <c r="L243" s="1" t="s">
        <v>41</v>
      </c>
      <c r="M243" s="1">
        <v>8</v>
      </c>
      <c r="N243" s="1" t="s">
        <v>24</v>
      </c>
      <c r="O243" s="1" t="s">
        <v>25</v>
      </c>
      <c r="P243" s="1" t="s">
        <v>201</v>
      </c>
      <c r="Q243" s="1" t="s">
        <v>213</v>
      </c>
      <c r="R243" s="1">
        <f>IF( ('Question 8'!$G243="Mumbai Indians")+('Question 8'!$H243="Mumbai Indians"),1,0)</f>
        <v>0</v>
      </c>
    </row>
    <row r="244" spans="1:18" ht="15.75" customHeight="1" x14ac:dyDescent="0.3">
      <c r="A244" s="1">
        <v>501259</v>
      </c>
      <c r="B244" s="1" t="s">
        <v>44</v>
      </c>
      <c r="C244" s="2">
        <v>40679</v>
      </c>
      <c r="D244" s="1" t="s">
        <v>93</v>
      </c>
      <c r="E244" s="1" t="s">
        <v>73</v>
      </c>
      <c r="F244" s="1">
        <v>0</v>
      </c>
      <c r="G244" s="1" t="s">
        <v>207</v>
      </c>
      <c r="H244" s="1" t="s">
        <v>53</v>
      </c>
      <c r="I244" s="1" t="s">
        <v>53</v>
      </c>
      <c r="J244" s="1" t="s">
        <v>22</v>
      </c>
      <c r="K244" s="1" t="s">
        <v>53</v>
      </c>
      <c r="L244" s="1" t="s">
        <v>41</v>
      </c>
      <c r="M244" s="1">
        <v>6</v>
      </c>
      <c r="N244" s="1" t="s">
        <v>24</v>
      </c>
      <c r="O244" s="1" t="s">
        <v>25</v>
      </c>
      <c r="P244" s="1" t="s">
        <v>140</v>
      </c>
      <c r="Q244" s="1" t="s">
        <v>138</v>
      </c>
      <c r="R244" s="1">
        <f>IF( ('Question 8'!$G244="Mumbai Indians")+('Question 8'!$H244="Mumbai Indians"),1,0)</f>
        <v>0</v>
      </c>
    </row>
    <row r="245" spans="1:18" ht="15.75" customHeight="1" x14ac:dyDescent="0.3">
      <c r="A245" s="1">
        <v>501260</v>
      </c>
      <c r="B245" s="1" t="s">
        <v>194</v>
      </c>
      <c r="C245" s="2">
        <v>40680</v>
      </c>
      <c r="D245" s="1" t="s">
        <v>72</v>
      </c>
      <c r="E245" s="1" t="s">
        <v>195</v>
      </c>
      <c r="F245" s="1">
        <v>0</v>
      </c>
      <c r="G245" s="1" t="s">
        <v>31</v>
      </c>
      <c r="H245" s="1" t="s">
        <v>20</v>
      </c>
      <c r="I245" s="1" t="s">
        <v>31</v>
      </c>
      <c r="J245" s="1" t="s">
        <v>33</v>
      </c>
      <c r="K245" s="1" t="s">
        <v>31</v>
      </c>
      <c r="L245" s="1" t="s">
        <v>23</v>
      </c>
      <c r="M245" s="1">
        <v>111</v>
      </c>
      <c r="N245" s="1" t="s">
        <v>24</v>
      </c>
      <c r="O245" s="1" t="s">
        <v>25</v>
      </c>
      <c r="P245" s="1" t="s">
        <v>26</v>
      </c>
      <c r="Q245" s="1" t="s">
        <v>64</v>
      </c>
      <c r="R245" s="1">
        <f>IF( ('Question 8'!$G245="Mumbai Indians")+('Question 8'!$H245="Mumbai Indians"),1,0)</f>
        <v>0</v>
      </c>
    </row>
    <row r="246" spans="1:18" ht="15.75" customHeight="1" x14ac:dyDescent="0.3">
      <c r="A246" s="1">
        <v>501261</v>
      </c>
      <c r="B246" s="1" t="s">
        <v>65</v>
      </c>
      <c r="C246" s="2">
        <v>40681</v>
      </c>
      <c r="D246" s="1" t="s">
        <v>226</v>
      </c>
      <c r="E246" s="1" t="s">
        <v>67</v>
      </c>
      <c r="F246" s="1">
        <v>0</v>
      </c>
      <c r="G246" s="1" t="s">
        <v>32</v>
      </c>
      <c r="H246" s="1" t="s">
        <v>205</v>
      </c>
      <c r="I246" s="1" t="s">
        <v>32</v>
      </c>
      <c r="J246" s="1" t="s">
        <v>33</v>
      </c>
      <c r="K246" s="1" t="s">
        <v>32</v>
      </c>
      <c r="L246" s="1" t="s">
        <v>23</v>
      </c>
      <c r="M246" s="1">
        <v>11</v>
      </c>
      <c r="N246" s="1" t="s">
        <v>24</v>
      </c>
      <c r="O246" s="1" t="s">
        <v>25</v>
      </c>
      <c r="P246" s="1" t="s">
        <v>127</v>
      </c>
      <c r="Q246" s="1" t="s">
        <v>27</v>
      </c>
      <c r="R246" s="1">
        <f>IF( ('Question 8'!$G246="Mumbai Indians")+('Question 8'!$H246="Mumbai Indians"),1,0)</f>
        <v>0</v>
      </c>
    </row>
    <row r="247" spans="1:18" ht="15.75" customHeight="1" x14ac:dyDescent="0.3">
      <c r="A247" s="1">
        <v>501262</v>
      </c>
      <c r="B247" s="1" t="s">
        <v>44</v>
      </c>
      <c r="C247" s="2">
        <v>40682</v>
      </c>
      <c r="D247" s="1" t="s">
        <v>68</v>
      </c>
      <c r="E247" s="1" t="s">
        <v>73</v>
      </c>
      <c r="F247" s="1">
        <v>0</v>
      </c>
      <c r="G247" s="1" t="s">
        <v>207</v>
      </c>
      <c r="H247" s="1" t="s">
        <v>21</v>
      </c>
      <c r="I247" s="1" t="s">
        <v>21</v>
      </c>
      <c r="J247" s="1" t="s">
        <v>22</v>
      </c>
      <c r="K247" s="1" t="s">
        <v>21</v>
      </c>
      <c r="L247" s="1" t="s">
        <v>41</v>
      </c>
      <c r="M247" s="1">
        <v>7</v>
      </c>
      <c r="N247" s="1" t="s">
        <v>24</v>
      </c>
      <c r="O247" s="1" t="s">
        <v>25</v>
      </c>
      <c r="P247" s="1" t="s">
        <v>140</v>
      </c>
      <c r="Q247" s="1" t="s">
        <v>116</v>
      </c>
      <c r="R247" s="1">
        <f>IF( ('Question 8'!$G247="Mumbai Indians")+('Question 8'!$H247="Mumbai Indians"),1,0)</f>
        <v>0</v>
      </c>
    </row>
    <row r="248" spans="1:18" ht="15.75" customHeight="1" x14ac:dyDescent="0.3">
      <c r="A248" s="1">
        <v>501263</v>
      </c>
      <c r="B248" s="1" t="s">
        <v>44</v>
      </c>
      <c r="C248" s="2">
        <v>40683</v>
      </c>
      <c r="D248" s="1" t="s">
        <v>57</v>
      </c>
      <c r="E248" s="1" t="s">
        <v>46</v>
      </c>
      <c r="F248" s="1">
        <v>0</v>
      </c>
      <c r="G248" s="1" t="s">
        <v>47</v>
      </c>
      <c r="H248" s="1" t="s">
        <v>40</v>
      </c>
      <c r="I248" s="1" t="s">
        <v>47</v>
      </c>
      <c r="J248" s="1" t="s">
        <v>33</v>
      </c>
      <c r="K248" s="1" t="s">
        <v>40</v>
      </c>
      <c r="L248" s="1" t="s">
        <v>41</v>
      </c>
      <c r="M248" s="1">
        <v>10</v>
      </c>
      <c r="N248" s="1" t="s">
        <v>24</v>
      </c>
      <c r="O248" s="1" t="s">
        <v>25</v>
      </c>
      <c r="P248" s="1" t="s">
        <v>27</v>
      </c>
      <c r="Q248" s="1" t="s">
        <v>201</v>
      </c>
      <c r="R248" s="1">
        <f>IF( ('Question 8'!$G248="Mumbai Indians")+('Question 8'!$H248="Mumbai Indians"),1,0)</f>
        <v>1</v>
      </c>
    </row>
    <row r="249" spans="1:18" ht="15.75" customHeight="1" x14ac:dyDescent="0.3">
      <c r="A249" s="1">
        <v>501264</v>
      </c>
      <c r="B249" s="1" t="s">
        <v>194</v>
      </c>
      <c r="C249" s="2">
        <v>40684</v>
      </c>
      <c r="D249" s="1" t="s">
        <v>227</v>
      </c>
      <c r="E249" s="1" t="s">
        <v>195</v>
      </c>
      <c r="F249" s="1">
        <v>0</v>
      </c>
      <c r="G249" s="1" t="s">
        <v>31</v>
      </c>
      <c r="H249" s="1" t="s">
        <v>53</v>
      </c>
      <c r="I249" s="1" t="s">
        <v>31</v>
      </c>
      <c r="J249" s="1" t="s">
        <v>22</v>
      </c>
      <c r="K249" s="1" t="s">
        <v>53</v>
      </c>
      <c r="L249" s="1" t="s">
        <v>23</v>
      </c>
      <c r="M249" s="1">
        <v>82</v>
      </c>
      <c r="N249" s="1" t="s">
        <v>24</v>
      </c>
      <c r="O249" s="1" t="s">
        <v>25</v>
      </c>
      <c r="P249" s="1" t="s">
        <v>26</v>
      </c>
      <c r="Q249" s="1" t="s">
        <v>64</v>
      </c>
      <c r="R249" s="1">
        <f>IF( ('Question 8'!$G249="Mumbai Indians")+('Question 8'!$H249="Mumbai Indians"),1,0)</f>
        <v>0</v>
      </c>
    </row>
    <row r="250" spans="1:18" ht="15.75" customHeight="1" x14ac:dyDescent="0.3">
      <c r="A250" s="1">
        <v>501265</v>
      </c>
      <c r="B250" s="1" t="s">
        <v>36</v>
      </c>
      <c r="C250" s="2">
        <v>40684</v>
      </c>
      <c r="D250" s="1" t="s">
        <v>25</v>
      </c>
      <c r="E250" s="1" t="s">
        <v>38</v>
      </c>
      <c r="F250" s="1">
        <v>0</v>
      </c>
      <c r="G250" s="1" t="s">
        <v>39</v>
      </c>
      <c r="H250" s="1" t="s">
        <v>207</v>
      </c>
      <c r="I250" s="1" t="s">
        <v>39</v>
      </c>
      <c r="J250" s="1" t="s">
        <v>33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145</v>
      </c>
      <c r="Q250" s="1" t="s">
        <v>213</v>
      </c>
      <c r="R250" s="1">
        <f>IF( ('Question 8'!$G250="Mumbai Indians")+('Question 8'!$H250="Mumbai Indians"),1,0)</f>
        <v>0</v>
      </c>
    </row>
    <row r="251" spans="1:18" ht="15.75" customHeight="1" x14ac:dyDescent="0.3">
      <c r="A251" s="1">
        <v>501266</v>
      </c>
      <c r="B251" s="1" t="s">
        <v>17</v>
      </c>
      <c r="C251" s="2">
        <v>40685</v>
      </c>
      <c r="D251" s="1" t="s">
        <v>118</v>
      </c>
      <c r="E251" s="1" t="s">
        <v>19</v>
      </c>
      <c r="F251" s="1">
        <v>0</v>
      </c>
      <c r="G251" s="1" t="s">
        <v>20</v>
      </c>
      <c r="H251" s="1" t="s">
        <v>32</v>
      </c>
      <c r="I251" s="1" t="s">
        <v>20</v>
      </c>
      <c r="J251" s="1" t="s">
        <v>22</v>
      </c>
      <c r="K251" s="1" t="s">
        <v>20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55</v>
      </c>
      <c r="Q251" s="1" t="s">
        <v>27</v>
      </c>
      <c r="R251" s="1">
        <f>IF( ('Question 8'!$G251="Mumbai Indians")+('Question 8'!$H251="Mumbai Indians"),1,0)</f>
        <v>0</v>
      </c>
    </row>
    <row r="252" spans="1:18" ht="15.75" customHeight="1" x14ac:dyDescent="0.3">
      <c r="A252" s="1">
        <v>501267</v>
      </c>
      <c r="B252" s="1" t="s">
        <v>50</v>
      </c>
      <c r="C252" s="2">
        <v>40685</v>
      </c>
      <c r="D252" s="1" t="s">
        <v>228</v>
      </c>
      <c r="E252" s="1" t="s">
        <v>52</v>
      </c>
      <c r="F252" s="1">
        <v>0</v>
      </c>
      <c r="G252" s="1" t="s">
        <v>21</v>
      </c>
      <c r="H252" s="1" t="s">
        <v>47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5</v>
      </c>
      <c r="N252" s="1" t="s">
        <v>24</v>
      </c>
      <c r="O252" s="1" t="s">
        <v>25</v>
      </c>
      <c r="P252" s="1" t="s">
        <v>138</v>
      </c>
      <c r="Q252" s="1" t="s">
        <v>116</v>
      </c>
      <c r="R252" s="1">
        <f>IF( ('Question 8'!$G252="Mumbai Indians")+('Question 8'!$H252="Mumbai Indians"),1,0)</f>
        <v>1</v>
      </c>
    </row>
    <row r="253" spans="1:18" ht="15.75" customHeight="1" x14ac:dyDescent="0.3">
      <c r="A253" s="1">
        <v>501268</v>
      </c>
      <c r="B253" s="1" t="s">
        <v>44</v>
      </c>
      <c r="C253" s="2">
        <v>40687</v>
      </c>
      <c r="D253" s="1" t="s">
        <v>105</v>
      </c>
      <c r="E253" s="1" t="s">
        <v>46</v>
      </c>
      <c r="F253" s="1">
        <v>0</v>
      </c>
      <c r="G253" s="1" t="s">
        <v>20</v>
      </c>
      <c r="H253" s="1" t="s">
        <v>32</v>
      </c>
      <c r="I253" s="1" t="s">
        <v>32</v>
      </c>
      <c r="J253" s="1" t="s">
        <v>22</v>
      </c>
      <c r="K253" s="1" t="s">
        <v>32</v>
      </c>
      <c r="L253" s="1" t="s">
        <v>41</v>
      </c>
      <c r="M253" s="1">
        <v>6</v>
      </c>
      <c r="N253" s="1" t="s">
        <v>24</v>
      </c>
      <c r="O253" s="1" t="s">
        <v>25</v>
      </c>
      <c r="P253" s="1" t="s">
        <v>26</v>
      </c>
      <c r="Q253" s="1" t="s">
        <v>116</v>
      </c>
      <c r="R253" s="1">
        <f>IF( ('Question 8'!$G253="Mumbai Indians")+('Question 8'!$H253="Mumbai Indians"),1,0)</f>
        <v>0</v>
      </c>
    </row>
    <row r="254" spans="1:18" ht="15.75" customHeight="1" x14ac:dyDescent="0.3">
      <c r="A254" s="1">
        <v>501269</v>
      </c>
      <c r="B254" s="1" t="s">
        <v>44</v>
      </c>
      <c r="C254" s="2">
        <v>40688</v>
      </c>
      <c r="D254" s="1" t="s">
        <v>214</v>
      </c>
      <c r="E254" s="1" t="s">
        <v>46</v>
      </c>
      <c r="F254" s="1">
        <v>0</v>
      </c>
      <c r="G254" s="1" t="s">
        <v>47</v>
      </c>
      <c r="H254" s="1" t="s">
        <v>21</v>
      </c>
      <c r="I254" s="1" t="s">
        <v>47</v>
      </c>
      <c r="J254" s="1" t="s">
        <v>22</v>
      </c>
      <c r="K254" s="1" t="s">
        <v>47</v>
      </c>
      <c r="L254" s="1" t="s">
        <v>41</v>
      </c>
      <c r="M254" s="1">
        <v>4</v>
      </c>
      <c r="N254" s="1" t="s">
        <v>24</v>
      </c>
      <c r="O254" s="1" t="s">
        <v>25</v>
      </c>
      <c r="P254" s="1" t="s">
        <v>26</v>
      </c>
      <c r="Q254" s="1" t="s">
        <v>116</v>
      </c>
      <c r="R254" s="1">
        <f>IF( ('Question 8'!$G254="Mumbai Indians")+('Question 8'!$H254="Mumbai Indians"),1,0)</f>
        <v>1</v>
      </c>
    </row>
    <row r="255" spans="1:18" ht="15.75" customHeight="1" x14ac:dyDescent="0.3">
      <c r="A255" s="1">
        <v>501270</v>
      </c>
      <c r="B255" s="1" t="s">
        <v>65</v>
      </c>
      <c r="C255" s="2">
        <v>40690</v>
      </c>
      <c r="D255" s="1" t="s">
        <v>118</v>
      </c>
      <c r="E255" s="1" t="s">
        <v>67</v>
      </c>
      <c r="F255" s="1">
        <v>0</v>
      </c>
      <c r="G255" s="1" t="s">
        <v>20</v>
      </c>
      <c r="H255" s="1" t="s">
        <v>47</v>
      </c>
      <c r="I255" s="1" t="s">
        <v>47</v>
      </c>
      <c r="J255" s="1" t="s">
        <v>22</v>
      </c>
      <c r="K255" s="1" t="s">
        <v>20</v>
      </c>
      <c r="L255" s="1" t="s">
        <v>23</v>
      </c>
      <c r="M255" s="1">
        <v>43</v>
      </c>
      <c r="N255" s="1" t="s">
        <v>24</v>
      </c>
      <c r="O255" s="1" t="s">
        <v>25</v>
      </c>
      <c r="P255" s="1" t="s">
        <v>26</v>
      </c>
      <c r="Q255" s="1" t="s">
        <v>116</v>
      </c>
      <c r="R255" s="1">
        <f>IF( ('Question 8'!$G255="Mumbai Indians")+('Question 8'!$H255="Mumbai Indians"),1,0)</f>
        <v>1</v>
      </c>
    </row>
    <row r="256" spans="1:18" ht="15.75" customHeight="1" x14ac:dyDescent="0.3">
      <c r="A256" s="1">
        <v>501271</v>
      </c>
      <c r="B256" s="1" t="s">
        <v>65</v>
      </c>
      <c r="C256" s="2">
        <v>40691</v>
      </c>
      <c r="D256" s="1" t="s">
        <v>181</v>
      </c>
      <c r="E256" s="1" t="s">
        <v>67</v>
      </c>
      <c r="F256" s="1">
        <v>0</v>
      </c>
      <c r="G256" s="1" t="s">
        <v>32</v>
      </c>
      <c r="H256" s="1" t="s">
        <v>20</v>
      </c>
      <c r="I256" s="1" t="s">
        <v>32</v>
      </c>
      <c r="J256" s="1" t="s">
        <v>33</v>
      </c>
      <c r="K256" s="1" t="s">
        <v>32</v>
      </c>
      <c r="L256" s="1" t="s">
        <v>23</v>
      </c>
      <c r="M256" s="1">
        <v>58</v>
      </c>
      <c r="N256" s="1" t="s">
        <v>24</v>
      </c>
      <c r="O256" s="1" t="s">
        <v>25</v>
      </c>
      <c r="P256" s="1" t="s">
        <v>26</v>
      </c>
      <c r="Q256" s="1" t="s">
        <v>116</v>
      </c>
      <c r="R256" s="1">
        <f>IF( ('Question 8'!$G256="Mumbai Indians")+('Question 8'!$H256="Mumbai Indians"),1,0)</f>
        <v>0</v>
      </c>
    </row>
    <row r="257" spans="1:18" ht="15.75" customHeight="1" x14ac:dyDescent="0.3">
      <c r="A257" s="1">
        <v>548306</v>
      </c>
      <c r="B257" s="1" t="s">
        <v>65</v>
      </c>
      <c r="C257" s="2">
        <v>41003</v>
      </c>
      <c r="D257" s="1" t="s">
        <v>229</v>
      </c>
      <c r="E257" s="1" t="s">
        <v>67</v>
      </c>
      <c r="F257" s="1">
        <v>0</v>
      </c>
      <c r="G257" s="1" t="s">
        <v>32</v>
      </c>
      <c r="H257" s="1" t="s">
        <v>47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8</v>
      </c>
      <c r="N257" s="1" t="s">
        <v>24</v>
      </c>
      <c r="O257" s="1" t="s">
        <v>25</v>
      </c>
      <c r="P257" s="1" t="s">
        <v>230</v>
      </c>
      <c r="Q257" s="1" t="s">
        <v>116</v>
      </c>
      <c r="R257" s="1">
        <f>IF( ('Question 8'!$G257="Mumbai Indians")+('Question 8'!$H257="Mumbai Indians"),1,0)</f>
        <v>1</v>
      </c>
    </row>
    <row r="258" spans="1:18" ht="15.75" customHeight="1" x14ac:dyDescent="0.3">
      <c r="A258" s="1">
        <v>548307</v>
      </c>
      <c r="B258" s="1" t="s">
        <v>50</v>
      </c>
      <c r="C258" s="2">
        <v>41004</v>
      </c>
      <c r="D258" s="1" t="s">
        <v>83</v>
      </c>
      <c r="E258" s="1" t="s">
        <v>52</v>
      </c>
      <c r="F258" s="1">
        <v>0</v>
      </c>
      <c r="G258" s="1" t="s">
        <v>21</v>
      </c>
      <c r="H258" s="1" t="s">
        <v>39</v>
      </c>
      <c r="I258" s="1" t="s">
        <v>39</v>
      </c>
      <c r="J258" s="1" t="s">
        <v>22</v>
      </c>
      <c r="K258" s="1" t="s">
        <v>39</v>
      </c>
      <c r="L258" s="1" t="s">
        <v>41</v>
      </c>
      <c r="M258" s="1">
        <v>8</v>
      </c>
      <c r="N258" s="1" t="s">
        <v>24</v>
      </c>
      <c r="O258" s="1" t="s">
        <v>25</v>
      </c>
      <c r="P258" s="1" t="s">
        <v>129</v>
      </c>
      <c r="Q258" s="1" t="s">
        <v>127</v>
      </c>
      <c r="R258" s="1">
        <f>IF( ('Question 8'!$G258="Mumbai Indians")+('Question 8'!$H258="Mumbai Indians"),1,0)</f>
        <v>0</v>
      </c>
    </row>
    <row r="259" spans="1:18" ht="15.75" customHeight="1" x14ac:dyDescent="0.3">
      <c r="A259" s="1">
        <v>548308</v>
      </c>
      <c r="B259" s="1" t="s">
        <v>44</v>
      </c>
      <c r="C259" s="2">
        <v>41005</v>
      </c>
      <c r="D259" s="1" t="s">
        <v>231</v>
      </c>
      <c r="E259" s="1" t="s">
        <v>46</v>
      </c>
      <c r="F259" s="1">
        <v>0</v>
      </c>
      <c r="G259" s="1" t="s">
        <v>47</v>
      </c>
      <c r="H259" s="1" t="s">
        <v>207</v>
      </c>
      <c r="I259" s="1" t="s">
        <v>47</v>
      </c>
      <c r="J259" s="1" t="s">
        <v>22</v>
      </c>
      <c r="K259" s="1" t="s">
        <v>207</v>
      </c>
      <c r="L259" s="1" t="s">
        <v>23</v>
      </c>
      <c r="M259" s="1">
        <v>28</v>
      </c>
      <c r="N259" s="1" t="s">
        <v>24</v>
      </c>
      <c r="O259" s="1" t="s">
        <v>25</v>
      </c>
      <c r="P259" s="1" t="s">
        <v>232</v>
      </c>
      <c r="Q259" s="1" t="s">
        <v>116</v>
      </c>
      <c r="R259" s="1">
        <f>IF( ('Question 8'!$G259="Mumbai Indians")+('Question 8'!$H259="Mumbai Indians"),1,0)</f>
        <v>1</v>
      </c>
    </row>
    <row r="260" spans="1:18" ht="15.75" customHeight="1" x14ac:dyDescent="0.3">
      <c r="A260" s="1">
        <v>548309</v>
      </c>
      <c r="B260" s="1" t="s">
        <v>56</v>
      </c>
      <c r="C260" s="2">
        <v>41005</v>
      </c>
      <c r="D260" s="1" t="s">
        <v>233</v>
      </c>
      <c r="E260" s="1" t="s">
        <v>58</v>
      </c>
      <c r="F260" s="1">
        <v>0</v>
      </c>
      <c r="G260" s="1" t="s">
        <v>40</v>
      </c>
      <c r="H260" s="1" t="s">
        <v>31</v>
      </c>
      <c r="I260" s="1" t="s">
        <v>31</v>
      </c>
      <c r="J260" s="1" t="s">
        <v>22</v>
      </c>
      <c r="K260" s="1" t="s">
        <v>40</v>
      </c>
      <c r="L260" s="1" t="s">
        <v>23</v>
      </c>
      <c r="M260" s="1">
        <v>31</v>
      </c>
      <c r="N260" s="1" t="s">
        <v>24</v>
      </c>
      <c r="O260" s="1" t="s">
        <v>25</v>
      </c>
      <c r="P260" s="1" t="s">
        <v>54</v>
      </c>
      <c r="Q260" s="1" t="s">
        <v>138</v>
      </c>
      <c r="R260" s="1">
        <f>IF( ('Question 8'!$G260="Mumbai Indians")+('Question 8'!$H260="Mumbai Indians"),1,0)</f>
        <v>0</v>
      </c>
    </row>
    <row r="261" spans="1:18" ht="15.75" customHeight="1" x14ac:dyDescent="0.3">
      <c r="A261" s="1">
        <v>548310</v>
      </c>
      <c r="B261" s="1" t="s">
        <v>17</v>
      </c>
      <c r="C261" s="2">
        <v>41006</v>
      </c>
      <c r="D261" s="1" t="s">
        <v>121</v>
      </c>
      <c r="E261" s="1" t="s">
        <v>19</v>
      </c>
      <c r="F261" s="1">
        <v>0</v>
      </c>
      <c r="G261" s="1" t="s">
        <v>20</v>
      </c>
      <c r="H261" s="1" t="s">
        <v>39</v>
      </c>
      <c r="I261" s="1" t="s">
        <v>39</v>
      </c>
      <c r="J261" s="1" t="s">
        <v>22</v>
      </c>
      <c r="K261" s="1" t="s">
        <v>20</v>
      </c>
      <c r="L261" s="1" t="s">
        <v>23</v>
      </c>
      <c r="M261" s="1">
        <v>20</v>
      </c>
      <c r="N261" s="1" t="s">
        <v>24</v>
      </c>
      <c r="O261" s="1" t="s">
        <v>25</v>
      </c>
      <c r="P261" s="1" t="s">
        <v>129</v>
      </c>
      <c r="Q261" s="1" t="s">
        <v>140</v>
      </c>
      <c r="R261" s="1">
        <f>IF( ('Question 8'!$G261="Mumbai Indians")+('Question 8'!$H261="Mumbai Indians"),1,0)</f>
        <v>0</v>
      </c>
    </row>
    <row r="262" spans="1:18" ht="15.75" customHeight="1" x14ac:dyDescent="0.3">
      <c r="A262" s="1">
        <v>548311</v>
      </c>
      <c r="B262" s="1" t="s">
        <v>234</v>
      </c>
      <c r="C262" s="2">
        <v>41006</v>
      </c>
      <c r="D262" s="1" t="s">
        <v>235</v>
      </c>
      <c r="E262" s="1" t="s">
        <v>236</v>
      </c>
      <c r="F262" s="1">
        <v>0</v>
      </c>
      <c r="G262" s="1" t="s">
        <v>53</v>
      </c>
      <c r="H262" s="1" t="s">
        <v>32</v>
      </c>
      <c r="I262" s="1" t="s">
        <v>53</v>
      </c>
      <c r="J262" s="1" t="s">
        <v>22</v>
      </c>
      <c r="K262" s="1" t="s">
        <v>32</v>
      </c>
      <c r="L262" s="1" t="s">
        <v>23</v>
      </c>
      <c r="M262" s="1">
        <v>74</v>
      </c>
      <c r="N262" s="1" t="s">
        <v>24</v>
      </c>
      <c r="O262" s="1" t="s">
        <v>25</v>
      </c>
      <c r="P262" s="1" t="s">
        <v>230</v>
      </c>
      <c r="Q262" s="1" t="s">
        <v>127</v>
      </c>
      <c r="R262" s="1">
        <f>IF( ('Question 8'!$G262="Mumbai Indians")+('Question 8'!$H262="Mumbai Indians"),1,0)</f>
        <v>0</v>
      </c>
    </row>
    <row r="263" spans="1:18" ht="15.75" customHeight="1" x14ac:dyDescent="0.3">
      <c r="A263" s="1">
        <v>548312</v>
      </c>
      <c r="B263" s="1" t="s">
        <v>56</v>
      </c>
      <c r="C263" s="2">
        <v>41007</v>
      </c>
      <c r="D263" s="1" t="s">
        <v>160</v>
      </c>
      <c r="E263" s="1" t="s">
        <v>58</v>
      </c>
      <c r="F263" s="1">
        <v>0</v>
      </c>
      <c r="G263" s="1" t="s">
        <v>40</v>
      </c>
      <c r="H263" s="1" t="s">
        <v>21</v>
      </c>
      <c r="I263" s="1" t="s">
        <v>21</v>
      </c>
      <c r="J263" s="1" t="s">
        <v>22</v>
      </c>
      <c r="K263" s="1" t="s">
        <v>40</v>
      </c>
      <c r="L263" s="1" t="s">
        <v>23</v>
      </c>
      <c r="M263" s="1">
        <v>22</v>
      </c>
      <c r="N263" s="1" t="s">
        <v>24</v>
      </c>
      <c r="O263" s="1" t="s">
        <v>25</v>
      </c>
      <c r="P263" s="1" t="s">
        <v>54</v>
      </c>
      <c r="Q263" s="1" t="s">
        <v>237</v>
      </c>
      <c r="R263" s="1">
        <f>IF( ('Question 8'!$G263="Mumbai Indians")+('Question 8'!$H263="Mumbai Indians"),1,0)</f>
        <v>0</v>
      </c>
    </row>
    <row r="264" spans="1:18" ht="15.75" customHeight="1" x14ac:dyDescent="0.3">
      <c r="A264" s="1">
        <v>548313</v>
      </c>
      <c r="B264" s="1" t="s">
        <v>238</v>
      </c>
      <c r="C264" s="2">
        <v>41007</v>
      </c>
      <c r="D264" s="1" t="s">
        <v>239</v>
      </c>
      <c r="E264" s="1" t="s">
        <v>240</v>
      </c>
      <c r="F264" s="1">
        <v>0</v>
      </c>
      <c r="G264" s="1" t="s">
        <v>207</v>
      </c>
      <c r="H264" s="1" t="s">
        <v>31</v>
      </c>
      <c r="I264" s="1" t="s">
        <v>207</v>
      </c>
      <c r="J264" s="1" t="s">
        <v>33</v>
      </c>
      <c r="K264" s="1" t="s">
        <v>207</v>
      </c>
      <c r="L264" s="1" t="s">
        <v>23</v>
      </c>
      <c r="M264" s="1">
        <v>22</v>
      </c>
      <c r="N264" s="1" t="s">
        <v>24</v>
      </c>
      <c r="O264" s="1" t="s">
        <v>25</v>
      </c>
      <c r="P264" s="1" t="s">
        <v>169</v>
      </c>
      <c r="Q264" s="1" t="s">
        <v>116</v>
      </c>
      <c r="R264" s="1">
        <f>IF( ('Question 8'!$G264="Mumbai Indians")+('Question 8'!$H264="Mumbai Indians"),1,0)</f>
        <v>0</v>
      </c>
    </row>
    <row r="265" spans="1:18" ht="15.75" customHeight="1" x14ac:dyDescent="0.3">
      <c r="A265" s="1">
        <v>548314</v>
      </c>
      <c r="B265" s="1" t="s">
        <v>234</v>
      </c>
      <c r="C265" s="2">
        <v>41008</v>
      </c>
      <c r="D265" s="1" t="s">
        <v>147</v>
      </c>
      <c r="E265" s="1" t="s">
        <v>236</v>
      </c>
      <c r="F265" s="1">
        <v>0</v>
      </c>
      <c r="G265" s="1" t="s">
        <v>53</v>
      </c>
      <c r="H265" s="1" t="s">
        <v>47</v>
      </c>
      <c r="I265" s="1" t="s">
        <v>53</v>
      </c>
      <c r="J265" s="1" t="s">
        <v>33</v>
      </c>
      <c r="K265" s="1" t="s">
        <v>47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232</v>
      </c>
      <c r="Q265" s="1" t="s">
        <v>230</v>
      </c>
      <c r="R265" s="1">
        <f>IF( ('Question 8'!$G265="Mumbai Indians")+('Question 8'!$H265="Mumbai Indians"),1,0)</f>
        <v>1</v>
      </c>
    </row>
    <row r="266" spans="1:18" ht="15.75" customHeight="1" x14ac:dyDescent="0.3">
      <c r="A266" s="1">
        <v>548315</v>
      </c>
      <c r="B266" s="1" t="s">
        <v>17</v>
      </c>
      <c r="C266" s="2">
        <v>41009</v>
      </c>
      <c r="D266" s="1" t="s">
        <v>90</v>
      </c>
      <c r="E266" s="1" t="s">
        <v>19</v>
      </c>
      <c r="F266" s="1">
        <v>0</v>
      </c>
      <c r="G266" s="1" t="s">
        <v>20</v>
      </c>
      <c r="H266" s="1" t="s">
        <v>21</v>
      </c>
      <c r="I266" s="1" t="s">
        <v>20</v>
      </c>
      <c r="J266" s="1" t="s">
        <v>22</v>
      </c>
      <c r="K266" s="1" t="s">
        <v>21</v>
      </c>
      <c r="L266" s="1" t="s">
        <v>23</v>
      </c>
      <c r="M266" s="1">
        <v>42</v>
      </c>
      <c r="N266" s="1" t="s">
        <v>24</v>
      </c>
      <c r="O266" s="1" t="s">
        <v>25</v>
      </c>
      <c r="P266" s="1" t="s">
        <v>140</v>
      </c>
      <c r="Q266" s="1" t="s">
        <v>213</v>
      </c>
      <c r="R266" s="1">
        <f>IF( ('Question 8'!$G266="Mumbai Indians")+('Question 8'!$H266="Mumbai Indians"),1,0)</f>
        <v>0</v>
      </c>
    </row>
    <row r="267" spans="1:18" ht="15.75" customHeight="1" x14ac:dyDescent="0.3">
      <c r="A267" s="1">
        <v>548316</v>
      </c>
      <c r="B267" s="1" t="s">
        <v>36</v>
      </c>
      <c r="C267" s="2">
        <v>41009</v>
      </c>
      <c r="D267" s="1" t="s">
        <v>241</v>
      </c>
      <c r="E267" s="1" t="s">
        <v>38</v>
      </c>
      <c r="F267" s="1">
        <v>0</v>
      </c>
      <c r="G267" s="1" t="s">
        <v>39</v>
      </c>
      <c r="H267" s="1" t="s">
        <v>32</v>
      </c>
      <c r="I267" s="1" t="s">
        <v>39</v>
      </c>
      <c r="J267" s="1" t="s">
        <v>22</v>
      </c>
      <c r="K267" s="1" t="s">
        <v>39</v>
      </c>
      <c r="L267" s="1" t="s">
        <v>41</v>
      </c>
      <c r="M267" s="1">
        <v>8</v>
      </c>
      <c r="N267" s="1" t="s">
        <v>24</v>
      </c>
      <c r="O267" s="1" t="s">
        <v>25</v>
      </c>
      <c r="P267" s="1" t="s">
        <v>26</v>
      </c>
      <c r="Q267" s="1" t="s">
        <v>138</v>
      </c>
      <c r="R267" s="1">
        <f>IF( ('Question 8'!$G267="Mumbai Indians")+('Question 8'!$H267="Mumbai Indians"),1,0)</f>
        <v>0</v>
      </c>
    </row>
    <row r="268" spans="1:18" ht="15.75" customHeight="1" x14ac:dyDescent="0.3">
      <c r="A268" s="1">
        <v>548317</v>
      </c>
      <c r="B268" s="1" t="s">
        <v>44</v>
      </c>
      <c r="C268" s="2">
        <v>41010</v>
      </c>
      <c r="D268" s="1" t="s">
        <v>192</v>
      </c>
      <c r="E268" s="1" t="s">
        <v>46</v>
      </c>
      <c r="F268" s="1">
        <v>0</v>
      </c>
      <c r="G268" s="1" t="s">
        <v>47</v>
      </c>
      <c r="H268" s="1" t="s">
        <v>40</v>
      </c>
      <c r="I268" s="1" t="s">
        <v>40</v>
      </c>
      <c r="J268" s="1" t="s">
        <v>22</v>
      </c>
      <c r="K268" s="1" t="s">
        <v>47</v>
      </c>
      <c r="L268" s="1" t="s">
        <v>23</v>
      </c>
      <c r="M268" s="1">
        <v>27</v>
      </c>
      <c r="N268" s="1" t="s">
        <v>24</v>
      </c>
      <c r="O268" s="1" t="s">
        <v>25</v>
      </c>
      <c r="P268" s="1" t="s">
        <v>42</v>
      </c>
      <c r="Q268" s="1" t="s">
        <v>242</v>
      </c>
      <c r="R268" s="1">
        <f>IF( ('Question 8'!$G268="Mumbai Indians")+('Question 8'!$H268="Mumbai Indians"),1,0)</f>
        <v>1</v>
      </c>
    </row>
    <row r="269" spans="1:18" ht="15.75" customHeight="1" x14ac:dyDescent="0.3">
      <c r="A269" s="1">
        <v>548318</v>
      </c>
      <c r="B269" s="1" t="s">
        <v>65</v>
      </c>
      <c r="C269" s="2">
        <v>41011</v>
      </c>
      <c r="D269" s="1" t="s">
        <v>243</v>
      </c>
      <c r="E269" s="1" t="s">
        <v>67</v>
      </c>
      <c r="F269" s="1">
        <v>0</v>
      </c>
      <c r="G269" s="1" t="s">
        <v>32</v>
      </c>
      <c r="H269" s="1" t="s">
        <v>20</v>
      </c>
      <c r="I269" s="1" t="s">
        <v>20</v>
      </c>
      <c r="J269" s="1" t="s">
        <v>33</v>
      </c>
      <c r="K269" s="1" t="s">
        <v>32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127</v>
      </c>
      <c r="Q269" s="1" t="s">
        <v>213</v>
      </c>
      <c r="R269" s="1">
        <f>IF( ('Question 8'!$G269="Mumbai Indians")+('Question 8'!$H269="Mumbai Indians"),1,0)</f>
        <v>0</v>
      </c>
    </row>
    <row r="270" spans="1:18" ht="15.75" customHeight="1" x14ac:dyDescent="0.3">
      <c r="A270" s="1">
        <v>548319</v>
      </c>
      <c r="B270" s="1" t="s">
        <v>28</v>
      </c>
      <c r="C270" s="2">
        <v>41011</v>
      </c>
      <c r="D270" s="1" t="s">
        <v>244</v>
      </c>
      <c r="E270" s="1" t="s">
        <v>30</v>
      </c>
      <c r="F270" s="1">
        <v>0</v>
      </c>
      <c r="G270" s="1" t="s">
        <v>31</v>
      </c>
      <c r="H270" s="1" t="s">
        <v>207</v>
      </c>
      <c r="I270" s="1" t="s">
        <v>31</v>
      </c>
      <c r="J270" s="1" t="s">
        <v>22</v>
      </c>
      <c r="K270" s="1" t="s">
        <v>31</v>
      </c>
      <c r="L270" s="1" t="s">
        <v>41</v>
      </c>
      <c r="M270" s="1">
        <v>7</v>
      </c>
      <c r="N270" s="1" t="s">
        <v>24</v>
      </c>
      <c r="O270" s="1" t="s">
        <v>25</v>
      </c>
      <c r="P270" s="1" t="s">
        <v>237</v>
      </c>
      <c r="Q270" s="1" t="s">
        <v>138</v>
      </c>
      <c r="R270" s="1">
        <f>IF( ('Question 8'!$G270="Mumbai Indians")+('Question 8'!$H270="Mumbai Indians"),1,0)</f>
        <v>0</v>
      </c>
    </row>
    <row r="271" spans="1:18" ht="15.75" customHeight="1" x14ac:dyDescent="0.3">
      <c r="A271" s="1">
        <v>548320</v>
      </c>
      <c r="B271" s="1" t="s">
        <v>50</v>
      </c>
      <c r="C271" s="2">
        <v>41012</v>
      </c>
      <c r="D271" s="1" t="s">
        <v>245</v>
      </c>
      <c r="E271" s="1" t="s">
        <v>52</v>
      </c>
      <c r="F271" s="1">
        <v>0</v>
      </c>
      <c r="G271" s="1" t="s">
        <v>21</v>
      </c>
      <c r="H271" s="1" t="s">
        <v>40</v>
      </c>
      <c r="I271" s="1" t="s">
        <v>40</v>
      </c>
      <c r="J271" s="1" t="s">
        <v>33</v>
      </c>
      <c r="K271" s="1" t="s">
        <v>21</v>
      </c>
      <c r="L271" s="1" t="s">
        <v>41</v>
      </c>
      <c r="M271" s="1">
        <v>5</v>
      </c>
      <c r="N271" s="1" t="s">
        <v>24</v>
      </c>
      <c r="O271" s="1" t="s">
        <v>25</v>
      </c>
      <c r="P271" s="1" t="s">
        <v>26</v>
      </c>
      <c r="Q271" s="1" t="s">
        <v>129</v>
      </c>
      <c r="R271" s="1">
        <f>IF( ('Question 8'!$G271="Mumbai Indians")+('Question 8'!$H271="Mumbai Indians"),1,0)</f>
        <v>0</v>
      </c>
    </row>
    <row r="272" spans="1:18" ht="15.75" customHeight="1" x14ac:dyDescent="0.3">
      <c r="A272" s="1">
        <v>548321</v>
      </c>
      <c r="B272" s="1" t="s">
        <v>36</v>
      </c>
      <c r="C272" s="2">
        <v>41018</v>
      </c>
      <c r="D272" s="1" t="s">
        <v>182</v>
      </c>
      <c r="E272" s="1" t="s">
        <v>38</v>
      </c>
      <c r="F272" s="1">
        <v>0</v>
      </c>
      <c r="G272" s="1" t="s">
        <v>39</v>
      </c>
      <c r="H272" s="1" t="s">
        <v>53</v>
      </c>
      <c r="I272" s="1" t="s">
        <v>53</v>
      </c>
      <c r="J272" s="1" t="s">
        <v>33</v>
      </c>
      <c r="K272" s="1" t="s">
        <v>39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54</v>
      </c>
      <c r="Q272" s="1" t="s">
        <v>138</v>
      </c>
      <c r="R272" s="1">
        <f>IF( ('Question 8'!$G272="Mumbai Indians")+('Question 8'!$H272="Mumbai Indians"),1,0)</f>
        <v>0</v>
      </c>
    </row>
    <row r="273" spans="1:18" ht="15.75" customHeight="1" x14ac:dyDescent="0.3">
      <c r="A273" s="1">
        <v>548322</v>
      </c>
      <c r="B273" s="1" t="s">
        <v>238</v>
      </c>
      <c r="C273" s="2">
        <v>41013</v>
      </c>
      <c r="D273" s="1" t="s">
        <v>246</v>
      </c>
      <c r="E273" s="1" t="s">
        <v>240</v>
      </c>
      <c r="F273" s="1">
        <v>0</v>
      </c>
      <c r="G273" s="1" t="s">
        <v>207</v>
      </c>
      <c r="H273" s="1" t="s">
        <v>32</v>
      </c>
      <c r="I273" s="1" t="s">
        <v>32</v>
      </c>
      <c r="J273" s="1" t="s">
        <v>33</v>
      </c>
      <c r="K273" s="1" t="s">
        <v>207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42</v>
      </c>
      <c r="Q273" s="1" t="s">
        <v>242</v>
      </c>
      <c r="R273" s="1">
        <f>IF( ('Question 8'!$G273="Mumbai Indians")+('Question 8'!$H273="Mumbai Indians"),1,0)</f>
        <v>0</v>
      </c>
    </row>
    <row r="274" spans="1:18" ht="15.75" customHeight="1" x14ac:dyDescent="0.3">
      <c r="A274" s="1">
        <v>548323</v>
      </c>
      <c r="B274" s="1" t="s">
        <v>50</v>
      </c>
      <c r="C274" s="2">
        <v>41014</v>
      </c>
      <c r="D274" s="1" t="s">
        <v>247</v>
      </c>
      <c r="E274" s="1" t="s">
        <v>52</v>
      </c>
      <c r="F274" s="1">
        <v>0</v>
      </c>
      <c r="G274" s="1" t="s">
        <v>21</v>
      </c>
      <c r="H274" s="1" t="s">
        <v>31</v>
      </c>
      <c r="I274" s="1" t="s">
        <v>21</v>
      </c>
      <c r="J274" s="1" t="s">
        <v>22</v>
      </c>
      <c r="K274" s="1" t="s">
        <v>31</v>
      </c>
      <c r="L274" s="1" t="s">
        <v>23</v>
      </c>
      <c r="M274" s="1">
        <v>2</v>
      </c>
      <c r="N274" s="1" t="s">
        <v>24</v>
      </c>
      <c r="O274" s="1" t="s">
        <v>25</v>
      </c>
      <c r="P274" s="1" t="s">
        <v>26</v>
      </c>
      <c r="Q274" s="1" t="s">
        <v>129</v>
      </c>
      <c r="R274" s="1">
        <f>IF( ('Question 8'!$G274="Mumbai Indians")+('Question 8'!$H274="Mumbai Indians"),1,0)</f>
        <v>0</v>
      </c>
    </row>
    <row r="275" spans="1:18" ht="15.75" customHeight="1" x14ac:dyDescent="0.3">
      <c r="A275" s="1">
        <v>548324</v>
      </c>
      <c r="B275" s="1" t="s">
        <v>17</v>
      </c>
      <c r="C275" s="2">
        <v>41014</v>
      </c>
      <c r="D275" s="1" t="s">
        <v>233</v>
      </c>
      <c r="E275" s="1" t="s">
        <v>19</v>
      </c>
      <c r="F275" s="1">
        <v>0</v>
      </c>
      <c r="G275" s="1" t="s">
        <v>20</v>
      </c>
      <c r="H275" s="1" t="s">
        <v>40</v>
      </c>
      <c r="I275" s="1" t="s">
        <v>40</v>
      </c>
      <c r="J275" s="1" t="s">
        <v>33</v>
      </c>
      <c r="K275" s="1" t="s">
        <v>40</v>
      </c>
      <c r="L275" s="1" t="s">
        <v>23</v>
      </c>
      <c r="M275" s="1">
        <v>59</v>
      </c>
      <c r="N275" s="1" t="s">
        <v>24</v>
      </c>
      <c r="O275" s="1" t="s">
        <v>25</v>
      </c>
      <c r="P275" s="1" t="s">
        <v>230</v>
      </c>
      <c r="Q275" s="1" t="s">
        <v>213</v>
      </c>
      <c r="R275" s="1">
        <f>IF( ('Question 8'!$G275="Mumbai Indians")+('Question 8'!$H275="Mumbai Indians"),1,0)</f>
        <v>0</v>
      </c>
    </row>
    <row r="276" spans="1:18" ht="15.75" customHeight="1" x14ac:dyDescent="0.3">
      <c r="A276" s="1">
        <v>548325</v>
      </c>
      <c r="B276" s="1" t="s">
        <v>44</v>
      </c>
      <c r="C276" s="2">
        <v>41015</v>
      </c>
      <c r="D276" s="1" t="s">
        <v>248</v>
      </c>
      <c r="E276" s="1" t="s">
        <v>46</v>
      </c>
      <c r="F276" s="1">
        <v>0</v>
      </c>
      <c r="G276" s="1" t="s">
        <v>47</v>
      </c>
      <c r="H276" s="1" t="s">
        <v>39</v>
      </c>
      <c r="I276" s="1" t="s">
        <v>39</v>
      </c>
      <c r="J276" s="1" t="s">
        <v>22</v>
      </c>
      <c r="K276" s="1" t="s">
        <v>39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54</v>
      </c>
      <c r="Q276" s="1" t="s">
        <v>138</v>
      </c>
      <c r="R276" s="1">
        <f>IF( ('Question 8'!$G276="Mumbai Indians")+('Question 8'!$H276="Mumbai Indians"),1,0)</f>
        <v>1</v>
      </c>
    </row>
    <row r="277" spans="1:18" ht="15.75" customHeight="1" x14ac:dyDescent="0.3">
      <c r="A277" s="1">
        <v>548326</v>
      </c>
      <c r="B277" s="1" t="s">
        <v>56</v>
      </c>
      <c r="C277" s="2">
        <v>41016</v>
      </c>
      <c r="D277" s="1" t="s">
        <v>160</v>
      </c>
      <c r="E277" s="1" t="s">
        <v>58</v>
      </c>
      <c r="F277" s="1">
        <v>0</v>
      </c>
      <c r="G277" s="1" t="s">
        <v>40</v>
      </c>
      <c r="H277" s="1" t="s">
        <v>53</v>
      </c>
      <c r="I277" s="1" t="s">
        <v>53</v>
      </c>
      <c r="J277" s="1" t="s">
        <v>33</v>
      </c>
      <c r="K277" s="1" t="s">
        <v>40</v>
      </c>
      <c r="L277" s="1" t="s">
        <v>41</v>
      </c>
      <c r="M277" s="1">
        <v>5</v>
      </c>
      <c r="N277" s="1" t="s">
        <v>24</v>
      </c>
      <c r="O277" s="1" t="s">
        <v>25</v>
      </c>
      <c r="P277" s="1" t="s">
        <v>42</v>
      </c>
      <c r="Q277" s="1" t="s">
        <v>242</v>
      </c>
      <c r="R277" s="1">
        <f>IF( ('Question 8'!$G277="Mumbai Indians")+('Question 8'!$H277="Mumbai Indians"),1,0)</f>
        <v>0</v>
      </c>
    </row>
    <row r="278" spans="1:18" ht="15.75" customHeight="1" x14ac:dyDescent="0.3">
      <c r="A278" s="1">
        <v>548327</v>
      </c>
      <c r="B278" s="1" t="s">
        <v>17</v>
      </c>
      <c r="C278" s="2">
        <v>41016</v>
      </c>
      <c r="D278" s="1" t="s">
        <v>118</v>
      </c>
      <c r="E278" s="1" t="s">
        <v>19</v>
      </c>
      <c r="F278" s="1">
        <v>0</v>
      </c>
      <c r="G278" s="1" t="s">
        <v>20</v>
      </c>
      <c r="H278" s="1" t="s">
        <v>207</v>
      </c>
      <c r="I278" s="1" t="s">
        <v>207</v>
      </c>
      <c r="J278" s="1" t="s">
        <v>33</v>
      </c>
      <c r="K278" s="1" t="s">
        <v>20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129</v>
      </c>
      <c r="Q278" s="1" t="s">
        <v>169</v>
      </c>
      <c r="R278" s="1">
        <f>IF( ('Question 8'!$G278="Mumbai Indians")+('Question 8'!$H278="Mumbai Indians"),1,0)</f>
        <v>0</v>
      </c>
    </row>
    <row r="279" spans="1:18" ht="15.75" customHeight="1" x14ac:dyDescent="0.3">
      <c r="A279" s="1">
        <v>548328</v>
      </c>
      <c r="B279" s="1" t="s">
        <v>28</v>
      </c>
      <c r="C279" s="2">
        <v>41017</v>
      </c>
      <c r="D279" s="1" t="s">
        <v>146</v>
      </c>
      <c r="E279" s="1" t="s">
        <v>30</v>
      </c>
      <c r="F279" s="1">
        <v>0</v>
      </c>
      <c r="G279" s="1" t="s">
        <v>31</v>
      </c>
      <c r="H279" s="1" t="s">
        <v>21</v>
      </c>
      <c r="I279" s="1" t="s">
        <v>31</v>
      </c>
      <c r="J279" s="1" t="s">
        <v>33</v>
      </c>
      <c r="K279" s="1" t="s">
        <v>21</v>
      </c>
      <c r="L279" s="1" t="s">
        <v>41</v>
      </c>
      <c r="M279" s="1">
        <v>8</v>
      </c>
      <c r="N279" s="1" t="s">
        <v>24</v>
      </c>
      <c r="O279" s="1" t="s">
        <v>25</v>
      </c>
      <c r="P279" s="1" t="s">
        <v>230</v>
      </c>
      <c r="Q279" s="1" t="s">
        <v>213</v>
      </c>
      <c r="R279" s="1">
        <f>IF( ('Question 8'!$G279="Mumbai Indians")+('Question 8'!$H279="Mumbai Indians"),1,0)</f>
        <v>0</v>
      </c>
    </row>
    <row r="280" spans="1:18" ht="15.75" customHeight="1" x14ac:dyDescent="0.3">
      <c r="A280" s="1">
        <v>548329</v>
      </c>
      <c r="B280" s="1" t="s">
        <v>60</v>
      </c>
      <c r="C280" s="2">
        <v>41039</v>
      </c>
      <c r="D280" s="1" t="s">
        <v>179</v>
      </c>
      <c r="E280" s="1" t="s">
        <v>62</v>
      </c>
      <c r="F280" s="1">
        <v>0</v>
      </c>
      <c r="G280" s="1" t="s">
        <v>53</v>
      </c>
      <c r="H280" s="1" t="s">
        <v>39</v>
      </c>
      <c r="I280" s="1" t="s">
        <v>53</v>
      </c>
      <c r="J280" s="1" t="s">
        <v>33</v>
      </c>
      <c r="K280" s="1" t="s">
        <v>39</v>
      </c>
      <c r="L280" s="1" t="s">
        <v>41</v>
      </c>
      <c r="M280" s="1">
        <v>9</v>
      </c>
      <c r="N280" s="1" t="s">
        <v>24</v>
      </c>
      <c r="O280" s="1" t="s">
        <v>25</v>
      </c>
      <c r="P280" s="1" t="s">
        <v>230</v>
      </c>
      <c r="Q280" s="1" t="s">
        <v>116</v>
      </c>
      <c r="R280" s="1">
        <f>IF( ('Question 8'!$G280="Mumbai Indians")+('Question 8'!$H280="Mumbai Indians"),1,0)</f>
        <v>0</v>
      </c>
    </row>
    <row r="281" spans="1:18" ht="15.75" customHeight="1" x14ac:dyDescent="0.3">
      <c r="A281" s="1">
        <v>548330</v>
      </c>
      <c r="B281" s="1" t="s">
        <v>65</v>
      </c>
      <c r="C281" s="2">
        <v>41018</v>
      </c>
      <c r="D281" s="1" t="s">
        <v>249</v>
      </c>
      <c r="E281" s="1" t="s">
        <v>67</v>
      </c>
      <c r="F281" s="1">
        <v>0</v>
      </c>
      <c r="G281" s="1" t="s">
        <v>32</v>
      </c>
      <c r="H281" s="1" t="s">
        <v>207</v>
      </c>
      <c r="I281" s="1" t="s">
        <v>207</v>
      </c>
      <c r="J281" s="1" t="s">
        <v>22</v>
      </c>
      <c r="K281" s="1" t="s">
        <v>32</v>
      </c>
      <c r="L281" s="1" t="s">
        <v>23</v>
      </c>
      <c r="M281" s="1">
        <v>13</v>
      </c>
      <c r="N281" s="1" t="s">
        <v>24</v>
      </c>
      <c r="O281" s="1" t="s">
        <v>25</v>
      </c>
      <c r="P281" s="1" t="s">
        <v>26</v>
      </c>
      <c r="Q281" s="1" t="s">
        <v>169</v>
      </c>
      <c r="R281" s="1">
        <f>IF( ('Question 8'!$G281="Mumbai Indians")+('Question 8'!$H281="Mumbai Indians"),1,0)</f>
        <v>0</v>
      </c>
    </row>
    <row r="282" spans="1:18" ht="15.75" customHeight="1" x14ac:dyDescent="0.3">
      <c r="A282" s="1">
        <v>548331</v>
      </c>
      <c r="B282" s="1" t="s">
        <v>28</v>
      </c>
      <c r="C282" s="2">
        <v>41019</v>
      </c>
      <c r="D282" s="1" t="s">
        <v>118</v>
      </c>
      <c r="E282" s="1" t="s">
        <v>30</v>
      </c>
      <c r="F282" s="1">
        <v>0</v>
      </c>
      <c r="G282" s="1" t="s">
        <v>31</v>
      </c>
      <c r="H282" s="1" t="s">
        <v>20</v>
      </c>
      <c r="I282" s="1" t="s">
        <v>20</v>
      </c>
      <c r="J282" s="1" t="s">
        <v>22</v>
      </c>
      <c r="K282" s="1" t="s">
        <v>20</v>
      </c>
      <c r="L282" s="1" t="s">
        <v>41</v>
      </c>
      <c r="M282" s="1">
        <v>5</v>
      </c>
      <c r="N282" s="1" t="s">
        <v>24</v>
      </c>
      <c r="O282" s="1" t="s">
        <v>25</v>
      </c>
      <c r="P282" s="1" t="s">
        <v>140</v>
      </c>
      <c r="Q282" s="1" t="s">
        <v>213</v>
      </c>
      <c r="R282" s="1">
        <f>IF( ('Question 8'!$G282="Mumbai Indians")+('Question 8'!$H282="Mumbai Indians"),1,0)</f>
        <v>0</v>
      </c>
    </row>
    <row r="283" spans="1:18" ht="15.75" customHeight="1" x14ac:dyDescent="0.3">
      <c r="A283" s="1">
        <v>548332</v>
      </c>
      <c r="B283" s="1" t="s">
        <v>65</v>
      </c>
      <c r="C283" s="2">
        <v>41020</v>
      </c>
      <c r="D283" s="1" t="s">
        <v>243</v>
      </c>
      <c r="E283" s="1" t="s">
        <v>67</v>
      </c>
      <c r="F283" s="1">
        <v>0</v>
      </c>
      <c r="G283" s="1" t="s">
        <v>32</v>
      </c>
      <c r="H283" s="1" t="s">
        <v>40</v>
      </c>
      <c r="I283" s="1" t="s">
        <v>40</v>
      </c>
      <c r="J283" s="1" t="s">
        <v>33</v>
      </c>
      <c r="K283" s="1" t="s">
        <v>32</v>
      </c>
      <c r="L283" s="1" t="s">
        <v>41</v>
      </c>
      <c r="M283" s="1">
        <v>7</v>
      </c>
      <c r="N283" s="1" t="s">
        <v>24</v>
      </c>
      <c r="O283" s="1" t="s">
        <v>25</v>
      </c>
      <c r="P283" s="1" t="s">
        <v>42</v>
      </c>
      <c r="Q283" s="1" t="s">
        <v>242</v>
      </c>
      <c r="R283" s="1">
        <f>IF( ('Question 8'!$G283="Mumbai Indians")+('Question 8'!$H283="Mumbai Indians"),1,0)</f>
        <v>0</v>
      </c>
    </row>
    <row r="284" spans="1:18" ht="15.75" customHeight="1" x14ac:dyDescent="0.3">
      <c r="A284" s="1">
        <v>548333</v>
      </c>
      <c r="B284" s="1" t="s">
        <v>36</v>
      </c>
      <c r="C284" s="2">
        <v>41020</v>
      </c>
      <c r="D284" s="1" t="s">
        <v>88</v>
      </c>
      <c r="E284" s="1" t="s">
        <v>38</v>
      </c>
      <c r="F284" s="1">
        <v>0</v>
      </c>
      <c r="G284" s="1" t="s">
        <v>39</v>
      </c>
      <c r="H284" s="1" t="s">
        <v>207</v>
      </c>
      <c r="I284" s="1" t="s">
        <v>39</v>
      </c>
      <c r="J284" s="1" t="s">
        <v>22</v>
      </c>
      <c r="K284" s="1" t="s">
        <v>207</v>
      </c>
      <c r="L284" s="1" t="s">
        <v>23</v>
      </c>
      <c r="M284" s="1">
        <v>20</v>
      </c>
      <c r="N284" s="1" t="s">
        <v>24</v>
      </c>
      <c r="O284" s="1" t="s">
        <v>25</v>
      </c>
      <c r="P284" s="1" t="s">
        <v>26</v>
      </c>
      <c r="Q284" s="1" t="s">
        <v>169</v>
      </c>
      <c r="R284" s="1">
        <f>IF( ('Question 8'!$G284="Mumbai Indians")+('Question 8'!$H284="Mumbai Indians"),1,0)</f>
        <v>0</v>
      </c>
    </row>
    <row r="285" spans="1:18" ht="15.75" customHeight="1" x14ac:dyDescent="0.3">
      <c r="A285" s="1">
        <v>548334</v>
      </c>
      <c r="B285" s="1" t="s">
        <v>44</v>
      </c>
      <c r="C285" s="2">
        <v>41021</v>
      </c>
      <c r="D285" s="1" t="s">
        <v>80</v>
      </c>
      <c r="E285" s="1" t="s">
        <v>46</v>
      </c>
      <c r="F285" s="1">
        <v>0</v>
      </c>
      <c r="G285" s="1" t="s">
        <v>47</v>
      </c>
      <c r="H285" s="1" t="s">
        <v>31</v>
      </c>
      <c r="I285" s="1" t="s">
        <v>47</v>
      </c>
      <c r="J285" s="1" t="s">
        <v>33</v>
      </c>
      <c r="K285" s="1" t="s">
        <v>31</v>
      </c>
      <c r="L285" s="1" t="s">
        <v>41</v>
      </c>
      <c r="M285" s="1">
        <v>6</v>
      </c>
      <c r="N285" s="1" t="s">
        <v>24</v>
      </c>
      <c r="O285" s="1" t="s">
        <v>25</v>
      </c>
      <c r="P285" s="1" t="s">
        <v>140</v>
      </c>
      <c r="Q285" s="1" t="s">
        <v>213</v>
      </c>
      <c r="R285" s="1">
        <f>IF( ('Question 8'!$G285="Mumbai Indians")+('Question 8'!$H285="Mumbai Indians"),1,0)</f>
        <v>1</v>
      </c>
    </row>
    <row r="286" spans="1:18" ht="15.75" customHeight="1" x14ac:dyDescent="0.3">
      <c r="A286" s="1">
        <v>548335</v>
      </c>
      <c r="B286" s="1" t="s">
        <v>170</v>
      </c>
      <c r="C286" s="2">
        <v>41021</v>
      </c>
      <c r="D286" s="1" t="s">
        <v>158</v>
      </c>
      <c r="E286" s="1" t="s">
        <v>172</v>
      </c>
      <c r="F286" s="1">
        <v>0</v>
      </c>
      <c r="G286" s="1" t="s">
        <v>53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41</v>
      </c>
      <c r="M286" s="1">
        <v>5</v>
      </c>
      <c r="N286" s="1" t="s">
        <v>24</v>
      </c>
      <c r="O286" s="1" t="s">
        <v>25</v>
      </c>
      <c r="P286" s="1" t="s">
        <v>54</v>
      </c>
      <c r="Q286" s="1" t="s">
        <v>138</v>
      </c>
      <c r="R286" s="1">
        <f>IF( ('Question 8'!$G286="Mumbai Indians")+('Question 8'!$H286="Mumbai Indians"),1,0)</f>
        <v>0</v>
      </c>
    </row>
    <row r="287" spans="1:18" ht="15.75" customHeight="1" x14ac:dyDescent="0.3">
      <c r="A287" s="1">
        <v>548336</v>
      </c>
      <c r="B287" s="1" t="s">
        <v>56</v>
      </c>
      <c r="C287" s="2">
        <v>41022</v>
      </c>
      <c r="D287" s="1" t="s">
        <v>121</v>
      </c>
      <c r="E287" s="1" t="s">
        <v>58</v>
      </c>
      <c r="F287" s="1">
        <v>0</v>
      </c>
      <c r="G287" s="1" t="s">
        <v>40</v>
      </c>
      <c r="H287" s="1" t="s">
        <v>20</v>
      </c>
      <c r="I287" s="1" t="s">
        <v>40</v>
      </c>
      <c r="J287" s="1" t="s">
        <v>22</v>
      </c>
      <c r="K287" s="1" t="s">
        <v>20</v>
      </c>
      <c r="L287" s="1" t="s">
        <v>23</v>
      </c>
      <c r="M287" s="1">
        <v>46</v>
      </c>
      <c r="N287" s="1" t="s">
        <v>24</v>
      </c>
      <c r="O287" s="1" t="s">
        <v>25</v>
      </c>
      <c r="P287" s="1" t="s">
        <v>26</v>
      </c>
      <c r="Q287" s="1" t="s">
        <v>129</v>
      </c>
      <c r="R287" s="1">
        <f>IF( ('Question 8'!$G287="Mumbai Indians")+('Question 8'!$H287="Mumbai Indians"),1,0)</f>
        <v>0</v>
      </c>
    </row>
    <row r="288" spans="1:18" ht="15.75" customHeight="1" x14ac:dyDescent="0.3">
      <c r="A288" s="1">
        <v>548337</v>
      </c>
      <c r="B288" s="1" t="s">
        <v>238</v>
      </c>
      <c r="C288" s="2">
        <v>41023</v>
      </c>
      <c r="D288" s="1" t="s">
        <v>61</v>
      </c>
      <c r="E288" s="1" t="s">
        <v>240</v>
      </c>
      <c r="F288" s="1">
        <v>0</v>
      </c>
      <c r="G288" s="1" t="s">
        <v>207</v>
      </c>
      <c r="H288" s="1" t="s">
        <v>39</v>
      </c>
      <c r="I288" s="1" t="s">
        <v>207</v>
      </c>
      <c r="J288" s="1" t="s">
        <v>33</v>
      </c>
      <c r="K288" s="1" t="s">
        <v>39</v>
      </c>
      <c r="L288" s="1" t="s">
        <v>41</v>
      </c>
      <c r="M288" s="1">
        <v>8</v>
      </c>
      <c r="N288" s="1" t="s">
        <v>24</v>
      </c>
      <c r="O288" s="1" t="s">
        <v>25</v>
      </c>
      <c r="P288" s="1" t="s">
        <v>140</v>
      </c>
      <c r="Q288" s="1" t="s">
        <v>213</v>
      </c>
      <c r="R288" s="1">
        <f>IF( ('Question 8'!$G288="Mumbai Indians")+('Question 8'!$H288="Mumbai Indians"),1,0)</f>
        <v>0</v>
      </c>
    </row>
    <row r="289" spans="1:18" ht="15.75" customHeight="1" x14ac:dyDescent="0.3">
      <c r="A289" s="1">
        <v>548339</v>
      </c>
      <c r="B289" s="1" t="s">
        <v>28</v>
      </c>
      <c r="C289" s="2">
        <v>41024</v>
      </c>
      <c r="D289" s="1" t="s">
        <v>183</v>
      </c>
      <c r="E289" s="1" t="s">
        <v>30</v>
      </c>
      <c r="F289" s="1">
        <v>0</v>
      </c>
      <c r="G289" s="1" t="s">
        <v>31</v>
      </c>
      <c r="H289" s="1" t="s">
        <v>47</v>
      </c>
      <c r="I289" s="1" t="s">
        <v>31</v>
      </c>
      <c r="J289" s="1" t="s">
        <v>33</v>
      </c>
      <c r="K289" s="1" t="s">
        <v>47</v>
      </c>
      <c r="L289" s="1" t="s">
        <v>41</v>
      </c>
      <c r="M289" s="1">
        <v>4</v>
      </c>
      <c r="N289" s="1" t="s">
        <v>24</v>
      </c>
      <c r="O289" s="1" t="s">
        <v>25</v>
      </c>
      <c r="P289" s="1" t="s">
        <v>42</v>
      </c>
      <c r="Q289" s="1" t="s">
        <v>242</v>
      </c>
      <c r="R289" s="1">
        <f>IF( ('Question 8'!$G289="Mumbai Indians")+('Question 8'!$H289="Mumbai Indians"),1,0)</f>
        <v>1</v>
      </c>
    </row>
    <row r="290" spans="1:18" ht="15.75" customHeight="1" x14ac:dyDescent="0.3">
      <c r="A290" s="1">
        <v>548341</v>
      </c>
      <c r="B290" s="1" t="s">
        <v>238</v>
      </c>
      <c r="C290" s="2">
        <v>41025</v>
      </c>
      <c r="D290" s="1" t="s">
        <v>250</v>
      </c>
      <c r="E290" s="1" t="s">
        <v>240</v>
      </c>
      <c r="F290" s="1">
        <v>0</v>
      </c>
      <c r="G290" s="1" t="s">
        <v>207</v>
      </c>
      <c r="H290" s="1" t="s">
        <v>53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18</v>
      </c>
      <c r="N290" s="1" t="s">
        <v>24</v>
      </c>
      <c r="O290" s="1" t="s">
        <v>25</v>
      </c>
      <c r="P290" s="1" t="s">
        <v>140</v>
      </c>
      <c r="Q290" s="1" t="s">
        <v>213</v>
      </c>
      <c r="R290" s="1">
        <f>IF( ('Question 8'!$G290="Mumbai Indians")+('Question 8'!$H290="Mumbai Indians"),1,0)</f>
        <v>0</v>
      </c>
    </row>
    <row r="291" spans="1:18" ht="15.75" customHeight="1" x14ac:dyDescent="0.3">
      <c r="A291" s="1">
        <v>548342</v>
      </c>
      <c r="B291" s="1" t="s">
        <v>36</v>
      </c>
      <c r="C291" s="2">
        <v>41026</v>
      </c>
      <c r="D291" s="1" t="s">
        <v>61</v>
      </c>
      <c r="E291" s="1" t="s">
        <v>38</v>
      </c>
      <c r="F291" s="1">
        <v>0</v>
      </c>
      <c r="G291" s="1" t="s">
        <v>39</v>
      </c>
      <c r="H291" s="1" t="s">
        <v>47</v>
      </c>
      <c r="I291" s="1" t="s">
        <v>47</v>
      </c>
      <c r="J291" s="1" t="s">
        <v>22</v>
      </c>
      <c r="K291" s="1" t="s">
        <v>39</v>
      </c>
      <c r="L291" s="1" t="s">
        <v>23</v>
      </c>
      <c r="M291" s="1">
        <v>37</v>
      </c>
      <c r="N291" s="1" t="s">
        <v>24</v>
      </c>
      <c r="O291" s="1" t="s">
        <v>25</v>
      </c>
      <c r="P291" s="1" t="s">
        <v>42</v>
      </c>
      <c r="Q291" s="1" t="s">
        <v>242</v>
      </c>
      <c r="R291" s="1">
        <f>IF( ('Question 8'!$G291="Mumbai Indians")+('Question 8'!$H291="Mumbai Indians"),1,0)</f>
        <v>1</v>
      </c>
    </row>
    <row r="292" spans="1:18" ht="15.75" customHeight="1" x14ac:dyDescent="0.3">
      <c r="A292" s="1">
        <v>548343</v>
      </c>
      <c r="B292" s="1" t="s">
        <v>65</v>
      </c>
      <c r="C292" s="2">
        <v>41027</v>
      </c>
      <c r="D292" s="1" t="s">
        <v>251</v>
      </c>
      <c r="E292" s="1" t="s">
        <v>67</v>
      </c>
      <c r="F292" s="1">
        <v>0</v>
      </c>
      <c r="G292" s="1" t="s">
        <v>32</v>
      </c>
      <c r="H292" s="1" t="s">
        <v>31</v>
      </c>
      <c r="I292" s="1" t="s">
        <v>31</v>
      </c>
      <c r="J292" s="1" t="s">
        <v>33</v>
      </c>
      <c r="K292" s="1" t="s">
        <v>31</v>
      </c>
      <c r="L292" s="1" t="s">
        <v>23</v>
      </c>
      <c r="M292" s="1">
        <v>7</v>
      </c>
      <c r="N292" s="1" t="s">
        <v>24</v>
      </c>
      <c r="O292" s="1" t="s">
        <v>25</v>
      </c>
      <c r="P292" s="1" t="s">
        <v>54</v>
      </c>
      <c r="Q292" s="1" t="s">
        <v>138</v>
      </c>
      <c r="R292" s="1">
        <f>IF( ('Question 8'!$G292="Mumbai Indians")+('Question 8'!$H292="Mumbai Indians"),1,0)</f>
        <v>0</v>
      </c>
    </row>
    <row r="293" spans="1:18" ht="15.75" customHeight="1" x14ac:dyDescent="0.3">
      <c r="A293" s="1">
        <v>548344</v>
      </c>
      <c r="B293" s="1" t="s">
        <v>50</v>
      </c>
      <c r="C293" s="2">
        <v>41027</v>
      </c>
      <c r="D293" s="1" t="s">
        <v>146</v>
      </c>
      <c r="E293" s="1" t="s">
        <v>52</v>
      </c>
      <c r="F293" s="1">
        <v>0</v>
      </c>
      <c r="G293" s="1" t="s">
        <v>21</v>
      </c>
      <c r="H293" s="1" t="s">
        <v>20</v>
      </c>
      <c r="I293" s="1" t="s">
        <v>21</v>
      </c>
      <c r="J293" s="1" t="s">
        <v>33</v>
      </c>
      <c r="K293" s="1" t="s">
        <v>21</v>
      </c>
      <c r="L293" s="1" t="s">
        <v>23</v>
      </c>
      <c r="M293" s="1">
        <v>47</v>
      </c>
      <c r="N293" s="1" t="s">
        <v>24</v>
      </c>
      <c r="O293" s="1" t="s">
        <v>25</v>
      </c>
      <c r="P293" s="1" t="s">
        <v>26</v>
      </c>
      <c r="Q293" s="1" t="s">
        <v>77</v>
      </c>
      <c r="R293" s="1">
        <f>IF( ('Question 8'!$G293="Mumbai Indians")+('Question 8'!$H293="Mumbai Indians"),1,0)</f>
        <v>0</v>
      </c>
    </row>
    <row r="294" spans="1:18" ht="15.75" customHeight="1" x14ac:dyDescent="0.3">
      <c r="A294" s="1">
        <v>548345</v>
      </c>
      <c r="B294" s="1" t="s">
        <v>36</v>
      </c>
      <c r="C294" s="2">
        <v>41028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40</v>
      </c>
      <c r="I294" s="1" t="s">
        <v>39</v>
      </c>
      <c r="J294" s="1" t="s">
        <v>33</v>
      </c>
      <c r="K294" s="1" t="s">
        <v>39</v>
      </c>
      <c r="L294" s="1" t="s">
        <v>23</v>
      </c>
      <c r="M294" s="1">
        <v>1</v>
      </c>
      <c r="N294" s="1" t="s">
        <v>24</v>
      </c>
      <c r="O294" s="1" t="s">
        <v>25</v>
      </c>
      <c r="P294" s="1" t="s">
        <v>140</v>
      </c>
      <c r="Q294" s="1" t="s">
        <v>213</v>
      </c>
      <c r="R294" s="1">
        <f>IF( ('Question 8'!$G294="Mumbai Indians")+('Question 8'!$H294="Mumbai Indians"),1,0)</f>
        <v>0</v>
      </c>
    </row>
    <row r="295" spans="1:18" ht="15.75" customHeight="1" x14ac:dyDescent="0.3">
      <c r="A295" s="1">
        <v>548346</v>
      </c>
      <c r="B295" s="1" t="s">
        <v>44</v>
      </c>
      <c r="C295" s="2">
        <v>41028</v>
      </c>
      <c r="D295" s="1" t="s">
        <v>211</v>
      </c>
      <c r="E295" s="1" t="s">
        <v>46</v>
      </c>
      <c r="F295" s="1">
        <v>0</v>
      </c>
      <c r="G295" s="1" t="s">
        <v>47</v>
      </c>
      <c r="H295" s="1" t="s">
        <v>53</v>
      </c>
      <c r="I295" s="1" t="s">
        <v>47</v>
      </c>
      <c r="J295" s="1" t="s">
        <v>22</v>
      </c>
      <c r="K295" s="1" t="s">
        <v>47</v>
      </c>
      <c r="L295" s="1" t="s">
        <v>41</v>
      </c>
      <c r="M295" s="1">
        <v>5</v>
      </c>
      <c r="N295" s="1" t="s">
        <v>24</v>
      </c>
      <c r="O295" s="1" t="s">
        <v>25</v>
      </c>
      <c r="P295" s="1" t="s">
        <v>232</v>
      </c>
      <c r="Q295" s="1" t="s">
        <v>242</v>
      </c>
      <c r="R295" s="1">
        <f>IF( ('Question 8'!$G295="Mumbai Indians")+('Question 8'!$H295="Mumbai Indians"),1,0)</f>
        <v>1</v>
      </c>
    </row>
    <row r="296" spans="1:18" ht="15.75" customHeight="1" x14ac:dyDescent="0.3">
      <c r="A296" s="1">
        <v>548347</v>
      </c>
      <c r="B296" s="1" t="s">
        <v>65</v>
      </c>
      <c r="C296" s="2">
        <v>41029</v>
      </c>
      <c r="D296" s="1" t="s">
        <v>146</v>
      </c>
      <c r="E296" s="1" t="s">
        <v>67</v>
      </c>
      <c r="F296" s="1">
        <v>0</v>
      </c>
      <c r="G296" s="1" t="s">
        <v>32</v>
      </c>
      <c r="H296" s="1" t="s">
        <v>21</v>
      </c>
      <c r="I296" s="1" t="s">
        <v>32</v>
      </c>
      <c r="J296" s="1" t="s">
        <v>33</v>
      </c>
      <c r="K296" s="1" t="s">
        <v>21</v>
      </c>
      <c r="L296" s="1" t="s">
        <v>41</v>
      </c>
      <c r="M296" s="1">
        <v>5</v>
      </c>
      <c r="N296" s="1" t="s">
        <v>24</v>
      </c>
      <c r="O296" s="1" t="s">
        <v>25</v>
      </c>
      <c r="P296" s="1" t="s">
        <v>54</v>
      </c>
      <c r="Q296" s="1" t="s">
        <v>252</v>
      </c>
      <c r="R296" s="1">
        <f>IF( ('Question 8'!$G296="Mumbai Indians")+('Question 8'!$H296="Mumbai Indians"),1,0)</f>
        <v>0</v>
      </c>
    </row>
    <row r="297" spans="1:18" ht="15.75" customHeight="1" x14ac:dyDescent="0.3">
      <c r="A297" s="1">
        <v>548348</v>
      </c>
      <c r="B297" s="1" t="s">
        <v>170</v>
      </c>
      <c r="C297" s="2">
        <v>41030</v>
      </c>
      <c r="D297" s="1" t="s">
        <v>69</v>
      </c>
      <c r="E297" s="1" t="s">
        <v>172</v>
      </c>
      <c r="F297" s="1">
        <v>0</v>
      </c>
      <c r="G297" s="1" t="s">
        <v>53</v>
      </c>
      <c r="H297" s="1" t="s">
        <v>207</v>
      </c>
      <c r="I297" s="1" t="s">
        <v>53</v>
      </c>
      <c r="J297" s="1" t="s">
        <v>33</v>
      </c>
      <c r="K297" s="1" t="s">
        <v>53</v>
      </c>
      <c r="L297" s="1" t="s">
        <v>23</v>
      </c>
      <c r="M297" s="1">
        <v>13</v>
      </c>
      <c r="N297" s="1" t="s">
        <v>24</v>
      </c>
      <c r="O297" s="1" t="s">
        <v>25</v>
      </c>
      <c r="P297" s="1" t="s">
        <v>42</v>
      </c>
      <c r="Q297" s="1" t="s">
        <v>232</v>
      </c>
      <c r="R297" s="1">
        <f>IF( ('Question 8'!$G297="Mumbai Indians")+('Question 8'!$H297="Mumbai Indians"),1,0)</f>
        <v>0</v>
      </c>
    </row>
    <row r="298" spans="1:18" ht="15.75" customHeight="1" x14ac:dyDescent="0.3">
      <c r="A298" s="1">
        <v>548349</v>
      </c>
      <c r="B298" s="1" t="s">
        <v>56</v>
      </c>
      <c r="C298" s="2">
        <v>41030</v>
      </c>
      <c r="D298" s="1" t="s">
        <v>253</v>
      </c>
      <c r="E298" s="1" t="s">
        <v>58</v>
      </c>
      <c r="F298" s="1">
        <v>0</v>
      </c>
      <c r="G298" s="1" t="s">
        <v>40</v>
      </c>
      <c r="H298" s="1" t="s">
        <v>39</v>
      </c>
      <c r="I298" s="1" t="s">
        <v>40</v>
      </c>
      <c r="J298" s="1" t="s">
        <v>33</v>
      </c>
      <c r="K298" s="1" t="s">
        <v>39</v>
      </c>
      <c r="L298" s="1" t="s">
        <v>41</v>
      </c>
      <c r="M298" s="1">
        <v>6</v>
      </c>
      <c r="N298" s="1" t="s">
        <v>24</v>
      </c>
      <c r="O298" s="1" t="s">
        <v>25</v>
      </c>
      <c r="P298" s="1" t="s">
        <v>230</v>
      </c>
      <c r="Q298" s="1" t="s">
        <v>116</v>
      </c>
      <c r="R298" s="1">
        <f>IF( ('Question 8'!$G298="Mumbai Indians")+('Question 8'!$H298="Mumbai Indians"),1,0)</f>
        <v>0</v>
      </c>
    </row>
    <row r="299" spans="1:18" ht="15.75" customHeight="1" x14ac:dyDescent="0.3">
      <c r="A299" s="1">
        <v>548350</v>
      </c>
      <c r="B299" s="1" t="s">
        <v>17</v>
      </c>
      <c r="C299" s="2">
        <v>41031</v>
      </c>
      <c r="D299" s="1" t="s">
        <v>254</v>
      </c>
      <c r="E299" s="1" t="s">
        <v>19</v>
      </c>
      <c r="F299" s="1">
        <v>0</v>
      </c>
      <c r="G299" s="1" t="s">
        <v>20</v>
      </c>
      <c r="H299" s="1" t="s">
        <v>31</v>
      </c>
      <c r="I299" s="1" t="s">
        <v>31</v>
      </c>
      <c r="J299" s="1" t="s">
        <v>22</v>
      </c>
      <c r="K299" s="1" t="s">
        <v>31</v>
      </c>
      <c r="L299" s="1" t="s">
        <v>41</v>
      </c>
      <c r="M299" s="1">
        <v>4</v>
      </c>
      <c r="N299" s="1" t="s">
        <v>24</v>
      </c>
      <c r="O299" s="1" t="s">
        <v>25</v>
      </c>
      <c r="P299" s="1" t="s">
        <v>54</v>
      </c>
      <c r="Q299" s="1" t="s">
        <v>252</v>
      </c>
      <c r="R299" s="1">
        <f>IF( ('Question 8'!$G299="Mumbai Indians")+('Question 8'!$H299="Mumbai Indians"),1,0)</f>
        <v>0</v>
      </c>
    </row>
    <row r="300" spans="1:18" ht="15.75" customHeight="1" x14ac:dyDescent="0.3">
      <c r="A300" s="1">
        <v>548351</v>
      </c>
      <c r="B300" s="1" t="s">
        <v>238</v>
      </c>
      <c r="C300" s="2">
        <v>41032</v>
      </c>
      <c r="D300" s="1" t="s">
        <v>180</v>
      </c>
      <c r="E300" s="1" t="s">
        <v>240</v>
      </c>
      <c r="F300" s="1">
        <v>0</v>
      </c>
      <c r="G300" s="1" t="s">
        <v>207</v>
      </c>
      <c r="H300" s="1" t="s">
        <v>47</v>
      </c>
      <c r="I300" s="1" t="s">
        <v>47</v>
      </c>
      <c r="J300" s="1" t="s">
        <v>33</v>
      </c>
      <c r="K300" s="1" t="s">
        <v>47</v>
      </c>
      <c r="L300" s="1" t="s">
        <v>23</v>
      </c>
      <c r="M300" s="1">
        <v>1</v>
      </c>
      <c r="N300" s="1" t="s">
        <v>24</v>
      </c>
      <c r="O300" s="1" t="s">
        <v>25</v>
      </c>
      <c r="P300" s="1" t="s">
        <v>26</v>
      </c>
      <c r="Q300" s="1" t="s">
        <v>129</v>
      </c>
      <c r="R300" s="1">
        <f>IF( ('Question 8'!$G300="Mumbai Indians")+('Question 8'!$H300="Mumbai Indians"),1,0)</f>
        <v>1</v>
      </c>
    </row>
    <row r="301" spans="1:18" ht="15.75" customHeight="1" x14ac:dyDescent="0.3">
      <c r="A301" s="1">
        <v>548352</v>
      </c>
      <c r="B301" s="1" t="s">
        <v>65</v>
      </c>
      <c r="C301" s="2">
        <v>41033</v>
      </c>
      <c r="D301" s="1" t="s">
        <v>105</v>
      </c>
      <c r="E301" s="1" t="s">
        <v>67</v>
      </c>
      <c r="F301" s="1">
        <v>0</v>
      </c>
      <c r="G301" s="1" t="s">
        <v>32</v>
      </c>
      <c r="H301" s="1" t="s">
        <v>53</v>
      </c>
      <c r="I301" s="1" t="s">
        <v>32</v>
      </c>
      <c r="J301" s="1" t="s">
        <v>33</v>
      </c>
      <c r="K301" s="1" t="s">
        <v>32</v>
      </c>
      <c r="L301" s="1" t="s">
        <v>23</v>
      </c>
      <c r="M301" s="1">
        <v>10</v>
      </c>
      <c r="N301" s="1" t="s">
        <v>24</v>
      </c>
      <c r="O301" s="1" t="s">
        <v>25</v>
      </c>
      <c r="P301" s="1" t="s">
        <v>127</v>
      </c>
      <c r="Q301" s="1" t="s">
        <v>242</v>
      </c>
      <c r="R301" s="1">
        <f>IF( ('Question 8'!$G301="Mumbai Indians")+('Question 8'!$H301="Mumbai Indians"),1,0)</f>
        <v>0</v>
      </c>
    </row>
    <row r="302" spans="1:18" ht="15.75" customHeight="1" x14ac:dyDescent="0.3">
      <c r="A302" s="1">
        <v>548353</v>
      </c>
      <c r="B302" s="1" t="s">
        <v>50</v>
      </c>
      <c r="C302" s="2">
        <v>41034</v>
      </c>
      <c r="D302" s="1" t="s">
        <v>247</v>
      </c>
      <c r="E302" s="1" t="s">
        <v>52</v>
      </c>
      <c r="F302" s="1">
        <v>0</v>
      </c>
      <c r="G302" s="1" t="s">
        <v>21</v>
      </c>
      <c r="H302" s="1" t="s">
        <v>207</v>
      </c>
      <c r="I302" s="1" t="s">
        <v>21</v>
      </c>
      <c r="J302" s="1" t="s">
        <v>33</v>
      </c>
      <c r="K302" s="1" t="s">
        <v>21</v>
      </c>
      <c r="L302" s="1" t="s">
        <v>23</v>
      </c>
      <c r="M302" s="1">
        <v>7</v>
      </c>
      <c r="N302" s="1" t="s">
        <v>24</v>
      </c>
      <c r="O302" s="1" t="s">
        <v>25</v>
      </c>
      <c r="P302" s="1" t="s">
        <v>54</v>
      </c>
      <c r="Q302" s="1" t="s">
        <v>138</v>
      </c>
      <c r="R302" s="1">
        <f>IF( ('Question 8'!$G302="Mumbai Indians")+('Question 8'!$H302="Mumbai Indians"),1,0)</f>
        <v>0</v>
      </c>
    </row>
    <row r="303" spans="1:18" ht="15.75" customHeight="1" x14ac:dyDescent="0.3">
      <c r="A303" s="1">
        <v>548354</v>
      </c>
      <c r="B303" s="1" t="s">
        <v>28</v>
      </c>
      <c r="C303" s="2">
        <v>41034</v>
      </c>
      <c r="D303" s="1" t="s">
        <v>57</v>
      </c>
      <c r="E303" s="1" t="s">
        <v>30</v>
      </c>
      <c r="F303" s="1">
        <v>0</v>
      </c>
      <c r="G303" s="1" t="s">
        <v>31</v>
      </c>
      <c r="H303" s="1" t="s">
        <v>40</v>
      </c>
      <c r="I303" s="1" t="s">
        <v>40</v>
      </c>
      <c r="J303" s="1" t="s">
        <v>33</v>
      </c>
      <c r="K303" s="1" t="s">
        <v>40</v>
      </c>
      <c r="L303" s="1" t="s">
        <v>23</v>
      </c>
      <c r="M303" s="1">
        <v>43</v>
      </c>
      <c r="N303" s="1" t="s">
        <v>24</v>
      </c>
      <c r="O303" s="1" t="s">
        <v>25</v>
      </c>
      <c r="P303" s="1" t="s">
        <v>230</v>
      </c>
      <c r="Q303" s="1" t="s">
        <v>116</v>
      </c>
      <c r="R303" s="1">
        <f>IF( ('Question 8'!$G303="Mumbai Indians")+('Question 8'!$H303="Mumbai Indians"),1,0)</f>
        <v>0</v>
      </c>
    </row>
    <row r="304" spans="1:18" ht="15.75" customHeight="1" x14ac:dyDescent="0.3">
      <c r="A304" s="1">
        <v>548355</v>
      </c>
      <c r="B304" s="1" t="s">
        <v>44</v>
      </c>
      <c r="C304" s="2">
        <v>41035</v>
      </c>
      <c r="D304" s="1" t="s">
        <v>152</v>
      </c>
      <c r="E304" s="1" t="s">
        <v>46</v>
      </c>
      <c r="F304" s="1">
        <v>0</v>
      </c>
      <c r="G304" s="1" t="s">
        <v>47</v>
      </c>
      <c r="H304" s="1" t="s">
        <v>32</v>
      </c>
      <c r="I304" s="1" t="s">
        <v>47</v>
      </c>
      <c r="J304" s="1" t="s">
        <v>22</v>
      </c>
      <c r="K304" s="1" t="s">
        <v>47</v>
      </c>
      <c r="L304" s="1" t="s">
        <v>41</v>
      </c>
      <c r="M304" s="1">
        <v>2</v>
      </c>
      <c r="N304" s="1" t="s">
        <v>24</v>
      </c>
      <c r="O304" s="1" t="s">
        <v>25</v>
      </c>
      <c r="P304" s="1" t="s">
        <v>26</v>
      </c>
      <c r="Q304" s="1" t="s">
        <v>129</v>
      </c>
      <c r="R304" s="1">
        <f>IF( ('Question 8'!$G304="Mumbai Indians")+('Question 8'!$H304="Mumbai Indians"),1,0)</f>
        <v>1</v>
      </c>
    </row>
    <row r="305" spans="1:18" ht="15.75" customHeight="1" x14ac:dyDescent="0.3">
      <c r="A305" s="1">
        <v>548356</v>
      </c>
      <c r="B305" s="1" t="s">
        <v>17</v>
      </c>
      <c r="C305" s="2">
        <v>41035</v>
      </c>
      <c r="D305" s="1" t="s">
        <v>121</v>
      </c>
      <c r="E305" s="1" t="s">
        <v>19</v>
      </c>
      <c r="F305" s="1">
        <v>0</v>
      </c>
      <c r="G305" s="1" t="s">
        <v>20</v>
      </c>
      <c r="H305" s="1" t="s">
        <v>53</v>
      </c>
      <c r="I305" s="1" t="s">
        <v>20</v>
      </c>
      <c r="J305" s="1" t="s">
        <v>22</v>
      </c>
      <c r="K305" s="1" t="s">
        <v>20</v>
      </c>
      <c r="L305" s="1" t="s">
        <v>41</v>
      </c>
      <c r="M305" s="1">
        <v>5</v>
      </c>
      <c r="N305" s="1" t="s">
        <v>24</v>
      </c>
      <c r="O305" s="1" t="s">
        <v>25</v>
      </c>
      <c r="P305" s="1" t="s">
        <v>127</v>
      </c>
      <c r="Q305" s="1" t="s">
        <v>242</v>
      </c>
      <c r="R305" s="1">
        <f>IF( ('Question 8'!$G305="Mumbai Indians")+('Question 8'!$H305="Mumbai Indians"),1,0)</f>
        <v>0</v>
      </c>
    </row>
    <row r="306" spans="1:18" ht="15.75" customHeight="1" x14ac:dyDescent="0.3">
      <c r="A306" s="1">
        <v>548357</v>
      </c>
      <c r="B306" s="1" t="s">
        <v>36</v>
      </c>
      <c r="C306" s="2">
        <v>41036</v>
      </c>
      <c r="D306" s="1" t="s">
        <v>144</v>
      </c>
      <c r="E306" s="1" t="s">
        <v>38</v>
      </c>
      <c r="F306" s="1">
        <v>0</v>
      </c>
      <c r="G306" s="1" t="s">
        <v>39</v>
      </c>
      <c r="H306" s="1" t="s">
        <v>21</v>
      </c>
      <c r="I306" s="1" t="s">
        <v>39</v>
      </c>
      <c r="J306" s="1" t="s">
        <v>33</v>
      </c>
      <c r="K306" s="1" t="s">
        <v>21</v>
      </c>
      <c r="L306" s="1" t="s">
        <v>41</v>
      </c>
      <c r="M306" s="1">
        <v>6</v>
      </c>
      <c r="N306" s="1" t="s">
        <v>24</v>
      </c>
      <c r="O306" s="1" t="s">
        <v>25</v>
      </c>
      <c r="P306" s="1" t="s">
        <v>230</v>
      </c>
      <c r="Q306" s="1" t="s">
        <v>140</v>
      </c>
      <c r="R306" s="1">
        <f>IF( ('Question 8'!$G306="Mumbai Indians")+('Question 8'!$H306="Mumbai Indians"),1,0)</f>
        <v>0</v>
      </c>
    </row>
    <row r="307" spans="1:18" ht="15.75" customHeight="1" x14ac:dyDescent="0.3">
      <c r="A307" s="1">
        <v>548358</v>
      </c>
      <c r="B307" s="1" t="s">
        <v>238</v>
      </c>
      <c r="C307" s="2">
        <v>41037</v>
      </c>
      <c r="D307" s="1" t="s">
        <v>57</v>
      </c>
      <c r="E307" s="1" t="s">
        <v>240</v>
      </c>
      <c r="F307" s="1">
        <v>0</v>
      </c>
      <c r="G307" s="1" t="s">
        <v>207</v>
      </c>
      <c r="H307" s="1" t="s">
        <v>40</v>
      </c>
      <c r="I307" s="1" t="s">
        <v>207</v>
      </c>
      <c r="J307" s="1" t="s">
        <v>33</v>
      </c>
      <c r="K307" s="1" t="s">
        <v>40</v>
      </c>
      <c r="L307" s="1" t="s">
        <v>41</v>
      </c>
      <c r="M307" s="1">
        <v>7</v>
      </c>
      <c r="N307" s="1" t="s">
        <v>24</v>
      </c>
      <c r="O307" s="1" t="s">
        <v>25</v>
      </c>
      <c r="P307" s="1" t="s">
        <v>26</v>
      </c>
      <c r="Q307" s="1" t="s">
        <v>77</v>
      </c>
      <c r="R307" s="1">
        <f>IF( ('Question 8'!$G307="Mumbai Indians")+('Question 8'!$H307="Mumbai Indians"),1,0)</f>
        <v>0</v>
      </c>
    </row>
    <row r="308" spans="1:18" ht="15.75" customHeight="1" x14ac:dyDescent="0.3">
      <c r="A308" s="1">
        <v>548359</v>
      </c>
      <c r="B308" s="1" t="s">
        <v>60</v>
      </c>
      <c r="C308" s="2">
        <v>41037</v>
      </c>
      <c r="D308" s="1" t="s">
        <v>251</v>
      </c>
      <c r="E308" s="1" t="s">
        <v>62</v>
      </c>
      <c r="F308" s="1">
        <v>0</v>
      </c>
      <c r="G308" s="1" t="s">
        <v>53</v>
      </c>
      <c r="H308" s="1" t="s">
        <v>31</v>
      </c>
      <c r="I308" s="1" t="s">
        <v>53</v>
      </c>
      <c r="J308" s="1" t="s">
        <v>22</v>
      </c>
      <c r="K308" s="1" t="s">
        <v>31</v>
      </c>
      <c r="L308" s="1" t="s">
        <v>23</v>
      </c>
      <c r="M308" s="1">
        <v>25</v>
      </c>
      <c r="N308" s="1" t="s">
        <v>24</v>
      </c>
      <c r="O308" s="1" t="s">
        <v>25</v>
      </c>
      <c r="P308" s="1" t="s">
        <v>127</v>
      </c>
      <c r="Q308" s="1" t="s">
        <v>242</v>
      </c>
      <c r="R308" s="1">
        <f>IF( ('Question 8'!$G308="Mumbai Indians")+('Question 8'!$H308="Mumbai Indians"),1,0)</f>
        <v>0</v>
      </c>
    </row>
    <row r="309" spans="1:18" ht="15.75" customHeight="1" x14ac:dyDescent="0.3">
      <c r="A309" s="1">
        <v>548360</v>
      </c>
      <c r="B309" s="1" t="s">
        <v>44</v>
      </c>
      <c r="C309" s="2">
        <v>41038</v>
      </c>
      <c r="D309" s="1" t="s">
        <v>118</v>
      </c>
      <c r="E309" s="1" t="s">
        <v>46</v>
      </c>
      <c r="F309" s="1">
        <v>0</v>
      </c>
      <c r="G309" s="1" t="s">
        <v>47</v>
      </c>
      <c r="H309" s="1" t="s">
        <v>20</v>
      </c>
      <c r="I309" s="1" t="s">
        <v>20</v>
      </c>
      <c r="J309" s="1" t="s">
        <v>22</v>
      </c>
      <c r="K309" s="1" t="s">
        <v>20</v>
      </c>
      <c r="L309" s="1" t="s">
        <v>41</v>
      </c>
      <c r="M309" s="1">
        <v>9</v>
      </c>
      <c r="N309" s="1" t="s">
        <v>24</v>
      </c>
      <c r="O309" s="1" t="s">
        <v>25</v>
      </c>
      <c r="P309" s="1" t="s">
        <v>54</v>
      </c>
      <c r="Q309" s="1" t="s">
        <v>237</v>
      </c>
      <c r="R309" s="1">
        <f>IF( ('Question 8'!$G309="Mumbai Indians")+('Question 8'!$H309="Mumbai Indians"),1,0)</f>
        <v>1</v>
      </c>
    </row>
    <row r="310" spans="1:18" ht="15.75" customHeight="1" x14ac:dyDescent="0.3">
      <c r="A310" s="1">
        <v>548361</v>
      </c>
      <c r="B310" s="1" t="s">
        <v>56</v>
      </c>
      <c r="C310" s="2">
        <v>41039</v>
      </c>
      <c r="D310" s="1" t="s">
        <v>255</v>
      </c>
      <c r="E310" s="1" t="s">
        <v>58</v>
      </c>
      <c r="F310" s="1">
        <v>0</v>
      </c>
      <c r="G310" s="1" t="s">
        <v>40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4</v>
      </c>
      <c r="N310" s="1" t="s">
        <v>24</v>
      </c>
      <c r="O310" s="1" t="s">
        <v>25</v>
      </c>
      <c r="P310" s="1" t="s">
        <v>242</v>
      </c>
      <c r="Q310" s="1" t="s">
        <v>252</v>
      </c>
      <c r="R310" s="1">
        <f>IF( ('Question 8'!$G310="Mumbai Indians")+('Question 8'!$H310="Mumbai Indians"),1,0)</f>
        <v>0</v>
      </c>
    </row>
    <row r="311" spans="1:18" ht="15.75" customHeight="1" x14ac:dyDescent="0.3">
      <c r="A311" s="1">
        <v>548362</v>
      </c>
      <c r="B311" s="1" t="s">
        <v>238</v>
      </c>
      <c r="C311" s="2">
        <v>41040</v>
      </c>
      <c r="D311" s="1" t="s">
        <v>118</v>
      </c>
      <c r="E311" s="1" t="s">
        <v>240</v>
      </c>
      <c r="F311" s="1">
        <v>0</v>
      </c>
      <c r="G311" s="1" t="s">
        <v>207</v>
      </c>
      <c r="H311" s="1" t="s">
        <v>20</v>
      </c>
      <c r="I311" s="1" t="s">
        <v>207</v>
      </c>
      <c r="J311" s="1" t="s">
        <v>22</v>
      </c>
      <c r="K311" s="1" t="s">
        <v>20</v>
      </c>
      <c r="L311" s="1" t="s">
        <v>23</v>
      </c>
      <c r="M311" s="1">
        <v>35</v>
      </c>
      <c r="N311" s="1" t="s">
        <v>24</v>
      </c>
      <c r="O311" s="1" t="s">
        <v>25</v>
      </c>
      <c r="P311" s="1" t="s">
        <v>54</v>
      </c>
      <c r="Q311" s="1" t="s">
        <v>138</v>
      </c>
      <c r="R311" s="1">
        <f>IF( ('Question 8'!$G311="Mumbai Indians")+('Question 8'!$H311="Mumbai Indians"),1,0)</f>
        <v>0</v>
      </c>
    </row>
    <row r="312" spans="1:18" ht="15.75" customHeight="1" x14ac:dyDescent="0.3">
      <c r="A312" s="1">
        <v>548363</v>
      </c>
      <c r="B312" s="1" t="s">
        <v>50</v>
      </c>
      <c r="C312" s="2">
        <v>41041</v>
      </c>
      <c r="D312" s="1" t="s">
        <v>147</v>
      </c>
      <c r="E312" s="1" t="s">
        <v>52</v>
      </c>
      <c r="F312" s="1">
        <v>0</v>
      </c>
      <c r="G312" s="1" t="s">
        <v>21</v>
      </c>
      <c r="H312" s="1" t="s">
        <v>47</v>
      </c>
      <c r="I312" s="1" t="s">
        <v>47</v>
      </c>
      <c r="J312" s="1" t="s">
        <v>33</v>
      </c>
      <c r="K312" s="1" t="s">
        <v>47</v>
      </c>
      <c r="L312" s="1" t="s">
        <v>23</v>
      </c>
      <c r="M312" s="1">
        <v>27</v>
      </c>
      <c r="N312" s="1" t="s">
        <v>24</v>
      </c>
      <c r="O312" s="1" t="s">
        <v>25</v>
      </c>
      <c r="P312" s="1" t="s">
        <v>140</v>
      </c>
      <c r="Q312" s="1" t="s">
        <v>116</v>
      </c>
      <c r="R312" s="1">
        <f>IF( ('Question 8'!$G312="Mumbai Indians")+('Question 8'!$H312="Mumbai Indians"),1,0)</f>
        <v>1</v>
      </c>
    </row>
    <row r="313" spans="1:18" ht="15.75" customHeight="1" x14ac:dyDescent="0.3">
      <c r="A313" s="1">
        <v>548364</v>
      </c>
      <c r="B313" s="1" t="s">
        <v>65</v>
      </c>
      <c r="C313" s="2">
        <v>41041</v>
      </c>
      <c r="D313" s="1" t="s">
        <v>255</v>
      </c>
      <c r="E313" s="1" t="s">
        <v>67</v>
      </c>
      <c r="F313" s="1">
        <v>0</v>
      </c>
      <c r="G313" s="1" t="s">
        <v>32</v>
      </c>
      <c r="H313" s="1" t="s">
        <v>39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9</v>
      </c>
      <c r="N313" s="1" t="s">
        <v>24</v>
      </c>
      <c r="O313" s="1" t="s">
        <v>25</v>
      </c>
      <c r="P313" s="1" t="s">
        <v>169</v>
      </c>
      <c r="Q313" s="1" t="s">
        <v>77</v>
      </c>
      <c r="R313" s="1">
        <f>IF( ('Question 8'!$G313="Mumbai Indians")+('Question 8'!$H313="Mumbai Indians"),1,0)</f>
        <v>0</v>
      </c>
    </row>
    <row r="314" spans="1:18" ht="15.75" customHeight="1" x14ac:dyDescent="0.3">
      <c r="A314" s="1">
        <v>548365</v>
      </c>
      <c r="B314" s="1" t="s">
        <v>56</v>
      </c>
      <c r="C314" s="2">
        <v>41042</v>
      </c>
      <c r="D314" s="1" t="s">
        <v>256</v>
      </c>
      <c r="E314" s="1" t="s">
        <v>58</v>
      </c>
      <c r="F314" s="1">
        <v>0</v>
      </c>
      <c r="G314" s="1" t="s">
        <v>40</v>
      </c>
      <c r="H314" s="1" t="s">
        <v>207</v>
      </c>
      <c r="I314" s="1" t="s">
        <v>40</v>
      </c>
      <c r="J314" s="1" t="s">
        <v>33</v>
      </c>
      <c r="K314" s="1" t="s">
        <v>40</v>
      </c>
      <c r="L314" s="1" t="s">
        <v>23</v>
      </c>
      <c r="M314" s="1">
        <v>45</v>
      </c>
      <c r="N314" s="1" t="s">
        <v>24</v>
      </c>
      <c r="O314" s="1" t="s">
        <v>25</v>
      </c>
      <c r="P314" s="1" t="s">
        <v>54</v>
      </c>
      <c r="Q314" s="1" t="s">
        <v>138</v>
      </c>
      <c r="R314" s="1">
        <f>IF( ('Question 8'!$G314="Mumbai Indians")+('Question 8'!$H314="Mumbai Indians"),1,0)</f>
        <v>0</v>
      </c>
    </row>
    <row r="315" spans="1:18" ht="15.75" customHeight="1" x14ac:dyDescent="0.3">
      <c r="A315" s="1">
        <v>548366</v>
      </c>
      <c r="B315" s="1" t="s">
        <v>28</v>
      </c>
      <c r="C315" s="2">
        <v>41042</v>
      </c>
      <c r="D315" s="1" t="s">
        <v>51</v>
      </c>
      <c r="E315" s="1" t="s">
        <v>30</v>
      </c>
      <c r="F315" s="1">
        <v>0</v>
      </c>
      <c r="G315" s="1" t="s">
        <v>31</v>
      </c>
      <c r="H315" s="1" t="s">
        <v>53</v>
      </c>
      <c r="I315" s="1" t="s">
        <v>53</v>
      </c>
      <c r="J315" s="1" t="s">
        <v>33</v>
      </c>
      <c r="K315" s="1" t="s">
        <v>31</v>
      </c>
      <c r="L315" s="1" t="s">
        <v>41</v>
      </c>
      <c r="M315" s="1">
        <v>4</v>
      </c>
      <c r="N315" s="1" t="s">
        <v>24</v>
      </c>
      <c r="O315" s="1" t="s">
        <v>25</v>
      </c>
      <c r="P315" s="1" t="s">
        <v>127</v>
      </c>
      <c r="Q315" s="1" t="s">
        <v>242</v>
      </c>
      <c r="R315" s="1">
        <f>IF( ('Question 8'!$G315="Mumbai Indians")+('Question 8'!$H315="Mumbai Indians"),1,0)</f>
        <v>0</v>
      </c>
    </row>
    <row r="316" spans="1:18" ht="15.75" customHeight="1" x14ac:dyDescent="0.3">
      <c r="A316" s="1">
        <v>548367</v>
      </c>
      <c r="B316" s="1" t="s">
        <v>17</v>
      </c>
      <c r="C316" s="2">
        <v>41043</v>
      </c>
      <c r="D316" s="1" t="s">
        <v>183</v>
      </c>
      <c r="E316" s="1" t="s">
        <v>19</v>
      </c>
      <c r="F316" s="1">
        <v>0</v>
      </c>
      <c r="G316" s="1" t="s">
        <v>20</v>
      </c>
      <c r="H316" s="1" t="s">
        <v>47</v>
      </c>
      <c r="I316" s="1" t="s">
        <v>47</v>
      </c>
      <c r="J316" s="1" t="s">
        <v>22</v>
      </c>
      <c r="K316" s="1" t="s">
        <v>47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169</v>
      </c>
      <c r="Q316" s="1" t="s">
        <v>77</v>
      </c>
      <c r="R316" s="1">
        <f>IF( ('Question 8'!$G316="Mumbai Indians")+('Question 8'!$H316="Mumbai Indians"),1,0)</f>
        <v>1</v>
      </c>
    </row>
    <row r="317" spans="1:18" ht="15.75" customHeight="1" x14ac:dyDescent="0.3">
      <c r="A317" s="1">
        <v>548368</v>
      </c>
      <c r="B317" s="1" t="s">
        <v>50</v>
      </c>
      <c r="C317" s="2">
        <v>41043</v>
      </c>
      <c r="D317" s="1" t="s">
        <v>29</v>
      </c>
      <c r="E317" s="1" t="s">
        <v>52</v>
      </c>
      <c r="F317" s="1">
        <v>0</v>
      </c>
      <c r="G317" s="1" t="s">
        <v>21</v>
      </c>
      <c r="H317" s="1" t="s">
        <v>32</v>
      </c>
      <c r="I317" s="1" t="s">
        <v>32</v>
      </c>
      <c r="J317" s="1" t="s">
        <v>22</v>
      </c>
      <c r="K317" s="1" t="s">
        <v>32</v>
      </c>
      <c r="L317" s="1" t="s">
        <v>41</v>
      </c>
      <c r="M317" s="1">
        <v>5</v>
      </c>
      <c r="N317" s="1" t="s">
        <v>24</v>
      </c>
      <c r="O317" s="1" t="s">
        <v>25</v>
      </c>
      <c r="P317" s="1" t="s">
        <v>230</v>
      </c>
      <c r="Q317" s="1" t="s">
        <v>116</v>
      </c>
      <c r="R317" s="1">
        <f>IF( ('Question 8'!$G317="Mumbai Indians")+('Question 8'!$H317="Mumbai Indians"),1,0)</f>
        <v>0</v>
      </c>
    </row>
    <row r="318" spans="1:18" ht="15.75" customHeight="1" x14ac:dyDescent="0.3">
      <c r="A318" s="1">
        <v>548369</v>
      </c>
      <c r="B318" s="1" t="s">
        <v>36</v>
      </c>
      <c r="C318" s="2">
        <v>41044</v>
      </c>
      <c r="D318" s="1" t="s">
        <v>257</v>
      </c>
      <c r="E318" s="1" t="s">
        <v>38</v>
      </c>
      <c r="F318" s="1">
        <v>0</v>
      </c>
      <c r="G318" s="1" t="s">
        <v>39</v>
      </c>
      <c r="H318" s="1" t="s">
        <v>31</v>
      </c>
      <c r="I318" s="1" t="s">
        <v>31</v>
      </c>
      <c r="J318" s="1" t="s">
        <v>33</v>
      </c>
      <c r="K318" s="1" t="s">
        <v>39</v>
      </c>
      <c r="L318" s="1" t="s">
        <v>41</v>
      </c>
      <c r="M318" s="1">
        <v>5</v>
      </c>
      <c r="N318" s="1" t="s">
        <v>24</v>
      </c>
      <c r="O318" s="1" t="s">
        <v>25</v>
      </c>
      <c r="P318" s="1" t="s">
        <v>127</v>
      </c>
      <c r="Q318" s="1" t="s">
        <v>242</v>
      </c>
      <c r="R318" s="1">
        <f>IF( ('Question 8'!$G318="Mumbai Indians")+('Question 8'!$H318="Mumbai Indians"),1,0)</f>
        <v>0</v>
      </c>
    </row>
    <row r="319" spans="1:18" ht="15.75" customHeight="1" x14ac:dyDescent="0.3">
      <c r="A319" s="1">
        <v>548370</v>
      </c>
      <c r="B319" s="1" t="s">
        <v>44</v>
      </c>
      <c r="C319" s="2">
        <v>41045</v>
      </c>
      <c r="D319" s="1" t="s">
        <v>247</v>
      </c>
      <c r="E319" s="1" t="s">
        <v>46</v>
      </c>
      <c r="F319" s="1">
        <v>0</v>
      </c>
      <c r="G319" s="1" t="s">
        <v>47</v>
      </c>
      <c r="H319" s="1" t="s">
        <v>21</v>
      </c>
      <c r="I319" s="1" t="s">
        <v>47</v>
      </c>
      <c r="J319" s="1" t="s">
        <v>22</v>
      </c>
      <c r="K319" s="1" t="s">
        <v>21</v>
      </c>
      <c r="L319" s="1" t="s">
        <v>23</v>
      </c>
      <c r="M319" s="1">
        <v>32</v>
      </c>
      <c r="N319" s="1" t="s">
        <v>24</v>
      </c>
      <c r="O319" s="1" t="s">
        <v>25</v>
      </c>
      <c r="P319" s="1" t="s">
        <v>169</v>
      </c>
      <c r="Q319" s="1" t="s">
        <v>77</v>
      </c>
      <c r="R319" s="1">
        <f>IF( ('Question 8'!$G319="Mumbai Indians")+('Question 8'!$H319="Mumbai Indians"),1,0)</f>
        <v>1</v>
      </c>
    </row>
    <row r="320" spans="1:18" ht="15.75" customHeight="1" x14ac:dyDescent="0.3">
      <c r="A320" s="1">
        <v>548371</v>
      </c>
      <c r="B320" s="1" t="s">
        <v>194</v>
      </c>
      <c r="C320" s="2">
        <v>41046</v>
      </c>
      <c r="D320" s="1" t="s">
        <v>72</v>
      </c>
      <c r="E320" s="1" t="s">
        <v>195</v>
      </c>
      <c r="F320" s="1">
        <v>0</v>
      </c>
      <c r="G320" s="1" t="s">
        <v>31</v>
      </c>
      <c r="H320" s="1" t="s">
        <v>32</v>
      </c>
      <c r="I320" s="1" t="s">
        <v>31</v>
      </c>
      <c r="J320" s="1" t="s">
        <v>22</v>
      </c>
      <c r="K320" s="1" t="s">
        <v>31</v>
      </c>
      <c r="L320" s="1" t="s">
        <v>41</v>
      </c>
      <c r="M320" s="1">
        <v>6</v>
      </c>
      <c r="N320" s="1" t="s">
        <v>24</v>
      </c>
      <c r="O320" s="1" t="s">
        <v>25</v>
      </c>
      <c r="P320" s="1" t="s">
        <v>237</v>
      </c>
      <c r="Q320" s="1" t="s">
        <v>138</v>
      </c>
      <c r="R320" s="1">
        <f>IF( ('Question 8'!$G320="Mumbai Indians")+('Question 8'!$H320="Mumbai Indians"),1,0)</f>
        <v>0</v>
      </c>
    </row>
    <row r="321" spans="1:18" ht="15.75" customHeight="1" x14ac:dyDescent="0.3">
      <c r="A321" s="1">
        <v>548372</v>
      </c>
      <c r="B321" s="1" t="s">
        <v>36</v>
      </c>
      <c r="C321" s="2">
        <v>41046</v>
      </c>
      <c r="D321" s="1" t="s">
        <v>118</v>
      </c>
      <c r="E321" s="1" t="s">
        <v>38</v>
      </c>
      <c r="F321" s="1">
        <v>0</v>
      </c>
      <c r="G321" s="1" t="s">
        <v>39</v>
      </c>
      <c r="H321" s="1" t="s">
        <v>20</v>
      </c>
      <c r="I321" s="1" t="s">
        <v>39</v>
      </c>
      <c r="J321" s="1" t="s">
        <v>22</v>
      </c>
      <c r="K321" s="1" t="s">
        <v>20</v>
      </c>
      <c r="L321" s="1" t="s">
        <v>23</v>
      </c>
      <c r="M321" s="1">
        <v>21</v>
      </c>
      <c r="N321" s="1" t="s">
        <v>24</v>
      </c>
      <c r="O321" s="1" t="s">
        <v>25</v>
      </c>
      <c r="P321" s="1" t="s">
        <v>127</v>
      </c>
      <c r="Q321" s="1" t="s">
        <v>252</v>
      </c>
      <c r="R321" s="1">
        <f>IF( ('Question 8'!$G321="Mumbai Indians")+('Question 8'!$H321="Mumbai Indians"),1,0)</f>
        <v>0</v>
      </c>
    </row>
    <row r="322" spans="1:18" ht="15.75" customHeight="1" x14ac:dyDescent="0.3">
      <c r="A322" s="1">
        <v>548373</v>
      </c>
      <c r="B322" s="1" t="s">
        <v>60</v>
      </c>
      <c r="C322" s="2">
        <v>41047</v>
      </c>
      <c r="D322" s="1" t="s">
        <v>211</v>
      </c>
      <c r="E322" s="1" t="s">
        <v>62</v>
      </c>
      <c r="F322" s="1">
        <v>0</v>
      </c>
      <c r="G322" s="1" t="s">
        <v>53</v>
      </c>
      <c r="H322" s="1" t="s">
        <v>40</v>
      </c>
      <c r="I322" s="1" t="s">
        <v>40</v>
      </c>
      <c r="J322" s="1" t="s">
        <v>33</v>
      </c>
      <c r="K322" s="1" t="s">
        <v>53</v>
      </c>
      <c r="L322" s="1" t="s">
        <v>41</v>
      </c>
      <c r="M322" s="1">
        <v>5</v>
      </c>
      <c r="N322" s="1" t="s">
        <v>24</v>
      </c>
      <c r="O322" s="1" t="s">
        <v>25</v>
      </c>
      <c r="P322" s="1" t="s">
        <v>140</v>
      </c>
      <c r="Q322" s="1" t="s">
        <v>116</v>
      </c>
      <c r="R322" s="1">
        <f>IF( ('Question 8'!$G322="Mumbai Indians")+('Question 8'!$H322="Mumbai Indians"),1,0)</f>
        <v>0</v>
      </c>
    </row>
    <row r="323" spans="1:18" ht="15.75" customHeight="1" x14ac:dyDescent="0.3">
      <c r="A323" s="1">
        <v>548374</v>
      </c>
      <c r="B323" s="1" t="s">
        <v>194</v>
      </c>
      <c r="C323" s="2">
        <v>41048</v>
      </c>
      <c r="D323" s="1" t="s">
        <v>257</v>
      </c>
      <c r="E323" s="1" t="s">
        <v>195</v>
      </c>
      <c r="F323" s="1">
        <v>0</v>
      </c>
      <c r="G323" s="1" t="s">
        <v>31</v>
      </c>
      <c r="H323" s="1" t="s">
        <v>39</v>
      </c>
      <c r="I323" s="1" t="s">
        <v>39</v>
      </c>
      <c r="J323" s="1" t="s">
        <v>22</v>
      </c>
      <c r="K323" s="1" t="s">
        <v>39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54</v>
      </c>
      <c r="Q323" s="1" t="s">
        <v>237</v>
      </c>
      <c r="R323" s="1">
        <f>IF( ('Question 8'!$G323="Mumbai Indians")+('Question 8'!$H323="Mumbai Indians"),1,0)</f>
        <v>0</v>
      </c>
    </row>
    <row r="324" spans="1:18" ht="15.75" customHeight="1" x14ac:dyDescent="0.3">
      <c r="A324" s="1">
        <v>548375</v>
      </c>
      <c r="B324" s="1" t="s">
        <v>238</v>
      </c>
      <c r="C324" s="2">
        <v>41048</v>
      </c>
      <c r="D324" s="1" t="s">
        <v>245</v>
      </c>
      <c r="E324" s="1" t="s">
        <v>240</v>
      </c>
      <c r="F324" s="1">
        <v>0</v>
      </c>
      <c r="G324" s="1" t="s">
        <v>207</v>
      </c>
      <c r="H324" s="1" t="s">
        <v>21</v>
      </c>
      <c r="I324" s="1" t="s">
        <v>21</v>
      </c>
      <c r="J324" s="1" t="s">
        <v>33</v>
      </c>
      <c r="K324" s="1" t="s">
        <v>21</v>
      </c>
      <c r="L324" s="1" t="s">
        <v>23</v>
      </c>
      <c r="M324" s="1">
        <v>34</v>
      </c>
      <c r="N324" s="1" t="s">
        <v>24</v>
      </c>
      <c r="O324" s="1" t="s">
        <v>25</v>
      </c>
      <c r="P324" s="1" t="s">
        <v>129</v>
      </c>
      <c r="Q324" s="1" t="s">
        <v>77</v>
      </c>
      <c r="R324" s="1">
        <f>IF( ('Question 8'!$G324="Mumbai Indians")+('Question 8'!$H324="Mumbai Indians"),1,0)</f>
        <v>0</v>
      </c>
    </row>
    <row r="325" spans="1:18" ht="15.75" customHeight="1" x14ac:dyDescent="0.3">
      <c r="A325" s="1">
        <v>548376</v>
      </c>
      <c r="B325" s="1" t="s">
        <v>60</v>
      </c>
      <c r="C325" s="2">
        <v>41049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20</v>
      </c>
      <c r="I325" s="1" t="s">
        <v>20</v>
      </c>
      <c r="J325" s="1" t="s">
        <v>22</v>
      </c>
      <c r="K325" s="1" t="s">
        <v>53</v>
      </c>
      <c r="L325" s="1" t="s">
        <v>23</v>
      </c>
      <c r="M325" s="1">
        <v>9</v>
      </c>
      <c r="N325" s="1" t="s">
        <v>24</v>
      </c>
      <c r="O325" s="1" t="s">
        <v>25</v>
      </c>
      <c r="P325" s="1" t="s">
        <v>140</v>
      </c>
      <c r="Q325" s="1" t="s">
        <v>116</v>
      </c>
      <c r="R325" s="1">
        <f>IF( ('Question 8'!$G325="Mumbai Indians")+('Question 8'!$H325="Mumbai Indians"),1,0)</f>
        <v>0</v>
      </c>
    </row>
    <row r="326" spans="1:18" ht="15.75" customHeight="1" x14ac:dyDescent="0.3">
      <c r="A326" s="1">
        <v>548377</v>
      </c>
      <c r="B326" s="1" t="s">
        <v>56</v>
      </c>
      <c r="C326" s="2">
        <v>41049</v>
      </c>
      <c r="D326" s="1" t="s">
        <v>152</v>
      </c>
      <c r="E326" s="1" t="s">
        <v>58</v>
      </c>
      <c r="F326" s="1">
        <v>0</v>
      </c>
      <c r="G326" s="1" t="s">
        <v>40</v>
      </c>
      <c r="H326" s="1" t="s">
        <v>47</v>
      </c>
      <c r="I326" s="1" t="s">
        <v>40</v>
      </c>
      <c r="J326" s="1" t="s">
        <v>33</v>
      </c>
      <c r="K326" s="1" t="s">
        <v>47</v>
      </c>
      <c r="L326" s="1" t="s">
        <v>41</v>
      </c>
      <c r="M326" s="1">
        <v>10</v>
      </c>
      <c r="N326" s="1" t="s">
        <v>24</v>
      </c>
      <c r="O326" s="1" t="s">
        <v>25</v>
      </c>
      <c r="P326" s="1" t="s">
        <v>127</v>
      </c>
      <c r="Q326" s="1" t="s">
        <v>252</v>
      </c>
      <c r="R326" s="1">
        <f>IF( ('Question 8'!$G326="Mumbai Indians")+('Question 8'!$H326="Mumbai Indians"),1,0)</f>
        <v>1</v>
      </c>
    </row>
    <row r="327" spans="1:18" ht="15.75" customHeight="1" x14ac:dyDescent="0.3">
      <c r="A327" s="1">
        <v>548378</v>
      </c>
      <c r="B327" s="1" t="s">
        <v>238</v>
      </c>
      <c r="C327" s="2">
        <v>41051</v>
      </c>
      <c r="D327" s="1" t="s">
        <v>68</v>
      </c>
      <c r="E327" s="1" t="s">
        <v>240</v>
      </c>
      <c r="F327" s="1">
        <v>0</v>
      </c>
      <c r="G327" s="1" t="s">
        <v>39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18</v>
      </c>
      <c r="N327" s="1" t="s">
        <v>24</v>
      </c>
      <c r="O327" s="1" t="s">
        <v>25</v>
      </c>
      <c r="P327" s="1" t="s">
        <v>77</v>
      </c>
      <c r="Q327" s="1" t="s">
        <v>116</v>
      </c>
      <c r="R327" s="1">
        <f>IF( ('Question 8'!$G327="Mumbai Indians")+('Question 8'!$H327="Mumbai Indians"),1,0)</f>
        <v>0</v>
      </c>
    </row>
    <row r="328" spans="1:18" ht="15.75" customHeight="1" x14ac:dyDescent="0.3">
      <c r="A328" s="1">
        <v>548379</v>
      </c>
      <c r="B328" s="1" t="s">
        <v>17</v>
      </c>
      <c r="C328" s="2">
        <v>41052</v>
      </c>
      <c r="D328" s="1" t="s">
        <v>76</v>
      </c>
      <c r="E328" s="1" t="s">
        <v>19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22</v>
      </c>
      <c r="K328" s="1" t="s">
        <v>32</v>
      </c>
      <c r="L328" s="1" t="s">
        <v>23</v>
      </c>
      <c r="M328" s="1">
        <v>38</v>
      </c>
      <c r="N328" s="1" t="s">
        <v>24</v>
      </c>
      <c r="O328" s="1" t="s">
        <v>25</v>
      </c>
      <c r="P328" s="1" t="s">
        <v>54</v>
      </c>
      <c r="Q328" s="1" t="s">
        <v>127</v>
      </c>
      <c r="R328" s="1">
        <f>IF( ('Question 8'!$G328="Mumbai Indians")+('Question 8'!$H328="Mumbai Indians"),1,0)</f>
        <v>1</v>
      </c>
    </row>
    <row r="329" spans="1:18" ht="15.75" customHeight="1" x14ac:dyDescent="0.3">
      <c r="A329" s="1">
        <v>548380</v>
      </c>
      <c r="B329" s="1" t="s">
        <v>65</v>
      </c>
      <c r="C329" s="2">
        <v>41054</v>
      </c>
      <c r="D329" s="1" t="s">
        <v>181</v>
      </c>
      <c r="E329" s="1" t="s">
        <v>67</v>
      </c>
      <c r="F329" s="1">
        <v>0</v>
      </c>
      <c r="G329" s="1" t="s">
        <v>39</v>
      </c>
      <c r="H329" s="1" t="s">
        <v>32</v>
      </c>
      <c r="I329" s="1" t="s">
        <v>39</v>
      </c>
      <c r="J329" s="1" t="s">
        <v>22</v>
      </c>
      <c r="K329" s="1" t="s">
        <v>32</v>
      </c>
      <c r="L329" s="1" t="s">
        <v>23</v>
      </c>
      <c r="M329" s="1">
        <v>86</v>
      </c>
      <c r="N329" s="1" t="s">
        <v>24</v>
      </c>
      <c r="O329" s="1" t="s">
        <v>25</v>
      </c>
      <c r="P329" s="1" t="s">
        <v>77</v>
      </c>
      <c r="Q329" s="1" t="s">
        <v>116</v>
      </c>
      <c r="R329" s="1">
        <f>IF( ('Question 8'!$G329="Mumbai Indians")+('Question 8'!$H329="Mumbai Indians"),1,0)</f>
        <v>0</v>
      </c>
    </row>
    <row r="330" spans="1:18" ht="15.75" customHeight="1" x14ac:dyDescent="0.3">
      <c r="A330" s="1">
        <v>548381</v>
      </c>
      <c r="B330" s="1" t="s">
        <v>65</v>
      </c>
      <c r="C330" s="2">
        <v>41056</v>
      </c>
      <c r="D330" s="1" t="s">
        <v>258</v>
      </c>
      <c r="E330" s="1" t="s">
        <v>67</v>
      </c>
      <c r="F330" s="1">
        <v>0</v>
      </c>
      <c r="G330" s="1" t="s">
        <v>21</v>
      </c>
      <c r="H330" s="1" t="s">
        <v>32</v>
      </c>
      <c r="I330" s="1" t="s">
        <v>32</v>
      </c>
      <c r="J330" s="1" t="s">
        <v>33</v>
      </c>
      <c r="K330" s="1" t="s">
        <v>21</v>
      </c>
      <c r="L330" s="1" t="s">
        <v>41</v>
      </c>
      <c r="M330" s="1">
        <v>5</v>
      </c>
      <c r="N330" s="1" t="s">
        <v>24</v>
      </c>
      <c r="O330" s="1" t="s">
        <v>25</v>
      </c>
      <c r="P330" s="1" t="s">
        <v>54</v>
      </c>
      <c r="Q330" s="1" t="s">
        <v>116</v>
      </c>
      <c r="R330" s="1">
        <f>IF( ('Question 8'!$G330="Mumbai Indians")+('Question 8'!$H330="Mumbai Indians"),1,0)</f>
        <v>0</v>
      </c>
    </row>
    <row r="331" spans="1:18" ht="15.75" customHeight="1" x14ac:dyDescent="0.3">
      <c r="A331" s="1">
        <v>597998</v>
      </c>
      <c r="B331" s="1" t="s">
        <v>50</v>
      </c>
      <c r="C331" s="2">
        <v>41367</v>
      </c>
      <c r="D331" s="1" t="s">
        <v>247</v>
      </c>
      <c r="E331" s="1" t="s">
        <v>52</v>
      </c>
      <c r="F331" s="1">
        <v>0</v>
      </c>
      <c r="G331" s="1" t="s">
        <v>21</v>
      </c>
      <c r="H331" s="1" t="s">
        <v>39</v>
      </c>
      <c r="I331" s="1" t="s">
        <v>21</v>
      </c>
      <c r="J331" s="1" t="s">
        <v>22</v>
      </c>
      <c r="K331" s="1" t="s">
        <v>21</v>
      </c>
      <c r="L331" s="1" t="s">
        <v>41</v>
      </c>
      <c r="M331" s="1">
        <v>6</v>
      </c>
      <c r="N331" s="1" t="s">
        <v>24</v>
      </c>
      <c r="O331" s="1" t="s">
        <v>25</v>
      </c>
      <c r="P331" s="1" t="s">
        <v>140</v>
      </c>
      <c r="Q331" s="1" t="s">
        <v>116</v>
      </c>
      <c r="R331" s="1">
        <f>IF( ('Question 8'!$G331="Mumbai Indians")+('Question 8'!$H331="Mumbai Indians"),1,0)</f>
        <v>0</v>
      </c>
    </row>
    <row r="332" spans="1:18" ht="15.75" customHeight="1" x14ac:dyDescent="0.3">
      <c r="A332" s="1">
        <v>597999</v>
      </c>
      <c r="B332" s="1" t="s">
        <v>17</v>
      </c>
      <c r="C332" s="2">
        <v>41368</v>
      </c>
      <c r="D332" s="1" t="s">
        <v>118</v>
      </c>
      <c r="E332" s="1" t="s">
        <v>19</v>
      </c>
      <c r="F332" s="1">
        <v>0</v>
      </c>
      <c r="G332" s="1" t="s">
        <v>20</v>
      </c>
      <c r="H332" s="1" t="s">
        <v>47</v>
      </c>
      <c r="I332" s="1" t="s">
        <v>47</v>
      </c>
      <c r="J332" s="1" t="s">
        <v>22</v>
      </c>
      <c r="K332" s="1" t="s">
        <v>20</v>
      </c>
      <c r="L332" s="1" t="s">
        <v>23</v>
      </c>
      <c r="M332" s="1">
        <v>2</v>
      </c>
      <c r="N332" s="1" t="s">
        <v>24</v>
      </c>
      <c r="O332" s="1" t="s">
        <v>25</v>
      </c>
      <c r="P332" s="1" t="s">
        <v>237</v>
      </c>
      <c r="Q332" s="1" t="s">
        <v>252</v>
      </c>
      <c r="R332" s="1">
        <f>IF( ('Question 8'!$G332="Mumbai Indians")+('Question 8'!$H332="Mumbai Indians"),1,0)</f>
        <v>1</v>
      </c>
    </row>
    <row r="333" spans="1:18" ht="15.75" customHeight="1" x14ac:dyDescent="0.3">
      <c r="A333" s="1">
        <v>598000</v>
      </c>
      <c r="B333" s="1" t="s">
        <v>60</v>
      </c>
      <c r="C333" s="2">
        <v>41369</v>
      </c>
      <c r="D333" s="1" t="s">
        <v>93</v>
      </c>
      <c r="E333" s="1" t="s">
        <v>62</v>
      </c>
      <c r="F333" s="1">
        <v>0</v>
      </c>
      <c r="G333" s="1" t="s">
        <v>259</v>
      </c>
      <c r="H333" s="1" t="s">
        <v>207</v>
      </c>
      <c r="I333" s="1" t="s">
        <v>207</v>
      </c>
      <c r="J333" s="1" t="s">
        <v>22</v>
      </c>
      <c r="K333" s="1" t="s">
        <v>259</v>
      </c>
      <c r="L333" s="1" t="s">
        <v>23</v>
      </c>
      <c r="M333" s="1">
        <v>22</v>
      </c>
      <c r="N333" s="1" t="s">
        <v>24</v>
      </c>
      <c r="O333" s="1" t="s">
        <v>25</v>
      </c>
      <c r="P333" s="1" t="s">
        <v>140</v>
      </c>
      <c r="Q333" s="1" t="s">
        <v>116</v>
      </c>
      <c r="R333" s="1">
        <f>IF( ('Question 8'!$G333="Mumbai Indians")+('Question 8'!$H333="Mumbai Indians"),1,0)</f>
        <v>0</v>
      </c>
    </row>
    <row r="334" spans="1:18" ht="15.75" customHeight="1" x14ac:dyDescent="0.3">
      <c r="A334" s="1">
        <v>598001</v>
      </c>
      <c r="B334" s="1" t="s">
        <v>36</v>
      </c>
      <c r="C334" s="2">
        <v>41370</v>
      </c>
      <c r="D334" s="1" t="s">
        <v>109</v>
      </c>
      <c r="E334" s="1" t="s">
        <v>38</v>
      </c>
      <c r="F334" s="1">
        <v>0</v>
      </c>
      <c r="G334" s="1" t="s">
        <v>39</v>
      </c>
      <c r="H334" s="1" t="s">
        <v>40</v>
      </c>
      <c r="I334" s="1" t="s">
        <v>40</v>
      </c>
      <c r="J334" s="1" t="s">
        <v>33</v>
      </c>
      <c r="K334" s="1" t="s">
        <v>40</v>
      </c>
      <c r="L334" s="1" t="s">
        <v>23</v>
      </c>
      <c r="M334" s="1">
        <v>5</v>
      </c>
      <c r="N334" s="1" t="s">
        <v>24</v>
      </c>
      <c r="O334" s="1" t="s">
        <v>25</v>
      </c>
      <c r="P334" s="1" t="s">
        <v>169</v>
      </c>
      <c r="Q334" s="1" t="s">
        <v>252</v>
      </c>
      <c r="R334" s="1">
        <f>IF( ('Question 8'!$G334="Mumbai Indians")+('Question 8'!$H334="Mumbai Indians"),1,0)</f>
        <v>0</v>
      </c>
    </row>
    <row r="335" spans="1:18" ht="15.75" customHeight="1" x14ac:dyDescent="0.3">
      <c r="A335" s="1">
        <v>598002</v>
      </c>
      <c r="B335" s="1" t="s">
        <v>65</v>
      </c>
      <c r="C335" s="2">
        <v>41370</v>
      </c>
      <c r="D335" s="1" t="s">
        <v>192</v>
      </c>
      <c r="E335" s="1" t="s">
        <v>67</v>
      </c>
      <c r="F335" s="1">
        <v>0</v>
      </c>
      <c r="G335" s="1" t="s">
        <v>32</v>
      </c>
      <c r="H335" s="1" t="s">
        <v>47</v>
      </c>
      <c r="I335" s="1" t="s">
        <v>47</v>
      </c>
      <c r="J335" s="1" t="s">
        <v>33</v>
      </c>
      <c r="K335" s="1" t="s">
        <v>47</v>
      </c>
      <c r="L335" s="1" t="s">
        <v>23</v>
      </c>
      <c r="M335" s="1">
        <v>9</v>
      </c>
      <c r="N335" s="1" t="s">
        <v>24</v>
      </c>
      <c r="O335" s="1" t="s">
        <v>25</v>
      </c>
      <c r="P335" s="1" t="s">
        <v>120</v>
      </c>
      <c r="Q335" s="1" t="s">
        <v>237</v>
      </c>
      <c r="R335" s="1">
        <f>IF( ('Question 8'!$G335="Mumbai Indians")+('Question 8'!$H335="Mumbai Indians"),1,0)</f>
        <v>1</v>
      </c>
    </row>
    <row r="336" spans="1:18" ht="15.75" customHeight="1" x14ac:dyDescent="0.3">
      <c r="A336" s="1">
        <v>598003</v>
      </c>
      <c r="B336" s="1" t="s">
        <v>238</v>
      </c>
      <c r="C336" s="2">
        <v>41371</v>
      </c>
      <c r="D336" s="1" t="s">
        <v>260</v>
      </c>
      <c r="E336" s="1" t="s">
        <v>240</v>
      </c>
      <c r="F336" s="1">
        <v>0</v>
      </c>
      <c r="G336" s="1" t="s">
        <v>207</v>
      </c>
      <c r="H336" s="1" t="s">
        <v>31</v>
      </c>
      <c r="I336" s="1" t="s">
        <v>207</v>
      </c>
      <c r="J336" s="1" t="s">
        <v>33</v>
      </c>
      <c r="K336" s="1" t="s">
        <v>31</v>
      </c>
      <c r="L336" s="1" t="s">
        <v>41</v>
      </c>
      <c r="M336" s="1">
        <v>8</v>
      </c>
      <c r="N336" s="1" t="s">
        <v>24</v>
      </c>
      <c r="O336" s="1" t="s">
        <v>25</v>
      </c>
      <c r="P336" s="1" t="s">
        <v>129</v>
      </c>
      <c r="Q336" s="1" t="s">
        <v>116</v>
      </c>
      <c r="R336" s="1">
        <f>IF( ('Question 8'!$G336="Mumbai Indians")+('Question 8'!$H336="Mumbai Indians"),1,0)</f>
        <v>0</v>
      </c>
    </row>
    <row r="337" spans="1:18" ht="15.75" customHeight="1" x14ac:dyDescent="0.3">
      <c r="A337" s="1">
        <v>598004</v>
      </c>
      <c r="B337" s="1" t="s">
        <v>60</v>
      </c>
      <c r="C337" s="2">
        <v>41371</v>
      </c>
      <c r="D337" s="1" t="s">
        <v>261</v>
      </c>
      <c r="E337" s="1" t="s">
        <v>62</v>
      </c>
      <c r="F337" s="1">
        <v>0</v>
      </c>
      <c r="G337" s="1" t="s">
        <v>259</v>
      </c>
      <c r="H337" s="1" t="s">
        <v>20</v>
      </c>
      <c r="I337" s="1" t="s">
        <v>20</v>
      </c>
      <c r="J337" s="1" t="s">
        <v>33</v>
      </c>
      <c r="K337" s="1" t="s">
        <v>259</v>
      </c>
      <c r="L337" s="1" t="s">
        <v>122</v>
      </c>
      <c r="M337" s="1" t="s">
        <v>25</v>
      </c>
      <c r="N337" s="1" t="s">
        <v>123</v>
      </c>
      <c r="O337" s="1" t="s">
        <v>25</v>
      </c>
      <c r="P337" s="1" t="s">
        <v>232</v>
      </c>
      <c r="Q337" s="1" t="s">
        <v>140</v>
      </c>
      <c r="R337" s="1">
        <f>IF( ('Question 8'!$G337="Mumbai Indians")+('Question 8'!$H337="Mumbai Indians"),1,0)</f>
        <v>0</v>
      </c>
    </row>
    <row r="338" spans="1:18" ht="15.75" customHeight="1" x14ac:dyDescent="0.3">
      <c r="A338" s="1">
        <v>598005</v>
      </c>
      <c r="B338" s="1" t="s">
        <v>56</v>
      </c>
      <c r="C338" s="2">
        <v>41372</v>
      </c>
      <c r="D338" s="1" t="s">
        <v>202</v>
      </c>
      <c r="E338" s="1" t="s">
        <v>58</v>
      </c>
      <c r="F338" s="1">
        <v>0</v>
      </c>
      <c r="G338" s="1" t="s">
        <v>40</v>
      </c>
      <c r="H338" s="1" t="s">
        <v>21</v>
      </c>
      <c r="I338" s="1" t="s">
        <v>21</v>
      </c>
      <c r="J338" s="1" t="s">
        <v>22</v>
      </c>
      <c r="K338" s="1" t="s">
        <v>40</v>
      </c>
      <c r="L338" s="1" t="s">
        <v>23</v>
      </c>
      <c r="M338" s="1">
        <v>19</v>
      </c>
      <c r="N338" s="1" t="s">
        <v>24</v>
      </c>
      <c r="O338" s="1" t="s">
        <v>25</v>
      </c>
      <c r="P338" s="1" t="s">
        <v>42</v>
      </c>
      <c r="Q338" s="1" t="s">
        <v>169</v>
      </c>
      <c r="R338" s="1">
        <f>IF( ('Question 8'!$G338="Mumbai Indians")+('Question 8'!$H338="Mumbai Indians"),1,0)</f>
        <v>0</v>
      </c>
    </row>
    <row r="339" spans="1:18" ht="15.75" customHeight="1" x14ac:dyDescent="0.3">
      <c r="A339" s="1">
        <v>598006</v>
      </c>
      <c r="B339" s="1" t="s">
        <v>44</v>
      </c>
      <c r="C339" s="2">
        <v>41373</v>
      </c>
      <c r="D339" s="1" t="s">
        <v>101</v>
      </c>
      <c r="E339" s="1" t="s">
        <v>46</v>
      </c>
      <c r="F339" s="1">
        <v>0</v>
      </c>
      <c r="G339" s="1" t="s">
        <v>47</v>
      </c>
      <c r="H339" s="1" t="s">
        <v>39</v>
      </c>
      <c r="I339" s="1" t="s">
        <v>47</v>
      </c>
      <c r="J339" s="1" t="s">
        <v>33</v>
      </c>
      <c r="K339" s="1" t="s">
        <v>47</v>
      </c>
      <c r="L339" s="1" t="s">
        <v>23</v>
      </c>
      <c r="M339" s="1">
        <v>44</v>
      </c>
      <c r="N339" s="1" t="s">
        <v>24</v>
      </c>
      <c r="O339" s="1" t="s">
        <v>25</v>
      </c>
      <c r="P339" s="1" t="s">
        <v>120</v>
      </c>
      <c r="Q339" s="1" t="s">
        <v>237</v>
      </c>
      <c r="R339" s="1">
        <f>IF( ('Question 8'!$G339="Mumbai Indians")+('Question 8'!$H339="Mumbai Indians"),1,0)</f>
        <v>1</v>
      </c>
    </row>
    <row r="340" spans="1:18" ht="15.75" customHeight="1" x14ac:dyDescent="0.3">
      <c r="A340" s="1">
        <v>598007</v>
      </c>
      <c r="B340" s="1" t="s">
        <v>28</v>
      </c>
      <c r="C340" s="2">
        <v>41374</v>
      </c>
      <c r="D340" s="1" t="s">
        <v>29</v>
      </c>
      <c r="E340" s="1" t="s">
        <v>30</v>
      </c>
      <c r="F340" s="1">
        <v>0</v>
      </c>
      <c r="G340" s="1" t="s">
        <v>31</v>
      </c>
      <c r="H340" s="1" t="s">
        <v>32</v>
      </c>
      <c r="I340" s="1" t="s">
        <v>32</v>
      </c>
      <c r="J340" s="1" t="s">
        <v>22</v>
      </c>
      <c r="K340" s="1" t="s">
        <v>32</v>
      </c>
      <c r="L340" s="1" t="s">
        <v>41</v>
      </c>
      <c r="M340" s="1">
        <v>10</v>
      </c>
      <c r="N340" s="1" t="s">
        <v>24</v>
      </c>
      <c r="O340" s="1" t="s">
        <v>25</v>
      </c>
      <c r="P340" s="1" t="s">
        <v>42</v>
      </c>
      <c r="Q340" s="1" t="s">
        <v>252</v>
      </c>
      <c r="R340" s="1">
        <f>IF( ('Question 8'!$G340="Mumbai Indians")+('Question 8'!$H340="Mumbai Indians"),1,0)</f>
        <v>0</v>
      </c>
    </row>
    <row r="341" spans="1:18" ht="15.75" customHeight="1" x14ac:dyDescent="0.3">
      <c r="A341" s="1">
        <v>598008</v>
      </c>
      <c r="B341" s="1" t="s">
        <v>17</v>
      </c>
      <c r="C341" s="2">
        <v>41375</v>
      </c>
      <c r="D341" s="1" t="s">
        <v>118</v>
      </c>
      <c r="E341" s="1" t="s">
        <v>19</v>
      </c>
      <c r="F341" s="1">
        <v>0</v>
      </c>
      <c r="G341" s="1" t="s">
        <v>20</v>
      </c>
      <c r="H341" s="1" t="s">
        <v>21</v>
      </c>
      <c r="I341" s="1" t="s">
        <v>20</v>
      </c>
      <c r="J341" s="1" t="s">
        <v>22</v>
      </c>
      <c r="K341" s="1" t="s">
        <v>20</v>
      </c>
      <c r="L341" s="1" t="s">
        <v>41</v>
      </c>
      <c r="M341" s="1">
        <v>8</v>
      </c>
      <c r="N341" s="1" t="s">
        <v>24</v>
      </c>
      <c r="O341" s="1" t="s">
        <v>25</v>
      </c>
      <c r="P341" s="1" t="s">
        <v>26</v>
      </c>
      <c r="Q341" s="1" t="s">
        <v>232</v>
      </c>
      <c r="R341" s="1">
        <f>IF( ('Question 8'!$G341="Mumbai Indians")+('Question 8'!$H341="Mumbai Indians"),1,0)</f>
        <v>0</v>
      </c>
    </row>
    <row r="342" spans="1:18" ht="15.75" customHeight="1" x14ac:dyDescent="0.3">
      <c r="A342" s="1">
        <v>598009</v>
      </c>
      <c r="B342" s="1" t="s">
        <v>238</v>
      </c>
      <c r="C342" s="2">
        <v>41375</v>
      </c>
      <c r="D342" s="1" t="s">
        <v>262</v>
      </c>
      <c r="E342" s="1" t="s">
        <v>240</v>
      </c>
      <c r="F342" s="1">
        <v>0</v>
      </c>
      <c r="G342" s="1" t="s">
        <v>207</v>
      </c>
      <c r="H342" s="1" t="s">
        <v>40</v>
      </c>
      <c r="I342" s="1" t="s">
        <v>40</v>
      </c>
      <c r="J342" s="1" t="s">
        <v>33</v>
      </c>
      <c r="K342" s="1" t="s">
        <v>207</v>
      </c>
      <c r="L342" s="1" t="s">
        <v>41</v>
      </c>
      <c r="M342" s="1">
        <v>7</v>
      </c>
      <c r="N342" s="1" t="s">
        <v>24</v>
      </c>
      <c r="O342" s="1" t="s">
        <v>25</v>
      </c>
      <c r="P342" s="1" t="s">
        <v>120</v>
      </c>
      <c r="Q342" s="1" t="s">
        <v>263</v>
      </c>
      <c r="R342" s="1">
        <f>IF( ('Question 8'!$G342="Mumbai Indians")+('Question 8'!$H342="Mumbai Indians"),1,0)</f>
        <v>0</v>
      </c>
    </row>
    <row r="343" spans="1:18" ht="15.75" customHeight="1" x14ac:dyDescent="0.3">
      <c r="A343" s="1">
        <v>598010</v>
      </c>
      <c r="B343" s="1" t="s">
        <v>36</v>
      </c>
      <c r="C343" s="2">
        <v>41376</v>
      </c>
      <c r="D343" s="1" t="s">
        <v>93</v>
      </c>
      <c r="E343" s="1" t="s">
        <v>38</v>
      </c>
      <c r="F343" s="1">
        <v>0</v>
      </c>
      <c r="G343" s="1" t="s">
        <v>39</v>
      </c>
      <c r="H343" s="1" t="s">
        <v>259</v>
      </c>
      <c r="I343" s="1" t="s">
        <v>39</v>
      </c>
      <c r="J343" s="1" t="s">
        <v>33</v>
      </c>
      <c r="K343" s="1" t="s">
        <v>259</v>
      </c>
      <c r="L343" s="1" t="s">
        <v>41</v>
      </c>
      <c r="M343" s="1">
        <v>3</v>
      </c>
      <c r="N343" s="1" t="s">
        <v>24</v>
      </c>
      <c r="O343" s="1" t="s">
        <v>25</v>
      </c>
      <c r="P343" s="1" t="s">
        <v>42</v>
      </c>
      <c r="Q343" s="1" t="s">
        <v>264</v>
      </c>
      <c r="R343" s="1">
        <f>IF( ('Question 8'!$G343="Mumbai Indians")+('Question 8'!$H343="Mumbai Indians"),1,0)</f>
        <v>0</v>
      </c>
    </row>
    <row r="344" spans="1:18" ht="15.75" customHeight="1" x14ac:dyDescent="0.3">
      <c r="A344" s="1">
        <v>598011</v>
      </c>
      <c r="B344" s="1" t="s">
        <v>44</v>
      </c>
      <c r="C344" s="2">
        <v>41377</v>
      </c>
      <c r="D344" s="1" t="s">
        <v>147</v>
      </c>
      <c r="E344" s="1" t="s">
        <v>46</v>
      </c>
      <c r="F344" s="1">
        <v>0</v>
      </c>
      <c r="G344" s="1" t="s">
        <v>47</v>
      </c>
      <c r="H344" s="1" t="s">
        <v>207</v>
      </c>
      <c r="I344" s="1" t="s">
        <v>47</v>
      </c>
      <c r="J344" s="1" t="s">
        <v>33</v>
      </c>
      <c r="K344" s="1" t="s">
        <v>47</v>
      </c>
      <c r="L344" s="1" t="s">
        <v>23</v>
      </c>
      <c r="M344" s="1">
        <v>41</v>
      </c>
      <c r="N344" s="1" t="s">
        <v>24</v>
      </c>
      <c r="O344" s="1" t="s">
        <v>25</v>
      </c>
      <c r="P344" s="1" t="s">
        <v>140</v>
      </c>
      <c r="Q344" s="1" t="s">
        <v>116</v>
      </c>
      <c r="R344" s="1">
        <f>IF( ('Question 8'!$G344="Mumbai Indians")+('Question 8'!$H344="Mumbai Indians"),1,0)</f>
        <v>1</v>
      </c>
    </row>
    <row r="345" spans="1:18" ht="15.75" customHeight="1" x14ac:dyDescent="0.3">
      <c r="A345" s="1">
        <v>598012</v>
      </c>
      <c r="B345" s="1" t="s">
        <v>65</v>
      </c>
      <c r="C345" s="2">
        <v>41377</v>
      </c>
      <c r="D345" s="1" t="s">
        <v>235</v>
      </c>
      <c r="E345" s="1" t="s">
        <v>67</v>
      </c>
      <c r="F345" s="1">
        <v>0</v>
      </c>
      <c r="G345" s="1" t="s">
        <v>32</v>
      </c>
      <c r="H345" s="1" t="s">
        <v>20</v>
      </c>
      <c r="I345" s="1" t="s">
        <v>32</v>
      </c>
      <c r="J345" s="1" t="s">
        <v>22</v>
      </c>
      <c r="K345" s="1" t="s">
        <v>32</v>
      </c>
      <c r="L345" s="1" t="s">
        <v>41</v>
      </c>
      <c r="M345" s="1">
        <v>4</v>
      </c>
      <c r="N345" s="1" t="s">
        <v>24</v>
      </c>
      <c r="O345" s="1" t="s">
        <v>25</v>
      </c>
      <c r="P345" s="1" t="s">
        <v>26</v>
      </c>
      <c r="Q345" s="1" t="s">
        <v>232</v>
      </c>
      <c r="R345" s="1">
        <f>IF( ('Question 8'!$G345="Mumbai Indians")+('Question 8'!$H345="Mumbai Indians"),1,0)</f>
        <v>0</v>
      </c>
    </row>
    <row r="346" spans="1:18" ht="15.75" customHeight="1" x14ac:dyDescent="0.3">
      <c r="A346" s="1">
        <v>598013</v>
      </c>
      <c r="B346" s="1" t="s">
        <v>50</v>
      </c>
      <c r="C346" s="2">
        <v>41378</v>
      </c>
      <c r="D346" s="1" t="s">
        <v>146</v>
      </c>
      <c r="E346" s="1" t="s">
        <v>52</v>
      </c>
      <c r="F346" s="1">
        <v>0</v>
      </c>
      <c r="G346" s="1" t="s">
        <v>21</v>
      </c>
      <c r="H346" s="1" t="s">
        <v>259</v>
      </c>
      <c r="I346" s="1" t="s">
        <v>21</v>
      </c>
      <c r="J346" s="1" t="s">
        <v>33</v>
      </c>
      <c r="K346" s="1" t="s">
        <v>21</v>
      </c>
      <c r="L346" s="1" t="s">
        <v>23</v>
      </c>
      <c r="M346" s="1">
        <v>48</v>
      </c>
      <c r="N346" s="1" t="s">
        <v>24</v>
      </c>
      <c r="O346" s="1" t="s">
        <v>25</v>
      </c>
      <c r="P346" s="1" t="s">
        <v>120</v>
      </c>
      <c r="Q346" s="1" t="s">
        <v>237</v>
      </c>
      <c r="R346" s="1">
        <f>IF( ('Question 8'!$G346="Mumbai Indians")+('Question 8'!$H346="Mumbai Indians"),1,0)</f>
        <v>0</v>
      </c>
    </row>
    <row r="347" spans="1:18" ht="15.75" customHeight="1" x14ac:dyDescent="0.3">
      <c r="A347" s="1">
        <v>598014</v>
      </c>
      <c r="B347" s="1" t="s">
        <v>56</v>
      </c>
      <c r="C347" s="2">
        <v>41378</v>
      </c>
      <c r="D347" s="1" t="s">
        <v>265</v>
      </c>
      <c r="E347" s="1" t="s">
        <v>58</v>
      </c>
      <c r="F347" s="1">
        <v>0</v>
      </c>
      <c r="G347" s="1" t="s">
        <v>40</v>
      </c>
      <c r="H347" s="1" t="s">
        <v>31</v>
      </c>
      <c r="I347" s="1" t="s">
        <v>40</v>
      </c>
      <c r="J347" s="1" t="s">
        <v>22</v>
      </c>
      <c r="K347" s="1" t="s">
        <v>40</v>
      </c>
      <c r="L347" s="1" t="s">
        <v>41</v>
      </c>
      <c r="M347" s="1">
        <v>6</v>
      </c>
      <c r="N347" s="1" t="s">
        <v>24</v>
      </c>
      <c r="O347" s="1" t="s">
        <v>25</v>
      </c>
      <c r="P347" s="1" t="s">
        <v>42</v>
      </c>
      <c r="Q347" s="1" t="s">
        <v>252</v>
      </c>
      <c r="R347" s="1">
        <f>IF( ('Question 8'!$G347="Mumbai Indians")+('Question 8'!$H347="Mumbai Indians"),1,0)</f>
        <v>0</v>
      </c>
    </row>
    <row r="348" spans="1:18" ht="15.75" customHeight="1" x14ac:dyDescent="0.3">
      <c r="A348" s="1">
        <v>598015</v>
      </c>
      <c r="B348" s="1" t="s">
        <v>65</v>
      </c>
      <c r="C348" s="2">
        <v>41379</v>
      </c>
      <c r="D348" s="1" t="s">
        <v>231</v>
      </c>
      <c r="E348" s="1" t="s">
        <v>67</v>
      </c>
      <c r="F348" s="1">
        <v>0</v>
      </c>
      <c r="G348" s="1" t="s">
        <v>32</v>
      </c>
      <c r="H348" s="1" t="s">
        <v>207</v>
      </c>
      <c r="I348" s="1" t="s">
        <v>207</v>
      </c>
      <c r="J348" s="1" t="s">
        <v>33</v>
      </c>
      <c r="K348" s="1" t="s">
        <v>207</v>
      </c>
      <c r="L348" s="1" t="s">
        <v>23</v>
      </c>
      <c r="M348" s="1">
        <v>24</v>
      </c>
      <c r="N348" s="1" t="s">
        <v>24</v>
      </c>
      <c r="O348" s="1" t="s">
        <v>25</v>
      </c>
      <c r="P348" s="1" t="s">
        <v>26</v>
      </c>
      <c r="Q348" s="1" t="s">
        <v>232</v>
      </c>
      <c r="R348" s="1">
        <f>IF( ('Question 8'!$G348="Mumbai Indians")+('Question 8'!$H348="Mumbai Indians"),1,0)</f>
        <v>0</v>
      </c>
    </row>
    <row r="349" spans="1:18" ht="15.75" customHeight="1" x14ac:dyDescent="0.3">
      <c r="A349" s="1">
        <v>598016</v>
      </c>
      <c r="B349" s="1" t="s">
        <v>28</v>
      </c>
      <c r="C349" s="2">
        <v>41380</v>
      </c>
      <c r="D349" s="1" t="s">
        <v>266</v>
      </c>
      <c r="E349" s="1" t="s">
        <v>30</v>
      </c>
      <c r="F349" s="1">
        <v>0</v>
      </c>
      <c r="G349" s="1" t="s">
        <v>31</v>
      </c>
      <c r="H349" s="1" t="s">
        <v>21</v>
      </c>
      <c r="I349" s="1" t="s">
        <v>21</v>
      </c>
      <c r="J349" s="1" t="s">
        <v>22</v>
      </c>
      <c r="K349" s="1" t="s">
        <v>31</v>
      </c>
      <c r="L349" s="1" t="s">
        <v>23</v>
      </c>
      <c r="M349" s="1">
        <v>4</v>
      </c>
      <c r="N349" s="1" t="s">
        <v>24</v>
      </c>
      <c r="O349" s="1" t="s">
        <v>25</v>
      </c>
      <c r="P349" s="1" t="s">
        <v>267</v>
      </c>
      <c r="Q349" s="1" t="s">
        <v>116</v>
      </c>
      <c r="R349" s="1">
        <f>IF( ('Question 8'!$G349="Mumbai Indians")+('Question 8'!$H349="Mumbai Indians"),1,0)</f>
        <v>0</v>
      </c>
    </row>
    <row r="350" spans="1:18" ht="15.75" customHeight="1" x14ac:dyDescent="0.3">
      <c r="A350" s="1">
        <v>598017</v>
      </c>
      <c r="B350" s="1" t="s">
        <v>17</v>
      </c>
      <c r="C350" s="2">
        <v>41380</v>
      </c>
      <c r="D350" s="1" t="s">
        <v>215</v>
      </c>
      <c r="E350" s="1" t="s">
        <v>19</v>
      </c>
      <c r="F350" s="1">
        <v>0</v>
      </c>
      <c r="G350" s="1" t="s">
        <v>20</v>
      </c>
      <c r="H350" s="1" t="s">
        <v>39</v>
      </c>
      <c r="I350" s="1" t="s">
        <v>20</v>
      </c>
      <c r="J350" s="1" t="s">
        <v>22</v>
      </c>
      <c r="K350" s="1" t="s">
        <v>20</v>
      </c>
      <c r="L350" s="1" t="s">
        <v>122</v>
      </c>
      <c r="M350" s="1" t="s">
        <v>25</v>
      </c>
      <c r="N350" s="1" t="s">
        <v>123</v>
      </c>
      <c r="O350" s="1" t="s">
        <v>25</v>
      </c>
      <c r="P350" s="1" t="s">
        <v>120</v>
      </c>
      <c r="Q350" s="1" t="s">
        <v>237</v>
      </c>
      <c r="R350" s="1">
        <f>IF( ('Question 8'!$G350="Mumbai Indians")+('Question 8'!$H350="Mumbai Indians"),1,0)</f>
        <v>0</v>
      </c>
    </row>
    <row r="351" spans="1:18" ht="15.75" customHeight="1" x14ac:dyDescent="0.3">
      <c r="A351" s="1">
        <v>598018</v>
      </c>
      <c r="B351" s="1" t="s">
        <v>238</v>
      </c>
      <c r="C351" s="2">
        <v>41381</v>
      </c>
      <c r="D351" s="1" t="s">
        <v>93</v>
      </c>
      <c r="E351" s="1" t="s">
        <v>240</v>
      </c>
      <c r="F351" s="1">
        <v>0</v>
      </c>
      <c r="G351" s="1" t="s">
        <v>207</v>
      </c>
      <c r="H351" s="1" t="s">
        <v>259</v>
      </c>
      <c r="I351" s="1" t="s">
        <v>207</v>
      </c>
      <c r="J351" s="1" t="s">
        <v>22</v>
      </c>
      <c r="K351" s="1" t="s">
        <v>259</v>
      </c>
      <c r="L351" s="1" t="s">
        <v>23</v>
      </c>
      <c r="M351" s="1">
        <v>11</v>
      </c>
      <c r="N351" s="1" t="s">
        <v>24</v>
      </c>
      <c r="O351" s="1" t="s">
        <v>25</v>
      </c>
      <c r="P351" s="1" t="s">
        <v>26</v>
      </c>
      <c r="Q351" s="1" t="s">
        <v>232</v>
      </c>
      <c r="R351" s="1">
        <f>IF( ('Question 8'!$G351="Mumbai Indians")+('Question 8'!$H351="Mumbai Indians"),1,0)</f>
        <v>0</v>
      </c>
    </row>
    <row r="352" spans="1:18" ht="15.75" customHeight="1" x14ac:dyDescent="0.3">
      <c r="A352" s="1">
        <v>598019</v>
      </c>
      <c r="B352" s="1" t="s">
        <v>56</v>
      </c>
      <c r="C352" s="2">
        <v>41381</v>
      </c>
      <c r="D352" s="1" t="s">
        <v>233</v>
      </c>
      <c r="E352" s="1" t="s">
        <v>58</v>
      </c>
      <c r="F352" s="1">
        <v>0</v>
      </c>
      <c r="G352" s="1" t="s">
        <v>40</v>
      </c>
      <c r="H352" s="1" t="s">
        <v>47</v>
      </c>
      <c r="I352" s="1" t="s">
        <v>40</v>
      </c>
      <c r="J352" s="1" t="s">
        <v>33</v>
      </c>
      <c r="K352" s="1" t="s">
        <v>40</v>
      </c>
      <c r="L352" s="1" t="s">
        <v>23</v>
      </c>
      <c r="M352" s="1">
        <v>87</v>
      </c>
      <c r="N352" s="1" t="s">
        <v>24</v>
      </c>
      <c r="O352" s="1" t="s">
        <v>25</v>
      </c>
      <c r="P352" s="1" t="s">
        <v>42</v>
      </c>
      <c r="Q352" s="1" t="s">
        <v>252</v>
      </c>
      <c r="R352" s="1">
        <f>IF( ('Question 8'!$G352="Mumbai Indians")+('Question 8'!$H352="Mumbai Indians"),1,0)</f>
        <v>1</v>
      </c>
    </row>
    <row r="353" spans="1:18" ht="15.75" customHeight="1" x14ac:dyDescent="0.3">
      <c r="A353" s="1">
        <v>598020</v>
      </c>
      <c r="B353" s="1" t="s">
        <v>36</v>
      </c>
      <c r="C353" s="2">
        <v>41382</v>
      </c>
      <c r="D353" s="1" t="s">
        <v>29</v>
      </c>
      <c r="E353" s="1" t="s">
        <v>38</v>
      </c>
      <c r="F353" s="1">
        <v>0</v>
      </c>
      <c r="G353" s="1" t="s">
        <v>39</v>
      </c>
      <c r="H353" s="1" t="s">
        <v>32</v>
      </c>
      <c r="I353" s="1" t="s">
        <v>32</v>
      </c>
      <c r="J353" s="1" t="s">
        <v>33</v>
      </c>
      <c r="K353" s="1" t="s">
        <v>32</v>
      </c>
      <c r="L353" s="1" t="s">
        <v>23</v>
      </c>
      <c r="M353" s="1">
        <v>86</v>
      </c>
      <c r="N353" s="1" t="s">
        <v>24</v>
      </c>
      <c r="O353" s="1" t="s">
        <v>25</v>
      </c>
      <c r="P353" s="1" t="s">
        <v>120</v>
      </c>
      <c r="Q353" s="1" t="s">
        <v>237</v>
      </c>
      <c r="R353" s="1">
        <f>IF( ('Question 8'!$G353="Mumbai Indians")+('Question 8'!$H353="Mumbai Indians"),1,0)</f>
        <v>0</v>
      </c>
    </row>
    <row r="354" spans="1:18" ht="15.75" customHeight="1" x14ac:dyDescent="0.3">
      <c r="A354" s="1">
        <v>598021</v>
      </c>
      <c r="B354" s="1" t="s">
        <v>60</v>
      </c>
      <c r="C354" s="2">
        <v>41383</v>
      </c>
      <c r="D354" s="1" t="s">
        <v>261</v>
      </c>
      <c r="E354" s="1" t="s">
        <v>62</v>
      </c>
      <c r="F354" s="1">
        <v>0</v>
      </c>
      <c r="G354" s="1" t="s">
        <v>259</v>
      </c>
      <c r="H354" s="1" t="s">
        <v>31</v>
      </c>
      <c r="I354" s="1" t="s">
        <v>31</v>
      </c>
      <c r="J354" s="1" t="s">
        <v>33</v>
      </c>
      <c r="K354" s="1" t="s">
        <v>259</v>
      </c>
      <c r="L354" s="1" t="s">
        <v>41</v>
      </c>
      <c r="M354" s="1">
        <v>5</v>
      </c>
      <c r="N354" s="1" t="s">
        <v>24</v>
      </c>
      <c r="O354" s="1" t="s">
        <v>25</v>
      </c>
      <c r="P354" s="1" t="s">
        <v>127</v>
      </c>
      <c r="Q354" s="1" t="s">
        <v>267</v>
      </c>
      <c r="R354" s="1">
        <f>IF( ('Question 8'!$G354="Mumbai Indians")+('Question 8'!$H354="Mumbai Indians"),1,0)</f>
        <v>0</v>
      </c>
    </row>
    <row r="355" spans="1:18" ht="15.75" customHeight="1" x14ac:dyDescent="0.3">
      <c r="A355" s="1">
        <v>598022</v>
      </c>
      <c r="B355" s="1" t="s">
        <v>50</v>
      </c>
      <c r="C355" s="2">
        <v>41384</v>
      </c>
      <c r="D355" s="1" t="s">
        <v>235</v>
      </c>
      <c r="E355" s="1" t="s">
        <v>52</v>
      </c>
      <c r="F355" s="1">
        <v>0</v>
      </c>
      <c r="G355" s="1" t="s">
        <v>21</v>
      </c>
      <c r="H355" s="1" t="s">
        <v>32</v>
      </c>
      <c r="I355" s="1" t="s">
        <v>21</v>
      </c>
      <c r="J355" s="1" t="s">
        <v>33</v>
      </c>
      <c r="K355" s="1" t="s">
        <v>32</v>
      </c>
      <c r="L355" s="1" t="s">
        <v>41</v>
      </c>
      <c r="M355" s="1">
        <v>4</v>
      </c>
      <c r="N355" s="1" t="s">
        <v>24</v>
      </c>
      <c r="O355" s="1" t="s">
        <v>25</v>
      </c>
      <c r="P355" s="1" t="s">
        <v>26</v>
      </c>
      <c r="Q355" s="1" t="s">
        <v>232</v>
      </c>
      <c r="R355" s="1">
        <f>IF( ('Question 8'!$G355="Mumbai Indians")+('Question 8'!$H355="Mumbai Indians"),1,0)</f>
        <v>0</v>
      </c>
    </row>
    <row r="356" spans="1:18" ht="15.75" customHeight="1" x14ac:dyDescent="0.3">
      <c r="A356" s="1">
        <v>598023</v>
      </c>
      <c r="B356" s="1" t="s">
        <v>17</v>
      </c>
      <c r="C356" s="2">
        <v>41384</v>
      </c>
      <c r="D356" s="1" t="s">
        <v>82</v>
      </c>
      <c r="E356" s="1" t="s">
        <v>19</v>
      </c>
      <c r="F356" s="1">
        <v>0</v>
      </c>
      <c r="G356" s="1" t="s">
        <v>20</v>
      </c>
      <c r="H356" s="1" t="s">
        <v>40</v>
      </c>
      <c r="I356" s="1" t="s">
        <v>20</v>
      </c>
      <c r="J356" s="1" t="s">
        <v>22</v>
      </c>
      <c r="K356" s="1" t="s">
        <v>20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42</v>
      </c>
      <c r="Q356" s="1" t="s">
        <v>252</v>
      </c>
      <c r="R356" s="1">
        <f>IF( ('Question 8'!$G356="Mumbai Indians")+('Question 8'!$H356="Mumbai Indians"),1,0)</f>
        <v>0</v>
      </c>
    </row>
    <row r="357" spans="1:18" ht="15.75" customHeight="1" x14ac:dyDescent="0.3">
      <c r="A357" s="1">
        <v>598024</v>
      </c>
      <c r="B357" s="1" t="s">
        <v>36</v>
      </c>
      <c r="C357" s="2">
        <v>41385</v>
      </c>
      <c r="D357" s="1" t="s">
        <v>61</v>
      </c>
      <c r="E357" s="1" t="s">
        <v>38</v>
      </c>
      <c r="F357" s="1">
        <v>0</v>
      </c>
      <c r="G357" s="1" t="s">
        <v>39</v>
      </c>
      <c r="H357" s="1" t="s">
        <v>47</v>
      </c>
      <c r="I357" s="1" t="s">
        <v>47</v>
      </c>
      <c r="J357" s="1" t="s">
        <v>33</v>
      </c>
      <c r="K357" s="1" t="s">
        <v>39</v>
      </c>
      <c r="L357" s="1" t="s">
        <v>41</v>
      </c>
      <c r="M357" s="1">
        <v>9</v>
      </c>
      <c r="N357" s="1" t="s">
        <v>24</v>
      </c>
      <c r="O357" s="1" t="s">
        <v>25</v>
      </c>
      <c r="P357" s="1" t="s">
        <v>127</v>
      </c>
      <c r="Q357" s="1" t="s">
        <v>140</v>
      </c>
      <c r="R357" s="1">
        <f>IF( ('Question 8'!$G357="Mumbai Indians")+('Question 8'!$H357="Mumbai Indians"),1,0)</f>
        <v>1</v>
      </c>
    </row>
    <row r="358" spans="1:18" ht="15.75" customHeight="1" x14ac:dyDescent="0.3">
      <c r="A358" s="1">
        <v>598025</v>
      </c>
      <c r="B358" s="1" t="s">
        <v>28</v>
      </c>
      <c r="C358" s="2">
        <v>41385</v>
      </c>
      <c r="D358" s="1" t="s">
        <v>268</v>
      </c>
      <c r="E358" s="1" t="s">
        <v>30</v>
      </c>
      <c r="F358" s="1">
        <v>0</v>
      </c>
      <c r="G358" s="1" t="s">
        <v>31</v>
      </c>
      <c r="H358" s="1" t="s">
        <v>207</v>
      </c>
      <c r="I358" s="1" t="s">
        <v>31</v>
      </c>
      <c r="J358" s="1" t="s">
        <v>22</v>
      </c>
      <c r="K358" s="1" t="s">
        <v>31</v>
      </c>
      <c r="L358" s="1" t="s">
        <v>41</v>
      </c>
      <c r="M358" s="1">
        <v>7</v>
      </c>
      <c r="N358" s="1" t="s">
        <v>24</v>
      </c>
      <c r="O358" s="1" t="s">
        <v>25</v>
      </c>
      <c r="P358" s="1" t="s">
        <v>120</v>
      </c>
      <c r="Q358" s="1" t="s">
        <v>263</v>
      </c>
      <c r="R358" s="1">
        <f>IF( ('Question 8'!$G358="Mumbai Indians")+('Question 8'!$H358="Mumbai Indians"),1,0)</f>
        <v>0</v>
      </c>
    </row>
    <row r="359" spans="1:18" ht="15.75" customHeight="1" x14ac:dyDescent="0.3">
      <c r="A359" s="1">
        <v>598026</v>
      </c>
      <c r="B359" s="1" t="s">
        <v>65</v>
      </c>
      <c r="C359" s="2">
        <v>41386</v>
      </c>
      <c r="D359" s="1" t="s">
        <v>29</v>
      </c>
      <c r="E359" s="1" t="s">
        <v>67</v>
      </c>
      <c r="F359" s="1">
        <v>0</v>
      </c>
      <c r="G359" s="1" t="s">
        <v>32</v>
      </c>
      <c r="H359" s="1" t="s">
        <v>40</v>
      </c>
      <c r="I359" s="1" t="s">
        <v>40</v>
      </c>
      <c r="J359" s="1" t="s">
        <v>33</v>
      </c>
      <c r="K359" s="1" t="s">
        <v>32</v>
      </c>
      <c r="L359" s="1" t="s">
        <v>41</v>
      </c>
      <c r="M359" s="1">
        <v>5</v>
      </c>
      <c r="N359" s="1" t="s">
        <v>24</v>
      </c>
      <c r="O359" s="1" t="s">
        <v>25</v>
      </c>
      <c r="P359" s="1" t="s">
        <v>129</v>
      </c>
      <c r="Q359" s="1" t="s">
        <v>232</v>
      </c>
      <c r="R359" s="1">
        <f>IF( ('Question 8'!$G359="Mumbai Indians")+('Question 8'!$H359="Mumbai Indians"),1,0)</f>
        <v>0</v>
      </c>
    </row>
    <row r="360" spans="1:18" ht="15.75" customHeight="1" x14ac:dyDescent="0.3">
      <c r="A360" s="1">
        <v>598027</v>
      </c>
      <c r="B360" s="1" t="s">
        <v>17</v>
      </c>
      <c r="C360" s="2">
        <v>41387</v>
      </c>
      <c r="D360" s="1" t="s">
        <v>118</v>
      </c>
      <c r="E360" s="1" t="s">
        <v>19</v>
      </c>
      <c r="F360" s="1">
        <v>0</v>
      </c>
      <c r="G360" s="1" t="s">
        <v>20</v>
      </c>
      <c r="H360" s="1" t="s">
        <v>207</v>
      </c>
      <c r="I360" s="1" t="s">
        <v>207</v>
      </c>
      <c r="J360" s="1" t="s">
        <v>22</v>
      </c>
      <c r="K360" s="1" t="s">
        <v>20</v>
      </c>
      <c r="L360" s="1" t="s">
        <v>23</v>
      </c>
      <c r="M360" s="1">
        <v>130</v>
      </c>
      <c r="N360" s="1" t="s">
        <v>24</v>
      </c>
      <c r="O360" s="1" t="s">
        <v>25</v>
      </c>
      <c r="P360" s="1" t="s">
        <v>42</v>
      </c>
      <c r="Q360" s="1" t="s">
        <v>252</v>
      </c>
      <c r="R360" s="1">
        <f>IF( ('Question 8'!$G360="Mumbai Indians")+('Question 8'!$H360="Mumbai Indians"),1,0)</f>
        <v>0</v>
      </c>
    </row>
    <row r="361" spans="1:18" ht="15.75" customHeight="1" x14ac:dyDescent="0.3">
      <c r="A361" s="1">
        <v>598028</v>
      </c>
      <c r="B361" s="1" t="s">
        <v>194</v>
      </c>
      <c r="C361" s="2">
        <v>41410</v>
      </c>
      <c r="D361" s="1" t="s">
        <v>268</v>
      </c>
      <c r="E361" s="1" t="s">
        <v>195</v>
      </c>
      <c r="F361" s="1">
        <v>0</v>
      </c>
      <c r="G361" s="1" t="s">
        <v>31</v>
      </c>
      <c r="H361" s="1" t="s">
        <v>39</v>
      </c>
      <c r="I361" s="1" t="s">
        <v>39</v>
      </c>
      <c r="J361" s="1" t="s">
        <v>22</v>
      </c>
      <c r="K361" s="1" t="s">
        <v>31</v>
      </c>
      <c r="L361" s="1" t="s">
        <v>23</v>
      </c>
      <c r="M361" s="1">
        <v>7</v>
      </c>
      <c r="N361" s="1" t="s">
        <v>24</v>
      </c>
      <c r="O361" s="1" t="s">
        <v>25</v>
      </c>
      <c r="P361" s="1" t="s">
        <v>127</v>
      </c>
      <c r="Q361" s="1" t="s">
        <v>140</v>
      </c>
      <c r="R361" s="1">
        <f>IF( ('Question 8'!$G361="Mumbai Indians")+('Question 8'!$H361="Mumbai Indians"),1,0)</f>
        <v>0</v>
      </c>
    </row>
    <row r="362" spans="1:18" ht="15.75" customHeight="1" x14ac:dyDescent="0.3">
      <c r="A362" s="1">
        <v>598029</v>
      </c>
      <c r="B362" s="1" t="s">
        <v>50</v>
      </c>
      <c r="C362" s="2">
        <v>41388</v>
      </c>
      <c r="D362" s="1" t="s">
        <v>152</v>
      </c>
      <c r="E362" s="1" t="s">
        <v>52</v>
      </c>
      <c r="F362" s="1">
        <v>0</v>
      </c>
      <c r="G362" s="1" t="s">
        <v>21</v>
      </c>
      <c r="H362" s="1" t="s">
        <v>47</v>
      </c>
      <c r="I362" s="1" t="s">
        <v>21</v>
      </c>
      <c r="J362" s="1" t="s">
        <v>33</v>
      </c>
      <c r="K362" s="1" t="s">
        <v>47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127</v>
      </c>
      <c r="Q362" s="1" t="s">
        <v>140</v>
      </c>
      <c r="R362" s="1">
        <f>IF( ('Question 8'!$G362="Mumbai Indians")+('Question 8'!$H362="Mumbai Indians"),1,0)</f>
        <v>1</v>
      </c>
    </row>
    <row r="363" spans="1:18" ht="15.75" customHeight="1" x14ac:dyDescent="0.3">
      <c r="A363" s="1">
        <v>598030</v>
      </c>
      <c r="B363" s="1" t="s">
        <v>65</v>
      </c>
      <c r="C363" s="2">
        <v>41389</v>
      </c>
      <c r="D363" s="1" t="s">
        <v>76</v>
      </c>
      <c r="E363" s="1" t="s">
        <v>67</v>
      </c>
      <c r="F363" s="1">
        <v>0</v>
      </c>
      <c r="G363" s="1" t="s">
        <v>32</v>
      </c>
      <c r="H363" s="1" t="s">
        <v>259</v>
      </c>
      <c r="I363" s="1" t="s">
        <v>259</v>
      </c>
      <c r="J363" s="1" t="s">
        <v>33</v>
      </c>
      <c r="K363" s="1" t="s">
        <v>32</v>
      </c>
      <c r="L363" s="1" t="s">
        <v>41</v>
      </c>
      <c r="M363" s="1">
        <v>5</v>
      </c>
      <c r="N363" s="1" t="s">
        <v>24</v>
      </c>
      <c r="O363" s="1" t="s">
        <v>25</v>
      </c>
      <c r="P363" s="1" t="s">
        <v>42</v>
      </c>
      <c r="Q363" s="1" t="s">
        <v>169</v>
      </c>
      <c r="R363" s="1">
        <f>IF( ('Question 8'!$G363="Mumbai Indians")+('Question 8'!$H363="Mumbai Indians"),1,0)</f>
        <v>0</v>
      </c>
    </row>
    <row r="364" spans="1:18" ht="15.75" customHeight="1" x14ac:dyDescent="0.3">
      <c r="A364" s="1">
        <v>598031</v>
      </c>
      <c r="B364" s="1" t="s">
        <v>50</v>
      </c>
      <c r="C364" s="2">
        <v>41390</v>
      </c>
      <c r="D364" s="1" t="s">
        <v>144</v>
      </c>
      <c r="E364" s="1" t="s">
        <v>52</v>
      </c>
      <c r="F364" s="1">
        <v>0</v>
      </c>
      <c r="G364" s="1" t="s">
        <v>21</v>
      </c>
      <c r="H364" s="1" t="s">
        <v>31</v>
      </c>
      <c r="I364" s="1" t="s">
        <v>31</v>
      </c>
      <c r="J364" s="1" t="s">
        <v>33</v>
      </c>
      <c r="K364" s="1" t="s">
        <v>21</v>
      </c>
      <c r="L364" s="1" t="s">
        <v>41</v>
      </c>
      <c r="M364" s="1">
        <v>6</v>
      </c>
      <c r="N364" s="1" t="s">
        <v>24</v>
      </c>
      <c r="O364" s="1" t="s">
        <v>25</v>
      </c>
      <c r="P364" s="1" t="s">
        <v>267</v>
      </c>
      <c r="Q364" s="1" t="s">
        <v>140</v>
      </c>
      <c r="R364" s="1">
        <f>IF( ('Question 8'!$G364="Mumbai Indians")+('Question 8'!$H364="Mumbai Indians"),1,0)</f>
        <v>0</v>
      </c>
    </row>
    <row r="365" spans="1:18" ht="15.75" customHeight="1" x14ac:dyDescent="0.3">
      <c r="A365" s="1">
        <v>598032</v>
      </c>
      <c r="B365" s="1" t="s">
        <v>56</v>
      </c>
      <c r="C365" s="2">
        <v>41391</v>
      </c>
      <c r="D365" s="1" t="s">
        <v>265</v>
      </c>
      <c r="E365" s="1" t="s">
        <v>58</v>
      </c>
      <c r="F365" s="1">
        <v>0</v>
      </c>
      <c r="G365" s="1" t="s">
        <v>40</v>
      </c>
      <c r="H365" s="1" t="s">
        <v>259</v>
      </c>
      <c r="I365" s="1" t="s">
        <v>259</v>
      </c>
      <c r="J365" s="1" t="s">
        <v>33</v>
      </c>
      <c r="K365" s="1" t="s">
        <v>40</v>
      </c>
      <c r="L365" s="1" t="s">
        <v>41</v>
      </c>
      <c r="M365" s="1">
        <v>8</v>
      </c>
      <c r="N365" s="1" t="s">
        <v>24</v>
      </c>
      <c r="O365" s="1" t="s">
        <v>25</v>
      </c>
      <c r="P365" s="1" t="s">
        <v>237</v>
      </c>
      <c r="Q365" s="1" t="s">
        <v>263</v>
      </c>
      <c r="R365" s="1">
        <f>IF( ('Question 8'!$G365="Mumbai Indians")+('Question 8'!$H365="Mumbai Indians"),1,0)</f>
        <v>0</v>
      </c>
    </row>
    <row r="366" spans="1:18" ht="15.75" customHeight="1" x14ac:dyDescent="0.3">
      <c r="A366" s="1">
        <v>598033</v>
      </c>
      <c r="B366" s="1" t="s">
        <v>44</v>
      </c>
      <c r="C366" s="2">
        <v>41391</v>
      </c>
      <c r="D366" s="1" t="s">
        <v>152</v>
      </c>
      <c r="E366" s="1" t="s">
        <v>46</v>
      </c>
      <c r="F366" s="1">
        <v>0</v>
      </c>
      <c r="G366" s="1" t="s">
        <v>47</v>
      </c>
      <c r="H366" s="1" t="s">
        <v>20</v>
      </c>
      <c r="I366" s="1" t="s">
        <v>47</v>
      </c>
      <c r="J366" s="1" t="s">
        <v>33</v>
      </c>
      <c r="K366" s="1" t="s">
        <v>47</v>
      </c>
      <c r="L366" s="1" t="s">
        <v>23</v>
      </c>
      <c r="M366" s="1">
        <v>58</v>
      </c>
      <c r="N366" s="1" t="s">
        <v>24</v>
      </c>
      <c r="O366" s="1" t="s">
        <v>25</v>
      </c>
      <c r="P366" s="1" t="s">
        <v>26</v>
      </c>
      <c r="Q366" s="1" t="s">
        <v>129</v>
      </c>
      <c r="R366" s="1">
        <f>IF( ('Question 8'!$G366="Mumbai Indians")+('Question 8'!$H366="Mumbai Indians"),1,0)</f>
        <v>1</v>
      </c>
    </row>
    <row r="367" spans="1:18" ht="15.75" customHeight="1" x14ac:dyDescent="0.3">
      <c r="A367" s="1">
        <v>598034</v>
      </c>
      <c r="B367" s="1" t="s">
        <v>65</v>
      </c>
      <c r="C367" s="2">
        <v>41392</v>
      </c>
      <c r="D367" s="1" t="s">
        <v>29</v>
      </c>
      <c r="E367" s="1" t="s">
        <v>67</v>
      </c>
      <c r="F367" s="1">
        <v>0</v>
      </c>
      <c r="G367" s="1" t="s">
        <v>32</v>
      </c>
      <c r="H367" s="1" t="s">
        <v>21</v>
      </c>
      <c r="I367" s="1" t="s">
        <v>21</v>
      </c>
      <c r="J367" s="1" t="s">
        <v>22</v>
      </c>
      <c r="K367" s="1" t="s">
        <v>32</v>
      </c>
      <c r="L367" s="1" t="s">
        <v>23</v>
      </c>
      <c r="M367" s="1">
        <v>14</v>
      </c>
      <c r="N367" s="1" t="s">
        <v>24</v>
      </c>
      <c r="O367" s="1" t="s">
        <v>25</v>
      </c>
      <c r="P367" s="1" t="s">
        <v>42</v>
      </c>
      <c r="Q367" s="1" t="s">
        <v>116</v>
      </c>
      <c r="R367" s="1">
        <f>IF( ('Question 8'!$G367="Mumbai Indians")+('Question 8'!$H367="Mumbai Indians"),1,0)</f>
        <v>0</v>
      </c>
    </row>
    <row r="368" spans="1:18" ht="15.75" customHeight="1" x14ac:dyDescent="0.3">
      <c r="A368" s="1">
        <v>598035</v>
      </c>
      <c r="B368" s="1" t="s">
        <v>269</v>
      </c>
      <c r="C368" s="2">
        <v>41392</v>
      </c>
      <c r="D368" s="1" t="s">
        <v>179</v>
      </c>
      <c r="E368" s="1" t="s">
        <v>270</v>
      </c>
      <c r="F368" s="1">
        <v>0</v>
      </c>
      <c r="G368" s="1" t="s">
        <v>39</v>
      </c>
      <c r="H368" s="1" t="s">
        <v>207</v>
      </c>
      <c r="I368" s="1" t="s">
        <v>207</v>
      </c>
      <c r="J368" s="1" t="s">
        <v>22</v>
      </c>
      <c r="K368" s="1" t="s">
        <v>39</v>
      </c>
      <c r="L368" s="1" t="s">
        <v>23</v>
      </c>
      <c r="M368" s="1">
        <v>15</v>
      </c>
      <c r="N368" s="1" t="s">
        <v>24</v>
      </c>
      <c r="O368" s="1" t="s">
        <v>25</v>
      </c>
      <c r="P368" s="1" t="s">
        <v>267</v>
      </c>
      <c r="Q368" s="1" t="s">
        <v>140</v>
      </c>
      <c r="R368" s="1">
        <f>IF( ('Question 8'!$G368="Mumbai Indians")+('Question 8'!$H368="Mumbai Indians"),1,0)</f>
        <v>0</v>
      </c>
    </row>
    <row r="369" spans="1:18" ht="15.75" customHeight="1" x14ac:dyDescent="0.3">
      <c r="A369" s="1">
        <v>598036</v>
      </c>
      <c r="B369" s="1" t="s">
        <v>56</v>
      </c>
      <c r="C369" s="2">
        <v>41393</v>
      </c>
      <c r="D369" s="1" t="s">
        <v>271</v>
      </c>
      <c r="E369" s="1" t="s">
        <v>58</v>
      </c>
      <c r="F369" s="1">
        <v>0</v>
      </c>
      <c r="G369" s="1" t="s">
        <v>40</v>
      </c>
      <c r="H369" s="1" t="s">
        <v>20</v>
      </c>
      <c r="I369" s="1" t="s">
        <v>40</v>
      </c>
      <c r="J369" s="1" t="s">
        <v>22</v>
      </c>
      <c r="K369" s="1" t="s">
        <v>40</v>
      </c>
      <c r="L369" s="1" t="s">
        <v>41</v>
      </c>
      <c r="M369" s="1">
        <v>4</v>
      </c>
      <c r="N369" s="1" t="s">
        <v>24</v>
      </c>
      <c r="O369" s="1" t="s">
        <v>25</v>
      </c>
      <c r="P369" s="1" t="s">
        <v>120</v>
      </c>
      <c r="Q369" s="1" t="s">
        <v>263</v>
      </c>
      <c r="R369" s="1">
        <f>IF( ('Question 8'!$G369="Mumbai Indians")+('Question 8'!$H369="Mumbai Indians"),1,0)</f>
        <v>0</v>
      </c>
    </row>
    <row r="370" spans="1:18" ht="15.75" customHeight="1" x14ac:dyDescent="0.3">
      <c r="A370" s="1">
        <v>598037</v>
      </c>
      <c r="B370" s="1" t="s">
        <v>44</v>
      </c>
      <c r="C370" s="2">
        <v>41393</v>
      </c>
      <c r="D370" s="1" t="s">
        <v>147</v>
      </c>
      <c r="E370" s="1" t="s">
        <v>46</v>
      </c>
      <c r="F370" s="1">
        <v>0</v>
      </c>
      <c r="G370" s="1" t="s">
        <v>47</v>
      </c>
      <c r="H370" s="1" t="s">
        <v>31</v>
      </c>
      <c r="I370" s="1" t="s">
        <v>47</v>
      </c>
      <c r="J370" s="1" t="s">
        <v>33</v>
      </c>
      <c r="K370" s="1" t="s">
        <v>47</v>
      </c>
      <c r="L370" s="1" t="s">
        <v>23</v>
      </c>
      <c r="M370" s="1">
        <v>4</v>
      </c>
      <c r="N370" s="1" t="s">
        <v>24</v>
      </c>
      <c r="O370" s="1" t="s">
        <v>25</v>
      </c>
      <c r="P370" s="1" t="s">
        <v>26</v>
      </c>
      <c r="Q370" s="1" t="s">
        <v>232</v>
      </c>
      <c r="R370" s="1">
        <f>IF( ('Question 8'!$G370="Mumbai Indians")+('Question 8'!$H370="Mumbai Indians"),1,0)</f>
        <v>1</v>
      </c>
    </row>
    <row r="371" spans="1:18" ht="15.75" customHeight="1" x14ac:dyDescent="0.3">
      <c r="A371" s="1">
        <v>598038</v>
      </c>
      <c r="B371" s="1" t="s">
        <v>238</v>
      </c>
      <c r="C371" s="2">
        <v>41394</v>
      </c>
      <c r="D371" s="1" t="s">
        <v>76</v>
      </c>
      <c r="E371" s="1" t="s">
        <v>240</v>
      </c>
      <c r="F371" s="1">
        <v>0</v>
      </c>
      <c r="G371" s="1" t="s">
        <v>207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23</v>
      </c>
      <c r="M371" s="1">
        <v>37</v>
      </c>
      <c r="N371" s="1" t="s">
        <v>24</v>
      </c>
      <c r="O371" s="1" t="s">
        <v>25</v>
      </c>
      <c r="P371" s="1" t="s">
        <v>169</v>
      </c>
      <c r="Q371" s="1" t="s">
        <v>116</v>
      </c>
      <c r="R371" s="1">
        <f>IF( ('Question 8'!$G371="Mumbai Indians")+('Question 8'!$H371="Mumbai Indians"),1,0)</f>
        <v>0</v>
      </c>
    </row>
    <row r="372" spans="1:18" ht="15.75" customHeight="1" x14ac:dyDescent="0.3">
      <c r="A372" s="1">
        <v>598039</v>
      </c>
      <c r="B372" s="1" t="s">
        <v>60</v>
      </c>
      <c r="C372" s="2">
        <v>41395</v>
      </c>
      <c r="D372" s="1" t="s">
        <v>216</v>
      </c>
      <c r="E372" s="1" t="s">
        <v>62</v>
      </c>
      <c r="F372" s="1">
        <v>0</v>
      </c>
      <c r="G372" s="1" t="s">
        <v>259</v>
      </c>
      <c r="H372" s="1" t="s">
        <v>47</v>
      </c>
      <c r="I372" s="1" t="s">
        <v>47</v>
      </c>
      <c r="J372" s="1" t="s">
        <v>33</v>
      </c>
      <c r="K372" s="1" t="s">
        <v>259</v>
      </c>
      <c r="L372" s="1" t="s">
        <v>41</v>
      </c>
      <c r="M372" s="1">
        <v>7</v>
      </c>
      <c r="N372" s="1" t="s">
        <v>24</v>
      </c>
      <c r="O372" s="1" t="s">
        <v>25</v>
      </c>
      <c r="P372" s="1" t="s">
        <v>26</v>
      </c>
      <c r="Q372" s="1" t="s">
        <v>129</v>
      </c>
      <c r="R372" s="1">
        <f>IF( ('Question 8'!$G372="Mumbai Indians")+('Question 8'!$H372="Mumbai Indians"),1,0)</f>
        <v>1</v>
      </c>
    </row>
    <row r="373" spans="1:18" ht="15.75" customHeight="1" x14ac:dyDescent="0.3">
      <c r="A373" s="1">
        <v>598040</v>
      </c>
      <c r="B373" s="1" t="s">
        <v>269</v>
      </c>
      <c r="C373" s="2">
        <v>41395</v>
      </c>
      <c r="D373" s="1" t="s">
        <v>179</v>
      </c>
      <c r="E373" s="1" t="s">
        <v>270</v>
      </c>
      <c r="F373" s="1">
        <v>0</v>
      </c>
      <c r="G373" s="1" t="s">
        <v>39</v>
      </c>
      <c r="H373" s="1" t="s">
        <v>21</v>
      </c>
      <c r="I373" s="1" t="s">
        <v>21</v>
      </c>
      <c r="J373" s="1" t="s">
        <v>33</v>
      </c>
      <c r="K373" s="1" t="s">
        <v>39</v>
      </c>
      <c r="L373" s="1" t="s">
        <v>41</v>
      </c>
      <c r="M373" s="1">
        <v>7</v>
      </c>
      <c r="N373" s="1" t="s">
        <v>24</v>
      </c>
      <c r="O373" s="1" t="s">
        <v>25</v>
      </c>
      <c r="P373" s="1" t="s">
        <v>127</v>
      </c>
      <c r="Q373" s="1" t="s">
        <v>267</v>
      </c>
      <c r="R373" s="1">
        <f>IF( ('Question 8'!$G373="Mumbai Indians")+('Question 8'!$H373="Mumbai Indians"),1,0)</f>
        <v>0</v>
      </c>
    </row>
    <row r="374" spans="1:18" ht="15.75" customHeight="1" x14ac:dyDescent="0.3">
      <c r="A374" s="1">
        <v>598041</v>
      </c>
      <c r="B374" s="1" t="s">
        <v>65</v>
      </c>
      <c r="C374" s="2">
        <v>41396</v>
      </c>
      <c r="D374" s="1" t="s">
        <v>105</v>
      </c>
      <c r="E374" s="1" t="s">
        <v>67</v>
      </c>
      <c r="F374" s="1">
        <v>0</v>
      </c>
      <c r="G374" s="1" t="s">
        <v>32</v>
      </c>
      <c r="H374" s="1" t="s">
        <v>31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15</v>
      </c>
      <c r="N374" s="1" t="s">
        <v>24</v>
      </c>
      <c r="O374" s="1" t="s">
        <v>25</v>
      </c>
      <c r="P374" s="1" t="s">
        <v>120</v>
      </c>
      <c r="Q374" s="1" t="s">
        <v>237</v>
      </c>
      <c r="R374" s="1">
        <f>IF( ('Question 8'!$G374="Mumbai Indians")+('Question 8'!$H374="Mumbai Indians"),1,0)</f>
        <v>0</v>
      </c>
    </row>
    <row r="375" spans="1:18" ht="15.75" customHeight="1" x14ac:dyDescent="0.3">
      <c r="A375" s="1">
        <v>598042</v>
      </c>
      <c r="B375" s="1" t="s">
        <v>238</v>
      </c>
      <c r="C375" s="2">
        <v>41396</v>
      </c>
      <c r="D375" s="1" t="s">
        <v>121</v>
      </c>
      <c r="E375" s="1" t="s">
        <v>240</v>
      </c>
      <c r="F375" s="1">
        <v>0</v>
      </c>
      <c r="G375" s="1" t="s">
        <v>207</v>
      </c>
      <c r="H375" s="1" t="s">
        <v>20</v>
      </c>
      <c r="I375" s="1" t="s">
        <v>20</v>
      </c>
      <c r="J375" s="1" t="s">
        <v>33</v>
      </c>
      <c r="K375" s="1" t="s">
        <v>20</v>
      </c>
      <c r="L375" s="1" t="s">
        <v>23</v>
      </c>
      <c r="M375" s="1">
        <v>17</v>
      </c>
      <c r="N375" s="1" t="s">
        <v>24</v>
      </c>
      <c r="O375" s="1" t="s">
        <v>25</v>
      </c>
      <c r="P375" s="1" t="s">
        <v>42</v>
      </c>
      <c r="Q375" s="1" t="s">
        <v>252</v>
      </c>
      <c r="R375" s="1">
        <f>IF( ('Question 8'!$G375="Mumbai Indians")+('Question 8'!$H375="Mumbai Indians"),1,0)</f>
        <v>0</v>
      </c>
    </row>
    <row r="376" spans="1:18" ht="15.75" customHeight="1" x14ac:dyDescent="0.3">
      <c r="A376" s="1">
        <v>598043</v>
      </c>
      <c r="B376" s="1" t="s">
        <v>50</v>
      </c>
      <c r="C376" s="2">
        <v>41397</v>
      </c>
      <c r="D376" s="1" t="s">
        <v>68</v>
      </c>
      <c r="E376" s="1" t="s">
        <v>52</v>
      </c>
      <c r="F376" s="1">
        <v>0</v>
      </c>
      <c r="G376" s="1" t="s">
        <v>21</v>
      </c>
      <c r="H376" s="1" t="s">
        <v>40</v>
      </c>
      <c r="I376" s="1" t="s">
        <v>40</v>
      </c>
      <c r="J376" s="1" t="s">
        <v>33</v>
      </c>
      <c r="K376" s="1" t="s">
        <v>21</v>
      </c>
      <c r="L376" s="1" t="s">
        <v>41</v>
      </c>
      <c r="M376" s="1">
        <v>8</v>
      </c>
      <c r="N376" s="1" t="s">
        <v>24</v>
      </c>
      <c r="O376" s="1" t="s">
        <v>25</v>
      </c>
      <c r="P376" s="1" t="s">
        <v>127</v>
      </c>
      <c r="Q376" s="1" t="s">
        <v>267</v>
      </c>
      <c r="R376" s="1">
        <f>IF( ('Question 8'!$G376="Mumbai Indians")+('Question 8'!$H376="Mumbai Indians"),1,0)</f>
        <v>0</v>
      </c>
    </row>
    <row r="377" spans="1:18" ht="15.75" customHeight="1" x14ac:dyDescent="0.3">
      <c r="A377" s="1">
        <v>598044</v>
      </c>
      <c r="B377" s="1" t="s">
        <v>60</v>
      </c>
      <c r="C377" s="2">
        <v>41398</v>
      </c>
      <c r="D377" s="1" t="s">
        <v>272</v>
      </c>
      <c r="E377" s="1" t="s">
        <v>62</v>
      </c>
      <c r="F377" s="1">
        <v>0</v>
      </c>
      <c r="G377" s="1" t="s">
        <v>259</v>
      </c>
      <c r="H377" s="1" t="s">
        <v>39</v>
      </c>
      <c r="I377" s="1" t="s">
        <v>39</v>
      </c>
      <c r="J377" s="1" t="s">
        <v>33</v>
      </c>
      <c r="K377" s="1" t="s">
        <v>259</v>
      </c>
      <c r="L377" s="1" t="s">
        <v>41</v>
      </c>
      <c r="M377" s="1">
        <v>6</v>
      </c>
      <c r="N377" s="1" t="s">
        <v>24</v>
      </c>
      <c r="O377" s="1" t="s">
        <v>25</v>
      </c>
      <c r="P377" s="1" t="s">
        <v>26</v>
      </c>
      <c r="Q377" s="1" t="s">
        <v>129</v>
      </c>
      <c r="R377" s="1">
        <f>IF( ('Question 8'!$G377="Mumbai Indians")+('Question 8'!$H377="Mumbai Indians"),1,0)</f>
        <v>0</v>
      </c>
    </row>
    <row r="378" spans="1:18" ht="15.75" customHeight="1" x14ac:dyDescent="0.3">
      <c r="A378" s="1">
        <v>598045</v>
      </c>
      <c r="B378" s="1" t="s">
        <v>17</v>
      </c>
      <c r="C378" s="2">
        <v>41408</v>
      </c>
      <c r="D378" s="1" t="s">
        <v>72</v>
      </c>
      <c r="E378" s="1" t="s">
        <v>19</v>
      </c>
      <c r="F378" s="1">
        <v>0</v>
      </c>
      <c r="G378" s="1" t="s">
        <v>20</v>
      </c>
      <c r="H378" s="1" t="s">
        <v>31</v>
      </c>
      <c r="I378" s="1" t="s">
        <v>31</v>
      </c>
      <c r="J378" s="1" t="s">
        <v>22</v>
      </c>
      <c r="K378" s="1" t="s">
        <v>31</v>
      </c>
      <c r="L378" s="1" t="s">
        <v>41</v>
      </c>
      <c r="M378" s="1">
        <v>7</v>
      </c>
      <c r="N378" s="1" t="s">
        <v>24</v>
      </c>
      <c r="O378" s="1" t="s">
        <v>25</v>
      </c>
      <c r="P378" s="1" t="s">
        <v>127</v>
      </c>
      <c r="Q378" s="1" t="s">
        <v>140</v>
      </c>
      <c r="R378" s="1">
        <f>IF( ('Question 8'!$G378="Mumbai Indians")+('Question 8'!$H378="Mumbai Indians"),1,0)</f>
        <v>0</v>
      </c>
    </row>
    <row r="379" spans="1:18" ht="15.75" customHeight="1" x14ac:dyDescent="0.3">
      <c r="A379" s="1">
        <v>598046</v>
      </c>
      <c r="B379" s="1" t="s">
        <v>44</v>
      </c>
      <c r="C379" s="2">
        <v>41399</v>
      </c>
      <c r="D379" s="1" t="s">
        <v>273</v>
      </c>
      <c r="E379" s="1" t="s">
        <v>46</v>
      </c>
      <c r="F379" s="1">
        <v>0</v>
      </c>
      <c r="G379" s="1" t="s">
        <v>47</v>
      </c>
      <c r="H379" s="1" t="s">
        <v>32</v>
      </c>
      <c r="I379" s="1" t="s">
        <v>47</v>
      </c>
      <c r="J379" s="1" t="s">
        <v>33</v>
      </c>
      <c r="K379" s="1" t="s">
        <v>47</v>
      </c>
      <c r="L379" s="1" t="s">
        <v>23</v>
      </c>
      <c r="M379" s="1">
        <v>60</v>
      </c>
      <c r="N379" s="1" t="s">
        <v>24</v>
      </c>
      <c r="O379" s="1" t="s">
        <v>25</v>
      </c>
      <c r="P379" s="1" t="s">
        <v>127</v>
      </c>
      <c r="Q379" s="1" t="s">
        <v>267</v>
      </c>
      <c r="R379" s="1">
        <f>IF( ('Question 8'!$G379="Mumbai Indians")+('Question 8'!$H379="Mumbai Indians"),1,0)</f>
        <v>1</v>
      </c>
    </row>
    <row r="380" spans="1:18" ht="15.75" customHeight="1" x14ac:dyDescent="0.3">
      <c r="A380" s="1">
        <v>598047</v>
      </c>
      <c r="B380" s="1" t="s">
        <v>56</v>
      </c>
      <c r="C380" s="2">
        <v>41399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207</v>
      </c>
      <c r="I380" s="1" t="s">
        <v>207</v>
      </c>
      <c r="J380" s="1" t="s">
        <v>33</v>
      </c>
      <c r="K380" s="1" t="s">
        <v>40</v>
      </c>
      <c r="L380" s="1" t="s">
        <v>41</v>
      </c>
      <c r="M380" s="1">
        <v>5</v>
      </c>
      <c r="N380" s="1" t="s">
        <v>24</v>
      </c>
      <c r="O380" s="1" t="s">
        <v>25</v>
      </c>
      <c r="P380" s="1" t="s">
        <v>252</v>
      </c>
      <c r="Q380" s="1" t="s">
        <v>213</v>
      </c>
      <c r="R380" s="1">
        <f>IF( ('Question 8'!$G380="Mumbai Indians")+('Question 8'!$H380="Mumbai Indians"),1,0)</f>
        <v>0</v>
      </c>
    </row>
    <row r="381" spans="1:18" ht="15.75" customHeight="1" x14ac:dyDescent="0.3">
      <c r="A381" s="1">
        <v>598048</v>
      </c>
      <c r="B381" s="1" t="s">
        <v>17</v>
      </c>
      <c r="C381" s="2">
        <v>41373</v>
      </c>
      <c r="D381" s="1" t="s">
        <v>215</v>
      </c>
      <c r="E381" s="1" t="s">
        <v>19</v>
      </c>
      <c r="F381" s="1">
        <v>0</v>
      </c>
      <c r="G381" s="1" t="s">
        <v>20</v>
      </c>
      <c r="H381" s="1" t="s">
        <v>259</v>
      </c>
      <c r="I381" s="1" t="s">
        <v>259</v>
      </c>
      <c r="J381" s="1" t="s">
        <v>33</v>
      </c>
      <c r="K381" s="1" t="s">
        <v>20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140</v>
      </c>
      <c r="Q381" s="1" t="s">
        <v>116</v>
      </c>
      <c r="R381" s="1">
        <f>IF( ('Question 8'!$G381="Mumbai Indians")+('Question 8'!$H381="Mumbai Indians"),1,0)</f>
        <v>0</v>
      </c>
    </row>
    <row r="382" spans="1:18" ht="15.75" customHeight="1" x14ac:dyDescent="0.3">
      <c r="A382" s="1">
        <v>598049</v>
      </c>
      <c r="B382" s="1" t="s">
        <v>56</v>
      </c>
      <c r="C382" s="2">
        <v>41401</v>
      </c>
      <c r="D382" s="1" t="s">
        <v>233</v>
      </c>
      <c r="E382" s="1" t="s">
        <v>58</v>
      </c>
      <c r="F382" s="1">
        <v>0</v>
      </c>
      <c r="G382" s="1" t="s">
        <v>40</v>
      </c>
      <c r="H382" s="1" t="s">
        <v>39</v>
      </c>
      <c r="I382" s="1" t="s">
        <v>39</v>
      </c>
      <c r="J382" s="1" t="s">
        <v>33</v>
      </c>
      <c r="K382" s="1" t="s">
        <v>40</v>
      </c>
      <c r="L382" s="1" t="s">
        <v>41</v>
      </c>
      <c r="M382" s="1">
        <v>9</v>
      </c>
      <c r="N382" s="1" t="s">
        <v>24</v>
      </c>
      <c r="O382" s="1" t="s">
        <v>25</v>
      </c>
      <c r="P382" s="1" t="s">
        <v>42</v>
      </c>
      <c r="Q382" s="1" t="s">
        <v>213</v>
      </c>
      <c r="R382" s="1">
        <f>IF( ('Question 8'!$G382="Mumbai Indians")+('Question 8'!$H382="Mumbai Indians"),1,0)</f>
        <v>0</v>
      </c>
    </row>
    <row r="383" spans="1:18" ht="15.75" customHeight="1" x14ac:dyDescent="0.3">
      <c r="A383" s="1">
        <v>598050</v>
      </c>
      <c r="B383" s="1" t="s">
        <v>44</v>
      </c>
      <c r="C383" s="2">
        <v>41401</v>
      </c>
      <c r="D383" s="1" t="s">
        <v>107</v>
      </c>
      <c r="E383" s="1" t="s">
        <v>46</v>
      </c>
      <c r="F383" s="1">
        <v>0</v>
      </c>
      <c r="G383" s="1" t="s">
        <v>47</v>
      </c>
      <c r="H383" s="1" t="s">
        <v>21</v>
      </c>
      <c r="I383" s="1" t="s">
        <v>47</v>
      </c>
      <c r="J383" s="1" t="s">
        <v>33</v>
      </c>
      <c r="K383" s="1" t="s">
        <v>47</v>
      </c>
      <c r="L383" s="1" t="s">
        <v>23</v>
      </c>
      <c r="M383" s="1">
        <v>65</v>
      </c>
      <c r="N383" s="1" t="s">
        <v>24</v>
      </c>
      <c r="O383" s="1" t="s">
        <v>25</v>
      </c>
      <c r="P383" s="1" t="s">
        <v>127</v>
      </c>
      <c r="Q383" s="1" t="s">
        <v>140</v>
      </c>
      <c r="R383" s="1">
        <f>IF( ('Question 8'!$G383="Mumbai Indians")+('Question 8'!$H383="Mumbai Indians"),1,0)</f>
        <v>1</v>
      </c>
    </row>
    <row r="384" spans="1:18" ht="15.75" customHeight="1" x14ac:dyDescent="0.3">
      <c r="A384" s="1">
        <v>598051</v>
      </c>
      <c r="B384" s="1" t="s">
        <v>60</v>
      </c>
      <c r="C384" s="2">
        <v>41402</v>
      </c>
      <c r="D384" s="1" t="s">
        <v>105</v>
      </c>
      <c r="E384" s="1" t="s">
        <v>62</v>
      </c>
      <c r="F384" s="1">
        <v>0</v>
      </c>
      <c r="G384" s="1" t="s">
        <v>259</v>
      </c>
      <c r="H384" s="1" t="s">
        <v>32</v>
      </c>
      <c r="I384" s="1" t="s">
        <v>259</v>
      </c>
      <c r="J384" s="1" t="s">
        <v>22</v>
      </c>
      <c r="K384" s="1" t="s">
        <v>32</v>
      </c>
      <c r="L384" s="1" t="s">
        <v>23</v>
      </c>
      <c r="M384" s="1">
        <v>77</v>
      </c>
      <c r="N384" s="1" t="s">
        <v>24</v>
      </c>
      <c r="O384" s="1" t="s">
        <v>25</v>
      </c>
      <c r="P384" s="1" t="s">
        <v>169</v>
      </c>
      <c r="Q384" s="1" t="s">
        <v>274</v>
      </c>
      <c r="R384" s="1">
        <f>IF( ('Question 8'!$G384="Mumbai Indians")+('Question 8'!$H384="Mumbai Indians"),1,0)</f>
        <v>0</v>
      </c>
    </row>
    <row r="385" spans="1:18" ht="15.75" customHeight="1" x14ac:dyDescent="0.3">
      <c r="A385" s="1">
        <v>598052</v>
      </c>
      <c r="B385" s="1" t="s">
        <v>28</v>
      </c>
      <c r="C385" s="2">
        <v>41403</v>
      </c>
      <c r="D385" s="1" t="s">
        <v>275</v>
      </c>
      <c r="E385" s="1" t="s">
        <v>30</v>
      </c>
      <c r="F385" s="1">
        <v>0</v>
      </c>
      <c r="G385" s="1" t="s">
        <v>31</v>
      </c>
      <c r="H385" s="1" t="s">
        <v>40</v>
      </c>
      <c r="I385" s="1" t="s">
        <v>40</v>
      </c>
      <c r="J385" s="1" t="s">
        <v>22</v>
      </c>
      <c r="K385" s="1" t="s">
        <v>40</v>
      </c>
      <c r="L385" s="1" t="s">
        <v>41</v>
      </c>
      <c r="M385" s="1">
        <v>8</v>
      </c>
      <c r="N385" s="1" t="s">
        <v>24</v>
      </c>
      <c r="O385" s="1" t="s">
        <v>25</v>
      </c>
      <c r="P385" s="1" t="s">
        <v>127</v>
      </c>
      <c r="Q385" s="1" t="s">
        <v>140</v>
      </c>
      <c r="R385" s="1">
        <f>IF( ('Question 8'!$G385="Mumbai Indians")+('Question 8'!$H385="Mumbai Indians"),1,0)</f>
        <v>0</v>
      </c>
    </row>
    <row r="386" spans="1:18" ht="15.75" customHeight="1" x14ac:dyDescent="0.3">
      <c r="A386" s="1">
        <v>598053</v>
      </c>
      <c r="B386" s="1" t="s">
        <v>238</v>
      </c>
      <c r="C386" s="2">
        <v>41403</v>
      </c>
      <c r="D386" s="1" t="s">
        <v>146</v>
      </c>
      <c r="E386" s="1" t="s">
        <v>240</v>
      </c>
      <c r="F386" s="1">
        <v>0</v>
      </c>
      <c r="G386" s="1" t="s">
        <v>207</v>
      </c>
      <c r="H386" s="1" t="s">
        <v>21</v>
      </c>
      <c r="I386" s="1" t="s">
        <v>21</v>
      </c>
      <c r="J386" s="1" t="s">
        <v>33</v>
      </c>
      <c r="K386" s="1" t="s">
        <v>21</v>
      </c>
      <c r="L386" s="1" t="s">
        <v>23</v>
      </c>
      <c r="M386" s="1">
        <v>46</v>
      </c>
      <c r="N386" s="1" t="s">
        <v>24</v>
      </c>
      <c r="O386" s="1" t="s">
        <v>25</v>
      </c>
      <c r="P386" s="1" t="s">
        <v>26</v>
      </c>
      <c r="Q386" s="1" t="s">
        <v>129</v>
      </c>
      <c r="R386" s="1">
        <f>IF( ('Question 8'!$G386="Mumbai Indians")+('Question 8'!$H386="Mumbai Indians"),1,0)</f>
        <v>0</v>
      </c>
    </row>
    <row r="387" spans="1:18" ht="15.75" customHeight="1" x14ac:dyDescent="0.3">
      <c r="A387" s="1">
        <v>598054</v>
      </c>
      <c r="B387" s="1" t="s">
        <v>36</v>
      </c>
      <c r="C387" s="2">
        <v>41404</v>
      </c>
      <c r="D387" s="1" t="s">
        <v>197</v>
      </c>
      <c r="E387" s="1" t="s">
        <v>38</v>
      </c>
      <c r="F387" s="1">
        <v>0</v>
      </c>
      <c r="G387" s="1" t="s">
        <v>39</v>
      </c>
      <c r="H387" s="1" t="s">
        <v>20</v>
      </c>
      <c r="I387" s="1" t="s">
        <v>39</v>
      </c>
      <c r="J387" s="1" t="s">
        <v>22</v>
      </c>
      <c r="K387" s="1" t="s">
        <v>20</v>
      </c>
      <c r="L387" s="1" t="s">
        <v>23</v>
      </c>
      <c r="M387" s="1">
        <v>4</v>
      </c>
      <c r="N387" s="1" t="s">
        <v>24</v>
      </c>
      <c r="O387" s="1" t="s">
        <v>25</v>
      </c>
      <c r="P387" s="1" t="s">
        <v>274</v>
      </c>
      <c r="Q387" s="1" t="s">
        <v>263</v>
      </c>
      <c r="R387" s="1">
        <f>IF( ('Question 8'!$G387="Mumbai Indians")+('Question 8'!$H387="Mumbai Indians"),1,0)</f>
        <v>0</v>
      </c>
    </row>
    <row r="388" spans="1:18" ht="15.75" customHeight="1" x14ac:dyDescent="0.3">
      <c r="A388" s="1">
        <v>598055</v>
      </c>
      <c r="B388" s="1" t="s">
        <v>238</v>
      </c>
      <c r="C388" s="2">
        <v>41405</v>
      </c>
      <c r="D388" s="1" t="s">
        <v>273</v>
      </c>
      <c r="E388" s="1" t="s">
        <v>240</v>
      </c>
      <c r="F388" s="1">
        <v>0</v>
      </c>
      <c r="G388" s="1" t="s">
        <v>207</v>
      </c>
      <c r="H388" s="1" t="s">
        <v>47</v>
      </c>
      <c r="I388" s="1" t="s">
        <v>207</v>
      </c>
      <c r="J388" s="1" t="s">
        <v>33</v>
      </c>
      <c r="K388" s="1" t="s">
        <v>47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26</v>
      </c>
      <c r="Q388" s="1" t="s">
        <v>232</v>
      </c>
      <c r="R388" s="1">
        <f>IF( ('Question 8'!$G388="Mumbai Indians")+('Question 8'!$H388="Mumbai Indians"),1,0)</f>
        <v>1</v>
      </c>
    </row>
    <row r="389" spans="1:18" ht="15.75" customHeight="1" x14ac:dyDescent="0.3">
      <c r="A389" s="1">
        <v>598056</v>
      </c>
      <c r="B389" s="1" t="s">
        <v>28</v>
      </c>
      <c r="C389" s="2">
        <v>41405</v>
      </c>
      <c r="D389" s="1" t="s">
        <v>276</v>
      </c>
      <c r="E389" s="1" t="s">
        <v>30</v>
      </c>
      <c r="F389" s="1">
        <v>0</v>
      </c>
      <c r="G389" s="1" t="s">
        <v>31</v>
      </c>
      <c r="H389" s="1" t="s">
        <v>259</v>
      </c>
      <c r="I389" s="1" t="s">
        <v>31</v>
      </c>
      <c r="J389" s="1" t="s">
        <v>22</v>
      </c>
      <c r="K389" s="1" t="s">
        <v>259</v>
      </c>
      <c r="L389" s="1" t="s">
        <v>23</v>
      </c>
      <c r="M389" s="1">
        <v>30</v>
      </c>
      <c r="N389" s="1" t="s">
        <v>24</v>
      </c>
      <c r="O389" s="1" t="s">
        <v>25</v>
      </c>
      <c r="P389" s="1" t="s">
        <v>169</v>
      </c>
      <c r="Q389" s="1" t="s">
        <v>213</v>
      </c>
      <c r="R389" s="1">
        <f>IF( ('Question 8'!$G389="Mumbai Indians")+('Question 8'!$H389="Mumbai Indians"),1,0)</f>
        <v>0</v>
      </c>
    </row>
    <row r="390" spans="1:18" ht="15.75" customHeight="1" x14ac:dyDescent="0.3">
      <c r="A390" s="1">
        <v>598057</v>
      </c>
      <c r="B390" s="1" t="s">
        <v>277</v>
      </c>
      <c r="C390" s="2">
        <v>41406</v>
      </c>
      <c r="D390" s="1" t="s">
        <v>144</v>
      </c>
      <c r="E390" s="1" t="s">
        <v>278</v>
      </c>
      <c r="F390" s="1">
        <v>0</v>
      </c>
      <c r="G390" s="1" t="s">
        <v>21</v>
      </c>
      <c r="H390" s="1" t="s">
        <v>20</v>
      </c>
      <c r="I390" s="1" t="s">
        <v>21</v>
      </c>
      <c r="J390" s="1" t="s">
        <v>22</v>
      </c>
      <c r="K390" s="1" t="s">
        <v>21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274</v>
      </c>
      <c r="Q390" s="1" t="s">
        <v>263</v>
      </c>
      <c r="R390" s="1">
        <f>IF( ('Question 8'!$G390="Mumbai Indians")+('Question 8'!$H390="Mumbai Indians"),1,0)</f>
        <v>0</v>
      </c>
    </row>
    <row r="391" spans="1:18" ht="15.75" customHeight="1" x14ac:dyDescent="0.3">
      <c r="A391" s="1">
        <v>598058</v>
      </c>
      <c r="B391" s="1" t="s">
        <v>56</v>
      </c>
      <c r="C391" s="2">
        <v>41406</v>
      </c>
      <c r="D391" s="1" t="s">
        <v>57</v>
      </c>
      <c r="E391" s="1" t="s">
        <v>58</v>
      </c>
      <c r="F391" s="1">
        <v>0</v>
      </c>
      <c r="G391" s="1" t="s">
        <v>40</v>
      </c>
      <c r="H391" s="1" t="s">
        <v>32</v>
      </c>
      <c r="I391" s="1" t="s">
        <v>40</v>
      </c>
      <c r="J391" s="1" t="s">
        <v>22</v>
      </c>
      <c r="K391" s="1" t="s">
        <v>40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127</v>
      </c>
      <c r="Q391" s="1" t="s">
        <v>267</v>
      </c>
      <c r="R391" s="1">
        <f>IF( ('Question 8'!$G391="Mumbai Indians")+('Question 8'!$H391="Mumbai Indians"),1,0)</f>
        <v>0</v>
      </c>
    </row>
    <row r="392" spans="1:18" ht="15.75" customHeight="1" x14ac:dyDescent="0.3">
      <c r="A392" s="1">
        <v>598059</v>
      </c>
      <c r="B392" s="1" t="s">
        <v>36</v>
      </c>
      <c r="C392" s="2">
        <v>41387</v>
      </c>
      <c r="D392" s="1" t="s">
        <v>191</v>
      </c>
      <c r="E392" s="1" t="s">
        <v>38</v>
      </c>
      <c r="F392" s="1">
        <v>0</v>
      </c>
      <c r="G392" s="1" t="s">
        <v>39</v>
      </c>
      <c r="H392" s="1" t="s">
        <v>31</v>
      </c>
      <c r="I392" s="1" t="s">
        <v>31</v>
      </c>
      <c r="J392" s="1" t="s">
        <v>22</v>
      </c>
      <c r="K392" s="1" t="s">
        <v>31</v>
      </c>
      <c r="L392" s="1" t="s">
        <v>41</v>
      </c>
      <c r="M392" s="1">
        <v>5</v>
      </c>
      <c r="N392" s="1" t="s">
        <v>24</v>
      </c>
      <c r="O392" s="1" t="s">
        <v>25</v>
      </c>
      <c r="P392" s="1" t="s">
        <v>237</v>
      </c>
      <c r="Q392" s="1" t="s">
        <v>263</v>
      </c>
      <c r="R392" s="1">
        <f>IF( ('Question 8'!$G392="Mumbai Indians")+('Question 8'!$H392="Mumbai Indians"),1,0)</f>
        <v>0</v>
      </c>
    </row>
    <row r="393" spans="1:18" ht="15.75" customHeight="1" x14ac:dyDescent="0.3">
      <c r="A393" s="1">
        <v>598060</v>
      </c>
      <c r="B393" s="1" t="s">
        <v>44</v>
      </c>
      <c r="C393" s="2">
        <v>41407</v>
      </c>
      <c r="D393" s="1" t="s">
        <v>192</v>
      </c>
      <c r="E393" s="1" t="s">
        <v>46</v>
      </c>
      <c r="F393" s="1">
        <v>0</v>
      </c>
      <c r="G393" s="1" t="s">
        <v>47</v>
      </c>
      <c r="H393" s="1" t="s">
        <v>259</v>
      </c>
      <c r="I393" s="1" t="s">
        <v>259</v>
      </c>
      <c r="J393" s="1" t="s">
        <v>33</v>
      </c>
      <c r="K393" s="1" t="s">
        <v>47</v>
      </c>
      <c r="L393" s="1" t="s">
        <v>41</v>
      </c>
      <c r="M393" s="1">
        <v>7</v>
      </c>
      <c r="N393" s="1" t="s">
        <v>24</v>
      </c>
      <c r="O393" s="1" t="s">
        <v>25</v>
      </c>
      <c r="P393" s="1" t="s">
        <v>232</v>
      </c>
      <c r="Q393" s="1" t="s">
        <v>116</v>
      </c>
      <c r="R393" s="1">
        <f>IF( ('Question 8'!$G393="Mumbai Indians")+('Question 8'!$H393="Mumbai Indians"),1,0)</f>
        <v>1</v>
      </c>
    </row>
    <row r="394" spans="1:18" ht="15.75" customHeight="1" x14ac:dyDescent="0.3">
      <c r="A394" s="1">
        <v>598061</v>
      </c>
      <c r="B394" s="1" t="s">
        <v>277</v>
      </c>
      <c r="C394" s="2">
        <v>41409</v>
      </c>
      <c r="D394" s="1" t="s">
        <v>162</v>
      </c>
      <c r="E394" s="1" t="s">
        <v>278</v>
      </c>
      <c r="F394" s="1">
        <v>0</v>
      </c>
      <c r="G394" s="1" t="s">
        <v>21</v>
      </c>
      <c r="H394" s="1" t="s">
        <v>207</v>
      </c>
      <c r="I394" s="1" t="s">
        <v>21</v>
      </c>
      <c r="J394" s="1" t="s">
        <v>22</v>
      </c>
      <c r="K394" s="1" t="s">
        <v>207</v>
      </c>
      <c r="L394" s="1" t="s">
        <v>23</v>
      </c>
      <c r="M394" s="1">
        <v>7</v>
      </c>
      <c r="N394" s="1" t="s">
        <v>24</v>
      </c>
      <c r="O394" s="1" t="s">
        <v>25</v>
      </c>
      <c r="P394" s="1" t="s">
        <v>274</v>
      </c>
      <c r="Q394" s="1" t="s">
        <v>263</v>
      </c>
      <c r="R394" s="1">
        <f>IF( ('Question 8'!$G394="Mumbai Indians")+('Question 8'!$H394="Mumbai Indians"),1,0)</f>
        <v>0</v>
      </c>
    </row>
    <row r="395" spans="1:18" ht="15.75" customHeight="1" x14ac:dyDescent="0.3">
      <c r="A395" s="1">
        <v>598062</v>
      </c>
      <c r="B395" s="1" t="s">
        <v>65</v>
      </c>
      <c r="C395" s="2">
        <v>41408</v>
      </c>
      <c r="D395" s="1" t="s">
        <v>76</v>
      </c>
      <c r="E395" s="1" t="s">
        <v>67</v>
      </c>
      <c r="F395" s="1">
        <v>0</v>
      </c>
      <c r="G395" s="1" t="s">
        <v>32</v>
      </c>
      <c r="H395" s="1" t="s">
        <v>39</v>
      </c>
      <c r="I395" s="1" t="s">
        <v>32</v>
      </c>
      <c r="J395" s="1" t="s">
        <v>33</v>
      </c>
      <c r="K395" s="1" t="s">
        <v>32</v>
      </c>
      <c r="L395" s="1" t="s">
        <v>23</v>
      </c>
      <c r="M395" s="1">
        <v>33</v>
      </c>
      <c r="N395" s="1" t="s">
        <v>24</v>
      </c>
      <c r="O395" s="1" t="s">
        <v>25</v>
      </c>
      <c r="P395" s="1" t="s">
        <v>252</v>
      </c>
      <c r="Q395" s="1" t="s">
        <v>213</v>
      </c>
      <c r="R395" s="1">
        <f>IF( ('Question 8'!$G395="Mumbai Indians")+('Question 8'!$H395="Mumbai Indians"),1,0)</f>
        <v>0</v>
      </c>
    </row>
    <row r="396" spans="1:18" ht="15.75" customHeight="1" x14ac:dyDescent="0.3">
      <c r="A396" s="1">
        <v>598063</v>
      </c>
      <c r="B396" s="1" t="s">
        <v>44</v>
      </c>
      <c r="C396" s="2">
        <v>41409</v>
      </c>
      <c r="D396" s="1" t="s">
        <v>279</v>
      </c>
      <c r="E396" s="1" t="s">
        <v>46</v>
      </c>
      <c r="F396" s="1">
        <v>0</v>
      </c>
      <c r="G396" s="1" t="s">
        <v>47</v>
      </c>
      <c r="H396" s="1" t="s">
        <v>40</v>
      </c>
      <c r="I396" s="1" t="s">
        <v>40</v>
      </c>
      <c r="J396" s="1" t="s">
        <v>22</v>
      </c>
      <c r="K396" s="1" t="s">
        <v>47</v>
      </c>
      <c r="L396" s="1" t="s">
        <v>23</v>
      </c>
      <c r="M396" s="1">
        <v>14</v>
      </c>
      <c r="N396" s="1" t="s">
        <v>24</v>
      </c>
      <c r="O396" s="1" t="s">
        <v>25</v>
      </c>
      <c r="P396" s="1" t="s">
        <v>26</v>
      </c>
      <c r="Q396" s="1" t="s">
        <v>129</v>
      </c>
      <c r="R396" s="1">
        <f>IF( ('Question 8'!$G396="Mumbai Indians")+('Question 8'!$H396="Mumbai Indians"),1,0)</f>
        <v>1</v>
      </c>
    </row>
    <row r="397" spans="1:18" ht="15.75" customHeight="1" x14ac:dyDescent="0.3">
      <c r="A397" s="1">
        <v>598064</v>
      </c>
      <c r="B397" s="1" t="s">
        <v>28</v>
      </c>
      <c r="C397" s="2">
        <v>41400</v>
      </c>
      <c r="D397" s="1" t="s">
        <v>268</v>
      </c>
      <c r="E397" s="1" t="s">
        <v>30</v>
      </c>
      <c r="F397" s="1">
        <v>0</v>
      </c>
      <c r="G397" s="1" t="s">
        <v>31</v>
      </c>
      <c r="H397" s="1" t="s">
        <v>20</v>
      </c>
      <c r="I397" s="1" t="s">
        <v>31</v>
      </c>
      <c r="J397" s="1" t="s">
        <v>22</v>
      </c>
      <c r="K397" s="1" t="s">
        <v>31</v>
      </c>
      <c r="L397" s="1" t="s">
        <v>41</v>
      </c>
      <c r="M397" s="1">
        <v>6</v>
      </c>
      <c r="N397" s="1" t="s">
        <v>24</v>
      </c>
      <c r="O397" s="1" t="s">
        <v>25</v>
      </c>
      <c r="P397" s="1" t="s">
        <v>237</v>
      </c>
      <c r="Q397" s="1" t="s">
        <v>274</v>
      </c>
      <c r="R397" s="1">
        <f>IF( ('Question 8'!$G397="Mumbai Indians")+('Question 8'!$H397="Mumbai Indians"),1,0)</f>
        <v>0</v>
      </c>
    </row>
    <row r="398" spans="1:18" ht="15.75" customHeight="1" x14ac:dyDescent="0.3">
      <c r="A398" s="1">
        <v>598065</v>
      </c>
      <c r="B398" s="1" t="s">
        <v>60</v>
      </c>
      <c r="C398" s="2">
        <v>41411</v>
      </c>
      <c r="D398" s="1" t="s">
        <v>93</v>
      </c>
      <c r="E398" s="1" t="s">
        <v>62</v>
      </c>
      <c r="F398" s="1">
        <v>0</v>
      </c>
      <c r="G398" s="1" t="s">
        <v>259</v>
      </c>
      <c r="H398" s="1" t="s">
        <v>40</v>
      </c>
      <c r="I398" s="1" t="s">
        <v>259</v>
      </c>
      <c r="J398" s="1" t="s">
        <v>33</v>
      </c>
      <c r="K398" s="1" t="s">
        <v>259</v>
      </c>
      <c r="L398" s="1" t="s">
        <v>23</v>
      </c>
      <c r="M398" s="1">
        <v>23</v>
      </c>
      <c r="N398" s="1" t="s">
        <v>24</v>
      </c>
      <c r="O398" s="1" t="s">
        <v>25</v>
      </c>
      <c r="P398" s="1" t="s">
        <v>26</v>
      </c>
      <c r="Q398" s="1" t="s">
        <v>232</v>
      </c>
      <c r="R398" s="1">
        <f>IF( ('Question 8'!$G398="Mumbai Indians")+('Question 8'!$H398="Mumbai Indians"),1,0)</f>
        <v>0</v>
      </c>
    </row>
    <row r="399" spans="1:18" ht="15.75" customHeight="1" x14ac:dyDescent="0.3">
      <c r="A399" s="1">
        <v>598066</v>
      </c>
      <c r="B399" s="1" t="s">
        <v>194</v>
      </c>
      <c r="C399" s="2">
        <v>41412</v>
      </c>
      <c r="D399" s="1" t="s">
        <v>254</v>
      </c>
      <c r="E399" s="1" t="s">
        <v>195</v>
      </c>
      <c r="F399" s="1">
        <v>0</v>
      </c>
      <c r="G399" s="1" t="s">
        <v>31</v>
      </c>
      <c r="H399" s="1" t="s">
        <v>47</v>
      </c>
      <c r="I399" s="1" t="s">
        <v>47</v>
      </c>
      <c r="J399" s="1" t="s">
        <v>22</v>
      </c>
      <c r="K399" s="1" t="s">
        <v>31</v>
      </c>
      <c r="L399" s="1" t="s">
        <v>23</v>
      </c>
      <c r="M399" s="1">
        <v>50</v>
      </c>
      <c r="N399" s="1" t="s">
        <v>24</v>
      </c>
      <c r="O399" s="1" t="s">
        <v>25</v>
      </c>
      <c r="P399" s="1" t="s">
        <v>127</v>
      </c>
      <c r="Q399" s="1" t="s">
        <v>267</v>
      </c>
      <c r="R399" s="1">
        <f>IF( ('Question 8'!$G399="Mumbai Indians")+('Question 8'!$H399="Mumbai Indians"),1,0)</f>
        <v>1</v>
      </c>
    </row>
    <row r="400" spans="1:18" ht="15.75" customHeight="1" x14ac:dyDescent="0.3">
      <c r="A400" s="1">
        <v>598067</v>
      </c>
      <c r="B400" s="1" t="s">
        <v>238</v>
      </c>
      <c r="C400" s="2">
        <v>41413</v>
      </c>
      <c r="D400" s="1" t="s">
        <v>280</v>
      </c>
      <c r="E400" s="1" t="s">
        <v>240</v>
      </c>
      <c r="F400" s="1">
        <v>0</v>
      </c>
      <c r="G400" s="1" t="s">
        <v>207</v>
      </c>
      <c r="H400" s="1" t="s">
        <v>39</v>
      </c>
      <c r="I400" s="1" t="s">
        <v>207</v>
      </c>
      <c r="J400" s="1" t="s">
        <v>33</v>
      </c>
      <c r="K400" s="1" t="s">
        <v>207</v>
      </c>
      <c r="L400" s="1" t="s">
        <v>23</v>
      </c>
      <c r="M400" s="1">
        <v>38</v>
      </c>
      <c r="N400" s="1" t="s">
        <v>24</v>
      </c>
      <c r="O400" s="1" t="s">
        <v>25</v>
      </c>
      <c r="P400" s="1" t="s">
        <v>274</v>
      </c>
      <c r="Q400" s="1" t="s">
        <v>116</v>
      </c>
      <c r="R400" s="1">
        <f>IF( ('Question 8'!$G400="Mumbai Indians")+('Question 8'!$H400="Mumbai Indians"),1,0)</f>
        <v>0</v>
      </c>
    </row>
    <row r="401" spans="1:18" ht="15.75" customHeight="1" x14ac:dyDescent="0.3">
      <c r="A401" s="1">
        <v>598068</v>
      </c>
      <c r="B401" s="1" t="s">
        <v>17</v>
      </c>
      <c r="C401" s="2">
        <v>41412</v>
      </c>
      <c r="D401" s="1" t="s">
        <v>215</v>
      </c>
      <c r="E401" s="1" t="s">
        <v>19</v>
      </c>
      <c r="F401" s="1">
        <v>0</v>
      </c>
      <c r="G401" s="1" t="s">
        <v>20</v>
      </c>
      <c r="H401" s="1" t="s">
        <v>32</v>
      </c>
      <c r="I401" s="1" t="s">
        <v>32</v>
      </c>
      <c r="J401" s="1" t="s">
        <v>22</v>
      </c>
      <c r="K401" s="1" t="s">
        <v>20</v>
      </c>
      <c r="L401" s="1" t="s">
        <v>23</v>
      </c>
      <c r="M401" s="1">
        <v>24</v>
      </c>
      <c r="N401" s="1" t="s">
        <v>24</v>
      </c>
      <c r="O401" s="1" t="s">
        <v>25</v>
      </c>
      <c r="P401" s="1" t="s">
        <v>252</v>
      </c>
      <c r="Q401" s="1" t="s">
        <v>213</v>
      </c>
      <c r="R401" s="1">
        <f>IF( ('Question 8'!$G401="Mumbai Indians")+('Question 8'!$H401="Mumbai Indians"),1,0)</f>
        <v>0</v>
      </c>
    </row>
    <row r="402" spans="1:18" ht="15.75" customHeight="1" x14ac:dyDescent="0.3">
      <c r="A402" s="1">
        <v>598069</v>
      </c>
      <c r="B402" s="1" t="s">
        <v>60</v>
      </c>
      <c r="C402" s="2">
        <v>41413</v>
      </c>
      <c r="D402" s="1" t="s">
        <v>276</v>
      </c>
      <c r="E402" s="1" t="s">
        <v>62</v>
      </c>
      <c r="F402" s="1">
        <v>0</v>
      </c>
      <c r="G402" s="1" t="s">
        <v>259</v>
      </c>
      <c r="H402" s="1" t="s">
        <v>21</v>
      </c>
      <c r="I402" s="1" t="s">
        <v>21</v>
      </c>
      <c r="J402" s="1" t="s">
        <v>33</v>
      </c>
      <c r="K402" s="1" t="s">
        <v>259</v>
      </c>
      <c r="L402" s="1" t="s">
        <v>41</v>
      </c>
      <c r="M402" s="1">
        <v>5</v>
      </c>
      <c r="N402" s="1" t="s">
        <v>24</v>
      </c>
      <c r="O402" s="1" t="s">
        <v>25</v>
      </c>
      <c r="P402" s="1" t="s">
        <v>26</v>
      </c>
      <c r="Q402" s="1" t="s">
        <v>129</v>
      </c>
      <c r="R402" s="1">
        <f>IF( ('Question 8'!$G402="Mumbai Indians")+('Question 8'!$H402="Mumbai Indians"),1,0)</f>
        <v>0</v>
      </c>
    </row>
    <row r="403" spans="1:18" ht="15.75" customHeight="1" x14ac:dyDescent="0.3">
      <c r="A403" s="1">
        <v>598070</v>
      </c>
      <c r="B403" s="1" t="s">
        <v>36</v>
      </c>
      <c r="C403" s="2">
        <v>41415</v>
      </c>
      <c r="D403" s="1" t="s">
        <v>29</v>
      </c>
      <c r="E403" s="1" t="s">
        <v>38</v>
      </c>
      <c r="F403" s="1">
        <v>0</v>
      </c>
      <c r="G403" s="1" t="s">
        <v>32</v>
      </c>
      <c r="H403" s="1" t="s">
        <v>47</v>
      </c>
      <c r="I403" s="1" t="s">
        <v>32</v>
      </c>
      <c r="J403" s="1" t="s">
        <v>33</v>
      </c>
      <c r="K403" s="1" t="s">
        <v>32</v>
      </c>
      <c r="L403" s="1" t="s">
        <v>23</v>
      </c>
      <c r="M403" s="1">
        <v>48</v>
      </c>
      <c r="N403" s="1" t="s">
        <v>24</v>
      </c>
      <c r="O403" s="1" t="s">
        <v>25</v>
      </c>
      <c r="P403" s="1" t="s">
        <v>274</v>
      </c>
      <c r="Q403" s="1" t="s">
        <v>213</v>
      </c>
      <c r="R403" s="1">
        <f>IF( ('Question 8'!$G403="Mumbai Indians")+('Question 8'!$H403="Mumbai Indians"),1,0)</f>
        <v>1</v>
      </c>
    </row>
    <row r="404" spans="1:18" ht="15.75" customHeight="1" x14ac:dyDescent="0.3">
      <c r="A404" s="1">
        <v>598071</v>
      </c>
      <c r="B404" s="1" t="s">
        <v>36</v>
      </c>
      <c r="C404" s="2">
        <v>41416</v>
      </c>
      <c r="D404" s="1" t="s">
        <v>160</v>
      </c>
      <c r="E404" s="1" t="s">
        <v>38</v>
      </c>
      <c r="F404" s="1">
        <v>0</v>
      </c>
      <c r="G404" s="1" t="s">
        <v>40</v>
      </c>
      <c r="H404" s="1" t="s">
        <v>259</v>
      </c>
      <c r="I404" s="1" t="s">
        <v>259</v>
      </c>
      <c r="J404" s="1" t="s">
        <v>33</v>
      </c>
      <c r="K404" s="1" t="s">
        <v>40</v>
      </c>
      <c r="L404" s="1" t="s">
        <v>41</v>
      </c>
      <c r="M404" s="1">
        <v>4</v>
      </c>
      <c r="N404" s="1" t="s">
        <v>24</v>
      </c>
      <c r="O404" s="1" t="s">
        <v>25</v>
      </c>
      <c r="P404" s="1" t="s">
        <v>140</v>
      </c>
      <c r="Q404" s="1" t="s">
        <v>213</v>
      </c>
      <c r="R404" s="1">
        <f>IF( ('Question 8'!$G404="Mumbai Indians")+('Question 8'!$H404="Mumbai Indians"),1,0)</f>
        <v>0</v>
      </c>
    </row>
    <row r="405" spans="1:18" ht="15.75" customHeight="1" x14ac:dyDescent="0.3">
      <c r="A405" s="1">
        <v>598072</v>
      </c>
      <c r="B405" s="1" t="s">
        <v>50</v>
      </c>
      <c r="C405" s="2">
        <v>41418</v>
      </c>
      <c r="D405" s="1" t="s">
        <v>154</v>
      </c>
      <c r="E405" s="1" t="s">
        <v>52</v>
      </c>
      <c r="F405" s="1">
        <v>0</v>
      </c>
      <c r="G405" s="1" t="s">
        <v>47</v>
      </c>
      <c r="H405" s="1" t="s">
        <v>40</v>
      </c>
      <c r="I405" s="1" t="s">
        <v>40</v>
      </c>
      <c r="J405" s="1" t="s">
        <v>33</v>
      </c>
      <c r="K405" s="1" t="s">
        <v>47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252</v>
      </c>
      <c r="Q405" s="1" t="s">
        <v>116</v>
      </c>
      <c r="R405" s="1">
        <f>IF( ('Question 8'!$G405="Mumbai Indians")+('Question 8'!$H405="Mumbai Indians"),1,0)</f>
        <v>1</v>
      </c>
    </row>
    <row r="406" spans="1:18" ht="15.75" customHeight="1" x14ac:dyDescent="0.3">
      <c r="A406" s="1">
        <v>598073</v>
      </c>
      <c r="B406" s="1" t="s">
        <v>50</v>
      </c>
      <c r="C406" s="2">
        <v>41420</v>
      </c>
      <c r="D406" s="1" t="s">
        <v>192</v>
      </c>
      <c r="E406" s="1" t="s">
        <v>52</v>
      </c>
      <c r="F406" s="1">
        <v>0</v>
      </c>
      <c r="G406" s="1" t="s">
        <v>32</v>
      </c>
      <c r="H406" s="1" t="s">
        <v>47</v>
      </c>
      <c r="I406" s="1" t="s">
        <v>47</v>
      </c>
      <c r="J406" s="1" t="s">
        <v>33</v>
      </c>
      <c r="K406" s="1" t="s">
        <v>47</v>
      </c>
      <c r="L406" s="1" t="s">
        <v>23</v>
      </c>
      <c r="M406" s="1">
        <v>23</v>
      </c>
      <c r="N406" s="1" t="s">
        <v>24</v>
      </c>
      <c r="O406" s="1" t="s">
        <v>25</v>
      </c>
      <c r="P406" s="1" t="s">
        <v>127</v>
      </c>
      <c r="Q406" s="1" t="s">
        <v>116</v>
      </c>
      <c r="R406" s="1">
        <f>IF( ('Question 8'!$G406="Mumbai Indians")+('Question 8'!$H406="Mumbai Indians"),1,0)</f>
        <v>1</v>
      </c>
    </row>
    <row r="407" spans="1:18" ht="15.75" customHeight="1" x14ac:dyDescent="0.3">
      <c r="A407" s="1">
        <v>729279</v>
      </c>
      <c r="B407" s="1" t="s">
        <v>281</v>
      </c>
      <c r="C407" s="2">
        <v>41745</v>
      </c>
      <c r="D407" s="1" t="s">
        <v>144</v>
      </c>
      <c r="E407" s="1" t="s">
        <v>282</v>
      </c>
      <c r="F407" s="1">
        <v>1</v>
      </c>
      <c r="G407" s="1" t="s">
        <v>47</v>
      </c>
      <c r="H407" s="1" t="s">
        <v>21</v>
      </c>
      <c r="I407" s="1" t="s">
        <v>21</v>
      </c>
      <c r="J407" s="1" t="s">
        <v>33</v>
      </c>
      <c r="K407" s="1" t="s">
        <v>21</v>
      </c>
      <c r="L407" s="1" t="s">
        <v>23</v>
      </c>
      <c r="M407" s="1">
        <v>41</v>
      </c>
      <c r="N407" s="1" t="s">
        <v>24</v>
      </c>
      <c r="O407" s="1" t="s">
        <v>25</v>
      </c>
      <c r="P407" s="1" t="s">
        <v>120</v>
      </c>
      <c r="Q407" s="1" t="s">
        <v>283</v>
      </c>
      <c r="R407" s="1">
        <f>IF( ('Question 8'!$G407="Mumbai Indians")+('Question 8'!$H407="Mumbai Indians"),1,0)</f>
        <v>1</v>
      </c>
    </row>
    <row r="408" spans="1:18" ht="15.75" customHeight="1" x14ac:dyDescent="0.3">
      <c r="A408" s="1">
        <v>729281</v>
      </c>
      <c r="B408" s="1" t="s">
        <v>284</v>
      </c>
      <c r="C408" s="2">
        <v>41746</v>
      </c>
      <c r="D408" s="1" t="s">
        <v>285</v>
      </c>
      <c r="E408" s="1" t="s">
        <v>286</v>
      </c>
      <c r="F408" s="1">
        <v>1</v>
      </c>
      <c r="G408" s="1" t="s">
        <v>39</v>
      </c>
      <c r="H408" s="1" t="s">
        <v>20</v>
      </c>
      <c r="I408" s="1" t="s">
        <v>20</v>
      </c>
      <c r="J408" s="1" t="s">
        <v>22</v>
      </c>
      <c r="K408" s="1" t="s">
        <v>20</v>
      </c>
      <c r="L408" s="1" t="s">
        <v>41</v>
      </c>
      <c r="M408" s="1">
        <v>8</v>
      </c>
      <c r="N408" s="1" t="s">
        <v>24</v>
      </c>
      <c r="O408" s="1" t="s">
        <v>25</v>
      </c>
      <c r="P408" s="1" t="s">
        <v>42</v>
      </c>
      <c r="Q408" s="1" t="s">
        <v>140</v>
      </c>
      <c r="R408" s="1">
        <f>IF( ('Question 8'!$G408="Mumbai Indians")+('Question 8'!$H408="Mumbai Indians"),1,0)</f>
        <v>0</v>
      </c>
    </row>
    <row r="409" spans="1:18" ht="15.75" customHeight="1" x14ac:dyDescent="0.3">
      <c r="A409" s="1">
        <v>729283</v>
      </c>
      <c r="B409" s="1" t="s">
        <v>281</v>
      </c>
      <c r="C409" s="2">
        <v>41747</v>
      </c>
      <c r="D409" s="1" t="s">
        <v>287</v>
      </c>
      <c r="E409" s="1" t="s">
        <v>282</v>
      </c>
      <c r="F409" s="1">
        <v>1</v>
      </c>
      <c r="G409" s="1" t="s">
        <v>32</v>
      </c>
      <c r="H409" s="1" t="s">
        <v>31</v>
      </c>
      <c r="I409" s="1" t="s">
        <v>32</v>
      </c>
      <c r="J409" s="1" t="s">
        <v>33</v>
      </c>
      <c r="K409" s="1" t="s">
        <v>31</v>
      </c>
      <c r="L409" s="1" t="s">
        <v>41</v>
      </c>
      <c r="M409" s="1">
        <v>6</v>
      </c>
      <c r="N409" s="1" t="s">
        <v>24</v>
      </c>
      <c r="O409" s="1" t="s">
        <v>25</v>
      </c>
      <c r="P409" s="1" t="s">
        <v>283</v>
      </c>
      <c r="Q409" s="1" t="s">
        <v>252</v>
      </c>
      <c r="R409" s="1">
        <f>IF( ('Question 8'!$G409="Mumbai Indians")+('Question 8'!$H409="Mumbai Indians"),1,0)</f>
        <v>0</v>
      </c>
    </row>
    <row r="410" spans="1:18" ht="15.75" customHeight="1" x14ac:dyDescent="0.3">
      <c r="A410" s="1">
        <v>729285</v>
      </c>
      <c r="B410" s="1" t="s">
        <v>281</v>
      </c>
      <c r="C410" s="2">
        <v>41747</v>
      </c>
      <c r="D410" s="1" t="s">
        <v>233</v>
      </c>
      <c r="E410" s="1" t="s">
        <v>282</v>
      </c>
      <c r="F410" s="1">
        <v>1</v>
      </c>
      <c r="G410" s="1" t="s">
        <v>259</v>
      </c>
      <c r="H410" s="1" t="s">
        <v>40</v>
      </c>
      <c r="I410" s="1" t="s">
        <v>40</v>
      </c>
      <c r="J410" s="1" t="s">
        <v>22</v>
      </c>
      <c r="K410" s="1" t="s">
        <v>40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54</v>
      </c>
      <c r="Q410" s="1" t="s">
        <v>283</v>
      </c>
      <c r="R410" s="1">
        <f>IF( ('Question 8'!$G410="Mumbai Indians")+('Question 8'!$H410="Mumbai Indians"),1,0)</f>
        <v>0</v>
      </c>
    </row>
    <row r="411" spans="1:18" ht="15.75" customHeight="1" x14ac:dyDescent="0.3">
      <c r="A411" s="1">
        <v>729287</v>
      </c>
      <c r="B411" s="1" t="s">
        <v>288</v>
      </c>
      <c r="C411" s="2">
        <v>41748</v>
      </c>
      <c r="D411" s="1" t="s">
        <v>276</v>
      </c>
      <c r="E411" s="1" t="s">
        <v>289</v>
      </c>
      <c r="F411" s="1">
        <v>1</v>
      </c>
      <c r="G411" s="1" t="s">
        <v>20</v>
      </c>
      <c r="H411" s="1" t="s">
        <v>47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42</v>
      </c>
      <c r="Q411" s="1" t="s">
        <v>232</v>
      </c>
      <c r="R411" s="1">
        <f>IF( ('Question 8'!$G411="Mumbai Indians")+('Question 8'!$H411="Mumbai Indians"),1,0)</f>
        <v>1</v>
      </c>
    </row>
    <row r="412" spans="1:18" ht="15.75" customHeight="1" x14ac:dyDescent="0.3">
      <c r="A412" s="1">
        <v>729289</v>
      </c>
      <c r="B412" s="1" t="s">
        <v>288</v>
      </c>
      <c r="C412" s="2">
        <v>41748</v>
      </c>
      <c r="D412" s="1" t="s">
        <v>136</v>
      </c>
      <c r="E412" s="1" t="s">
        <v>289</v>
      </c>
      <c r="F412" s="1">
        <v>1</v>
      </c>
      <c r="G412" s="1" t="s">
        <v>21</v>
      </c>
      <c r="H412" s="1" t="s">
        <v>39</v>
      </c>
      <c r="I412" s="1" t="s">
        <v>21</v>
      </c>
      <c r="J412" s="1" t="s">
        <v>33</v>
      </c>
      <c r="K412" s="1" t="s">
        <v>39</v>
      </c>
      <c r="L412" s="1" t="s">
        <v>41</v>
      </c>
      <c r="M412" s="1">
        <v>4</v>
      </c>
      <c r="N412" s="1" t="s">
        <v>24</v>
      </c>
      <c r="O412" s="1" t="s">
        <v>25</v>
      </c>
      <c r="P412" s="1" t="s">
        <v>42</v>
      </c>
      <c r="Q412" s="1" t="s">
        <v>237</v>
      </c>
      <c r="R412" s="1">
        <f>IF( ('Question 8'!$G412="Mumbai Indians")+('Question 8'!$H412="Mumbai Indians"),1,0)</f>
        <v>0</v>
      </c>
    </row>
    <row r="413" spans="1:18" ht="15.75" customHeight="1" x14ac:dyDescent="0.3">
      <c r="A413" s="1">
        <v>729291</v>
      </c>
      <c r="B413" s="1" t="s">
        <v>284</v>
      </c>
      <c r="C413" s="2">
        <v>41749</v>
      </c>
      <c r="D413" s="1" t="s">
        <v>287</v>
      </c>
      <c r="E413" s="1" t="s">
        <v>286</v>
      </c>
      <c r="F413" s="1">
        <v>1</v>
      </c>
      <c r="G413" s="1" t="s">
        <v>40</v>
      </c>
      <c r="H413" s="1" t="s">
        <v>31</v>
      </c>
      <c r="I413" s="1" t="s">
        <v>31</v>
      </c>
      <c r="J413" s="1" t="s">
        <v>22</v>
      </c>
      <c r="K413" s="1" t="s">
        <v>31</v>
      </c>
      <c r="L413" s="1" t="s">
        <v>41</v>
      </c>
      <c r="M413" s="1">
        <v>7</v>
      </c>
      <c r="N413" s="1" t="s">
        <v>24</v>
      </c>
      <c r="O413" s="1" t="s">
        <v>25</v>
      </c>
      <c r="P413" s="1" t="s">
        <v>54</v>
      </c>
      <c r="Q413" s="1" t="s">
        <v>120</v>
      </c>
      <c r="R413" s="1">
        <f>IF( ('Question 8'!$G413="Mumbai Indians")+('Question 8'!$H413="Mumbai Indians"),1,0)</f>
        <v>0</v>
      </c>
    </row>
    <row r="414" spans="1:18" ht="15.75" customHeight="1" x14ac:dyDescent="0.3">
      <c r="A414" s="1">
        <v>729293</v>
      </c>
      <c r="B414" s="1" t="s">
        <v>281</v>
      </c>
      <c r="C414" s="2">
        <v>41750</v>
      </c>
      <c r="D414" s="1" t="s">
        <v>105</v>
      </c>
      <c r="E414" s="1" t="s">
        <v>282</v>
      </c>
      <c r="F414" s="1">
        <v>1</v>
      </c>
      <c r="G414" s="1" t="s">
        <v>32</v>
      </c>
      <c r="H414" s="1" t="s">
        <v>39</v>
      </c>
      <c r="I414" s="1" t="s">
        <v>32</v>
      </c>
      <c r="J414" s="1" t="s">
        <v>33</v>
      </c>
      <c r="K414" s="1" t="s">
        <v>32</v>
      </c>
      <c r="L414" s="1" t="s">
        <v>23</v>
      </c>
      <c r="M414" s="1">
        <v>93</v>
      </c>
      <c r="N414" s="1" t="s">
        <v>24</v>
      </c>
      <c r="O414" s="1" t="s">
        <v>25</v>
      </c>
      <c r="P414" s="1" t="s">
        <v>283</v>
      </c>
      <c r="Q414" s="1" t="s">
        <v>252</v>
      </c>
      <c r="R414" s="1">
        <f>IF( ('Question 8'!$G414="Mumbai Indians")+('Question 8'!$H414="Mumbai Indians"),1,0)</f>
        <v>0</v>
      </c>
    </row>
    <row r="415" spans="1:18" ht="15.75" customHeight="1" x14ac:dyDescent="0.3">
      <c r="A415" s="1">
        <v>729295</v>
      </c>
      <c r="B415" s="1" t="s">
        <v>284</v>
      </c>
      <c r="C415" s="2">
        <v>41751</v>
      </c>
      <c r="D415" s="1" t="s">
        <v>287</v>
      </c>
      <c r="E415" s="1" t="s">
        <v>286</v>
      </c>
      <c r="F415" s="1">
        <v>1</v>
      </c>
      <c r="G415" s="1" t="s">
        <v>31</v>
      </c>
      <c r="H415" s="1" t="s">
        <v>259</v>
      </c>
      <c r="I415" s="1" t="s">
        <v>259</v>
      </c>
      <c r="J415" s="1" t="s">
        <v>22</v>
      </c>
      <c r="K415" s="1" t="s">
        <v>31</v>
      </c>
      <c r="L415" s="1" t="s">
        <v>23</v>
      </c>
      <c r="M415" s="1">
        <v>72</v>
      </c>
      <c r="N415" s="1" t="s">
        <v>24</v>
      </c>
      <c r="O415" s="1" t="s">
        <v>25</v>
      </c>
      <c r="P415" s="1" t="s">
        <v>120</v>
      </c>
      <c r="Q415" s="1" t="s">
        <v>140</v>
      </c>
      <c r="R415" s="1">
        <f>IF( ('Question 8'!$G415="Mumbai Indians")+('Question 8'!$H415="Mumbai Indians"),1,0)</f>
        <v>0</v>
      </c>
    </row>
    <row r="416" spans="1:18" ht="15.75" customHeight="1" x14ac:dyDescent="0.3">
      <c r="A416" s="1">
        <v>729297</v>
      </c>
      <c r="B416" s="1" t="s">
        <v>288</v>
      </c>
      <c r="C416" s="2">
        <v>41752</v>
      </c>
      <c r="D416" s="1" t="s">
        <v>235</v>
      </c>
      <c r="E416" s="1" t="s">
        <v>289</v>
      </c>
      <c r="F416" s="1">
        <v>1</v>
      </c>
      <c r="G416" s="1" t="s">
        <v>40</v>
      </c>
      <c r="H416" s="1" t="s">
        <v>32</v>
      </c>
      <c r="I416" s="1" t="s">
        <v>40</v>
      </c>
      <c r="J416" s="1" t="s">
        <v>22</v>
      </c>
      <c r="K416" s="1" t="s">
        <v>32</v>
      </c>
      <c r="L416" s="1" t="s">
        <v>23</v>
      </c>
      <c r="M416" s="1">
        <v>7</v>
      </c>
      <c r="N416" s="1" t="s">
        <v>24</v>
      </c>
      <c r="O416" s="1" t="s">
        <v>25</v>
      </c>
      <c r="P416" s="1" t="s">
        <v>127</v>
      </c>
      <c r="Q416" s="1" t="s">
        <v>283</v>
      </c>
      <c r="R416" s="1">
        <f>IF( ('Question 8'!$G416="Mumbai Indians")+('Question 8'!$H416="Mumbai Indians"),1,0)</f>
        <v>0</v>
      </c>
    </row>
    <row r="417" spans="1:18" ht="15.75" customHeight="1" x14ac:dyDescent="0.3">
      <c r="A417" s="1">
        <v>729299</v>
      </c>
      <c r="B417" s="1" t="s">
        <v>284</v>
      </c>
      <c r="C417" s="2">
        <v>41753</v>
      </c>
      <c r="D417" s="1" t="s">
        <v>290</v>
      </c>
      <c r="E417" s="1" t="s">
        <v>286</v>
      </c>
      <c r="F417" s="1">
        <v>1</v>
      </c>
      <c r="G417" s="1" t="s">
        <v>20</v>
      </c>
      <c r="H417" s="1" t="s">
        <v>21</v>
      </c>
      <c r="I417" s="1" t="s">
        <v>20</v>
      </c>
      <c r="J417" s="1" t="s">
        <v>22</v>
      </c>
      <c r="K417" s="1" t="s">
        <v>21</v>
      </c>
      <c r="L417" s="1" t="s">
        <v>23</v>
      </c>
      <c r="M417" s="1">
        <v>2</v>
      </c>
      <c r="N417" s="1" t="s">
        <v>24</v>
      </c>
      <c r="O417" s="1" t="s">
        <v>25</v>
      </c>
      <c r="P417" s="1" t="s">
        <v>42</v>
      </c>
      <c r="Q417" s="1" t="s">
        <v>237</v>
      </c>
      <c r="R417" s="1">
        <f>IF( ('Question 8'!$G417="Mumbai Indians")+('Question 8'!$H417="Mumbai Indians"),1,0)</f>
        <v>0</v>
      </c>
    </row>
    <row r="418" spans="1:18" ht="15.75" customHeight="1" x14ac:dyDescent="0.3">
      <c r="A418" s="1">
        <v>729301</v>
      </c>
      <c r="B418" s="1" t="s">
        <v>288</v>
      </c>
      <c r="C418" s="2">
        <v>41754</v>
      </c>
      <c r="D418" s="1" t="s">
        <v>262</v>
      </c>
      <c r="E418" s="1" t="s">
        <v>289</v>
      </c>
      <c r="F418" s="1">
        <v>1</v>
      </c>
      <c r="G418" s="1" t="s">
        <v>259</v>
      </c>
      <c r="H418" s="1" t="s">
        <v>39</v>
      </c>
      <c r="I418" s="1" t="s">
        <v>259</v>
      </c>
      <c r="J418" s="1" t="s">
        <v>33</v>
      </c>
      <c r="K418" s="1" t="s">
        <v>259</v>
      </c>
      <c r="L418" s="1" t="s">
        <v>23</v>
      </c>
      <c r="M418" s="1">
        <v>4</v>
      </c>
      <c r="N418" s="1" t="s">
        <v>24</v>
      </c>
      <c r="O418" s="1" t="s">
        <v>25</v>
      </c>
      <c r="P418" s="1" t="s">
        <v>120</v>
      </c>
      <c r="Q418" s="1" t="s">
        <v>140</v>
      </c>
      <c r="R418" s="1">
        <f>IF( ('Question 8'!$G418="Mumbai Indians")+('Question 8'!$H418="Mumbai Indians"),1,0)</f>
        <v>0</v>
      </c>
    </row>
    <row r="419" spans="1:18" ht="15.75" customHeight="1" x14ac:dyDescent="0.3">
      <c r="A419" s="1">
        <v>729303</v>
      </c>
      <c r="B419" s="1" t="s">
        <v>288</v>
      </c>
      <c r="C419" s="2">
        <v>41754</v>
      </c>
      <c r="D419" s="1" t="s">
        <v>291</v>
      </c>
      <c r="E419" s="1" t="s">
        <v>289</v>
      </c>
      <c r="F419" s="1">
        <v>1</v>
      </c>
      <c r="G419" s="1" t="s">
        <v>32</v>
      </c>
      <c r="H419" s="1" t="s">
        <v>47</v>
      </c>
      <c r="I419" s="1" t="s">
        <v>47</v>
      </c>
      <c r="J419" s="1" t="s">
        <v>33</v>
      </c>
      <c r="K419" s="1" t="s">
        <v>32</v>
      </c>
      <c r="L419" s="1" t="s">
        <v>41</v>
      </c>
      <c r="M419" s="1">
        <v>7</v>
      </c>
      <c r="N419" s="1" t="s">
        <v>24</v>
      </c>
      <c r="O419" s="1" t="s">
        <v>25</v>
      </c>
      <c r="P419" s="1" t="s">
        <v>54</v>
      </c>
      <c r="Q419" s="1" t="s">
        <v>120</v>
      </c>
      <c r="R419" s="1">
        <f>IF( ('Question 8'!$G419="Mumbai Indians")+('Question 8'!$H419="Mumbai Indians"),1,0)</f>
        <v>1</v>
      </c>
    </row>
    <row r="420" spans="1:18" ht="15.75" customHeight="1" x14ac:dyDescent="0.3">
      <c r="A420" s="1">
        <v>729305</v>
      </c>
      <c r="B420" s="1" t="s">
        <v>281</v>
      </c>
      <c r="C420" s="2">
        <v>41755</v>
      </c>
      <c r="D420" s="1" t="s">
        <v>292</v>
      </c>
      <c r="E420" s="1" t="s">
        <v>282</v>
      </c>
      <c r="F420" s="1">
        <v>1</v>
      </c>
      <c r="G420" s="1" t="s">
        <v>40</v>
      </c>
      <c r="H420" s="1" t="s">
        <v>20</v>
      </c>
      <c r="I420" s="1" t="s">
        <v>40</v>
      </c>
      <c r="J420" s="1" t="s">
        <v>22</v>
      </c>
      <c r="K420" s="1" t="s">
        <v>40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127</v>
      </c>
      <c r="Q420" s="1" t="s">
        <v>252</v>
      </c>
      <c r="R420" s="1">
        <f>IF( ('Question 8'!$G420="Mumbai Indians")+('Question 8'!$H420="Mumbai Indians"),1,0)</f>
        <v>0</v>
      </c>
    </row>
    <row r="421" spans="1:18" ht="15.75" customHeight="1" x14ac:dyDescent="0.3">
      <c r="A421" s="1">
        <v>729307</v>
      </c>
      <c r="B421" s="1" t="s">
        <v>281</v>
      </c>
      <c r="C421" s="2">
        <v>41755</v>
      </c>
      <c r="D421" s="1" t="s">
        <v>293</v>
      </c>
      <c r="E421" s="1" t="s">
        <v>282</v>
      </c>
      <c r="F421" s="1">
        <v>1</v>
      </c>
      <c r="G421" s="1" t="s">
        <v>21</v>
      </c>
      <c r="H421" s="1" t="s">
        <v>31</v>
      </c>
      <c r="I421" s="1" t="s">
        <v>21</v>
      </c>
      <c r="J421" s="1" t="s">
        <v>22</v>
      </c>
      <c r="K421" s="1" t="s">
        <v>31</v>
      </c>
      <c r="L421" s="1" t="s">
        <v>23</v>
      </c>
      <c r="M421" s="1">
        <v>23</v>
      </c>
      <c r="N421" s="1" t="s">
        <v>24</v>
      </c>
      <c r="O421" s="1" t="s">
        <v>25</v>
      </c>
      <c r="P421" s="1" t="s">
        <v>127</v>
      </c>
      <c r="Q421" s="1" t="s">
        <v>283</v>
      </c>
      <c r="R421" s="1">
        <f>IF( ('Question 8'!$G421="Mumbai Indians")+('Question 8'!$H421="Mumbai Indians"),1,0)</f>
        <v>0</v>
      </c>
    </row>
    <row r="422" spans="1:18" ht="15.75" customHeight="1" x14ac:dyDescent="0.3">
      <c r="A422" s="1">
        <v>729309</v>
      </c>
      <c r="B422" s="1" t="s">
        <v>284</v>
      </c>
      <c r="C422" s="2">
        <v>41756</v>
      </c>
      <c r="D422" s="1" t="s">
        <v>181</v>
      </c>
      <c r="E422" s="1" t="s">
        <v>286</v>
      </c>
      <c r="F422" s="1">
        <v>1</v>
      </c>
      <c r="G422" s="1" t="s">
        <v>39</v>
      </c>
      <c r="H422" s="1" t="s">
        <v>47</v>
      </c>
      <c r="I422" s="1" t="s">
        <v>47</v>
      </c>
      <c r="J422" s="1" t="s">
        <v>33</v>
      </c>
      <c r="K422" s="1" t="s">
        <v>39</v>
      </c>
      <c r="L422" s="1" t="s">
        <v>41</v>
      </c>
      <c r="M422" s="1">
        <v>6</v>
      </c>
      <c r="N422" s="1" t="s">
        <v>24</v>
      </c>
      <c r="O422" s="1" t="s">
        <v>25</v>
      </c>
      <c r="P422" s="1" t="s">
        <v>42</v>
      </c>
      <c r="Q422" s="1" t="s">
        <v>237</v>
      </c>
      <c r="R422" s="1">
        <f>IF( ('Question 8'!$G422="Mumbai Indians")+('Question 8'!$H422="Mumbai Indians"),1,0)</f>
        <v>1</v>
      </c>
    </row>
    <row r="423" spans="1:18" ht="15.75" customHeight="1" x14ac:dyDescent="0.3">
      <c r="A423" s="1">
        <v>729311</v>
      </c>
      <c r="B423" s="1" t="s">
        <v>284</v>
      </c>
      <c r="C423" s="2">
        <v>41756</v>
      </c>
      <c r="D423" s="1" t="s">
        <v>152</v>
      </c>
      <c r="E423" s="1" t="s">
        <v>286</v>
      </c>
      <c r="F423" s="1">
        <v>1</v>
      </c>
      <c r="G423" s="1" t="s">
        <v>259</v>
      </c>
      <c r="H423" s="1" t="s">
        <v>32</v>
      </c>
      <c r="I423" s="1" t="s">
        <v>259</v>
      </c>
      <c r="J423" s="1" t="s">
        <v>33</v>
      </c>
      <c r="K423" s="1" t="s">
        <v>32</v>
      </c>
      <c r="L423" s="1" t="s">
        <v>41</v>
      </c>
      <c r="M423" s="1">
        <v>5</v>
      </c>
      <c r="N423" s="1" t="s">
        <v>24</v>
      </c>
      <c r="O423" s="1" t="s">
        <v>25</v>
      </c>
      <c r="P423" s="1" t="s">
        <v>232</v>
      </c>
      <c r="Q423" s="1" t="s">
        <v>237</v>
      </c>
      <c r="R423" s="1">
        <f>IF( ('Question 8'!$G423="Mumbai Indians")+('Question 8'!$H423="Mumbai Indians"),1,0)</f>
        <v>0</v>
      </c>
    </row>
    <row r="424" spans="1:18" ht="15.75" customHeight="1" x14ac:dyDescent="0.3">
      <c r="A424" s="1">
        <v>729313</v>
      </c>
      <c r="B424" s="1" t="s">
        <v>288</v>
      </c>
      <c r="C424" s="2">
        <v>41757</v>
      </c>
      <c r="D424" s="1" t="s">
        <v>293</v>
      </c>
      <c r="E424" s="1" t="s">
        <v>289</v>
      </c>
      <c r="F424" s="1">
        <v>1</v>
      </c>
      <c r="G424" s="1" t="s">
        <v>31</v>
      </c>
      <c r="H424" s="1" t="s">
        <v>20</v>
      </c>
      <c r="I424" s="1" t="s">
        <v>31</v>
      </c>
      <c r="J424" s="1" t="s">
        <v>22</v>
      </c>
      <c r="K424" s="1" t="s">
        <v>31</v>
      </c>
      <c r="L424" s="1" t="s">
        <v>41</v>
      </c>
      <c r="M424" s="1">
        <v>5</v>
      </c>
      <c r="N424" s="1" t="s">
        <v>24</v>
      </c>
      <c r="O424" s="1" t="s">
        <v>25</v>
      </c>
      <c r="P424" s="1" t="s">
        <v>54</v>
      </c>
      <c r="Q424" s="1" t="s">
        <v>140</v>
      </c>
      <c r="R424" s="1">
        <f>IF( ('Question 8'!$G424="Mumbai Indians")+('Question 8'!$H424="Mumbai Indians"),1,0)</f>
        <v>0</v>
      </c>
    </row>
    <row r="425" spans="1:18" ht="15.75" customHeight="1" x14ac:dyDescent="0.3">
      <c r="A425" s="1">
        <v>729315</v>
      </c>
      <c r="B425" s="1" t="s">
        <v>281</v>
      </c>
      <c r="C425" s="2">
        <v>41758</v>
      </c>
      <c r="D425" s="1" t="s">
        <v>265</v>
      </c>
      <c r="E425" s="1" t="s">
        <v>282</v>
      </c>
      <c r="F425" s="1">
        <v>1</v>
      </c>
      <c r="G425" s="1" t="s">
        <v>21</v>
      </c>
      <c r="H425" s="1" t="s">
        <v>40</v>
      </c>
      <c r="I425" s="1" t="s">
        <v>40</v>
      </c>
      <c r="J425" s="1" t="s">
        <v>33</v>
      </c>
      <c r="K425" s="1" t="s">
        <v>40</v>
      </c>
      <c r="L425" s="1" t="s">
        <v>122</v>
      </c>
      <c r="M425" s="1" t="s">
        <v>25</v>
      </c>
      <c r="N425" s="1" t="s">
        <v>123</v>
      </c>
      <c r="O425" s="1" t="s">
        <v>25</v>
      </c>
      <c r="P425" s="1" t="s">
        <v>42</v>
      </c>
      <c r="Q425" s="1" t="s">
        <v>232</v>
      </c>
      <c r="R425" s="1">
        <f>IF( ('Question 8'!$G425="Mumbai Indians")+('Question 8'!$H425="Mumbai Indians"),1,0)</f>
        <v>0</v>
      </c>
    </row>
    <row r="426" spans="1:18" ht="15.75" customHeight="1" x14ac:dyDescent="0.3">
      <c r="A426" s="1">
        <v>729317</v>
      </c>
      <c r="B426" s="1" t="s">
        <v>288</v>
      </c>
      <c r="C426" s="2">
        <v>41759</v>
      </c>
      <c r="D426" s="1" t="s">
        <v>294</v>
      </c>
      <c r="E426" s="1" t="s">
        <v>289</v>
      </c>
      <c r="F426" s="1">
        <v>1</v>
      </c>
      <c r="G426" s="1" t="s">
        <v>47</v>
      </c>
      <c r="H426" s="1" t="s">
        <v>259</v>
      </c>
      <c r="I426" s="1" t="s">
        <v>47</v>
      </c>
      <c r="J426" s="1" t="s">
        <v>22</v>
      </c>
      <c r="K426" s="1" t="s">
        <v>259</v>
      </c>
      <c r="L426" s="1" t="s">
        <v>23</v>
      </c>
      <c r="M426" s="1">
        <v>15</v>
      </c>
      <c r="N426" s="1" t="s">
        <v>24</v>
      </c>
      <c r="O426" s="1" t="s">
        <v>25</v>
      </c>
      <c r="P426" s="1" t="s">
        <v>127</v>
      </c>
      <c r="Q426" s="1" t="s">
        <v>120</v>
      </c>
      <c r="R426" s="1">
        <f>IF( ('Question 8'!$G426="Mumbai Indians")+('Question 8'!$H426="Mumbai Indians"),1,0)</f>
        <v>1</v>
      </c>
    </row>
    <row r="427" spans="1:18" ht="15.75" customHeight="1" x14ac:dyDescent="0.3">
      <c r="A427" s="1">
        <v>733971</v>
      </c>
      <c r="B427" s="1" t="s">
        <v>277</v>
      </c>
      <c r="C427" s="2">
        <v>41761</v>
      </c>
      <c r="D427" s="1" t="s">
        <v>235</v>
      </c>
      <c r="E427" s="1" t="s">
        <v>278</v>
      </c>
      <c r="F427" s="1">
        <v>0</v>
      </c>
      <c r="G427" s="1" t="s">
        <v>32</v>
      </c>
      <c r="H427" s="1" t="s">
        <v>21</v>
      </c>
      <c r="I427" s="1" t="s">
        <v>32</v>
      </c>
      <c r="J427" s="1" t="s">
        <v>33</v>
      </c>
      <c r="K427" s="1" t="s">
        <v>32</v>
      </c>
      <c r="L427" s="1" t="s">
        <v>23</v>
      </c>
      <c r="M427" s="1">
        <v>34</v>
      </c>
      <c r="N427" s="1" t="s">
        <v>24</v>
      </c>
      <c r="O427" s="1" t="s">
        <v>25</v>
      </c>
      <c r="P427" s="1" t="s">
        <v>232</v>
      </c>
      <c r="Q427" s="1" t="s">
        <v>274</v>
      </c>
      <c r="R427" s="1">
        <f>IF( ('Question 8'!$G427="Mumbai Indians")+('Question 8'!$H427="Mumbai Indians"),1,0)</f>
        <v>0</v>
      </c>
    </row>
    <row r="428" spans="1:18" ht="15.75" customHeight="1" x14ac:dyDescent="0.3">
      <c r="A428" s="1">
        <v>733973</v>
      </c>
      <c r="B428" s="1" t="s">
        <v>44</v>
      </c>
      <c r="C428" s="2">
        <v>41762</v>
      </c>
      <c r="D428" s="1" t="s">
        <v>295</v>
      </c>
      <c r="E428" s="1" t="s">
        <v>46</v>
      </c>
      <c r="F428" s="1">
        <v>0</v>
      </c>
      <c r="G428" s="1" t="s">
        <v>47</v>
      </c>
      <c r="H428" s="1" t="s">
        <v>31</v>
      </c>
      <c r="I428" s="1" t="s">
        <v>31</v>
      </c>
      <c r="J428" s="1" t="s">
        <v>33</v>
      </c>
      <c r="K428" s="1" t="s">
        <v>47</v>
      </c>
      <c r="L428" s="1" t="s">
        <v>41</v>
      </c>
      <c r="M428" s="1">
        <v>5</v>
      </c>
      <c r="N428" s="1" t="s">
        <v>24</v>
      </c>
      <c r="O428" s="1" t="s">
        <v>25</v>
      </c>
      <c r="P428" s="1" t="s">
        <v>242</v>
      </c>
      <c r="Q428" s="1" t="s">
        <v>252</v>
      </c>
      <c r="R428" s="1">
        <f>IF( ('Question 8'!$G428="Mumbai Indians")+('Question 8'!$H428="Mumbai Indians"),1,0)</f>
        <v>1</v>
      </c>
    </row>
    <row r="429" spans="1:18" ht="15.75" customHeight="1" x14ac:dyDescent="0.3">
      <c r="A429" s="1">
        <v>733975</v>
      </c>
      <c r="B429" s="1" t="s">
        <v>36</v>
      </c>
      <c r="C429" s="2">
        <v>41762</v>
      </c>
      <c r="D429" s="1" t="s">
        <v>296</v>
      </c>
      <c r="E429" s="1" t="s">
        <v>38</v>
      </c>
      <c r="F429" s="1">
        <v>0</v>
      </c>
      <c r="G429" s="1" t="s">
        <v>39</v>
      </c>
      <c r="H429" s="1" t="s">
        <v>40</v>
      </c>
      <c r="I429" s="1" t="s">
        <v>40</v>
      </c>
      <c r="J429" s="1" t="s">
        <v>22</v>
      </c>
      <c r="K429" s="1" t="s">
        <v>40</v>
      </c>
      <c r="L429" s="1" t="s">
        <v>41</v>
      </c>
      <c r="M429" s="1">
        <v>7</v>
      </c>
      <c r="N429" s="1" t="s">
        <v>24</v>
      </c>
      <c r="O429" s="1" t="s">
        <v>25</v>
      </c>
      <c r="P429" s="1" t="s">
        <v>145</v>
      </c>
      <c r="Q429" s="1" t="s">
        <v>140</v>
      </c>
      <c r="R429" s="1">
        <f>IF( ('Question 8'!$G429="Mumbai Indians")+('Question 8'!$H429="Mumbai Indians"),1,0)</f>
        <v>0</v>
      </c>
    </row>
    <row r="430" spans="1:18" ht="15.75" customHeight="1" x14ac:dyDescent="0.3">
      <c r="A430" s="1">
        <v>733977</v>
      </c>
      <c r="B430" s="1" t="s">
        <v>17</v>
      </c>
      <c r="C430" s="2">
        <v>41763</v>
      </c>
      <c r="D430" s="1" t="s">
        <v>121</v>
      </c>
      <c r="E430" s="1" t="s">
        <v>19</v>
      </c>
      <c r="F430" s="1">
        <v>0</v>
      </c>
      <c r="G430" s="1" t="s">
        <v>20</v>
      </c>
      <c r="H430" s="1" t="s">
        <v>259</v>
      </c>
      <c r="I430" s="1" t="s">
        <v>20</v>
      </c>
      <c r="J430" s="1" t="s">
        <v>22</v>
      </c>
      <c r="K430" s="1" t="s">
        <v>20</v>
      </c>
      <c r="L430" s="1" t="s">
        <v>41</v>
      </c>
      <c r="M430" s="1">
        <v>4</v>
      </c>
      <c r="N430" s="1" t="s">
        <v>24</v>
      </c>
      <c r="O430" s="1" t="s">
        <v>25</v>
      </c>
      <c r="P430" s="1" t="s">
        <v>127</v>
      </c>
      <c r="Q430" s="1" t="s">
        <v>237</v>
      </c>
      <c r="R430" s="1">
        <f>IF( ('Question 8'!$G430="Mumbai Indians")+('Question 8'!$H430="Mumbai Indians"),1,0)</f>
        <v>0</v>
      </c>
    </row>
    <row r="431" spans="1:18" ht="15.75" customHeight="1" x14ac:dyDescent="0.3">
      <c r="A431" s="1">
        <v>733979</v>
      </c>
      <c r="B431" s="1" t="s">
        <v>167</v>
      </c>
      <c r="C431" s="2">
        <v>41764</v>
      </c>
      <c r="D431" s="1" t="s">
        <v>292</v>
      </c>
      <c r="E431" s="1" t="s">
        <v>168</v>
      </c>
      <c r="F431" s="1">
        <v>0</v>
      </c>
      <c r="G431" s="1" t="s">
        <v>40</v>
      </c>
      <c r="H431" s="1" t="s">
        <v>21</v>
      </c>
      <c r="I431" s="1" t="s">
        <v>21</v>
      </c>
      <c r="J431" s="1" t="s">
        <v>22</v>
      </c>
      <c r="K431" s="1" t="s">
        <v>40</v>
      </c>
      <c r="L431" s="1" t="s">
        <v>23</v>
      </c>
      <c r="M431" s="1">
        <v>10</v>
      </c>
      <c r="N431" s="1" t="s">
        <v>24</v>
      </c>
      <c r="O431" s="1" t="s">
        <v>25</v>
      </c>
      <c r="P431" s="1" t="s">
        <v>274</v>
      </c>
      <c r="Q431" s="1" t="s">
        <v>267</v>
      </c>
      <c r="R431" s="1">
        <f>IF( ('Question 8'!$G431="Mumbai Indians")+('Question 8'!$H431="Mumbai Indians"),1,0)</f>
        <v>0</v>
      </c>
    </row>
    <row r="432" spans="1:18" ht="15.75" customHeight="1" x14ac:dyDescent="0.3">
      <c r="A432" s="1">
        <v>733981</v>
      </c>
      <c r="B432" s="1" t="s">
        <v>36</v>
      </c>
      <c r="C432" s="2">
        <v>41764</v>
      </c>
      <c r="D432" s="1" t="s">
        <v>152</v>
      </c>
      <c r="E432" s="1" t="s">
        <v>38</v>
      </c>
      <c r="F432" s="1">
        <v>0</v>
      </c>
      <c r="G432" s="1" t="s">
        <v>39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297</v>
      </c>
      <c r="Q432" s="1" t="s">
        <v>242</v>
      </c>
      <c r="R432" s="1">
        <f>IF( ('Question 8'!$G432="Mumbai Indians")+('Question 8'!$H432="Mumbai Indians"),1,0)</f>
        <v>0</v>
      </c>
    </row>
    <row r="433" spans="1:18" ht="15.75" customHeight="1" x14ac:dyDescent="0.3">
      <c r="A433" s="1">
        <v>733983</v>
      </c>
      <c r="B433" s="1" t="s">
        <v>44</v>
      </c>
      <c r="C433" s="2">
        <v>41765</v>
      </c>
      <c r="D433" s="1" t="s">
        <v>147</v>
      </c>
      <c r="E433" s="1" t="s">
        <v>46</v>
      </c>
      <c r="F433" s="1">
        <v>0</v>
      </c>
      <c r="G433" s="1" t="s">
        <v>47</v>
      </c>
      <c r="H433" s="1" t="s">
        <v>20</v>
      </c>
      <c r="I433" s="1" t="s">
        <v>20</v>
      </c>
      <c r="J433" s="1" t="s">
        <v>22</v>
      </c>
      <c r="K433" s="1" t="s">
        <v>47</v>
      </c>
      <c r="L433" s="1" t="s">
        <v>23</v>
      </c>
      <c r="M433" s="1">
        <v>19</v>
      </c>
      <c r="N433" s="1" t="s">
        <v>24</v>
      </c>
      <c r="O433" s="1" t="s">
        <v>25</v>
      </c>
      <c r="P433" s="1" t="s">
        <v>140</v>
      </c>
      <c r="Q433" s="1" t="s">
        <v>263</v>
      </c>
      <c r="R433" s="1">
        <f>IF( ('Question 8'!$G433="Mumbai Indians")+('Question 8'!$H433="Mumbai Indians"),1,0)</f>
        <v>1</v>
      </c>
    </row>
    <row r="434" spans="1:18" ht="15.75" customHeight="1" x14ac:dyDescent="0.3">
      <c r="A434" s="1">
        <v>733985</v>
      </c>
      <c r="B434" s="1" t="s">
        <v>36</v>
      </c>
      <c r="C434" s="2">
        <v>41766</v>
      </c>
      <c r="D434" s="1" t="s">
        <v>146</v>
      </c>
      <c r="E434" s="1" t="s">
        <v>38</v>
      </c>
      <c r="F434" s="1">
        <v>0</v>
      </c>
      <c r="G434" s="1" t="s">
        <v>39</v>
      </c>
      <c r="H434" s="1" t="s">
        <v>21</v>
      </c>
      <c r="I434" s="1" t="s">
        <v>39</v>
      </c>
      <c r="J434" s="1" t="s">
        <v>33</v>
      </c>
      <c r="K434" s="1" t="s">
        <v>21</v>
      </c>
      <c r="L434" s="1" t="s">
        <v>41</v>
      </c>
      <c r="M434" s="1">
        <v>8</v>
      </c>
      <c r="N434" s="1" t="s">
        <v>24</v>
      </c>
      <c r="O434" s="1" t="s">
        <v>25</v>
      </c>
      <c r="P434" s="1" t="s">
        <v>242</v>
      </c>
      <c r="Q434" s="1" t="s">
        <v>252</v>
      </c>
      <c r="R434" s="1">
        <f>IF( ('Question 8'!$G434="Mumbai Indians")+('Question 8'!$H434="Mumbai Indians"),1,0)</f>
        <v>0</v>
      </c>
    </row>
    <row r="435" spans="1:18" ht="15.75" customHeight="1" x14ac:dyDescent="0.3">
      <c r="A435" s="1">
        <v>733987</v>
      </c>
      <c r="B435" s="1" t="s">
        <v>170</v>
      </c>
      <c r="C435" s="2">
        <v>41766</v>
      </c>
      <c r="D435" s="1" t="s">
        <v>287</v>
      </c>
      <c r="E435" s="1" t="s">
        <v>172</v>
      </c>
      <c r="F435" s="1">
        <v>0</v>
      </c>
      <c r="G435" s="1" t="s">
        <v>31</v>
      </c>
      <c r="H435" s="1" t="s">
        <v>32</v>
      </c>
      <c r="I435" s="1" t="s">
        <v>32</v>
      </c>
      <c r="J435" s="1" t="s">
        <v>22</v>
      </c>
      <c r="K435" s="1" t="s">
        <v>31</v>
      </c>
      <c r="L435" s="1" t="s">
        <v>23</v>
      </c>
      <c r="M435" s="1">
        <v>44</v>
      </c>
      <c r="N435" s="1" t="s">
        <v>24</v>
      </c>
      <c r="O435" s="1" t="s">
        <v>25</v>
      </c>
      <c r="P435" s="1" t="s">
        <v>127</v>
      </c>
      <c r="Q435" s="1" t="s">
        <v>298</v>
      </c>
      <c r="R435" s="1">
        <f>IF( ('Question 8'!$G435="Mumbai Indians")+('Question 8'!$H435="Mumbai Indians"),1,0)</f>
        <v>0</v>
      </c>
    </row>
    <row r="436" spans="1:18" ht="15.75" customHeight="1" x14ac:dyDescent="0.3">
      <c r="A436" s="1">
        <v>733989</v>
      </c>
      <c r="B436" s="1" t="s">
        <v>167</v>
      </c>
      <c r="C436" s="2">
        <v>41767</v>
      </c>
      <c r="D436" s="1" t="s">
        <v>294</v>
      </c>
      <c r="E436" s="1" t="s">
        <v>168</v>
      </c>
      <c r="F436" s="1">
        <v>0</v>
      </c>
      <c r="G436" s="1" t="s">
        <v>40</v>
      </c>
      <c r="H436" s="1" t="s">
        <v>259</v>
      </c>
      <c r="I436" s="1" t="s">
        <v>40</v>
      </c>
      <c r="J436" s="1" t="s">
        <v>22</v>
      </c>
      <c r="K436" s="1" t="s">
        <v>259</v>
      </c>
      <c r="L436" s="1" t="s">
        <v>23</v>
      </c>
      <c r="M436" s="1">
        <v>32</v>
      </c>
      <c r="N436" s="1" t="s">
        <v>24</v>
      </c>
      <c r="O436" s="1" t="s">
        <v>25</v>
      </c>
      <c r="P436" s="1" t="s">
        <v>232</v>
      </c>
      <c r="Q436" s="1" t="s">
        <v>274</v>
      </c>
      <c r="R436" s="1">
        <f>IF( ('Question 8'!$G436="Mumbai Indians")+('Question 8'!$H436="Mumbai Indians"),1,0)</f>
        <v>0</v>
      </c>
    </row>
    <row r="437" spans="1:18" ht="15.75" customHeight="1" x14ac:dyDescent="0.3">
      <c r="A437" s="1">
        <v>733991</v>
      </c>
      <c r="B437" s="1" t="s">
        <v>17</v>
      </c>
      <c r="C437" s="2">
        <v>41768</v>
      </c>
      <c r="D437" s="1" t="s">
        <v>293</v>
      </c>
      <c r="E437" s="1" t="s">
        <v>19</v>
      </c>
      <c r="F437" s="1">
        <v>0</v>
      </c>
      <c r="G437" s="1" t="s">
        <v>20</v>
      </c>
      <c r="H437" s="1" t="s">
        <v>31</v>
      </c>
      <c r="I437" s="1" t="s">
        <v>20</v>
      </c>
      <c r="J437" s="1" t="s">
        <v>22</v>
      </c>
      <c r="K437" s="1" t="s">
        <v>31</v>
      </c>
      <c r="L437" s="1" t="s">
        <v>23</v>
      </c>
      <c r="M437" s="1">
        <v>32</v>
      </c>
      <c r="N437" s="1" t="s">
        <v>24</v>
      </c>
      <c r="O437" s="1" t="s">
        <v>25</v>
      </c>
      <c r="P437" s="1" t="s">
        <v>140</v>
      </c>
      <c r="Q437" s="1" t="s">
        <v>263</v>
      </c>
      <c r="R437" s="1">
        <f>IF( ('Question 8'!$G437="Mumbai Indians")+('Question 8'!$H437="Mumbai Indians"),1,0)</f>
        <v>0</v>
      </c>
    </row>
    <row r="438" spans="1:18" ht="15.75" customHeight="1" x14ac:dyDescent="0.3">
      <c r="A438" s="1">
        <v>733993</v>
      </c>
      <c r="B438" s="1" t="s">
        <v>36</v>
      </c>
      <c r="C438" s="2">
        <v>41769</v>
      </c>
      <c r="D438" s="1" t="s">
        <v>211</v>
      </c>
      <c r="E438" s="1" t="s">
        <v>38</v>
      </c>
      <c r="F438" s="1">
        <v>0</v>
      </c>
      <c r="G438" s="1" t="s">
        <v>39</v>
      </c>
      <c r="H438" s="1" t="s">
        <v>259</v>
      </c>
      <c r="I438" s="1" t="s">
        <v>259</v>
      </c>
      <c r="J438" s="1" t="s">
        <v>22</v>
      </c>
      <c r="K438" s="1" t="s">
        <v>259</v>
      </c>
      <c r="L438" s="1" t="s">
        <v>41</v>
      </c>
      <c r="M438" s="1">
        <v>8</v>
      </c>
      <c r="N438" s="1" t="s">
        <v>24</v>
      </c>
      <c r="O438" s="1" t="s">
        <v>95</v>
      </c>
      <c r="P438" s="1" t="s">
        <v>297</v>
      </c>
      <c r="Q438" s="1" t="s">
        <v>242</v>
      </c>
      <c r="R438" s="1">
        <f>IF( ('Question 8'!$G438="Mumbai Indians")+('Question 8'!$H438="Mumbai Indians"),1,0)</f>
        <v>0</v>
      </c>
    </row>
    <row r="439" spans="1:18" ht="15.75" customHeight="1" x14ac:dyDescent="0.3">
      <c r="A439" s="1">
        <v>733995</v>
      </c>
      <c r="B439" s="1" t="s">
        <v>44</v>
      </c>
      <c r="C439" s="2">
        <v>41769</v>
      </c>
      <c r="D439" s="1" t="s">
        <v>152</v>
      </c>
      <c r="E439" s="1" t="s">
        <v>46</v>
      </c>
      <c r="F439" s="1">
        <v>0</v>
      </c>
      <c r="G439" s="1" t="s">
        <v>47</v>
      </c>
      <c r="H439" s="1" t="s">
        <v>32</v>
      </c>
      <c r="I439" s="1" t="s">
        <v>32</v>
      </c>
      <c r="J439" s="1" t="s">
        <v>22</v>
      </c>
      <c r="K439" s="1" t="s">
        <v>32</v>
      </c>
      <c r="L439" s="1" t="s">
        <v>41</v>
      </c>
      <c r="M439" s="1">
        <v>4</v>
      </c>
      <c r="N439" s="1" t="s">
        <v>24</v>
      </c>
      <c r="O439" s="1" t="s">
        <v>25</v>
      </c>
      <c r="P439" s="1" t="s">
        <v>127</v>
      </c>
      <c r="Q439" s="1" t="s">
        <v>237</v>
      </c>
      <c r="R439" s="1">
        <f>IF( ('Question 8'!$G439="Mumbai Indians")+('Question 8'!$H439="Mumbai Indians"),1,0)</f>
        <v>1</v>
      </c>
    </row>
    <row r="440" spans="1:18" ht="15.75" customHeight="1" x14ac:dyDescent="0.3">
      <c r="A440" s="1">
        <v>733997</v>
      </c>
      <c r="B440" s="1" t="s">
        <v>170</v>
      </c>
      <c r="C440" s="2">
        <v>41770</v>
      </c>
      <c r="D440" s="1" t="s">
        <v>146</v>
      </c>
      <c r="E440" s="1" t="s">
        <v>172</v>
      </c>
      <c r="F440" s="1">
        <v>0</v>
      </c>
      <c r="G440" s="1" t="s">
        <v>31</v>
      </c>
      <c r="H440" s="1" t="s">
        <v>21</v>
      </c>
      <c r="I440" s="1" t="s">
        <v>21</v>
      </c>
      <c r="J440" s="1" t="s">
        <v>22</v>
      </c>
      <c r="K440" s="1" t="s">
        <v>21</v>
      </c>
      <c r="L440" s="1" t="s">
        <v>41</v>
      </c>
      <c r="M440" s="1">
        <v>9</v>
      </c>
      <c r="N440" s="1" t="s">
        <v>24</v>
      </c>
      <c r="O440" s="1" t="s">
        <v>25</v>
      </c>
      <c r="P440" s="1" t="s">
        <v>274</v>
      </c>
      <c r="Q440" s="1" t="s">
        <v>267</v>
      </c>
      <c r="R440" s="1">
        <f>IF( ('Question 8'!$G440="Mumbai Indians")+('Question 8'!$H440="Mumbai Indians"),1,0)</f>
        <v>0</v>
      </c>
    </row>
    <row r="441" spans="1:18" ht="15.75" customHeight="1" x14ac:dyDescent="0.3">
      <c r="A441" s="1">
        <v>733999</v>
      </c>
      <c r="B441" s="1" t="s">
        <v>17</v>
      </c>
      <c r="C441" s="2">
        <v>41770</v>
      </c>
      <c r="D441" s="1" t="s">
        <v>265</v>
      </c>
      <c r="E441" s="1" t="s">
        <v>19</v>
      </c>
      <c r="F441" s="1">
        <v>0</v>
      </c>
      <c r="G441" s="1" t="s">
        <v>20</v>
      </c>
      <c r="H441" s="1" t="s">
        <v>40</v>
      </c>
      <c r="I441" s="1" t="s">
        <v>20</v>
      </c>
      <c r="J441" s="1" t="s">
        <v>33</v>
      </c>
      <c r="K441" s="1" t="s">
        <v>40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140</v>
      </c>
      <c r="Q441" s="1" t="s">
        <v>213</v>
      </c>
      <c r="R441" s="1">
        <f>IF( ('Question 8'!$G441="Mumbai Indians")+('Question 8'!$H441="Mumbai Indians"),1,0)</f>
        <v>0</v>
      </c>
    </row>
    <row r="442" spans="1:18" ht="15.75" customHeight="1" x14ac:dyDescent="0.3">
      <c r="A442" s="1">
        <v>734001</v>
      </c>
      <c r="B442" s="1" t="s">
        <v>60</v>
      </c>
      <c r="C442" s="2">
        <v>41771</v>
      </c>
      <c r="D442" s="1" t="s">
        <v>183</v>
      </c>
      <c r="E442" s="1" t="s">
        <v>62</v>
      </c>
      <c r="F442" s="1">
        <v>0</v>
      </c>
      <c r="G442" s="1" t="s">
        <v>259</v>
      </c>
      <c r="H442" s="1" t="s">
        <v>47</v>
      </c>
      <c r="I442" s="1" t="s">
        <v>259</v>
      </c>
      <c r="J442" s="1" t="s">
        <v>33</v>
      </c>
      <c r="K442" s="1" t="s">
        <v>47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127</v>
      </c>
      <c r="Q442" s="1" t="s">
        <v>237</v>
      </c>
      <c r="R442" s="1">
        <f>IF( ('Question 8'!$G442="Mumbai Indians")+('Question 8'!$H442="Mumbai Indians"),1,0)</f>
        <v>1</v>
      </c>
    </row>
    <row r="443" spans="1:18" ht="15.75" customHeight="1" x14ac:dyDescent="0.3">
      <c r="A443" s="1">
        <v>734003</v>
      </c>
      <c r="B443" s="1" t="s">
        <v>277</v>
      </c>
      <c r="C443" s="2">
        <v>41772</v>
      </c>
      <c r="D443" s="1" t="s">
        <v>235</v>
      </c>
      <c r="E443" s="1" t="s">
        <v>278</v>
      </c>
      <c r="F443" s="1">
        <v>0</v>
      </c>
      <c r="G443" s="1" t="s">
        <v>32</v>
      </c>
      <c r="H443" s="1" t="s">
        <v>40</v>
      </c>
      <c r="I443" s="1" t="s">
        <v>40</v>
      </c>
      <c r="J443" s="1" t="s">
        <v>33</v>
      </c>
      <c r="K443" s="1" t="s">
        <v>32</v>
      </c>
      <c r="L443" s="1" t="s">
        <v>41</v>
      </c>
      <c r="M443" s="1">
        <v>5</v>
      </c>
      <c r="N443" s="1" t="s">
        <v>24</v>
      </c>
      <c r="O443" s="1" t="s">
        <v>25</v>
      </c>
      <c r="P443" s="1" t="s">
        <v>242</v>
      </c>
      <c r="Q443" s="1" t="s">
        <v>252</v>
      </c>
      <c r="R443" s="1">
        <f>IF( ('Question 8'!$G443="Mumbai Indians")+('Question 8'!$H443="Mumbai Indians"),1,0)</f>
        <v>0</v>
      </c>
    </row>
    <row r="444" spans="1:18" ht="15.75" customHeight="1" x14ac:dyDescent="0.3">
      <c r="A444" s="1">
        <v>734005</v>
      </c>
      <c r="B444" s="1" t="s">
        <v>17</v>
      </c>
      <c r="C444" s="2">
        <v>41772</v>
      </c>
      <c r="D444" s="1" t="s">
        <v>139</v>
      </c>
      <c r="E444" s="1" t="s">
        <v>19</v>
      </c>
      <c r="F444" s="1">
        <v>0</v>
      </c>
      <c r="G444" s="1" t="s">
        <v>20</v>
      </c>
      <c r="H444" s="1" t="s">
        <v>39</v>
      </c>
      <c r="I444" s="1" t="s">
        <v>39</v>
      </c>
      <c r="J444" s="1" t="s">
        <v>22</v>
      </c>
      <c r="K444" s="1" t="s">
        <v>20</v>
      </c>
      <c r="L444" s="1" t="s">
        <v>23</v>
      </c>
      <c r="M444" s="1">
        <v>16</v>
      </c>
      <c r="N444" s="1" t="s">
        <v>24</v>
      </c>
      <c r="O444" s="1" t="s">
        <v>25</v>
      </c>
      <c r="P444" s="1" t="s">
        <v>263</v>
      </c>
      <c r="Q444" s="1" t="s">
        <v>213</v>
      </c>
      <c r="R444" s="1">
        <f>IF( ('Question 8'!$G444="Mumbai Indians")+('Question 8'!$H444="Mumbai Indians"),1,0)</f>
        <v>0</v>
      </c>
    </row>
    <row r="445" spans="1:18" ht="15.75" customHeight="1" x14ac:dyDescent="0.3">
      <c r="A445" s="1">
        <v>734007</v>
      </c>
      <c r="B445" s="1" t="s">
        <v>60</v>
      </c>
      <c r="C445" s="2">
        <v>41773</v>
      </c>
      <c r="D445" s="1" t="s">
        <v>226</v>
      </c>
      <c r="E445" s="1" t="s">
        <v>62</v>
      </c>
      <c r="F445" s="1">
        <v>0</v>
      </c>
      <c r="G445" s="1" t="s">
        <v>259</v>
      </c>
      <c r="H445" s="1" t="s">
        <v>31</v>
      </c>
      <c r="I445" s="1" t="s">
        <v>31</v>
      </c>
      <c r="J445" s="1" t="s">
        <v>22</v>
      </c>
      <c r="K445" s="1" t="s">
        <v>31</v>
      </c>
      <c r="L445" s="1" t="s">
        <v>41</v>
      </c>
      <c r="M445" s="1">
        <v>6</v>
      </c>
      <c r="N445" s="1" t="s">
        <v>24</v>
      </c>
      <c r="O445" s="1" t="s">
        <v>25</v>
      </c>
      <c r="P445" s="1" t="s">
        <v>237</v>
      </c>
      <c r="Q445" s="1" t="s">
        <v>298</v>
      </c>
      <c r="R445" s="1">
        <f>IF( ('Question 8'!$G445="Mumbai Indians")+('Question 8'!$H445="Mumbai Indians"),1,0)</f>
        <v>0</v>
      </c>
    </row>
    <row r="446" spans="1:18" ht="15.75" customHeight="1" x14ac:dyDescent="0.3">
      <c r="A446" s="1">
        <v>734009</v>
      </c>
      <c r="B446" s="1" t="s">
        <v>170</v>
      </c>
      <c r="C446" s="2">
        <v>41773</v>
      </c>
      <c r="D446" s="1" t="s">
        <v>175</v>
      </c>
      <c r="E446" s="1" t="s">
        <v>172</v>
      </c>
      <c r="F446" s="1">
        <v>0</v>
      </c>
      <c r="G446" s="1" t="s">
        <v>21</v>
      </c>
      <c r="H446" s="1" t="s">
        <v>47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6</v>
      </c>
      <c r="N446" s="1" t="s">
        <v>24</v>
      </c>
      <c r="O446" s="1" t="s">
        <v>25</v>
      </c>
      <c r="P446" s="1" t="s">
        <v>232</v>
      </c>
      <c r="Q446" s="1" t="s">
        <v>274</v>
      </c>
      <c r="R446" s="1">
        <f>IF( ('Question 8'!$G446="Mumbai Indians")+('Question 8'!$H446="Mumbai Indians"),1,0)</f>
        <v>1</v>
      </c>
    </row>
    <row r="447" spans="1:18" ht="15.75" customHeight="1" x14ac:dyDescent="0.3">
      <c r="A447" s="1">
        <v>734011</v>
      </c>
      <c r="B447" s="1" t="s">
        <v>167</v>
      </c>
      <c r="C447" s="2">
        <v>41774</v>
      </c>
      <c r="D447" s="1" t="s">
        <v>233</v>
      </c>
      <c r="E447" s="1" t="s">
        <v>168</v>
      </c>
      <c r="F447" s="1">
        <v>0</v>
      </c>
      <c r="G447" s="1" t="s">
        <v>40</v>
      </c>
      <c r="H447" s="1" t="s">
        <v>39</v>
      </c>
      <c r="I447" s="1" t="s">
        <v>39</v>
      </c>
      <c r="J447" s="1" t="s">
        <v>22</v>
      </c>
      <c r="K447" s="1" t="s">
        <v>40</v>
      </c>
      <c r="L447" s="1" t="s">
        <v>23</v>
      </c>
      <c r="M447" s="1">
        <v>62</v>
      </c>
      <c r="N447" s="1" t="s">
        <v>24</v>
      </c>
      <c r="O447" s="1" t="s">
        <v>25</v>
      </c>
      <c r="P447" s="1" t="s">
        <v>140</v>
      </c>
      <c r="Q447" s="1" t="s">
        <v>213</v>
      </c>
      <c r="R447" s="1">
        <f>IF( ('Question 8'!$G447="Mumbai Indians")+('Question 8'!$H447="Mumbai Indians"),1,0)</f>
        <v>0</v>
      </c>
    </row>
    <row r="448" spans="1:18" ht="15.75" customHeight="1" x14ac:dyDescent="0.3">
      <c r="A448" s="1">
        <v>734013</v>
      </c>
      <c r="B448" s="1" t="s">
        <v>277</v>
      </c>
      <c r="C448" s="2">
        <v>41777</v>
      </c>
      <c r="D448" s="1" t="s">
        <v>121</v>
      </c>
      <c r="E448" s="1" t="s">
        <v>278</v>
      </c>
      <c r="F448" s="1">
        <v>0</v>
      </c>
      <c r="G448" s="1" t="s">
        <v>32</v>
      </c>
      <c r="H448" s="1" t="s">
        <v>20</v>
      </c>
      <c r="I448" s="1" t="s">
        <v>32</v>
      </c>
      <c r="J448" s="1" t="s">
        <v>33</v>
      </c>
      <c r="K448" s="1" t="s">
        <v>20</v>
      </c>
      <c r="L448" s="1" t="s">
        <v>41</v>
      </c>
      <c r="M448" s="1">
        <v>5</v>
      </c>
      <c r="N448" s="1" t="s">
        <v>24</v>
      </c>
      <c r="O448" s="1" t="s">
        <v>25</v>
      </c>
      <c r="P448" s="1" t="s">
        <v>242</v>
      </c>
      <c r="Q448" s="1" t="s">
        <v>252</v>
      </c>
      <c r="R448" s="1">
        <f>IF( ('Question 8'!$G448="Mumbai Indians")+('Question 8'!$H448="Mumbai Indians"),1,0)</f>
        <v>0</v>
      </c>
    </row>
    <row r="449" spans="1:18" ht="15.75" customHeight="1" x14ac:dyDescent="0.3">
      <c r="A449" s="1">
        <v>734015</v>
      </c>
      <c r="B449" s="1" t="s">
        <v>60</v>
      </c>
      <c r="C449" s="2">
        <v>41777</v>
      </c>
      <c r="D449" s="1" t="s">
        <v>257</v>
      </c>
      <c r="E449" s="1" t="s">
        <v>62</v>
      </c>
      <c r="F449" s="1">
        <v>0</v>
      </c>
      <c r="G449" s="1" t="s">
        <v>259</v>
      </c>
      <c r="H449" s="1" t="s">
        <v>21</v>
      </c>
      <c r="I449" s="1" t="s">
        <v>259</v>
      </c>
      <c r="J449" s="1" t="s">
        <v>33</v>
      </c>
      <c r="K449" s="1" t="s">
        <v>21</v>
      </c>
      <c r="L449" s="1" t="s">
        <v>41</v>
      </c>
      <c r="M449" s="1">
        <v>7</v>
      </c>
      <c r="N449" s="1" t="s">
        <v>24</v>
      </c>
      <c r="O449" s="1" t="s">
        <v>25</v>
      </c>
      <c r="P449" s="1" t="s">
        <v>274</v>
      </c>
      <c r="Q449" s="1" t="s">
        <v>267</v>
      </c>
      <c r="R449" s="1">
        <f>IF( ('Question 8'!$G449="Mumbai Indians")+('Question 8'!$H449="Mumbai Indians"),1,0)</f>
        <v>0</v>
      </c>
    </row>
    <row r="450" spans="1:18" ht="15.75" customHeight="1" x14ac:dyDescent="0.3">
      <c r="A450" s="1">
        <v>734017</v>
      </c>
      <c r="B450" s="1" t="s">
        <v>167</v>
      </c>
      <c r="C450" s="2">
        <v>41778</v>
      </c>
      <c r="D450" s="1" t="s">
        <v>29</v>
      </c>
      <c r="E450" s="1" t="s">
        <v>168</v>
      </c>
      <c r="F450" s="1">
        <v>0</v>
      </c>
      <c r="G450" s="1" t="s">
        <v>40</v>
      </c>
      <c r="H450" s="1" t="s">
        <v>47</v>
      </c>
      <c r="I450" s="1" t="s">
        <v>47</v>
      </c>
      <c r="J450" s="1" t="s">
        <v>33</v>
      </c>
      <c r="K450" s="1" t="s">
        <v>47</v>
      </c>
      <c r="L450" s="1" t="s">
        <v>23</v>
      </c>
      <c r="M450" s="1">
        <v>25</v>
      </c>
      <c r="N450" s="1" t="s">
        <v>24</v>
      </c>
      <c r="O450" s="1" t="s">
        <v>25</v>
      </c>
      <c r="P450" s="1" t="s">
        <v>140</v>
      </c>
      <c r="Q450" s="1" t="s">
        <v>213</v>
      </c>
      <c r="R450" s="1">
        <f>IF( ('Question 8'!$G450="Mumbai Indians")+('Question 8'!$H450="Mumbai Indians"),1,0)</f>
        <v>1</v>
      </c>
    </row>
    <row r="451" spans="1:18" ht="15.75" customHeight="1" x14ac:dyDescent="0.3">
      <c r="A451" s="1">
        <v>734019</v>
      </c>
      <c r="B451" s="1" t="s">
        <v>36</v>
      </c>
      <c r="C451" s="2">
        <v>41778</v>
      </c>
      <c r="D451" s="1" t="s">
        <v>299</v>
      </c>
      <c r="E451" s="1" t="s">
        <v>38</v>
      </c>
      <c r="F451" s="1">
        <v>0</v>
      </c>
      <c r="G451" s="1" t="s">
        <v>39</v>
      </c>
      <c r="H451" s="1" t="s">
        <v>31</v>
      </c>
      <c r="I451" s="1" t="s">
        <v>31</v>
      </c>
      <c r="J451" s="1" t="s">
        <v>22</v>
      </c>
      <c r="K451" s="1" t="s">
        <v>31</v>
      </c>
      <c r="L451" s="1" t="s">
        <v>41</v>
      </c>
      <c r="M451" s="1">
        <v>4</v>
      </c>
      <c r="N451" s="1" t="s">
        <v>24</v>
      </c>
      <c r="O451" s="1" t="s">
        <v>25</v>
      </c>
      <c r="P451" s="1" t="s">
        <v>127</v>
      </c>
      <c r="Q451" s="1" t="s">
        <v>298</v>
      </c>
      <c r="R451" s="1">
        <f>IF( ('Question 8'!$G451="Mumbai Indians")+('Question 8'!$H451="Mumbai Indians"),1,0)</f>
        <v>0</v>
      </c>
    </row>
    <row r="452" spans="1:18" ht="15.75" customHeight="1" x14ac:dyDescent="0.3">
      <c r="A452" s="1">
        <v>734021</v>
      </c>
      <c r="B452" s="1" t="s">
        <v>60</v>
      </c>
      <c r="C452" s="2">
        <v>41779</v>
      </c>
      <c r="D452" s="1" t="s">
        <v>179</v>
      </c>
      <c r="E452" s="1" t="s">
        <v>62</v>
      </c>
      <c r="F452" s="1">
        <v>0</v>
      </c>
      <c r="G452" s="1" t="s">
        <v>259</v>
      </c>
      <c r="H452" s="1" t="s">
        <v>20</v>
      </c>
      <c r="I452" s="1" t="s">
        <v>20</v>
      </c>
      <c r="J452" s="1" t="s">
        <v>33</v>
      </c>
      <c r="K452" s="1" t="s">
        <v>259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232</v>
      </c>
      <c r="Q452" s="1" t="s">
        <v>274</v>
      </c>
      <c r="R452" s="1">
        <f>IF( ('Question 8'!$G452="Mumbai Indians")+('Question 8'!$H452="Mumbai Indians"),1,0)</f>
        <v>0</v>
      </c>
    </row>
    <row r="453" spans="1:18" ht="15.75" customHeight="1" x14ac:dyDescent="0.3">
      <c r="A453" s="1">
        <v>734023</v>
      </c>
      <c r="B453" s="1" t="s">
        <v>50</v>
      </c>
      <c r="C453" s="2">
        <v>41779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32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8</v>
      </c>
      <c r="N453" s="1" t="s">
        <v>24</v>
      </c>
      <c r="O453" s="1" t="s">
        <v>25</v>
      </c>
      <c r="P453" s="1" t="s">
        <v>297</v>
      </c>
      <c r="Q453" s="1" t="s">
        <v>252</v>
      </c>
      <c r="R453" s="1">
        <f>IF( ('Question 8'!$G453="Mumbai Indians")+('Question 8'!$H453="Mumbai Indians"),1,0)</f>
        <v>0</v>
      </c>
    </row>
    <row r="454" spans="1:18" ht="15.75" customHeight="1" x14ac:dyDescent="0.3">
      <c r="A454" s="1">
        <v>734025</v>
      </c>
      <c r="B454" s="1" t="s">
        <v>28</v>
      </c>
      <c r="C454" s="2">
        <v>41780</v>
      </c>
      <c r="D454" s="1" t="s">
        <v>300</v>
      </c>
      <c r="E454" s="1" t="s">
        <v>30</v>
      </c>
      <c r="F454" s="1">
        <v>0</v>
      </c>
      <c r="G454" s="1" t="s">
        <v>31</v>
      </c>
      <c r="H454" s="1" t="s">
        <v>47</v>
      </c>
      <c r="I454" s="1" t="s">
        <v>47</v>
      </c>
      <c r="J454" s="1" t="s">
        <v>22</v>
      </c>
      <c r="K454" s="1" t="s">
        <v>47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  <c r="R454" s="1">
        <f>IF( ('Question 8'!$G454="Mumbai Indians")+('Question 8'!$H454="Mumbai Indians"),1,0)</f>
        <v>1</v>
      </c>
    </row>
    <row r="455" spans="1:18" ht="15.75" customHeight="1" x14ac:dyDescent="0.3">
      <c r="A455" s="1">
        <v>734027</v>
      </c>
      <c r="B455" s="1" t="s">
        <v>50</v>
      </c>
      <c r="C455" s="2">
        <v>41781</v>
      </c>
      <c r="D455" s="1" t="s">
        <v>175</v>
      </c>
      <c r="E455" s="1" t="s">
        <v>52</v>
      </c>
      <c r="F455" s="1">
        <v>0</v>
      </c>
      <c r="G455" s="1" t="s">
        <v>21</v>
      </c>
      <c r="H455" s="1" t="s">
        <v>20</v>
      </c>
      <c r="I455" s="1" t="s">
        <v>20</v>
      </c>
      <c r="J455" s="1" t="s">
        <v>22</v>
      </c>
      <c r="K455" s="1" t="s">
        <v>21</v>
      </c>
      <c r="L455" s="1" t="s">
        <v>23</v>
      </c>
      <c r="M455" s="1">
        <v>30</v>
      </c>
      <c r="N455" s="1" t="s">
        <v>24</v>
      </c>
      <c r="O455" s="1" t="s">
        <v>25</v>
      </c>
      <c r="P455" s="1" t="s">
        <v>232</v>
      </c>
      <c r="Q455" s="1" t="s">
        <v>267</v>
      </c>
      <c r="R455" s="1">
        <f>IF( ('Question 8'!$G455="Mumbai Indians")+('Question 8'!$H455="Mumbai Indians"),1,0)</f>
        <v>0</v>
      </c>
    </row>
    <row r="456" spans="1:18" ht="15.75" customHeight="1" x14ac:dyDescent="0.3">
      <c r="A456" s="1">
        <v>734029</v>
      </c>
      <c r="B456" s="1" t="s">
        <v>277</v>
      </c>
      <c r="C456" s="2">
        <v>41781</v>
      </c>
      <c r="D456" s="1" t="s">
        <v>179</v>
      </c>
      <c r="E456" s="1" t="s">
        <v>278</v>
      </c>
      <c r="F456" s="1">
        <v>0</v>
      </c>
      <c r="G456" s="1" t="s">
        <v>32</v>
      </c>
      <c r="H456" s="1" t="s">
        <v>259</v>
      </c>
      <c r="I456" s="1" t="s">
        <v>259</v>
      </c>
      <c r="J456" s="1" t="s">
        <v>22</v>
      </c>
      <c r="K456" s="1" t="s">
        <v>259</v>
      </c>
      <c r="L456" s="1" t="s">
        <v>41</v>
      </c>
      <c r="M456" s="1">
        <v>6</v>
      </c>
      <c r="N456" s="1" t="s">
        <v>24</v>
      </c>
      <c r="O456" s="1" t="s">
        <v>25</v>
      </c>
      <c r="P456" s="1" t="s">
        <v>242</v>
      </c>
      <c r="Q456" s="1" t="s">
        <v>252</v>
      </c>
      <c r="R456" s="1">
        <f>IF( ('Question 8'!$G456="Mumbai Indians")+('Question 8'!$H456="Mumbai Indians"),1,0)</f>
        <v>0</v>
      </c>
    </row>
    <row r="457" spans="1:18" ht="15.75" customHeight="1" x14ac:dyDescent="0.3">
      <c r="A457" s="1">
        <v>734031</v>
      </c>
      <c r="B457" s="1" t="s">
        <v>44</v>
      </c>
      <c r="C457" s="2">
        <v>41782</v>
      </c>
      <c r="D457" s="1" t="s">
        <v>29</v>
      </c>
      <c r="E457" s="1" t="s">
        <v>46</v>
      </c>
      <c r="F457" s="1">
        <v>0</v>
      </c>
      <c r="G457" s="1" t="s">
        <v>47</v>
      </c>
      <c r="H457" s="1" t="s">
        <v>39</v>
      </c>
      <c r="I457" s="1" t="s">
        <v>39</v>
      </c>
      <c r="J457" s="1" t="s">
        <v>22</v>
      </c>
      <c r="K457" s="1" t="s">
        <v>47</v>
      </c>
      <c r="L457" s="1" t="s">
        <v>23</v>
      </c>
      <c r="M457" s="1">
        <v>15</v>
      </c>
      <c r="N457" s="1" t="s">
        <v>24</v>
      </c>
      <c r="O457" s="1" t="s">
        <v>25</v>
      </c>
      <c r="P457" s="1" t="s">
        <v>140</v>
      </c>
      <c r="Q457" s="1" t="s">
        <v>213</v>
      </c>
      <c r="R457" s="1">
        <f>IF( ('Question 8'!$G457="Mumbai Indians")+('Question 8'!$H457="Mumbai Indians"),1,0)</f>
        <v>1</v>
      </c>
    </row>
    <row r="458" spans="1:18" ht="15.75" customHeight="1" x14ac:dyDescent="0.3">
      <c r="A458" s="1">
        <v>734033</v>
      </c>
      <c r="B458" s="1" t="s">
        <v>28</v>
      </c>
      <c r="C458" s="2">
        <v>41782</v>
      </c>
      <c r="D458" s="1" t="s">
        <v>80</v>
      </c>
      <c r="E458" s="1" t="s">
        <v>30</v>
      </c>
      <c r="F458" s="1">
        <v>0</v>
      </c>
      <c r="G458" s="1" t="s">
        <v>31</v>
      </c>
      <c r="H458" s="1" t="s">
        <v>40</v>
      </c>
      <c r="I458" s="1" t="s">
        <v>40</v>
      </c>
      <c r="J458" s="1" t="s">
        <v>22</v>
      </c>
      <c r="K458" s="1" t="s">
        <v>31</v>
      </c>
      <c r="L458" s="1" t="s">
        <v>23</v>
      </c>
      <c r="M458" s="1">
        <v>16</v>
      </c>
      <c r="N458" s="1" t="s">
        <v>24</v>
      </c>
      <c r="O458" s="1" t="s">
        <v>25</v>
      </c>
      <c r="P458" s="1" t="s">
        <v>127</v>
      </c>
      <c r="Q458" s="1" t="s">
        <v>298</v>
      </c>
      <c r="R458" s="1">
        <f>IF( ('Question 8'!$G458="Mumbai Indians")+('Question 8'!$H458="Mumbai Indians"),1,0)</f>
        <v>0</v>
      </c>
    </row>
    <row r="459" spans="1:18" ht="15.75" customHeight="1" x14ac:dyDescent="0.3">
      <c r="A459" s="1">
        <v>734035</v>
      </c>
      <c r="B459" s="1" t="s">
        <v>17</v>
      </c>
      <c r="C459" s="2">
        <v>41783</v>
      </c>
      <c r="D459" s="1" t="s">
        <v>76</v>
      </c>
      <c r="E459" s="1" t="s">
        <v>19</v>
      </c>
      <c r="F459" s="1">
        <v>0</v>
      </c>
      <c r="G459" s="1" t="s">
        <v>20</v>
      </c>
      <c r="H459" s="1" t="s">
        <v>32</v>
      </c>
      <c r="I459" s="1" t="s">
        <v>32</v>
      </c>
      <c r="J459" s="1" t="s">
        <v>22</v>
      </c>
      <c r="K459" s="1" t="s">
        <v>32</v>
      </c>
      <c r="L459" s="1" t="s">
        <v>41</v>
      </c>
      <c r="M459" s="1">
        <v>8</v>
      </c>
      <c r="N459" s="1" t="s">
        <v>24</v>
      </c>
      <c r="O459" s="1" t="s">
        <v>25</v>
      </c>
      <c r="P459" s="1" t="s">
        <v>232</v>
      </c>
      <c r="Q459" s="1" t="s">
        <v>274</v>
      </c>
      <c r="R459" s="1">
        <f>IF( ('Question 8'!$G459="Mumbai Indians")+('Question 8'!$H459="Mumbai Indians"),1,0)</f>
        <v>0</v>
      </c>
    </row>
    <row r="460" spans="1:18" ht="15.75" customHeight="1" x14ac:dyDescent="0.3">
      <c r="A460" s="1">
        <v>734037</v>
      </c>
      <c r="B460" s="1" t="s">
        <v>50</v>
      </c>
      <c r="C460" s="2">
        <v>41783</v>
      </c>
      <c r="D460" s="1" t="s">
        <v>68</v>
      </c>
      <c r="E460" s="1" t="s">
        <v>52</v>
      </c>
      <c r="F460" s="1">
        <v>0</v>
      </c>
      <c r="G460" s="1" t="s">
        <v>21</v>
      </c>
      <c r="H460" s="1" t="s">
        <v>259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4</v>
      </c>
      <c r="N460" s="1" t="s">
        <v>24</v>
      </c>
      <c r="O460" s="1" t="s">
        <v>25</v>
      </c>
      <c r="P460" s="1" t="s">
        <v>297</v>
      </c>
      <c r="Q460" s="1" t="s">
        <v>242</v>
      </c>
      <c r="R460" s="1">
        <f>IF( ('Question 8'!$G460="Mumbai Indians")+('Question 8'!$H460="Mumbai Indians"),1,0)</f>
        <v>0</v>
      </c>
    </row>
    <row r="461" spans="1:18" ht="15.75" customHeight="1" x14ac:dyDescent="0.3">
      <c r="A461" s="1">
        <v>734039</v>
      </c>
      <c r="B461" s="1" t="s">
        <v>28</v>
      </c>
      <c r="C461" s="2">
        <v>41784</v>
      </c>
      <c r="D461" s="1" t="s">
        <v>260</v>
      </c>
      <c r="E461" s="1" t="s">
        <v>30</v>
      </c>
      <c r="F461" s="1">
        <v>0</v>
      </c>
      <c r="G461" s="1" t="s">
        <v>31</v>
      </c>
      <c r="H461" s="1" t="s">
        <v>39</v>
      </c>
      <c r="I461" s="1" t="s">
        <v>31</v>
      </c>
      <c r="J461" s="1" t="s">
        <v>22</v>
      </c>
      <c r="K461" s="1" t="s">
        <v>31</v>
      </c>
      <c r="L461" s="1" t="s">
        <v>41</v>
      </c>
      <c r="M461" s="1">
        <v>7</v>
      </c>
      <c r="N461" s="1" t="s">
        <v>24</v>
      </c>
      <c r="O461" s="1" t="s">
        <v>25</v>
      </c>
      <c r="P461" s="1" t="s">
        <v>127</v>
      </c>
      <c r="Q461" s="1" t="s">
        <v>237</v>
      </c>
      <c r="R461" s="1">
        <f>IF( ('Question 8'!$G461="Mumbai Indians")+('Question 8'!$H461="Mumbai Indians"),1,0)</f>
        <v>0</v>
      </c>
    </row>
    <row r="462" spans="1:18" ht="15.75" customHeight="1" x14ac:dyDescent="0.3">
      <c r="A462" s="1">
        <v>734041</v>
      </c>
      <c r="B462" s="1" t="s">
        <v>44</v>
      </c>
      <c r="C462" s="2">
        <v>41784</v>
      </c>
      <c r="D462" s="1" t="s">
        <v>295</v>
      </c>
      <c r="E462" s="1" t="s">
        <v>46</v>
      </c>
      <c r="F462" s="1">
        <v>0</v>
      </c>
      <c r="G462" s="1" t="s">
        <v>47</v>
      </c>
      <c r="H462" s="1" t="s">
        <v>40</v>
      </c>
      <c r="I462" s="1" t="s">
        <v>47</v>
      </c>
      <c r="J462" s="1" t="s">
        <v>22</v>
      </c>
      <c r="K462" s="1" t="s">
        <v>47</v>
      </c>
      <c r="L462" s="1" t="s">
        <v>41</v>
      </c>
      <c r="M462" s="1">
        <v>5</v>
      </c>
      <c r="N462" s="1" t="s">
        <v>24</v>
      </c>
      <c r="O462" s="1" t="s">
        <v>25</v>
      </c>
      <c r="P462" s="1" t="s">
        <v>263</v>
      </c>
      <c r="Q462" s="1" t="s">
        <v>213</v>
      </c>
      <c r="R462" s="1">
        <f>IF( ('Question 8'!$G462="Mumbai Indians")+('Question 8'!$H462="Mumbai Indians"),1,0)</f>
        <v>1</v>
      </c>
    </row>
    <row r="463" spans="1:18" ht="15.75" customHeight="1" x14ac:dyDescent="0.3">
      <c r="A463" s="1">
        <v>734043</v>
      </c>
      <c r="B463" s="1" t="s">
        <v>50</v>
      </c>
      <c r="C463" s="2">
        <v>41786</v>
      </c>
      <c r="D463" s="1" t="s">
        <v>257</v>
      </c>
      <c r="E463" s="1" t="s">
        <v>52</v>
      </c>
      <c r="F463" s="1">
        <v>0</v>
      </c>
      <c r="G463" s="1" t="s">
        <v>31</v>
      </c>
      <c r="H463" s="1" t="s">
        <v>21</v>
      </c>
      <c r="I463" s="1" t="s">
        <v>31</v>
      </c>
      <c r="J463" s="1" t="s">
        <v>22</v>
      </c>
      <c r="K463" s="1" t="s">
        <v>21</v>
      </c>
      <c r="L463" s="1" t="s">
        <v>23</v>
      </c>
      <c r="M463" s="1">
        <v>28</v>
      </c>
      <c r="N463" s="1" t="s">
        <v>24</v>
      </c>
      <c r="O463" s="1" t="s">
        <v>25</v>
      </c>
      <c r="P463" s="1" t="s">
        <v>274</v>
      </c>
      <c r="Q463" s="1" t="s">
        <v>140</v>
      </c>
      <c r="R463" s="1">
        <f>IF( ('Question 8'!$G463="Mumbai Indians")+('Question 8'!$H463="Mumbai Indians"),1,0)</f>
        <v>0</v>
      </c>
    </row>
    <row r="464" spans="1:18" ht="15.75" customHeight="1" x14ac:dyDescent="0.3">
      <c r="A464" s="1">
        <v>734045</v>
      </c>
      <c r="B464" s="1" t="s">
        <v>44</v>
      </c>
      <c r="C464" s="2">
        <v>41787</v>
      </c>
      <c r="D464" s="1" t="s">
        <v>105</v>
      </c>
      <c r="E464" s="1" t="s">
        <v>164</v>
      </c>
      <c r="F464" s="1">
        <v>0</v>
      </c>
      <c r="G464" s="1" t="s">
        <v>32</v>
      </c>
      <c r="H464" s="1" t="s">
        <v>47</v>
      </c>
      <c r="I464" s="1" t="s">
        <v>32</v>
      </c>
      <c r="J464" s="1" t="s">
        <v>22</v>
      </c>
      <c r="K464" s="1" t="s">
        <v>32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237</v>
      </c>
      <c r="Q464" s="1" t="s">
        <v>242</v>
      </c>
      <c r="R464" s="1">
        <f>IF( ('Question 8'!$G464="Mumbai Indians")+('Question 8'!$H464="Mumbai Indians"),1,0)</f>
        <v>1</v>
      </c>
    </row>
    <row r="465" spans="1:18" ht="15.75" customHeight="1" x14ac:dyDescent="0.3">
      <c r="A465" s="1">
        <v>734047</v>
      </c>
      <c r="B465" s="1" t="s">
        <v>44</v>
      </c>
      <c r="C465" s="2">
        <v>41789</v>
      </c>
      <c r="D465" s="1" t="s">
        <v>61</v>
      </c>
      <c r="E465" s="1" t="s">
        <v>46</v>
      </c>
      <c r="F465" s="1">
        <v>0</v>
      </c>
      <c r="G465" s="1" t="s">
        <v>32</v>
      </c>
      <c r="H465" s="1" t="s">
        <v>31</v>
      </c>
      <c r="I465" s="1" t="s">
        <v>32</v>
      </c>
      <c r="J465" s="1" t="s">
        <v>22</v>
      </c>
      <c r="K465" s="1" t="s">
        <v>31</v>
      </c>
      <c r="L465" s="1" t="s">
        <v>23</v>
      </c>
      <c r="M465" s="1">
        <v>24</v>
      </c>
      <c r="N465" s="1" t="s">
        <v>24</v>
      </c>
      <c r="O465" s="1" t="s">
        <v>25</v>
      </c>
      <c r="P465" s="1" t="s">
        <v>127</v>
      </c>
      <c r="Q465" s="1" t="s">
        <v>213</v>
      </c>
      <c r="R465" s="1">
        <f>IF( ('Question 8'!$G465="Mumbai Indians")+('Question 8'!$H465="Mumbai Indians"),1,0)</f>
        <v>0</v>
      </c>
    </row>
    <row r="466" spans="1:18" ht="15.75" customHeight="1" x14ac:dyDescent="0.3">
      <c r="A466" s="1">
        <v>734049</v>
      </c>
      <c r="B466" s="1" t="s">
        <v>17</v>
      </c>
      <c r="C466" s="2">
        <v>41791</v>
      </c>
      <c r="D466" s="1" t="s">
        <v>162</v>
      </c>
      <c r="E466" s="1" t="s">
        <v>19</v>
      </c>
      <c r="F466" s="1">
        <v>0</v>
      </c>
      <c r="G466" s="1" t="s">
        <v>21</v>
      </c>
      <c r="H466" s="1" t="s">
        <v>31</v>
      </c>
      <c r="I466" s="1" t="s">
        <v>21</v>
      </c>
      <c r="J466" s="1" t="s">
        <v>22</v>
      </c>
      <c r="K466" s="1" t="s">
        <v>21</v>
      </c>
      <c r="L466" s="1" t="s">
        <v>41</v>
      </c>
      <c r="M466" s="1">
        <v>3</v>
      </c>
      <c r="N466" s="1" t="s">
        <v>24</v>
      </c>
      <c r="O466" s="1" t="s">
        <v>25</v>
      </c>
      <c r="P466" s="1" t="s">
        <v>127</v>
      </c>
      <c r="Q466" s="1" t="s">
        <v>242</v>
      </c>
      <c r="R466" s="1">
        <f>IF( ('Question 8'!$G466="Mumbai Indians")+('Question 8'!$H466="Mumbai Indians"),1,0)</f>
        <v>0</v>
      </c>
    </row>
    <row r="467" spans="1:18" ht="15.75" customHeight="1" x14ac:dyDescent="0.3">
      <c r="A467" s="1">
        <v>829705</v>
      </c>
      <c r="B467" s="1" t="s">
        <v>50</v>
      </c>
      <c r="C467" s="2">
        <v>42102</v>
      </c>
      <c r="D467" s="1" t="s">
        <v>241</v>
      </c>
      <c r="E467" s="1" t="s">
        <v>52</v>
      </c>
      <c r="F467" s="1">
        <v>0</v>
      </c>
      <c r="G467" s="1" t="s">
        <v>21</v>
      </c>
      <c r="H467" s="1" t="s">
        <v>47</v>
      </c>
      <c r="I467" s="1" t="s">
        <v>21</v>
      </c>
      <c r="J467" s="1" t="s">
        <v>22</v>
      </c>
      <c r="K467" s="1" t="s">
        <v>21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140</v>
      </c>
      <c r="Q467" s="1" t="s">
        <v>252</v>
      </c>
      <c r="R467" s="1">
        <f>IF( ('Question 8'!$G467="Mumbai Indians")+('Question 8'!$H467="Mumbai Indians"),1,0)</f>
        <v>1</v>
      </c>
    </row>
    <row r="468" spans="1:18" ht="15.75" customHeight="1" x14ac:dyDescent="0.3">
      <c r="A468" s="1">
        <v>829707</v>
      </c>
      <c r="B468" s="1" t="s">
        <v>65</v>
      </c>
      <c r="C468" s="2">
        <v>42103</v>
      </c>
      <c r="D468" s="1" t="s">
        <v>87</v>
      </c>
      <c r="E468" s="1" t="s">
        <v>67</v>
      </c>
      <c r="F468" s="1">
        <v>0</v>
      </c>
      <c r="G468" s="1" t="s">
        <v>32</v>
      </c>
      <c r="H468" s="1" t="s">
        <v>39</v>
      </c>
      <c r="I468" s="1" t="s">
        <v>39</v>
      </c>
      <c r="J468" s="1" t="s">
        <v>22</v>
      </c>
      <c r="K468" s="1" t="s">
        <v>32</v>
      </c>
      <c r="L468" s="1" t="s">
        <v>23</v>
      </c>
      <c r="M468" s="1">
        <v>1</v>
      </c>
      <c r="N468" s="1" t="s">
        <v>24</v>
      </c>
      <c r="O468" s="1" t="s">
        <v>25</v>
      </c>
      <c r="P468" s="1" t="s">
        <v>283</v>
      </c>
      <c r="Q468" s="1" t="s">
        <v>237</v>
      </c>
      <c r="R468" s="1">
        <f>IF( ('Question 8'!$G468="Mumbai Indians")+('Question 8'!$H468="Mumbai Indians"),1,0)</f>
        <v>0</v>
      </c>
    </row>
    <row r="469" spans="1:18" ht="15.75" customHeight="1" x14ac:dyDescent="0.3">
      <c r="A469" s="1">
        <v>829709</v>
      </c>
      <c r="B469" s="1" t="s">
        <v>238</v>
      </c>
      <c r="C469" s="2">
        <v>42104</v>
      </c>
      <c r="D469" s="1" t="s">
        <v>265</v>
      </c>
      <c r="E469" s="1" t="s">
        <v>301</v>
      </c>
      <c r="F469" s="1">
        <v>0</v>
      </c>
      <c r="G469" s="1" t="s">
        <v>31</v>
      </c>
      <c r="H469" s="1" t="s">
        <v>40</v>
      </c>
      <c r="I469" s="1" t="s">
        <v>31</v>
      </c>
      <c r="J469" s="1" t="s">
        <v>22</v>
      </c>
      <c r="K469" s="1" t="s">
        <v>40</v>
      </c>
      <c r="L469" s="1" t="s">
        <v>23</v>
      </c>
      <c r="M469" s="1">
        <v>26</v>
      </c>
      <c r="N469" s="1" t="s">
        <v>24</v>
      </c>
      <c r="O469" s="1" t="s">
        <v>25</v>
      </c>
      <c r="P469" s="1" t="s">
        <v>302</v>
      </c>
      <c r="Q469" s="1" t="s">
        <v>303</v>
      </c>
      <c r="R469" s="1">
        <f>IF( ('Question 8'!$G469="Mumbai Indians")+('Question 8'!$H469="Mumbai Indians"),1,0)</f>
        <v>0</v>
      </c>
    </row>
    <row r="470" spans="1:18" ht="15.75" customHeight="1" x14ac:dyDescent="0.3">
      <c r="A470" s="1">
        <v>829711</v>
      </c>
      <c r="B470" s="1" t="s">
        <v>65</v>
      </c>
      <c r="C470" s="2">
        <v>42105</v>
      </c>
      <c r="D470" s="1" t="s">
        <v>18</v>
      </c>
      <c r="E470" s="1" t="s">
        <v>67</v>
      </c>
      <c r="F470" s="1">
        <v>0</v>
      </c>
      <c r="G470" s="1" t="s">
        <v>32</v>
      </c>
      <c r="H470" s="1" t="s">
        <v>259</v>
      </c>
      <c r="I470" s="1" t="s">
        <v>32</v>
      </c>
      <c r="J470" s="1" t="s">
        <v>33</v>
      </c>
      <c r="K470" s="1" t="s">
        <v>32</v>
      </c>
      <c r="L470" s="1" t="s">
        <v>23</v>
      </c>
      <c r="M470" s="1">
        <v>45</v>
      </c>
      <c r="N470" s="1" t="s">
        <v>24</v>
      </c>
      <c r="O470" s="1" t="s">
        <v>25</v>
      </c>
      <c r="P470" s="1" t="s">
        <v>283</v>
      </c>
      <c r="Q470" s="1" t="s">
        <v>237</v>
      </c>
      <c r="R470" s="1">
        <f>IF( ('Question 8'!$G470="Mumbai Indians")+('Question 8'!$H470="Mumbai Indians"),1,0)</f>
        <v>0</v>
      </c>
    </row>
    <row r="471" spans="1:18" ht="15.75" customHeight="1" x14ac:dyDescent="0.3">
      <c r="A471" s="1">
        <v>829713</v>
      </c>
      <c r="B471" s="1" t="s">
        <v>50</v>
      </c>
      <c r="C471" s="2">
        <v>42105</v>
      </c>
      <c r="D471" s="1" t="s">
        <v>118</v>
      </c>
      <c r="E471" s="1" t="s">
        <v>52</v>
      </c>
      <c r="F471" s="1">
        <v>0</v>
      </c>
      <c r="G471" s="1" t="s">
        <v>21</v>
      </c>
      <c r="H471" s="1" t="s">
        <v>20</v>
      </c>
      <c r="I471" s="1" t="s">
        <v>20</v>
      </c>
      <c r="J471" s="1" t="s">
        <v>22</v>
      </c>
      <c r="K471" s="1" t="s">
        <v>20</v>
      </c>
      <c r="L471" s="1" t="s">
        <v>41</v>
      </c>
      <c r="M471" s="1">
        <v>3</v>
      </c>
      <c r="N471" s="1" t="s">
        <v>24</v>
      </c>
      <c r="O471" s="1" t="s">
        <v>25</v>
      </c>
      <c r="P471" s="1" t="s">
        <v>140</v>
      </c>
      <c r="Q471" s="1" t="s">
        <v>252</v>
      </c>
      <c r="R471" s="1">
        <f>IF( ('Question 8'!$G471="Mumbai Indians")+('Question 8'!$H471="Mumbai Indians"),1,0)</f>
        <v>0</v>
      </c>
    </row>
    <row r="472" spans="1:18" ht="15.75" customHeight="1" x14ac:dyDescent="0.3">
      <c r="A472" s="1">
        <v>829715</v>
      </c>
      <c r="B472" s="1" t="s">
        <v>36</v>
      </c>
      <c r="C472" s="2">
        <v>42106</v>
      </c>
      <c r="D472" s="1" t="s">
        <v>304</v>
      </c>
      <c r="E472" s="1" t="s">
        <v>38</v>
      </c>
      <c r="F472" s="1">
        <v>0</v>
      </c>
      <c r="G472" s="1" t="s">
        <v>39</v>
      </c>
      <c r="H472" s="1" t="s">
        <v>40</v>
      </c>
      <c r="I472" s="1" t="s">
        <v>40</v>
      </c>
      <c r="J472" s="1" t="s">
        <v>22</v>
      </c>
      <c r="K472" s="1" t="s">
        <v>40</v>
      </c>
      <c r="L472" s="1" t="s">
        <v>41</v>
      </c>
      <c r="M472" s="1">
        <v>3</v>
      </c>
      <c r="N472" s="1" t="s">
        <v>24</v>
      </c>
      <c r="O472" s="1" t="s">
        <v>25</v>
      </c>
      <c r="P472" s="1" t="s">
        <v>302</v>
      </c>
      <c r="Q472" s="1" t="s">
        <v>303</v>
      </c>
      <c r="R472" s="1">
        <f>IF( ('Question 8'!$G472="Mumbai Indians")+('Question 8'!$H472="Mumbai Indians"),1,0)</f>
        <v>0</v>
      </c>
    </row>
    <row r="473" spans="1:18" ht="15.75" customHeight="1" x14ac:dyDescent="0.3">
      <c r="A473" s="1">
        <v>829717</v>
      </c>
      <c r="B473" s="1" t="s">
        <v>44</v>
      </c>
      <c r="C473" s="2">
        <v>42106</v>
      </c>
      <c r="D473" s="1" t="s">
        <v>305</v>
      </c>
      <c r="E473" s="1" t="s">
        <v>46</v>
      </c>
      <c r="F473" s="1">
        <v>0</v>
      </c>
      <c r="G473" s="1" t="s">
        <v>47</v>
      </c>
      <c r="H473" s="1" t="s">
        <v>31</v>
      </c>
      <c r="I473" s="1" t="s">
        <v>47</v>
      </c>
      <c r="J473" s="1" t="s">
        <v>22</v>
      </c>
      <c r="K473" s="1" t="s">
        <v>31</v>
      </c>
      <c r="L473" s="1" t="s">
        <v>23</v>
      </c>
      <c r="M473" s="1">
        <v>18</v>
      </c>
      <c r="N473" s="1" t="s">
        <v>24</v>
      </c>
      <c r="O473" s="1" t="s">
        <v>25</v>
      </c>
      <c r="P473" s="1" t="s">
        <v>232</v>
      </c>
      <c r="Q473" s="1" t="s">
        <v>306</v>
      </c>
      <c r="R473" s="1">
        <f>IF( ('Question 8'!$G473="Mumbai Indians")+('Question 8'!$H473="Mumbai Indians"),1,0)</f>
        <v>1</v>
      </c>
    </row>
    <row r="474" spans="1:18" ht="15.75" customHeight="1" x14ac:dyDescent="0.3">
      <c r="A474" s="1">
        <v>829719</v>
      </c>
      <c r="B474" s="1" t="s">
        <v>17</v>
      </c>
      <c r="C474" s="2">
        <v>42107</v>
      </c>
      <c r="D474" s="1" t="s">
        <v>179</v>
      </c>
      <c r="E474" s="1" t="s">
        <v>19</v>
      </c>
      <c r="F474" s="1">
        <v>0</v>
      </c>
      <c r="G474" s="1" t="s">
        <v>20</v>
      </c>
      <c r="H474" s="1" t="s">
        <v>259</v>
      </c>
      <c r="I474" s="1" t="s">
        <v>259</v>
      </c>
      <c r="J474" s="1" t="s">
        <v>22</v>
      </c>
      <c r="K474" s="1" t="s">
        <v>259</v>
      </c>
      <c r="L474" s="1" t="s">
        <v>41</v>
      </c>
      <c r="M474" s="1">
        <v>8</v>
      </c>
      <c r="N474" s="1" t="s">
        <v>24</v>
      </c>
      <c r="O474" s="1" t="s">
        <v>25</v>
      </c>
      <c r="P474" s="1" t="s">
        <v>297</v>
      </c>
      <c r="Q474" s="1" t="s">
        <v>283</v>
      </c>
      <c r="R474" s="1">
        <f>IF( ('Question 8'!$G474="Mumbai Indians")+('Question 8'!$H474="Mumbai Indians"),1,0)</f>
        <v>0</v>
      </c>
    </row>
    <row r="475" spans="1:18" ht="15.75" customHeight="1" x14ac:dyDescent="0.3">
      <c r="A475" s="1">
        <v>829721</v>
      </c>
      <c r="B475" s="1" t="s">
        <v>167</v>
      </c>
      <c r="C475" s="2">
        <v>42108</v>
      </c>
      <c r="D475" s="1" t="s">
        <v>231</v>
      </c>
      <c r="E475" s="1" t="s">
        <v>168</v>
      </c>
      <c r="F475" s="1">
        <v>0</v>
      </c>
      <c r="G475" s="1" t="s">
        <v>40</v>
      </c>
      <c r="H475" s="1" t="s">
        <v>47</v>
      </c>
      <c r="I475" s="1" t="s">
        <v>47</v>
      </c>
      <c r="J475" s="1" t="s">
        <v>33</v>
      </c>
      <c r="K475" s="1" t="s">
        <v>40</v>
      </c>
      <c r="L475" s="1" t="s">
        <v>41</v>
      </c>
      <c r="M475" s="1">
        <v>7</v>
      </c>
      <c r="N475" s="1" t="s">
        <v>24</v>
      </c>
      <c r="O475" s="1" t="s">
        <v>25</v>
      </c>
      <c r="P475" s="1" t="s">
        <v>232</v>
      </c>
      <c r="Q475" s="1" t="s">
        <v>302</v>
      </c>
      <c r="R475" s="1">
        <f>IF( ('Question 8'!$G475="Mumbai Indians")+('Question 8'!$H475="Mumbai Indians"),1,0)</f>
        <v>1</v>
      </c>
    </row>
    <row r="476" spans="1:18" ht="15.75" customHeight="1" x14ac:dyDescent="0.3">
      <c r="A476" s="1">
        <v>829723</v>
      </c>
      <c r="B476" s="1" t="s">
        <v>50</v>
      </c>
      <c r="C476" s="2">
        <v>42124</v>
      </c>
      <c r="D476" s="1" t="s">
        <v>307</v>
      </c>
      <c r="E476" s="1" t="s">
        <v>52</v>
      </c>
      <c r="F476" s="1">
        <v>0</v>
      </c>
      <c r="G476" s="1" t="s">
        <v>21</v>
      </c>
      <c r="H476" s="1" t="s">
        <v>32</v>
      </c>
      <c r="I476" s="1" t="s">
        <v>21</v>
      </c>
      <c r="J476" s="1" t="s">
        <v>22</v>
      </c>
      <c r="K476" s="1" t="s">
        <v>21</v>
      </c>
      <c r="L476" s="1" t="s">
        <v>41</v>
      </c>
      <c r="M476" s="1">
        <v>7</v>
      </c>
      <c r="N476" s="1" t="s">
        <v>24</v>
      </c>
      <c r="O476" s="1" t="s">
        <v>25</v>
      </c>
      <c r="P476" s="1" t="s">
        <v>232</v>
      </c>
      <c r="Q476" s="1" t="s">
        <v>120</v>
      </c>
      <c r="R476" s="1">
        <f>IF( ('Question 8'!$G476="Mumbai Indians")+('Question 8'!$H476="Mumbai Indians"),1,0)</f>
        <v>0</v>
      </c>
    </row>
    <row r="477" spans="1:18" ht="15.75" customHeight="1" x14ac:dyDescent="0.3">
      <c r="A477" s="1">
        <v>829725</v>
      </c>
      <c r="B477" s="1" t="s">
        <v>238</v>
      </c>
      <c r="C477" s="2">
        <v>42109</v>
      </c>
      <c r="D477" s="1" t="s">
        <v>308</v>
      </c>
      <c r="E477" s="1" t="s">
        <v>301</v>
      </c>
      <c r="F477" s="1">
        <v>0</v>
      </c>
      <c r="G477" s="1" t="s">
        <v>31</v>
      </c>
      <c r="H477" s="1" t="s">
        <v>39</v>
      </c>
      <c r="I477" s="1" t="s">
        <v>31</v>
      </c>
      <c r="J477" s="1" t="s">
        <v>33</v>
      </c>
      <c r="K477" s="1" t="s">
        <v>39</v>
      </c>
      <c r="L477" s="1" t="s">
        <v>41</v>
      </c>
      <c r="M477" s="1">
        <v>5</v>
      </c>
      <c r="N477" s="1" t="s">
        <v>24</v>
      </c>
      <c r="O477" s="1" t="s">
        <v>25</v>
      </c>
      <c r="P477" s="1" t="s">
        <v>303</v>
      </c>
      <c r="Q477" s="1" t="s">
        <v>263</v>
      </c>
      <c r="R477" s="1">
        <f>IF( ('Question 8'!$G477="Mumbai Indians")+('Question 8'!$H477="Mumbai Indians"),1,0)</f>
        <v>0</v>
      </c>
    </row>
    <row r="478" spans="1:18" ht="15.75" customHeight="1" x14ac:dyDescent="0.3">
      <c r="A478" s="1">
        <v>829727</v>
      </c>
      <c r="B478" s="1" t="s">
        <v>234</v>
      </c>
      <c r="C478" s="2">
        <v>42110</v>
      </c>
      <c r="D478" s="1" t="s">
        <v>233</v>
      </c>
      <c r="E478" s="1" t="s">
        <v>236</v>
      </c>
      <c r="F478" s="1">
        <v>0</v>
      </c>
      <c r="G478" s="1" t="s">
        <v>259</v>
      </c>
      <c r="H478" s="1" t="s">
        <v>40</v>
      </c>
      <c r="I478" s="1" t="s">
        <v>40</v>
      </c>
      <c r="J478" s="1" t="s">
        <v>22</v>
      </c>
      <c r="K478" s="1" t="s">
        <v>40</v>
      </c>
      <c r="L478" s="1" t="s">
        <v>41</v>
      </c>
      <c r="M478" s="1">
        <v>6</v>
      </c>
      <c r="N478" s="1" t="s">
        <v>24</v>
      </c>
      <c r="O478" s="1" t="s">
        <v>25</v>
      </c>
      <c r="P478" s="1" t="s">
        <v>298</v>
      </c>
      <c r="Q478" s="1" t="s">
        <v>140</v>
      </c>
      <c r="R478" s="1">
        <f>IF( ('Question 8'!$G478="Mumbai Indians")+('Question 8'!$H478="Mumbai Indians"),1,0)</f>
        <v>0</v>
      </c>
    </row>
    <row r="479" spans="1:18" ht="15.75" customHeight="1" x14ac:dyDescent="0.3">
      <c r="A479" s="1">
        <v>829729</v>
      </c>
      <c r="B479" s="1" t="s">
        <v>44</v>
      </c>
      <c r="C479" s="2">
        <v>42111</v>
      </c>
      <c r="D479" s="1" t="s">
        <v>87</v>
      </c>
      <c r="E479" s="1" t="s">
        <v>46</v>
      </c>
      <c r="F479" s="1">
        <v>0</v>
      </c>
      <c r="G479" s="1" t="s">
        <v>47</v>
      </c>
      <c r="H479" s="1" t="s">
        <v>32</v>
      </c>
      <c r="I479" s="1" t="s">
        <v>47</v>
      </c>
      <c r="J479" s="1" t="s">
        <v>33</v>
      </c>
      <c r="K479" s="1" t="s">
        <v>32</v>
      </c>
      <c r="L479" s="1" t="s">
        <v>41</v>
      </c>
      <c r="M479" s="1">
        <v>6</v>
      </c>
      <c r="N479" s="1" t="s">
        <v>24</v>
      </c>
      <c r="O479" s="1" t="s">
        <v>25</v>
      </c>
      <c r="P479" s="1" t="s">
        <v>232</v>
      </c>
      <c r="Q479" s="1" t="s">
        <v>120</v>
      </c>
      <c r="R479" s="1">
        <f>IF( ('Question 8'!$G479="Mumbai Indians")+('Question 8'!$H479="Mumbai Indians"),1,0)</f>
        <v>1</v>
      </c>
    </row>
    <row r="480" spans="1:18" ht="15.75" customHeight="1" x14ac:dyDescent="0.3">
      <c r="A480" s="1">
        <v>829731</v>
      </c>
      <c r="B480" s="1" t="s">
        <v>234</v>
      </c>
      <c r="C480" s="2">
        <v>42112</v>
      </c>
      <c r="D480" s="1" t="s">
        <v>136</v>
      </c>
      <c r="E480" s="1" t="s">
        <v>236</v>
      </c>
      <c r="F480" s="1">
        <v>0</v>
      </c>
      <c r="G480" s="1" t="s">
        <v>259</v>
      </c>
      <c r="H480" s="1" t="s">
        <v>39</v>
      </c>
      <c r="I480" s="1" t="s">
        <v>39</v>
      </c>
      <c r="J480" s="1" t="s">
        <v>33</v>
      </c>
      <c r="K480" s="1" t="s">
        <v>39</v>
      </c>
      <c r="L480" s="1" t="s">
        <v>23</v>
      </c>
      <c r="M480" s="1">
        <v>4</v>
      </c>
      <c r="N480" s="1" t="s">
        <v>24</v>
      </c>
      <c r="O480" s="1" t="s">
        <v>25</v>
      </c>
      <c r="P480" s="1" t="s">
        <v>298</v>
      </c>
      <c r="Q480" s="1" t="s">
        <v>140</v>
      </c>
      <c r="R480" s="1">
        <f>IF( ('Question 8'!$G480="Mumbai Indians")+('Question 8'!$H480="Mumbai Indians"),1,0)</f>
        <v>0</v>
      </c>
    </row>
    <row r="481" spans="1:18" ht="15.75" customHeight="1" x14ac:dyDescent="0.3">
      <c r="A481" s="1">
        <v>829733</v>
      </c>
      <c r="B481" s="1" t="s">
        <v>238</v>
      </c>
      <c r="C481" s="2">
        <v>42112</v>
      </c>
      <c r="D481" s="1" t="s">
        <v>307</v>
      </c>
      <c r="E481" s="1" t="s">
        <v>301</v>
      </c>
      <c r="F481" s="1">
        <v>0</v>
      </c>
      <c r="G481" s="1" t="s">
        <v>31</v>
      </c>
      <c r="H481" s="1" t="s">
        <v>21</v>
      </c>
      <c r="I481" s="1" t="s">
        <v>21</v>
      </c>
      <c r="J481" s="1" t="s">
        <v>22</v>
      </c>
      <c r="K481" s="1" t="s">
        <v>21</v>
      </c>
      <c r="L481" s="1" t="s">
        <v>41</v>
      </c>
      <c r="M481" s="1">
        <v>4</v>
      </c>
      <c r="N481" s="1" t="s">
        <v>24</v>
      </c>
      <c r="O481" s="1" t="s">
        <v>25</v>
      </c>
      <c r="P481" s="1" t="s">
        <v>302</v>
      </c>
      <c r="Q481" s="1" t="s">
        <v>267</v>
      </c>
      <c r="R481" s="1">
        <f>IF( ('Question 8'!$G481="Mumbai Indians")+('Question 8'!$H481="Mumbai Indians"),1,0)</f>
        <v>0</v>
      </c>
    </row>
    <row r="482" spans="1:18" ht="15.75" customHeight="1" x14ac:dyDescent="0.3">
      <c r="A482" s="1">
        <v>829735</v>
      </c>
      <c r="B482" s="1" t="s">
        <v>167</v>
      </c>
      <c r="C482" s="2">
        <v>42113</v>
      </c>
      <c r="D482" s="1" t="s">
        <v>233</v>
      </c>
      <c r="E482" s="1" t="s">
        <v>168</v>
      </c>
      <c r="F482" s="1">
        <v>0</v>
      </c>
      <c r="G482" s="1" t="s">
        <v>40</v>
      </c>
      <c r="H482" s="1" t="s">
        <v>32</v>
      </c>
      <c r="I482" s="1" t="s">
        <v>32</v>
      </c>
      <c r="J482" s="1" t="s">
        <v>33</v>
      </c>
      <c r="K482" s="1" t="s">
        <v>40</v>
      </c>
      <c r="L482" s="1" t="s">
        <v>41</v>
      </c>
      <c r="M482" s="1">
        <v>8</v>
      </c>
      <c r="N482" s="1" t="s">
        <v>24</v>
      </c>
      <c r="O482" s="1" t="s">
        <v>25</v>
      </c>
      <c r="P482" s="1" t="s">
        <v>232</v>
      </c>
      <c r="Q482" s="1" t="s">
        <v>120</v>
      </c>
      <c r="R482" s="1">
        <f>IF( ('Question 8'!$G482="Mumbai Indians")+('Question 8'!$H482="Mumbai Indians"),1,0)</f>
        <v>0</v>
      </c>
    </row>
    <row r="483" spans="1:18" ht="15.75" customHeight="1" x14ac:dyDescent="0.3">
      <c r="A483" s="1">
        <v>829737</v>
      </c>
      <c r="B483" s="1" t="s">
        <v>17</v>
      </c>
      <c r="C483" s="2">
        <v>42113</v>
      </c>
      <c r="D483" s="1" t="s">
        <v>154</v>
      </c>
      <c r="E483" s="1" t="s">
        <v>19</v>
      </c>
      <c r="F483" s="1">
        <v>0</v>
      </c>
      <c r="G483" s="1" t="s">
        <v>20</v>
      </c>
      <c r="H483" s="1" t="s">
        <v>47</v>
      </c>
      <c r="I483" s="1" t="s">
        <v>20</v>
      </c>
      <c r="J483" s="1" t="s">
        <v>22</v>
      </c>
      <c r="K483" s="1" t="s">
        <v>47</v>
      </c>
      <c r="L483" s="1" t="s">
        <v>23</v>
      </c>
      <c r="M483" s="1">
        <v>18</v>
      </c>
      <c r="N483" s="1" t="s">
        <v>24</v>
      </c>
      <c r="O483" s="1" t="s">
        <v>25</v>
      </c>
      <c r="P483" s="1" t="s">
        <v>283</v>
      </c>
      <c r="Q483" s="1" t="s">
        <v>237</v>
      </c>
      <c r="R483" s="1">
        <f>IF( ('Question 8'!$G483="Mumbai Indians")+('Question 8'!$H483="Mumbai Indians"),1,0)</f>
        <v>1</v>
      </c>
    </row>
    <row r="484" spans="1:18" ht="15.75" customHeight="1" x14ac:dyDescent="0.3">
      <c r="A484" s="1">
        <v>829739</v>
      </c>
      <c r="B484" s="1" t="s">
        <v>36</v>
      </c>
      <c r="C484" s="2">
        <v>42114</v>
      </c>
      <c r="D484" s="1" t="s">
        <v>257</v>
      </c>
      <c r="E484" s="1" t="s">
        <v>38</v>
      </c>
      <c r="F484" s="1">
        <v>0</v>
      </c>
      <c r="G484" s="1" t="s">
        <v>39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6</v>
      </c>
      <c r="N484" s="1" t="s">
        <v>24</v>
      </c>
      <c r="O484" s="1" t="s">
        <v>25</v>
      </c>
      <c r="P484" s="1" t="s">
        <v>302</v>
      </c>
      <c r="Q484" s="1" t="s">
        <v>303</v>
      </c>
      <c r="R484" s="1">
        <f>IF( ('Question 8'!$G484="Mumbai Indians")+('Question 8'!$H484="Mumbai Indians"),1,0)</f>
        <v>0</v>
      </c>
    </row>
    <row r="485" spans="1:18" ht="15.75" customHeight="1" x14ac:dyDescent="0.3">
      <c r="A485" s="1">
        <v>829741</v>
      </c>
      <c r="B485" s="1" t="s">
        <v>167</v>
      </c>
      <c r="C485" s="2">
        <v>42115</v>
      </c>
      <c r="D485" s="1" t="s">
        <v>80</v>
      </c>
      <c r="E485" s="1" t="s">
        <v>168</v>
      </c>
      <c r="F485" s="1">
        <v>0</v>
      </c>
      <c r="G485" s="1" t="s">
        <v>40</v>
      </c>
      <c r="H485" s="1" t="s">
        <v>31</v>
      </c>
      <c r="I485" s="1" t="s">
        <v>31</v>
      </c>
      <c r="J485" s="1" t="s">
        <v>22</v>
      </c>
      <c r="K485" s="1" t="s">
        <v>31</v>
      </c>
      <c r="L485" s="1" t="s">
        <v>122</v>
      </c>
      <c r="M485" s="1" t="s">
        <v>25</v>
      </c>
      <c r="N485" s="1" t="s">
        <v>123</v>
      </c>
      <c r="O485" s="1" t="s">
        <v>25</v>
      </c>
      <c r="P485" s="1" t="s">
        <v>120</v>
      </c>
      <c r="Q485" s="1" t="s">
        <v>140</v>
      </c>
      <c r="R485" s="1">
        <f>IF( ('Question 8'!$G485="Mumbai Indians")+('Question 8'!$H485="Mumbai Indians"),1,0)</f>
        <v>0</v>
      </c>
    </row>
    <row r="486" spans="1:18" ht="15.75" customHeight="1" x14ac:dyDescent="0.3">
      <c r="A486" s="1">
        <v>829743</v>
      </c>
      <c r="B486" s="1" t="s">
        <v>234</v>
      </c>
      <c r="C486" s="2">
        <v>42116</v>
      </c>
      <c r="D486" s="1" t="s">
        <v>179</v>
      </c>
      <c r="E486" s="1" t="s">
        <v>236</v>
      </c>
      <c r="F486" s="1">
        <v>0</v>
      </c>
      <c r="G486" s="1" t="s">
        <v>259</v>
      </c>
      <c r="H486" s="1" t="s">
        <v>21</v>
      </c>
      <c r="I486" s="1" t="s">
        <v>21</v>
      </c>
      <c r="J486" s="1" t="s">
        <v>22</v>
      </c>
      <c r="K486" s="1" t="s">
        <v>259</v>
      </c>
      <c r="L486" s="1" t="s">
        <v>23</v>
      </c>
      <c r="M486" s="1">
        <v>16</v>
      </c>
      <c r="N486" s="1" t="s">
        <v>24</v>
      </c>
      <c r="O486" s="1" t="s">
        <v>95</v>
      </c>
      <c r="P486" s="1" t="s">
        <v>283</v>
      </c>
      <c r="Q486" s="1" t="s">
        <v>237</v>
      </c>
      <c r="R486" s="1">
        <f>IF( ('Question 8'!$G486="Mumbai Indians")+('Question 8'!$H486="Mumbai Indians"),1,0)</f>
        <v>0</v>
      </c>
    </row>
    <row r="487" spans="1:18" ht="15.75" customHeight="1" x14ac:dyDescent="0.3">
      <c r="A487" s="1">
        <v>829745</v>
      </c>
      <c r="B487" s="1" t="s">
        <v>17</v>
      </c>
      <c r="C487" s="2">
        <v>42116</v>
      </c>
      <c r="D487" s="1" t="s">
        <v>105</v>
      </c>
      <c r="E487" s="1" t="s">
        <v>19</v>
      </c>
      <c r="F487" s="1">
        <v>0</v>
      </c>
      <c r="G487" s="1" t="s">
        <v>20</v>
      </c>
      <c r="H487" s="1" t="s">
        <v>32</v>
      </c>
      <c r="I487" s="1" t="s">
        <v>20</v>
      </c>
      <c r="J487" s="1" t="s">
        <v>22</v>
      </c>
      <c r="K487" s="1" t="s">
        <v>32</v>
      </c>
      <c r="L487" s="1" t="s">
        <v>23</v>
      </c>
      <c r="M487" s="1">
        <v>27</v>
      </c>
      <c r="N487" s="1" t="s">
        <v>24</v>
      </c>
      <c r="O487" s="1" t="s">
        <v>25</v>
      </c>
      <c r="P487" s="1" t="s">
        <v>230</v>
      </c>
      <c r="Q487" s="1" t="s">
        <v>252</v>
      </c>
      <c r="R487" s="1">
        <f>IF( ('Question 8'!$G487="Mumbai Indians")+('Question 8'!$H487="Mumbai Indians"),1,0)</f>
        <v>0</v>
      </c>
    </row>
    <row r="488" spans="1:18" ht="15.75" customHeight="1" x14ac:dyDescent="0.3">
      <c r="A488" s="1">
        <v>829747</v>
      </c>
      <c r="B488" s="1" t="s">
        <v>36</v>
      </c>
      <c r="C488" s="2">
        <v>42117</v>
      </c>
      <c r="D488" s="1" t="s">
        <v>309</v>
      </c>
      <c r="E488" s="1" t="s">
        <v>38</v>
      </c>
      <c r="F488" s="1">
        <v>0</v>
      </c>
      <c r="G488" s="1" t="s">
        <v>39</v>
      </c>
      <c r="H488" s="1" t="s">
        <v>47</v>
      </c>
      <c r="I488" s="1" t="s">
        <v>47</v>
      </c>
      <c r="J488" s="1" t="s">
        <v>22</v>
      </c>
      <c r="K488" s="1" t="s">
        <v>39</v>
      </c>
      <c r="L488" s="1" t="s">
        <v>23</v>
      </c>
      <c r="M488" s="1">
        <v>37</v>
      </c>
      <c r="N488" s="1" t="s">
        <v>24</v>
      </c>
      <c r="O488" s="1" t="s">
        <v>25</v>
      </c>
      <c r="P488" s="1" t="s">
        <v>302</v>
      </c>
      <c r="Q488" s="1" t="s">
        <v>267</v>
      </c>
      <c r="R488" s="1">
        <f>IF( ('Question 8'!$G488="Mumbai Indians")+('Question 8'!$H488="Mumbai Indians"),1,0)</f>
        <v>1</v>
      </c>
    </row>
    <row r="489" spans="1:18" ht="15.75" customHeight="1" x14ac:dyDescent="0.3">
      <c r="A489" s="1">
        <v>829749</v>
      </c>
      <c r="B489" s="1" t="s">
        <v>167</v>
      </c>
      <c r="C489" s="2">
        <v>42118</v>
      </c>
      <c r="D489" s="1" t="s">
        <v>310</v>
      </c>
      <c r="E489" s="1" t="s">
        <v>168</v>
      </c>
      <c r="F489" s="1">
        <v>0</v>
      </c>
      <c r="G489" s="1" t="s">
        <v>40</v>
      </c>
      <c r="H489" s="1" t="s">
        <v>20</v>
      </c>
      <c r="I489" s="1" t="s">
        <v>20</v>
      </c>
      <c r="J489" s="1" t="s">
        <v>22</v>
      </c>
      <c r="K489" s="1" t="s">
        <v>20</v>
      </c>
      <c r="L489" s="1" t="s">
        <v>41</v>
      </c>
      <c r="M489" s="1">
        <v>9</v>
      </c>
      <c r="N489" s="1" t="s">
        <v>24</v>
      </c>
      <c r="O489" s="1" t="s">
        <v>25</v>
      </c>
      <c r="P489" s="1" t="s">
        <v>120</v>
      </c>
      <c r="Q489" s="1" t="s">
        <v>140</v>
      </c>
      <c r="R489" s="1">
        <f>IF( ('Question 8'!$G489="Mumbai Indians")+('Question 8'!$H489="Mumbai Indians"),1,0)</f>
        <v>0</v>
      </c>
    </row>
    <row r="490" spans="1:18" ht="15.75" customHeight="1" x14ac:dyDescent="0.3">
      <c r="A490" s="1">
        <v>829751</v>
      </c>
      <c r="B490" s="1" t="s">
        <v>44</v>
      </c>
      <c r="C490" s="2">
        <v>42119</v>
      </c>
      <c r="D490" s="1" t="s">
        <v>180</v>
      </c>
      <c r="E490" s="1" t="s">
        <v>46</v>
      </c>
      <c r="F490" s="1">
        <v>0</v>
      </c>
      <c r="G490" s="1" t="s">
        <v>47</v>
      </c>
      <c r="H490" s="1" t="s">
        <v>259</v>
      </c>
      <c r="I490" s="1" t="s">
        <v>47</v>
      </c>
      <c r="J490" s="1" t="s">
        <v>33</v>
      </c>
      <c r="K490" s="1" t="s">
        <v>47</v>
      </c>
      <c r="L490" s="1" t="s">
        <v>23</v>
      </c>
      <c r="M490" s="1">
        <v>20</v>
      </c>
      <c r="N490" s="1" t="s">
        <v>24</v>
      </c>
      <c r="O490" s="1" t="s">
        <v>25</v>
      </c>
      <c r="P490" s="1" t="s">
        <v>127</v>
      </c>
      <c r="Q490" s="1" t="s">
        <v>303</v>
      </c>
      <c r="R490" s="1">
        <f>IF( ('Question 8'!$G490="Mumbai Indians")+('Question 8'!$H490="Mumbai Indians"),1,0)</f>
        <v>1</v>
      </c>
    </row>
    <row r="491" spans="1:18" ht="15.75" customHeight="1" x14ac:dyDescent="0.3">
      <c r="A491" s="1">
        <v>829753</v>
      </c>
      <c r="B491" s="1" t="s">
        <v>65</v>
      </c>
      <c r="C491" s="2">
        <v>42119</v>
      </c>
      <c r="D491" s="1" t="s">
        <v>18</v>
      </c>
      <c r="E491" s="1" t="s">
        <v>67</v>
      </c>
      <c r="F491" s="1">
        <v>0</v>
      </c>
      <c r="G491" s="1" t="s">
        <v>32</v>
      </c>
      <c r="H491" s="1" t="s">
        <v>31</v>
      </c>
      <c r="I491" s="1" t="s">
        <v>32</v>
      </c>
      <c r="J491" s="1" t="s">
        <v>33</v>
      </c>
      <c r="K491" s="1" t="s">
        <v>32</v>
      </c>
      <c r="L491" s="1" t="s">
        <v>23</v>
      </c>
      <c r="M491" s="1">
        <v>97</v>
      </c>
      <c r="N491" s="1" t="s">
        <v>24</v>
      </c>
      <c r="O491" s="1" t="s">
        <v>25</v>
      </c>
      <c r="P491" s="1" t="s">
        <v>230</v>
      </c>
      <c r="Q491" s="1" t="s">
        <v>252</v>
      </c>
      <c r="R491" s="1">
        <f>IF( ('Question 8'!$G491="Mumbai Indians")+('Question 8'!$H491="Mumbai Indians"),1,0)</f>
        <v>0</v>
      </c>
    </row>
    <row r="492" spans="1:18" ht="15.75" customHeight="1" x14ac:dyDescent="0.3">
      <c r="A492" s="1">
        <v>829757</v>
      </c>
      <c r="B492" s="1" t="s">
        <v>36</v>
      </c>
      <c r="C492" s="2">
        <v>42120</v>
      </c>
      <c r="D492" s="1" t="s">
        <v>311</v>
      </c>
      <c r="E492" s="1" t="s">
        <v>38</v>
      </c>
      <c r="F492" s="1">
        <v>0</v>
      </c>
      <c r="G492" s="1" t="s">
        <v>39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10</v>
      </c>
      <c r="N492" s="1" t="s">
        <v>24</v>
      </c>
      <c r="O492" s="1" t="s">
        <v>25</v>
      </c>
      <c r="P492" s="1" t="s">
        <v>120</v>
      </c>
      <c r="Q492" s="1" t="s">
        <v>140</v>
      </c>
      <c r="R492" s="1">
        <f>IF( ('Question 8'!$G492="Mumbai Indians")+('Question 8'!$H492="Mumbai Indians"),1,0)</f>
        <v>0</v>
      </c>
    </row>
    <row r="493" spans="1:18" ht="15.75" customHeight="1" x14ac:dyDescent="0.3">
      <c r="A493" s="1">
        <v>829759</v>
      </c>
      <c r="B493" s="1" t="s">
        <v>28</v>
      </c>
      <c r="C493" s="2">
        <v>42121</v>
      </c>
      <c r="D493" s="1" t="s">
        <v>312</v>
      </c>
      <c r="E493" s="1" t="s">
        <v>30</v>
      </c>
      <c r="F493" s="1">
        <v>0</v>
      </c>
      <c r="G493" s="1" t="s">
        <v>31</v>
      </c>
      <c r="H493" s="1" t="s">
        <v>259</v>
      </c>
      <c r="I493" s="1" t="s">
        <v>31</v>
      </c>
      <c r="J493" s="1" t="s">
        <v>22</v>
      </c>
      <c r="K493" s="1" t="s">
        <v>259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  <c r="R493" s="1">
        <f>IF( ('Question 8'!$G493="Mumbai Indians")+('Question 8'!$H493="Mumbai Indians"),1,0)</f>
        <v>0</v>
      </c>
    </row>
    <row r="494" spans="1:18" ht="15.75" customHeight="1" x14ac:dyDescent="0.3">
      <c r="A494" s="1">
        <v>829761</v>
      </c>
      <c r="B494" s="1" t="s">
        <v>50</v>
      </c>
      <c r="C494" s="2">
        <v>42131</v>
      </c>
      <c r="D494" s="1" t="s">
        <v>190</v>
      </c>
      <c r="E494" s="1" t="s">
        <v>52</v>
      </c>
      <c r="F494" s="1">
        <v>0</v>
      </c>
      <c r="G494" s="1" t="s">
        <v>21</v>
      </c>
      <c r="H494" s="1" t="s">
        <v>39</v>
      </c>
      <c r="I494" s="1" t="s">
        <v>21</v>
      </c>
      <c r="J494" s="1" t="s">
        <v>33</v>
      </c>
      <c r="K494" s="1" t="s">
        <v>21</v>
      </c>
      <c r="L494" s="1" t="s">
        <v>23</v>
      </c>
      <c r="M494" s="1">
        <v>13</v>
      </c>
      <c r="N494" s="1" t="s">
        <v>24</v>
      </c>
      <c r="O494" s="1" t="s">
        <v>25</v>
      </c>
      <c r="P494" s="1" t="s">
        <v>232</v>
      </c>
      <c r="Q494" s="1" t="s">
        <v>120</v>
      </c>
      <c r="R494" s="1">
        <f>IF( ('Question 8'!$G494="Mumbai Indians")+('Question 8'!$H494="Mumbai Indians"),1,0)</f>
        <v>0</v>
      </c>
    </row>
    <row r="495" spans="1:18" ht="15.75" customHeight="1" x14ac:dyDescent="0.3">
      <c r="A495" s="1">
        <v>829763</v>
      </c>
      <c r="B495" s="1" t="s">
        <v>17</v>
      </c>
      <c r="C495" s="2">
        <v>42123</v>
      </c>
      <c r="D495" s="1" t="s">
        <v>25</v>
      </c>
      <c r="E495" s="1" t="s">
        <v>19</v>
      </c>
      <c r="F495" s="1">
        <v>0</v>
      </c>
      <c r="G495" s="1" t="s">
        <v>20</v>
      </c>
      <c r="H495" s="1" t="s">
        <v>40</v>
      </c>
      <c r="I495" s="1" t="s">
        <v>40</v>
      </c>
      <c r="J495" s="1" t="s">
        <v>22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230</v>
      </c>
      <c r="Q495" s="1" t="s">
        <v>298</v>
      </c>
      <c r="R495" s="1">
        <f>IF( ('Question 8'!$G495="Mumbai Indians")+('Question 8'!$H495="Mumbai Indians"),1,0)</f>
        <v>0</v>
      </c>
    </row>
    <row r="496" spans="1:18" ht="15.75" customHeight="1" x14ac:dyDescent="0.3">
      <c r="A496" s="1">
        <v>829765</v>
      </c>
      <c r="B496" s="1" t="s">
        <v>65</v>
      </c>
      <c r="C496" s="2">
        <v>42122</v>
      </c>
      <c r="D496" s="1" t="s">
        <v>97</v>
      </c>
      <c r="E496" s="1" t="s">
        <v>67</v>
      </c>
      <c r="F496" s="1">
        <v>0</v>
      </c>
      <c r="G496" s="1" t="s">
        <v>32</v>
      </c>
      <c r="H496" s="1" t="s">
        <v>21</v>
      </c>
      <c r="I496" s="1" t="s">
        <v>21</v>
      </c>
      <c r="J496" s="1" t="s">
        <v>22</v>
      </c>
      <c r="K496" s="1" t="s">
        <v>32</v>
      </c>
      <c r="L496" s="1" t="s">
        <v>23</v>
      </c>
      <c r="M496" s="1">
        <v>2</v>
      </c>
      <c r="N496" s="1" t="s">
        <v>24</v>
      </c>
      <c r="O496" s="1" t="s">
        <v>25</v>
      </c>
      <c r="P496" s="1" t="s">
        <v>297</v>
      </c>
      <c r="Q496" s="1" t="s">
        <v>237</v>
      </c>
      <c r="R496" s="1">
        <f>IF( ('Question 8'!$G496="Mumbai Indians")+('Question 8'!$H496="Mumbai Indians"),1,0)</f>
        <v>0</v>
      </c>
    </row>
    <row r="497" spans="1:18" ht="15.75" customHeight="1" x14ac:dyDescent="0.3">
      <c r="A497" s="1">
        <v>829767</v>
      </c>
      <c r="B497" s="1" t="s">
        <v>36</v>
      </c>
      <c r="C497" s="2">
        <v>42125</v>
      </c>
      <c r="D497" s="1" t="s">
        <v>313</v>
      </c>
      <c r="E497" s="1" t="s">
        <v>38</v>
      </c>
      <c r="F497" s="1">
        <v>0</v>
      </c>
      <c r="G497" s="1" t="s">
        <v>39</v>
      </c>
      <c r="H497" s="1" t="s">
        <v>31</v>
      </c>
      <c r="I497" s="1" t="s">
        <v>39</v>
      </c>
      <c r="J497" s="1" t="s">
        <v>22</v>
      </c>
      <c r="K497" s="1" t="s">
        <v>39</v>
      </c>
      <c r="L497" s="1" t="s">
        <v>41</v>
      </c>
      <c r="M497" s="1">
        <v>9</v>
      </c>
      <c r="N497" s="1" t="s">
        <v>24</v>
      </c>
      <c r="O497" s="1" t="s">
        <v>25</v>
      </c>
      <c r="P497" s="1" t="s">
        <v>283</v>
      </c>
      <c r="Q497" s="1" t="s">
        <v>140</v>
      </c>
      <c r="R497" s="1">
        <f>IF( ('Question 8'!$G497="Mumbai Indians")+('Question 8'!$H497="Mumbai Indians"),1,0)</f>
        <v>0</v>
      </c>
    </row>
    <row r="498" spans="1:18" ht="15.75" customHeight="1" x14ac:dyDescent="0.3">
      <c r="A498" s="1">
        <v>829769</v>
      </c>
      <c r="B498" s="1" t="s">
        <v>44</v>
      </c>
      <c r="C498" s="2">
        <v>42125</v>
      </c>
      <c r="D498" s="1" t="s">
        <v>183</v>
      </c>
      <c r="E498" s="1" t="s">
        <v>46</v>
      </c>
      <c r="F498" s="1">
        <v>0</v>
      </c>
      <c r="G498" s="1" t="s">
        <v>47</v>
      </c>
      <c r="H498" s="1" t="s">
        <v>40</v>
      </c>
      <c r="I498" s="1" t="s">
        <v>40</v>
      </c>
      <c r="J498" s="1" t="s">
        <v>22</v>
      </c>
      <c r="K498" s="1" t="s">
        <v>47</v>
      </c>
      <c r="L498" s="1" t="s">
        <v>23</v>
      </c>
      <c r="M498" s="1">
        <v>8</v>
      </c>
      <c r="N498" s="1" t="s">
        <v>24</v>
      </c>
      <c r="O498" s="1" t="s">
        <v>25</v>
      </c>
      <c r="P498" s="1" t="s">
        <v>127</v>
      </c>
      <c r="Q498" s="1" t="s">
        <v>267</v>
      </c>
      <c r="R498" s="1">
        <f>IF( ('Question 8'!$G498="Mumbai Indians")+('Question 8'!$H498="Mumbai Indians"),1,0)</f>
        <v>1</v>
      </c>
    </row>
    <row r="499" spans="1:18" ht="15.75" customHeight="1" x14ac:dyDescent="0.3">
      <c r="A499" s="1">
        <v>829771</v>
      </c>
      <c r="B499" s="1" t="s">
        <v>17</v>
      </c>
      <c r="C499" s="2">
        <v>42126</v>
      </c>
      <c r="D499" s="1" t="s">
        <v>251</v>
      </c>
      <c r="E499" s="1" t="s">
        <v>19</v>
      </c>
      <c r="F499" s="1">
        <v>0</v>
      </c>
      <c r="G499" s="1" t="s">
        <v>20</v>
      </c>
      <c r="H499" s="1" t="s">
        <v>21</v>
      </c>
      <c r="I499" s="1" t="s">
        <v>20</v>
      </c>
      <c r="J499" s="1" t="s">
        <v>22</v>
      </c>
      <c r="K499" s="1" t="s">
        <v>20</v>
      </c>
      <c r="L499" s="1" t="s">
        <v>41</v>
      </c>
      <c r="M499" s="1">
        <v>7</v>
      </c>
      <c r="N499" s="1" t="s">
        <v>24</v>
      </c>
      <c r="O499" s="1" t="s">
        <v>25</v>
      </c>
      <c r="P499" s="1" t="s">
        <v>230</v>
      </c>
      <c r="Q499" s="1" t="s">
        <v>298</v>
      </c>
      <c r="R499" s="1">
        <f>IF( ('Question 8'!$G499="Mumbai Indians")+('Question 8'!$H499="Mumbai Indians"),1,0)</f>
        <v>0</v>
      </c>
    </row>
    <row r="500" spans="1:18" ht="15.75" customHeight="1" x14ac:dyDescent="0.3">
      <c r="A500" s="1">
        <v>829773</v>
      </c>
      <c r="B500" s="1" t="s">
        <v>60</v>
      </c>
      <c r="C500" s="2">
        <v>42126</v>
      </c>
      <c r="D500" s="1" t="s">
        <v>179</v>
      </c>
      <c r="E500" s="1" t="s">
        <v>62</v>
      </c>
      <c r="F500" s="1">
        <v>0</v>
      </c>
      <c r="G500" s="1" t="s">
        <v>259</v>
      </c>
      <c r="H500" s="1" t="s">
        <v>32</v>
      </c>
      <c r="I500" s="1" t="s">
        <v>32</v>
      </c>
      <c r="J500" s="1" t="s">
        <v>22</v>
      </c>
      <c r="K500" s="1" t="s">
        <v>259</v>
      </c>
      <c r="L500" s="1" t="s">
        <v>23</v>
      </c>
      <c r="M500" s="1">
        <v>22</v>
      </c>
      <c r="N500" s="1" t="s">
        <v>24</v>
      </c>
      <c r="O500" s="1" t="s">
        <v>25</v>
      </c>
      <c r="P500" s="1" t="s">
        <v>232</v>
      </c>
      <c r="Q500" s="1" t="s">
        <v>306</v>
      </c>
      <c r="R500" s="1">
        <f>IF( ('Question 8'!$G500="Mumbai Indians")+('Question 8'!$H500="Mumbai Indians"),1,0)</f>
        <v>0</v>
      </c>
    </row>
    <row r="501" spans="1:18" ht="15.75" customHeight="1" x14ac:dyDescent="0.3">
      <c r="A501" s="1">
        <v>829775</v>
      </c>
      <c r="B501" s="1" t="s">
        <v>28</v>
      </c>
      <c r="C501" s="2">
        <v>42127</v>
      </c>
      <c r="D501" s="1" t="s">
        <v>300</v>
      </c>
      <c r="E501" s="1" t="s">
        <v>30</v>
      </c>
      <c r="F501" s="1">
        <v>0</v>
      </c>
      <c r="G501" s="1" t="s">
        <v>31</v>
      </c>
      <c r="H501" s="1" t="s">
        <v>47</v>
      </c>
      <c r="I501" s="1" t="s">
        <v>47</v>
      </c>
      <c r="J501" s="1" t="s">
        <v>33</v>
      </c>
      <c r="K501" s="1" t="s">
        <v>47</v>
      </c>
      <c r="L501" s="1" t="s">
        <v>23</v>
      </c>
      <c r="M501" s="1">
        <v>23</v>
      </c>
      <c r="N501" s="1" t="s">
        <v>24</v>
      </c>
      <c r="O501" s="1" t="s">
        <v>25</v>
      </c>
      <c r="P501" s="1" t="s">
        <v>283</v>
      </c>
      <c r="Q501" s="1" t="s">
        <v>237</v>
      </c>
      <c r="R501" s="1">
        <f>IF( ('Question 8'!$G501="Mumbai Indians")+('Question 8'!$H501="Mumbai Indians"),1,0)</f>
        <v>1</v>
      </c>
    </row>
    <row r="502" spans="1:18" ht="15.75" customHeight="1" x14ac:dyDescent="0.3">
      <c r="A502" s="1">
        <v>829777</v>
      </c>
      <c r="B502" s="1" t="s">
        <v>44</v>
      </c>
      <c r="C502" s="2">
        <v>42127</v>
      </c>
      <c r="D502" s="1" t="s">
        <v>233</v>
      </c>
      <c r="E502" s="1" t="s">
        <v>164</v>
      </c>
      <c r="F502" s="1">
        <v>0</v>
      </c>
      <c r="G502" s="1" t="s">
        <v>40</v>
      </c>
      <c r="H502" s="1" t="s">
        <v>39</v>
      </c>
      <c r="I502" s="1" t="s">
        <v>39</v>
      </c>
      <c r="J502" s="1" t="s">
        <v>22</v>
      </c>
      <c r="K502" s="1" t="s">
        <v>40</v>
      </c>
      <c r="L502" s="1" t="s">
        <v>23</v>
      </c>
      <c r="M502" s="1">
        <v>14</v>
      </c>
      <c r="N502" s="1" t="s">
        <v>24</v>
      </c>
      <c r="O502" s="1" t="s">
        <v>25</v>
      </c>
      <c r="P502" s="1" t="s">
        <v>127</v>
      </c>
      <c r="Q502" s="1" t="s">
        <v>303</v>
      </c>
      <c r="R502" s="1">
        <f>IF( ('Question 8'!$G502="Mumbai Indians")+('Question 8'!$H502="Mumbai Indians"),1,0)</f>
        <v>0</v>
      </c>
    </row>
    <row r="503" spans="1:18" ht="15.75" customHeight="1" x14ac:dyDescent="0.3">
      <c r="A503" s="1">
        <v>829779</v>
      </c>
      <c r="B503" s="1" t="s">
        <v>65</v>
      </c>
      <c r="C503" s="2">
        <v>42128</v>
      </c>
      <c r="D503" s="1" t="s">
        <v>105</v>
      </c>
      <c r="E503" s="1" t="s">
        <v>67</v>
      </c>
      <c r="F503" s="1">
        <v>0</v>
      </c>
      <c r="G503" s="1" t="s">
        <v>32</v>
      </c>
      <c r="H503" s="1" t="s">
        <v>20</v>
      </c>
      <c r="I503" s="1" t="s">
        <v>32</v>
      </c>
      <c r="J503" s="1" t="s">
        <v>33</v>
      </c>
      <c r="K503" s="1" t="s">
        <v>32</v>
      </c>
      <c r="L503" s="1" t="s">
        <v>23</v>
      </c>
      <c r="M503" s="1">
        <v>24</v>
      </c>
      <c r="N503" s="1" t="s">
        <v>24</v>
      </c>
      <c r="O503" s="1" t="s">
        <v>25</v>
      </c>
      <c r="P503" s="1" t="s">
        <v>252</v>
      </c>
      <c r="Q503" s="1" t="s">
        <v>263</v>
      </c>
      <c r="R503" s="1">
        <f>IF( ('Question 8'!$G503="Mumbai Indians")+('Question 8'!$H503="Mumbai Indians"),1,0)</f>
        <v>0</v>
      </c>
    </row>
    <row r="504" spans="1:18" ht="15.75" customHeight="1" x14ac:dyDescent="0.3">
      <c r="A504" s="1">
        <v>829781</v>
      </c>
      <c r="B504" s="1" t="s">
        <v>50</v>
      </c>
      <c r="C504" s="2">
        <v>42128</v>
      </c>
      <c r="D504" s="1" t="s">
        <v>257</v>
      </c>
      <c r="E504" s="1" t="s">
        <v>52</v>
      </c>
      <c r="F504" s="1">
        <v>0</v>
      </c>
      <c r="G504" s="1" t="s">
        <v>21</v>
      </c>
      <c r="H504" s="1" t="s">
        <v>259</v>
      </c>
      <c r="I504" s="1" t="s">
        <v>259</v>
      </c>
      <c r="J504" s="1" t="s">
        <v>22</v>
      </c>
      <c r="K504" s="1" t="s">
        <v>21</v>
      </c>
      <c r="L504" s="1" t="s">
        <v>23</v>
      </c>
      <c r="M504" s="1">
        <v>35</v>
      </c>
      <c r="N504" s="1" t="s">
        <v>24</v>
      </c>
      <c r="O504" s="1" t="s">
        <v>25</v>
      </c>
      <c r="P504" s="1" t="s">
        <v>232</v>
      </c>
      <c r="Q504" s="1" t="s">
        <v>120</v>
      </c>
      <c r="R504" s="1">
        <f>IF( ('Question 8'!$G504="Mumbai Indians")+('Question 8'!$H504="Mumbai Indians"),1,0)</f>
        <v>0</v>
      </c>
    </row>
    <row r="505" spans="1:18" ht="15.75" customHeight="1" x14ac:dyDescent="0.3">
      <c r="A505" s="1">
        <v>829783</v>
      </c>
      <c r="B505" s="1" t="s">
        <v>44</v>
      </c>
      <c r="C505" s="2">
        <v>42129</v>
      </c>
      <c r="D505" s="1" t="s">
        <v>154</v>
      </c>
      <c r="E505" s="1" t="s">
        <v>46</v>
      </c>
      <c r="F505" s="1">
        <v>0</v>
      </c>
      <c r="G505" s="1" t="s">
        <v>47</v>
      </c>
      <c r="H505" s="1" t="s">
        <v>39</v>
      </c>
      <c r="I505" s="1" t="s">
        <v>39</v>
      </c>
      <c r="J505" s="1" t="s">
        <v>33</v>
      </c>
      <c r="K505" s="1" t="s">
        <v>47</v>
      </c>
      <c r="L505" s="1" t="s">
        <v>41</v>
      </c>
      <c r="M505" s="1">
        <v>5</v>
      </c>
      <c r="N505" s="1" t="s">
        <v>24</v>
      </c>
      <c r="O505" s="1" t="s">
        <v>25</v>
      </c>
      <c r="P505" s="1" t="s">
        <v>127</v>
      </c>
      <c r="Q505" s="1" t="s">
        <v>303</v>
      </c>
      <c r="R505" s="1">
        <f>IF( ('Question 8'!$G505="Mumbai Indians")+('Question 8'!$H505="Mumbai Indians"),1,0)</f>
        <v>1</v>
      </c>
    </row>
    <row r="506" spans="1:18" ht="15.75" customHeight="1" x14ac:dyDescent="0.3">
      <c r="A506" s="1">
        <v>829785</v>
      </c>
      <c r="B506" s="1" t="s">
        <v>17</v>
      </c>
      <c r="C506" s="2">
        <v>42130</v>
      </c>
      <c r="D506" s="1" t="s">
        <v>118</v>
      </c>
      <c r="E506" s="1" t="s">
        <v>19</v>
      </c>
      <c r="F506" s="1">
        <v>0</v>
      </c>
      <c r="G506" s="1" t="s">
        <v>20</v>
      </c>
      <c r="H506" s="1" t="s">
        <v>31</v>
      </c>
      <c r="I506" s="1" t="s">
        <v>31</v>
      </c>
      <c r="J506" s="1" t="s">
        <v>22</v>
      </c>
      <c r="K506" s="1" t="s">
        <v>20</v>
      </c>
      <c r="L506" s="1" t="s">
        <v>23</v>
      </c>
      <c r="M506" s="1">
        <v>138</v>
      </c>
      <c r="N506" s="1" t="s">
        <v>24</v>
      </c>
      <c r="O506" s="1" t="s">
        <v>25</v>
      </c>
      <c r="P506" s="1" t="s">
        <v>283</v>
      </c>
      <c r="Q506" s="1" t="s">
        <v>237</v>
      </c>
      <c r="R506" s="1">
        <f>IF( ('Question 8'!$G506="Mumbai Indians")+('Question 8'!$H506="Mumbai Indians"),1,0)</f>
        <v>0</v>
      </c>
    </row>
    <row r="507" spans="1:18" ht="15.75" customHeight="1" x14ac:dyDescent="0.3">
      <c r="A507" s="1">
        <v>829787</v>
      </c>
      <c r="B507" s="1" t="s">
        <v>44</v>
      </c>
      <c r="C507" s="2">
        <v>42131</v>
      </c>
      <c r="D507" s="1" t="s">
        <v>314</v>
      </c>
      <c r="E507" s="1" t="s">
        <v>164</v>
      </c>
      <c r="F507" s="1">
        <v>0</v>
      </c>
      <c r="G507" s="1" t="s">
        <v>40</v>
      </c>
      <c r="H507" s="1" t="s">
        <v>259</v>
      </c>
      <c r="I507" s="1" t="s">
        <v>40</v>
      </c>
      <c r="J507" s="1" t="s">
        <v>22</v>
      </c>
      <c r="K507" s="1" t="s">
        <v>259</v>
      </c>
      <c r="L507" s="1" t="s">
        <v>23</v>
      </c>
      <c r="M507" s="1">
        <v>7</v>
      </c>
      <c r="N507" s="1" t="s">
        <v>24</v>
      </c>
      <c r="O507" s="1" t="s">
        <v>25</v>
      </c>
      <c r="P507" s="1" t="s">
        <v>230</v>
      </c>
      <c r="Q507" s="1" t="s">
        <v>252</v>
      </c>
      <c r="R507" s="1">
        <f>IF( ('Question 8'!$G507="Mumbai Indians")+('Question 8'!$H507="Mumbai Indians"),1,0)</f>
        <v>0</v>
      </c>
    </row>
    <row r="508" spans="1:18" ht="15.75" customHeight="1" x14ac:dyDescent="0.3">
      <c r="A508" s="1">
        <v>829789</v>
      </c>
      <c r="B508" s="1" t="s">
        <v>65</v>
      </c>
      <c r="C508" s="2">
        <v>42132</v>
      </c>
      <c r="D508" s="1" t="s">
        <v>315</v>
      </c>
      <c r="E508" s="1" t="s">
        <v>67</v>
      </c>
      <c r="F508" s="1">
        <v>0</v>
      </c>
      <c r="G508" s="1" t="s">
        <v>32</v>
      </c>
      <c r="H508" s="1" t="s">
        <v>47</v>
      </c>
      <c r="I508" s="1" t="s">
        <v>32</v>
      </c>
      <c r="J508" s="1" t="s">
        <v>33</v>
      </c>
      <c r="K508" s="1" t="s">
        <v>47</v>
      </c>
      <c r="L508" s="1" t="s">
        <v>41</v>
      </c>
      <c r="M508" s="1">
        <v>6</v>
      </c>
      <c r="N508" s="1" t="s">
        <v>24</v>
      </c>
      <c r="O508" s="1" t="s">
        <v>25</v>
      </c>
      <c r="P508" s="1" t="s">
        <v>303</v>
      </c>
      <c r="Q508" s="1" t="s">
        <v>267</v>
      </c>
      <c r="R508" s="1">
        <f>IF( ('Question 8'!$G508="Mumbai Indians")+('Question 8'!$H508="Mumbai Indians"),1,0)</f>
        <v>1</v>
      </c>
    </row>
    <row r="509" spans="1:18" ht="15.75" customHeight="1" x14ac:dyDescent="0.3">
      <c r="A509" s="1">
        <v>829791</v>
      </c>
      <c r="B509" s="1" t="s">
        <v>50</v>
      </c>
      <c r="C509" s="2">
        <v>42133</v>
      </c>
      <c r="D509" s="1" t="s">
        <v>307</v>
      </c>
      <c r="E509" s="1" t="s">
        <v>52</v>
      </c>
      <c r="F509" s="1">
        <v>0</v>
      </c>
      <c r="G509" s="1" t="s">
        <v>21</v>
      </c>
      <c r="H509" s="1" t="s">
        <v>31</v>
      </c>
      <c r="I509" s="1" t="s">
        <v>31</v>
      </c>
      <c r="J509" s="1" t="s">
        <v>33</v>
      </c>
      <c r="K509" s="1" t="s">
        <v>21</v>
      </c>
      <c r="L509" s="1" t="s">
        <v>41</v>
      </c>
      <c r="M509" s="1">
        <v>1</v>
      </c>
      <c r="N509" s="1" t="s">
        <v>24</v>
      </c>
      <c r="O509" s="1" t="s">
        <v>25</v>
      </c>
      <c r="P509" s="1" t="s">
        <v>232</v>
      </c>
      <c r="Q509" s="1" t="s">
        <v>127</v>
      </c>
      <c r="R509" s="1">
        <f>IF( ('Question 8'!$G509="Mumbai Indians")+('Question 8'!$H509="Mumbai Indians"),1,0)</f>
        <v>0</v>
      </c>
    </row>
    <row r="510" spans="1:18" ht="15.75" customHeight="1" x14ac:dyDescent="0.3">
      <c r="A510" s="1">
        <v>829793</v>
      </c>
      <c r="B510" s="1" t="s">
        <v>269</v>
      </c>
      <c r="C510" s="2">
        <v>42133</v>
      </c>
      <c r="D510" s="1" t="s">
        <v>316</v>
      </c>
      <c r="E510" s="1" t="s">
        <v>270</v>
      </c>
      <c r="F510" s="1">
        <v>0</v>
      </c>
      <c r="G510" s="1" t="s">
        <v>39</v>
      </c>
      <c r="H510" s="1" t="s">
        <v>259</v>
      </c>
      <c r="I510" s="1" t="s">
        <v>259</v>
      </c>
      <c r="J510" s="1" t="s">
        <v>33</v>
      </c>
      <c r="K510" s="1" t="s">
        <v>259</v>
      </c>
      <c r="L510" s="1" t="s">
        <v>23</v>
      </c>
      <c r="M510" s="1">
        <v>6</v>
      </c>
      <c r="N510" s="1" t="s">
        <v>24</v>
      </c>
      <c r="O510" s="1" t="s">
        <v>25</v>
      </c>
      <c r="P510" s="1" t="s">
        <v>237</v>
      </c>
      <c r="Q510" s="1" t="s">
        <v>140</v>
      </c>
      <c r="R510" s="1">
        <f>IF( ('Question 8'!$G510="Mumbai Indians")+('Question 8'!$H510="Mumbai Indians"),1,0)</f>
        <v>0</v>
      </c>
    </row>
    <row r="511" spans="1:18" ht="15.75" customHeight="1" x14ac:dyDescent="0.3">
      <c r="A511" s="1">
        <v>829795</v>
      </c>
      <c r="B511" s="1" t="s">
        <v>44</v>
      </c>
      <c r="C511" s="2">
        <v>42134</v>
      </c>
      <c r="D511" s="1" t="s">
        <v>121</v>
      </c>
      <c r="E511" s="1" t="s">
        <v>46</v>
      </c>
      <c r="F511" s="1">
        <v>0</v>
      </c>
      <c r="G511" s="1" t="s">
        <v>47</v>
      </c>
      <c r="H511" s="1" t="s">
        <v>20</v>
      </c>
      <c r="I511" s="1" t="s">
        <v>20</v>
      </c>
      <c r="J511" s="1" t="s">
        <v>33</v>
      </c>
      <c r="K511" s="1" t="s">
        <v>20</v>
      </c>
      <c r="L511" s="1" t="s">
        <v>23</v>
      </c>
      <c r="M511" s="1">
        <v>39</v>
      </c>
      <c r="N511" s="1" t="s">
        <v>24</v>
      </c>
      <c r="O511" s="1" t="s">
        <v>25</v>
      </c>
      <c r="P511" s="1" t="s">
        <v>230</v>
      </c>
      <c r="Q511" s="1" t="s">
        <v>252</v>
      </c>
      <c r="R511" s="1">
        <f>IF( ('Question 8'!$G511="Mumbai Indians")+('Question 8'!$H511="Mumbai Indians"),1,0)</f>
        <v>1</v>
      </c>
    </row>
    <row r="512" spans="1:18" ht="15.75" customHeight="1" x14ac:dyDescent="0.3">
      <c r="A512" s="1">
        <v>829797</v>
      </c>
      <c r="B512" s="1" t="s">
        <v>65</v>
      </c>
      <c r="C512" s="2">
        <v>42134</v>
      </c>
      <c r="D512" s="1" t="s">
        <v>235</v>
      </c>
      <c r="E512" s="1" t="s">
        <v>67</v>
      </c>
      <c r="F512" s="1">
        <v>0</v>
      </c>
      <c r="G512" s="1" t="s">
        <v>32</v>
      </c>
      <c r="H512" s="1" t="s">
        <v>40</v>
      </c>
      <c r="I512" s="1" t="s">
        <v>32</v>
      </c>
      <c r="J512" s="1" t="s">
        <v>33</v>
      </c>
      <c r="K512" s="1" t="s">
        <v>32</v>
      </c>
      <c r="L512" s="1" t="s">
        <v>23</v>
      </c>
      <c r="M512" s="1">
        <v>12</v>
      </c>
      <c r="N512" s="1" t="s">
        <v>24</v>
      </c>
      <c r="O512" s="1" t="s">
        <v>25</v>
      </c>
      <c r="P512" s="1" t="s">
        <v>120</v>
      </c>
      <c r="Q512" s="1" t="s">
        <v>267</v>
      </c>
      <c r="R512" s="1">
        <f>IF( ('Question 8'!$G512="Mumbai Indians")+('Question 8'!$H512="Mumbai Indians"),1,0)</f>
        <v>0</v>
      </c>
    </row>
    <row r="513" spans="1:18" ht="15.75" customHeight="1" x14ac:dyDescent="0.3">
      <c r="A513" s="1">
        <v>829799</v>
      </c>
      <c r="B513" s="1" t="s">
        <v>60</v>
      </c>
      <c r="C513" s="2">
        <v>42135</v>
      </c>
      <c r="D513" s="1" t="s">
        <v>179</v>
      </c>
      <c r="E513" s="1" t="s">
        <v>62</v>
      </c>
      <c r="F513" s="1">
        <v>0</v>
      </c>
      <c r="G513" s="1" t="s">
        <v>259</v>
      </c>
      <c r="H513" s="1" t="s">
        <v>31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5</v>
      </c>
      <c r="N513" s="1" t="s">
        <v>24</v>
      </c>
      <c r="O513" s="1" t="s">
        <v>25</v>
      </c>
      <c r="P513" s="1" t="s">
        <v>232</v>
      </c>
      <c r="Q513" s="1" t="s">
        <v>127</v>
      </c>
      <c r="R513" s="1">
        <f>IF( ('Question 8'!$G513="Mumbai Indians")+('Question 8'!$H513="Mumbai Indians"),1,0)</f>
        <v>0</v>
      </c>
    </row>
    <row r="514" spans="1:18" ht="15.75" customHeight="1" x14ac:dyDescent="0.3">
      <c r="A514" s="1">
        <v>829801</v>
      </c>
      <c r="B514" s="1" t="s">
        <v>269</v>
      </c>
      <c r="C514" s="2">
        <v>42136</v>
      </c>
      <c r="D514" s="1" t="s">
        <v>317</v>
      </c>
      <c r="E514" s="1" t="s">
        <v>270</v>
      </c>
      <c r="F514" s="1">
        <v>0</v>
      </c>
      <c r="G514" s="1" t="s">
        <v>39</v>
      </c>
      <c r="H514" s="1" t="s">
        <v>32</v>
      </c>
      <c r="I514" s="1" t="s">
        <v>32</v>
      </c>
      <c r="J514" s="1" t="s">
        <v>33</v>
      </c>
      <c r="K514" s="1" t="s">
        <v>39</v>
      </c>
      <c r="L514" s="1" t="s">
        <v>41</v>
      </c>
      <c r="M514" s="1">
        <v>6</v>
      </c>
      <c r="N514" s="1" t="s">
        <v>24</v>
      </c>
      <c r="O514" s="1" t="s">
        <v>25</v>
      </c>
      <c r="P514" s="1" t="s">
        <v>283</v>
      </c>
      <c r="Q514" s="1" t="s">
        <v>237</v>
      </c>
      <c r="R514" s="1">
        <f>IF( ('Question 8'!$G514="Mumbai Indians")+('Question 8'!$H514="Mumbai Indians"),1,0)</f>
        <v>0</v>
      </c>
    </row>
    <row r="515" spans="1:18" ht="15.75" customHeight="1" x14ac:dyDescent="0.3">
      <c r="A515" s="1">
        <v>829803</v>
      </c>
      <c r="B515" s="1" t="s">
        <v>28</v>
      </c>
      <c r="C515" s="2">
        <v>42137</v>
      </c>
      <c r="D515" s="1" t="s">
        <v>299</v>
      </c>
      <c r="E515" s="1" t="s">
        <v>30</v>
      </c>
      <c r="F515" s="1">
        <v>0</v>
      </c>
      <c r="G515" s="1" t="s">
        <v>31</v>
      </c>
      <c r="H515" s="1" t="s">
        <v>20</v>
      </c>
      <c r="I515" s="1" t="s">
        <v>20</v>
      </c>
      <c r="J515" s="1" t="s">
        <v>22</v>
      </c>
      <c r="K515" s="1" t="s">
        <v>31</v>
      </c>
      <c r="L515" s="1" t="s">
        <v>23</v>
      </c>
      <c r="M515" s="1">
        <v>22</v>
      </c>
      <c r="N515" s="1" t="s">
        <v>24</v>
      </c>
      <c r="O515" s="1" t="s">
        <v>25</v>
      </c>
      <c r="P515" s="1" t="s">
        <v>230</v>
      </c>
      <c r="Q515" s="1" t="s">
        <v>252</v>
      </c>
      <c r="R515" s="1">
        <f>IF( ('Question 8'!$G515="Mumbai Indians")+('Question 8'!$H515="Mumbai Indians"),1,0)</f>
        <v>0</v>
      </c>
    </row>
    <row r="516" spans="1:18" ht="15.75" customHeight="1" x14ac:dyDescent="0.3">
      <c r="A516" s="1">
        <v>829805</v>
      </c>
      <c r="B516" s="1" t="s">
        <v>44</v>
      </c>
      <c r="C516" s="2">
        <v>42138</v>
      </c>
      <c r="D516" s="1" t="s">
        <v>315</v>
      </c>
      <c r="E516" s="1" t="s">
        <v>46</v>
      </c>
      <c r="F516" s="1">
        <v>0</v>
      </c>
      <c r="G516" s="1" t="s">
        <v>47</v>
      </c>
      <c r="H516" s="1" t="s">
        <v>21</v>
      </c>
      <c r="I516" s="1" t="s">
        <v>21</v>
      </c>
      <c r="J516" s="1" t="s">
        <v>22</v>
      </c>
      <c r="K516" s="1" t="s">
        <v>47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283</v>
      </c>
      <c r="Q516" s="1" t="s">
        <v>237</v>
      </c>
      <c r="R516" s="1">
        <f>IF( ('Question 8'!$G516="Mumbai Indians")+('Question 8'!$H516="Mumbai Indians"),1,0)</f>
        <v>1</v>
      </c>
    </row>
    <row r="517" spans="1:18" ht="15.75" customHeight="1" x14ac:dyDescent="0.3">
      <c r="A517" s="1">
        <v>829807</v>
      </c>
      <c r="B517" s="1" t="s">
        <v>60</v>
      </c>
      <c r="C517" s="2">
        <v>42139</v>
      </c>
      <c r="D517" s="1" t="s">
        <v>215</v>
      </c>
      <c r="E517" s="1" t="s">
        <v>62</v>
      </c>
      <c r="F517" s="1">
        <v>0</v>
      </c>
      <c r="G517" s="1" t="s">
        <v>259</v>
      </c>
      <c r="H517" s="1" t="s">
        <v>20</v>
      </c>
      <c r="I517" s="1" t="s">
        <v>259</v>
      </c>
      <c r="J517" s="1" t="s">
        <v>33</v>
      </c>
      <c r="K517" s="1" t="s">
        <v>20</v>
      </c>
      <c r="L517" s="1" t="s">
        <v>41</v>
      </c>
      <c r="M517" s="1">
        <v>6</v>
      </c>
      <c r="N517" s="1" t="s">
        <v>24</v>
      </c>
      <c r="O517" s="1" t="s">
        <v>95</v>
      </c>
      <c r="P517" s="1" t="s">
        <v>232</v>
      </c>
      <c r="Q517" s="1" t="s">
        <v>127</v>
      </c>
      <c r="R517" s="1">
        <f>IF( ('Question 8'!$G517="Mumbai Indians")+('Question 8'!$H517="Mumbai Indians"),1,0)</f>
        <v>0</v>
      </c>
    </row>
    <row r="518" spans="1:18" ht="15.75" customHeight="1" x14ac:dyDescent="0.3">
      <c r="A518" s="1">
        <v>829809</v>
      </c>
      <c r="B518" s="1" t="s">
        <v>28</v>
      </c>
      <c r="C518" s="2">
        <v>42140</v>
      </c>
      <c r="D518" s="1" t="s">
        <v>253</v>
      </c>
      <c r="E518" s="1" t="s">
        <v>30</v>
      </c>
      <c r="F518" s="1">
        <v>0</v>
      </c>
      <c r="G518" s="1" t="s">
        <v>31</v>
      </c>
      <c r="H518" s="1" t="s">
        <v>32</v>
      </c>
      <c r="I518" s="1" t="s">
        <v>31</v>
      </c>
      <c r="J518" s="1" t="s">
        <v>33</v>
      </c>
      <c r="K518" s="1" t="s">
        <v>32</v>
      </c>
      <c r="L518" s="1" t="s">
        <v>41</v>
      </c>
      <c r="M518" s="1">
        <v>7</v>
      </c>
      <c r="N518" s="1" t="s">
        <v>24</v>
      </c>
      <c r="O518" s="1" t="s">
        <v>25</v>
      </c>
      <c r="P518" s="1" t="s">
        <v>267</v>
      </c>
      <c r="Q518" s="1" t="s">
        <v>252</v>
      </c>
      <c r="R518" s="1">
        <f>IF( ('Question 8'!$G518="Mumbai Indians")+('Question 8'!$H518="Mumbai Indians"),1,0)</f>
        <v>0</v>
      </c>
    </row>
    <row r="519" spans="1:18" ht="15.75" customHeight="1" x14ac:dyDescent="0.3">
      <c r="A519" s="1">
        <v>829811</v>
      </c>
      <c r="B519" s="1" t="s">
        <v>44</v>
      </c>
      <c r="C519" s="2">
        <v>42140</v>
      </c>
      <c r="D519" s="1" t="s">
        <v>57</v>
      </c>
      <c r="E519" s="1" t="s">
        <v>164</v>
      </c>
      <c r="F519" s="1">
        <v>0</v>
      </c>
      <c r="G519" s="1" t="s">
        <v>40</v>
      </c>
      <c r="H519" s="1" t="s">
        <v>21</v>
      </c>
      <c r="I519" s="1" t="s">
        <v>40</v>
      </c>
      <c r="J519" s="1" t="s">
        <v>33</v>
      </c>
      <c r="K519" s="1" t="s">
        <v>40</v>
      </c>
      <c r="L519" s="1" t="s">
        <v>23</v>
      </c>
      <c r="M519" s="1">
        <v>9</v>
      </c>
      <c r="N519" s="1" t="s">
        <v>24</v>
      </c>
      <c r="O519" s="1" t="s">
        <v>25</v>
      </c>
      <c r="P519" s="1" t="s">
        <v>297</v>
      </c>
      <c r="Q519" s="1" t="s">
        <v>283</v>
      </c>
      <c r="R519" s="1">
        <f>IF( ('Question 8'!$G519="Mumbai Indians")+('Question 8'!$H519="Mumbai Indians"),1,0)</f>
        <v>0</v>
      </c>
    </row>
    <row r="520" spans="1:18" ht="15.75" customHeight="1" x14ac:dyDescent="0.3">
      <c r="A520" s="1">
        <v>829813</v>
      </c>
      <c r="B520" s="1" t="s">
        <v>17</v>
      </c>
      <c r="C520" s="2">
        <v>42141</v>
      </c>
      <c r="D520" s="1" t="s">
        <v>25</v>
      </c>
      <c r="E520" s="1" t="s">
        <v>19</v>
      </c>
      <c r="F520" s="1">
        <v>0</v>
      </c>
      <c r="G520" s="1" t="s">
        <v>20</v>
      </c>
      <c r="H520" s="1" t="s">
        <v>39</v>
      </c>
      <c r="I520" s="1" t="s">
        <v>20</v>
      </c>
      <c r="J520" s="1" t="s">
        <v>22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127</v>
      </c>
      <c r="Q520" s="1" t="s">
        <v>306</v>
      </c>
      <c r="R520" s="1">
        <f>IF( ('Question 8'!$G520="Mumbai Indians")+('Question 8'!$H520="Mumbai Indians"),1,0)</f>
        <v>0</v>
      </c>
    </row>
    <row r="521" spans="1:18" ht="15.75" customHeight="1" x14ac:dyDescent="0.3">
      <c r="A521" s="1">
        <v>829815</v>
      </c>
      <c r="B521" s="1" t="s">
        <v>60</v>
      </c>
      <c r="C521" s="2">
        <v>42141</v>
      </c>
      <c r="D521" s="1" t="s">
        <v>318</v>
      </c>
      <c r="E521" s="1" t="s">
        <v>62</v>
      </c>
      <c r="F521" s="1">
        <v>0</v>
      </c>
      <c r="G521" s="1" t="s">
        <v>259</v>
      </c>
      <c r="H521" s="1" t="s">
        <v>47</v>
      </c>
      <c r="I521" s="1" t="s">
        <v>259</v>
      </c>
      <c r="J521" s="1" t="s">
        <v>33</v>
      </c>
      <c r="K521" s="1" t="s">
        <v>47</v>
      </c>
      <c r="L521" s="1" t="s">
        <v>41</v>
      </c>
      <c r="M521" s="1">
        <v>9</v>
      </c>
      <c r="N521" s="1" t="s">
        <v>24</v>
      </c>
      <c r="O521" s="1" t="s">
        <v>25</v>
      </c>
      <c r="P521" s="1" t="s">
        <v>303</v>
      </c>
      <c r="Q521" s="1" t="s">
        <v>263</v>
      </c>
      <c r="R521" s="1">
        <f>IF( ('Question 8'!$G521="Mumbai Indians")+('Question 8'!$H521="Mumbai Indians"),1,0)</f>
        <v>1</v>
      </c>
    </row>
    <row r="522" spans="1:18" ht="15.75" customHeight="1" x14ac:dyDescent="0.3">
      <c r="A522" s="1">
        <v>829817</v>
      </c>
      <c r="B522" s="1" t="s">
        <v>44</v>
      </c>
      <c r="C522" s="2">
        <v>42143</v>
      </c>
      <c r="D522" s="1" t="s">
        <v>192</v>
      </c>
      <c r="E522" s="1" t="s">
        <v>46</v>
      </c>
      <c r="F522" s="1">
        <v>0</v>
      </c>
      <c r="G522" s="1" t="s">
        <v>32</v>
      </c>
      <c r="H522" s="1" t="s">
        <v>47</v>
      </c>
      <c r="I522" s="1" t="s">
        <v>47</v>
      </c>
      <c r="J522" s="1" t="s">
        <v>33</v>
      </c>
      <c r="K522" s="1" t="s">
        <v>47</v>
      </c>
      <c r="L522" s="1" t="s">
        <v>23</v>
      </c>
      <c r="M522" s="1">
        <v>25</v>
      </c>
      <c r="N522" s="1" t="s">
        <v>24</v>
      </c>
      <c r="O522" s="1" t="s">
        <v>25</v>
      </c>
      <c r="P522" s="1" t="s">
        <v>127</v>
      </c>
      <c r="Q522" s="1" t="s">
        <v>283</v>
      </c>
      <c r="R522" s="1">
        <f>IF( ('Question 8'!$G522="Mumbai Indians")+('Question 8'!$H522="Mumbai Indians"),1,0)</f>
        <v>1</v>
      </c>
    </row>
    <row r="523" spans="1:18" ht="15.75" customHeight="1" x14ac:dyDescent="0.3">
      <c r="A523" s="1">
        <v>829819</v>
      </c>
      <c r="B523" s="1" t="s">
        <v>238</v>
      </c>
      <c r="C523" s="2">
        <v>42144</v>
      </c>
      <c r="D523" s="1" t="s">
        <v>121</v>
      </c>
      <c r="E523" s="1" t="s">
        <v>301</v>
      </c>
      <c r="F523" s="1">
        <v>0</v>
      </c>
      <c r="G523" s="1" t="s">
        <v>20</v>
      </c>
      <c r="H523" s="1" t="s">
        <v>40</v>
      </c>
      <c r="I523" s="1" t="s">
        <v>20</v>
      </c>
      <c r="J523" s="1" t="s">
        <v>33</v>
      </c>
      <c r="K523" s="1" t="s">
        <v>20</v>
      </c>
      <c r="L523" s="1" t="s">
        <v>23</v>
      </c>
      <c r="M523" s="1">
        <v>71</v>
      </c>
      <c r="N523" s="1" t="s">
        <v>24</v>
      </c>
      <c r="O523" s="1" t="s">
        <v>25</v>
      </c>
      <c r="P523" s="1" t="s">
        <v>232</v>
      </c>
      <c r="Q523" s="1" t="s">
        <v>252</v>
      </c>
      <c r="R523" s="1">
        <f>IF( ('Question 8'!$G523="Mumbai Indians")+('Question 8'!$H523="Mumbai Indians"),1,0)</f>
        <v>0</v>
      </c>
    </row>
    <row r="524" spans="1:18" ht="15.75" customHeight="1" x14ac:dyDescent="0.3">
      <c r="A524" s="1">
        <v>829821</v>
      </c>
      <c r="B524" s="1" t="s">
        <v>277</v>
      </c>
      <c r="C524" s="2">
        <v>42146</v>
      </c>
      <c r="D524" s="1" t="s">
        <v>87</v>
      </c>
      <c r="E524" s="1" t="s">
        <v>278</v>
      </c>
      <c r="F524" s="1">
        <v>0</v>
      </c>
      <c r="G524" s="1" t="s">
        <v>32</v>
      </c>
      <c r="H524" s="1" t="s">
        <v>20</v>
      </c>
      <c r="I524" s="1" t="s">
        <v>32</v>
      </c>
      <c r="J524" s="1" t="s">
        <v>22</v>
      </c>
      <c r="K524" s="1" t="s">
        <v>32</v>
      </c>
      <c r="L524" s="1" t="s">
        <v>41</v>
      </c>
      <c r="M524" s="1">
        <v>3</v>
      </c>
      <c r="N524" s="1" t="s">
        <v>24</v>
      </c>
      <c r="O524" s="1" t="s">
        <v>25</v>
      </c>
      <c r="P524" s="1" t="s">
        <v>232</v>
      </c>
      <c r="Q524" s="1" t="s">
        <v>303</v>
      </c>
      <c r="R524" s="1">
        <f>IF( ('Question 8'!$G524="Mumbai Indians")+('Question 8'!$H524="Mumbai Indians"),1,0)</f>
        <v>0</v>
      </c>
    </row>
    <row r="525" spans="1:18" ht="15.75" customHeight="1" x14ac:dyDescent="0.3">
      <c r="A525" s="1">
        <v>829823</v>
      </c>
      <c r="B525" s="1" t="s">
        <v>50</v>
      </c>
      <c r="C525" s="2">
        <v>42148</v>
      </c>
      <c r="D525" s="1" t="s">
        <v>147</v>
      </c>
      <c r="E525" s="1" t="s">
        <v>52</v>
      </c>
      <c r="F525" s="1">
        <v>0</v>
      </c>
      <c r="G525" s="1" t="s">
        <v>47</v>
      </c>
      <c r="H525" s="1" t="s">
        <v>32</v>
      </c>
      <c r="I525" s="1" t="s">
        <v>32</v>
      </c>
      <c r="J525" s="1" t="s">
        <v>22</v>
      </c>
      <c r="K525" s="1" t="s">
        <v>47</v>
      </c>
      <c r="L525" s="1" t="s">
        <v>23</v>
      </c>
      <c r="M525" s="1">
        <v>41</v>
      </c>
      <c r="N525" s="1" t="s">
        <v>24</v>
      </c>
      <c r="O525" s="1" t="s">
        <v>25</v>
      </c>
      <c r="P525" s="1" t="s">
        <v>127</v>
      </c>
      <c r="Q525" s="1" t="s">
        <v>283</v>
      </c>
      <c r="R525" s="1">
        <f>IF( ('Question 8'!$G525="Mumbai Indians")+('Question 8'!$H525="Mumbai Indians"),1,0)</f>
        <v>1</v>
      </c>
    </row>
    <row r="526" spans="1:18" ht="15.75" customHeight="1" x14ac:dyDescent="0.3">
      <c r="A526" s="1">
        <v>980901</v>
      </c>
      <c r="B526" s="1" t="s">
        <v>44</v>
      </c>
      <c r="C526" s="2">
        <v>42469</v>
      </c>
      <c r="D526" s="1" t="s">
        <v>233</v>
      </c>
      <c r="E526" s="1" t="s">
        <v>46</v>
      </c>
      <c r="F526" s="1">
        <v>0</v>
      </c>
      <c r="G526" s="1" t="s">
        <v>47</v>
      </c>
      <c r="H526" s="1" t="s">
        <v>319</v>
      </c>
      <c r="I526" s="1" t="s">
        <v>47</v>
      </c>
      <c r="J526" s="1" t="s">
        <v>33</v>
      </c>
      <c r="K526" s="1" t="s">
        <v>319</v>
      </c>
      <c r="L526" s="1" t="s">
        <v>41</v>
      </c>
      <c r="M526" s="1">
        <v>9</v>
      </c>
      <c r="N526" s="1" t="s">
        <v>24</v>
      </c>
      <c r="O526" s="1" t="s">
        <v>25</v>
      </c>
      <c r="P526" s="1" t="s">
        <v>127</v>
      </c>
      <c r="Q526" s="1" t="s">
        <v>267</v>
      </c>
      <c r="R526" s="1">
        <f>IF( ('Question 8'!$G526="Mumbai Indians")+('Question 8'!$H526="Mumbai Indians"),1,0)</f>
        <v>1</v>
      </c>
    </row>
    <row r="527" spans="1:18" ht="15.75" customHeight="1" x14ac:dyDescent="0.3">
      <c r="A527" s="1">
        <v>980903</v>
      </c>
      <c r="B527" s="1" t="s">
        <v>50</v>
      </c>
      <c r="C527" s="2">
        <v>42470</v>
      </c>
      <c r="D527" s="1" t="s">
        <v>307</v>
      </c>
      <c r="E527" s="1" t="s">
        <v>52</v>
      </c>
      <c r="F527" s="1">
        <v>0</v>
      </c>
      <c r="G527" s="1" t="s">
        <v>21</v>
      </c>
      <c r="H527" s="1" t="s">
        <v>39</v>
      </c>
      <c r="I527" s="1" t="s">
        <v>21</v>
      </c>
      <c r="J527" s="1" t="s">
        <v>22</v>
      </c>
      <c r="K527" s="1" t="s">
        <v>21</v>
      </c>
      <c r="L527" s="1" t="s">
        <v>41</v>
      </c>
      <c r="M527" s="1">
        <v>9</v>
      </c>
      <c r="N527" s="1" t="s">
        <v>24</v>
      </c>
      <c r="O527" s="1" t="s">
        <v>25</v>
      </c>
      <c r="P527" s="1" t="s">
        <v>140</v>
      </c>
      <c r="Q527" s="1" t="s">
        <v>252</v>
      </c>
      <c r="R527" s="1">
        <f>IF( ('Question 8'!$G527="Mumbai Indians")+('Question 8'!$H527="Mumbai Indians"),1,0)</f>
        <v>0</v>
      </c>
    </row>
    <row r="528" spans="1:18" ht="15.75" customHeight="1" x14ac:dyDescent="0.3">
      <c r="A528" s="1">
        <v>980905</v>
      </c>
      <c r="B528" s="1" t="s">
        <v>28</v>
      </c>
      <c r="C528" s="2">
        <v>42471</v>
      </c>
      <c r="D528" s="1" t="s">
        <v>262</v>
      </c>
      <c r="E528" s="1" t="s">
        <v>320</v>
      </c>
      <c r="F528" s="1">
        <v>0</v>
      </c>
      <c r="G528" s="1" t="s">
        <v>31</v>
      </c>
      <c r="H528" s="1" t="s">
        <v>321</v>
      </c>
      <c r="I528" s="1" t="s">
        <v>321</v>
      </c>
      <c r="J528" s="1" t="s">
        <v>22</v>
      </c>
      <c r="K528" s="1" t="s">
        <v>321</v>
      </c>
      <c r="L528" s="1" t="s">
        <v>41</v>
      </c>
      <c r="M528" s="1">
        <v>5</v>
      </c>
      <c r="N528" s="1" t="s">
        <v>24</v>
      </c>
      <c r="O528" s="1" t="s">
        <v>25</v>
      </c>
      <c r="P528" s="1" t="s">
        <v>232</v>
      </c>
      <c r="Q528" s="1" t="s">
        <v>237</v>
      </c>
      <c r="R528" s="1">
        <f>IF( ('Question 8'!$G528="Mumbai Indians")+('Question 8'!$H528="Mumbai Indians"),1,0)</f>
        <v>0</v>
      </c>
    </row>
    <row r="529" spans="1:18" ht="15.75" customHeight="1" x14ac:dyDescent="0.3">
      <c r="A529" s="1">
        <v>980907</v>
      </c>
      <c r="B529" s="1" t="s">
        <v>17</v>
      </c>
      <c r="C529" s="2">
        <v>42472</v>
      </c>
      <c r="D529" s="1" t="s">
        <v>121</v>
      </c>
      <c r="E529" s="1" t="s">
        <v>19</v>
      </c>
      <c r="F529" s="1">
        <v>0</v>
      </c>
      <c r="G529" s="1" t="s">
        <v>20</v>
      </c>
      <c r="H529" s="1" t="s">
        <v>259</v>
      </c>
      <c r="I529" s="1" t="s">
        <v>259</v>
      </c>
      <c r="J529" s="1" t="s">
        <v>22</v>
      </c>
      <c r="K529" s="1" t="s">
        <v>20</v>
      </c>
      <c r="L529" s="1" t="s">
        <v>23</v>
      </c>
      <c r="M529" s="1">
        <v>45</v>
      </c>
      <c r="N529" s="1" t="s">
        <v>24</v>
      </c>
      <c r="O529" s="1" t="s">
        <v>25</v>
      </c>
      <c r="P529" s="1" t="s">
        <v>127</v>
      </c>
      <c r="Q529" s="1" t="s">
        <v>322</v>
      </c>
      <c r="R529" s="1">
        <f>IF( ('Question 8'!$G529="Mumbai Indians")+('Question 8'!$H529="Mumbai Indians"),1,0)</f>
        <v>0</v>
      </c>
    </row>
    <row r="530" spans="1:18" ht="15.75" customHeight="1" x14ac:dyDescent="0.3">
      <c r="A530" s="1">
        <v>980909</v>
      </c>
      <c r="B530" s="1" t="s">
        <v>50</v>
      </c>
      <c r="C530" s="2">
        <v>42473</v>
      </c>
      <c r="D530" s="1" t="s">
        <v>147</v>
      </c>
      <c r="E530" s="1" t="s">
        <v>52</v>
      </c>
      <c r="F530" s="1">
        <v>0</v>
      </c>
      <c r="G530" s="1" t="s">
        <v>21</v>
      </c>
      <c r="H530" s="1" t="s">
        <v>47</v>
      </c>
      <c r="I530" s="1" t="s">
        <v>47</v>
      </c>
      <c r="J530" s="1" t="s">
        <v>22</v>
      </c>
      <c r="K530" s="1" t="s">
        <v>47</v>
      </c>
      <c r="L530" s="1" t="s">
        <v>41</v>
      </c>
      <c r="M530" s="1">
        <v>6</v>
      </c>
      <c r="N530" s="1" t="s">
        <v>24</v>
      </c>
      <c r="O530" s="1" t="s">
        <v>25</v>
      </c>
      <c r="P530" s="1" t="s">
        <v>323</v>
      </c>
      <c r="Q530" s="1" t="s">
        <v>140</v>
      </c>
      <c r="R530" s="1">
        <f>IF( ('Question 8'!$G530="Mumbai Indians")+('Question 8'!$H530="Mumbai Indians"),1,0)</f>
        <v>1</v>
      </c>
    </row>
    <row r="531" spans="1:18" ht="15.75" customHeight="1" x14ac:dyDescent="0.3">
      <c r="A531" s="1">
        <v>980911</v>
      </c>
      <c r="B531" s="1" t="s">
        <v>324</v>
      </c>
      <c r="C531" s="2">
        <v>42474</v>
      </c>
      <c r="D531" s="1" t="s">
        <v>262</v>
      </c>
      <c r="E531" s="1" t="s">
        <v>325</v>
      </c>
      <c r="F531" s="1">
        <v>0</v>
      </c>
      <c r="G531" s="1" t="s">
        <v>321</v>
      </c>
      <c r="H531" s="1" t="s">
        <v>319</v>
      </c>
      <c r="I531" s="1" t="s">
        <v>319</v>
      </c>
      <c r="J531" s="1" t="s">
        <v>33</v>
      </c>
      <c r="K531" s="1" t="s">
        <v>321</v>
      </c>
      <c r="L531" s="1" t="s">
        <v>41</v>
      </c>
      <c r="M531" s="1">
        <v>7</v>
      </c>
      <c r="N531" s="1" t="s">
        <v>24</v>
      </c>
      <c r="O531" s="1" t="s">
        <v>25</v>
      </c>
      <c r="P531" s="1" t="s">
        <v>237</v>
      </c>
      <c r="Q531" s="1" t="s">
        <v>267</v>
      </c>
      <c r="R531" s="1">
        <f>IF( ('Question 8'!$G531="Mumbai Indians")+('Question 8'!$H531="Mumbai Indians"),1,0)</f>
        <v>0</v>
      </c>
    </row>
    <row r="532" spans="1:18" ht="15.75" customHeight="1" x14ac:dyDescent="0.3">
      <c r="A532" s="1">
        <v>980913</v>
      </c>
      <c r="B532" s="1" t="s">
        <v>36</v>
      </c>
      <c r="C532" s="2">
        <v>42475</v>
      </c>
      <c r="D532" s="1" t="s">
        <v>93</v>
      </c>
      <c r="E532" s="1" t="s">
        <v>38</v>
      </c>
      <c r="F532" s="1">
        <v>0</v>
      </c>
      <c r="G532" s="1" t="s">
        <v>39</v>
      </c>
      <c r="H532" s="1" t="s">
        <v>31</v>
      </c>
      <c r="I532" s="1" t="s">
        <v>39</v>
      </c>
      <c r="J532" s="1" t="s">
        <v>22</v>
      </c>
      <c r="K532" s="1" t="s">
        <v>39</v>
      </c>
      <c r="L532" s="1" t="s">
        <v>41</v>
      </c>
      <c r="M532" s="1">
        <v>8</v>
      </c>
      <c r="N532" s="1" t="s">
        <v>24</v>
      </c>
      <c r="O532" s="1" t="s">
        <v>25</v>
      </c>
      <c r="P532" s="1" t="s">
        <v>140</v>
      </c>
      <c r="Q532" s="1" t="s">
        <v>252</v>
      </c>
      <c r="R532" s="1">
        <f>IF( ('Question 8'!$G532="Mumbai Indians")+('Question 8'!$H532="Mumbai Indians"),1,0)</f>
        <v>0</v>
      </c>
    </row>
    <row r="533" spans="1:18" ht="15.75" customHeight="1" x14ac:dyDescent="0.3">
      <c r="A533" s="1">
        <v>980915</v>
      </c>
      <c r="B533" s="1" t="s">
        <v>60</v>
      </c>
      <c r="C533" s="2">
        <v>42476</v>
      </c>
      <c r="D533" s="1" t="s">
        <v>146</v>
      </c>
      <c r="E533" s="1" t="s">
        <v>62</v>
      </c>
      <c r="F533" s="1">
        <v>0</v>
      </c>
      <c r="G533" s="1" t="s">
        <v>259</v>
      </c>
      <c r="H533" s="1" t="s">
        <v>21</v>
      </c>
      <c r="I533" s="1" t="s">
        <v>259</v>
      </c>
      <c r="J533" s="1" t="s">
        <v>33</v>
      </c>
      <c r="K533" s="1" t="s">
        <v>21</v>
      </c>
      <c r="L533" s="1" t="s">
        <v>41</v>
      </c>
      <c r="M533" s="1">
        <v>8</v>
      </c>
      <c r="N533" s="1" t="s">
        <v>24</v>
      </c>
      <c r="O533" s="1" t="s">
        <v>25</v>
      </c>
      <c r="P533" s="1" t="s">
        <v>232</v>
      </c>
      <c r="Q533" s="1" t="s">
        <v>267</v>
      </c>
      <c r="R533" s="1">
        <f>IF( ('Question 8'!$G533="Mumbai Indians")+('Question 8'!$H533="Mumbai Indians"),1,0)</f>
        <v>0</v>
      </c>
    </row>
    <row r="534" spans="1:18" ht="15.75" customHeight="1" x14ac:dyDescent="0.3">
      <c r="A534" s="1">
        <v>980917</v>
      </c>
      <c r="B534" s="1" t="s">
        <v>44</v>
      </c>
      <c r="C534" s="2">
        <v>42476</v>
      </c>
      <c r="D534" s="1" t="s">
        <v>262</v>
      </c>
      <c r="E534" s="1" t="s">
        <v>46</v>
      </c>
      <c r="F534" s="1">
        <v>0</v>
      </c>
      <c r="G534" s="1" t="s">
        <v>47</v>
      </c>
      <c r="H534" s="1" t="s">
        <v>321</v>
      </c>
      <c r="I534" s="1" t="s">
        <v>321</v>
      </c>
      <c r="J534" s="1" t="s">
        <v>22</v>
      </c>
      <c r="K534" s="1" t="s">
        <v>321</v>
      </c>
      <c r="L534" s="1" t="s">
        <v>41</v>
      </c>
      <c r="M534" s="1">
        <v>3</v>
      </c>
      <c r="N534" s="1" t="s">
        <v>24</v>
      </c>
      <c r="O534" s="1" t="s">
        <v>25</v>
      </c>
      <c r="P534" s="1" t="s">
        <v>127</v>
      </c>
      <c r="Q534" s="1" t="s">
        <v>322</v>
      </c>
      <c r="R534" s="1">
        <f>IF( ('Question 8'!$G534="Mumbai Indians")+('Question 8'!$H534="Mumbai Indians"),1,0)</f>
        <v>1</v>
      </c>
    </row>
    <row r="535" spans="1:18" ht="15.75" customHeight="1" x14ac:dyDescent="0.3">
      <c r="A535" s="1">
        <v>980919</v>
      </c>
      <c r="B535" s="1" t="s">
        <v>28</v>
      </c>
      <c r="C535" s="2">
        <v>42477</v>
      </c>
      <c r="D535" s="1" t="s">
        <v>260</v>
      </c>
      <c r="E535" s="1" t="s">
        <v>320</v>
      </c>
      <c r="F535" s="1">
        <v>0</v>
      </c>
      <c r="G535" s="1" t="s">
        <v>31</v>
      </c>
      <c r="H535" s="1" t="s">
        <v>319</v>
      </c>
      <c r="I535" s="1" t="s">
        <v>319</v>
      </c>
      <c r="J535" s="1" t="s">
        <v>33</v>
      </c>
      <c r="K535" s="1" t="s">
        <v>31</v>
      </c>
      <c r="L535" s="1" t="s">
        <v>41</v>
      </c>
      <c r="M535" s="1">
        <v>6</v>
      </c>
      <c r="N535" s="1" t="s">
        <v>24</v>
      </c>
      <c r="O535" s="1" t="s">
        <v>25</v>
      </c>
      <c r="P535" s="1" t="s">
        <v>140</v>
      </c>
      <c r="Q535" s="1" t="s">
        <v>252</v>
      </c>
      <c r="R535" s="1">
        <f>IF( ('Question 8'!$G535="Mumbai Indians")+('Question 8'!$H535="Mumbai Indians"),1,0)</f>
        <v>0</v>
      </c>
    </row>
    <row r="536" spans="1:18" ht="15.75" customHeight="1" x14ac:dyDescent="0.3">
      <c r="A536" s="1">
        <v>980921</v>
      </c>
      <c r="B536" s="1" t="s">
        <v>17</v>
      </c>
      <c r="C536" s="2">
        <v>42477</v>
      </c>
      <c r="D536" s="1" t="s">
        <v>326</v>
      </c>
      <c r="E536" s="1" t="s">
        <v>19</v>
      </c>
      <c r="F536" s="1">
        <v>0</v>
      </c>
      <c r="G536" s="1" t="s">
        <v>20</v>
      </c>
      <c r="H536" s="1" t="s">
        <v>39</v>
      </c>
      <c r="I536" s="1" t="s">
        <v>39</v>
      </c>
      <c r="J536" s="1" t="s">
        <v>22</v>
      </c>
      <c r="K536" s="1" t="s">
        <v>39</v>
      </c>
      <c r="L536" s="1" t="s">
        <v>41</v>
      </c>
      <c r="M536" s="1">
        <v>7</v>
      </c>
      <c r="N536" s="1" t="s">
        <v>24</v>
      </c>
      <c r="O536" s="1" t="s">
        <v>25</v>
      </c>
      <c r="P536" s="1" t="s">
        <v>237</v>
      </c>
      <c r="Q536" s="1" t="s">
        <v>327</v>
      </c>
      <c r="R536" s="1">
        <f>IF( ('Question 8'!$G536="Mumbai Indians")+('Question 8'!$H536="Mumbai Indians"),1,0)</f>
        <v>0</v>
      </c>
    </row>
    <row r="537" spans="1:18" ht="15.75" customHeight="1" x14ac:dyDescent="0.3">
      <c r="A537" s="1">
        <v>980923</v>
      </c>
      <c r="B537" s="1" t="s">
        <v>60</v>
      </c>
      <c r="C537" s="2">
        <v>42478</v>
      </c>
      <c r="D537" s="1" t="s">
        <v>179</v>
      </c>
      <c r="E537" s="1" t="s">
        <v>62</v>
      </c>
      <c r="F537" s="1">
        <v>0</v>
      </c>
      <c r="G537" s="1" t="s">
        <v>259</v>
      </c>
      <c r="H537" s="1" t="s">
        <v>47</v>
      </c>
      <c r="I537" s="1" t="s">
        <v>259</v>
      </c>
      <c r="J537" s="1" t="s">
        <v>22</v>
      </c>
      <c r="K537" s="1" t="s">
        <v>259</v>
      </c>
      <c r="L537" s="1" t="s">
        <v>41</v>
      </c>
      <c r="M537" s="1">
        <v>7</v>
      </c>
      <c r="N537" s="1" t="s">
        <v>24</v>
      </c>
      <c r="O537" s="1" t="s">
        <v>25</v>
      </c>
      <c r="P537" s="1" t="s">
        <v>127</v>
      </c>
      <c r="Q537" s="1" t="s">
        <v>322</v>
      </c>
      <c r="R537" s="1">
        <f>IF( ('Question 8'!$G537="Mumbai Indians")+('Question 8'!$H537="Mumbai Indians"),1,0)</f>
        <v>1</v>
      </c>
    </row>
    <row r="538" spans="1:18" ht="15.75" customHeight="1" x14ac:dyDescent="0.3">
      <c r="A538" s="1">
        <v>980925</v>
      </c>
      <c r="B538" s="1" t="s">
        <v>28</v>
      </c>
      <c r="C538" s="2">
        <v>42479</v>
      </c>
      <c r="D538" s="1" t="s">
        <v>175</v>
      </c>
      <c r="E538" s="1" t="s">
        <v>320</v>
      </c>
      <c r="F538" s="1">
        <v>0</v>
      </c>
      <c r="G538" s="1" t="s">
        <v>31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  <c r="R538" s="1">
        <f>IF( ('Question 8'!$G538="Mumbai Indians")+('Question 8'!$H538="Mumbai Indians"),1,0)</f>
        <v>0</v>
      </c>
    </row>
    <row r="539" spans="1:18" ht="15.75" customHeight="1" x14ac:dyDescent="0.3">
      <c r="A539" s="1">
        <v>980927</v>
      </c>
      <c r="B539" s="1" t="s">
        <v>44</v>
      </c>
      <c r="C539" s="2">
        <v>42480</v>
      </c>
      <c r="D539" s="1" t="s">
        <v>147</v>
      </c>
      <c r="E539" s="1" t="s">
        <v>46</v>
      </c>
      <c r="F539" s="1">
        <v>0</v>
      </c>
      <c r="G539" s="1" t="s">
        <v>47</v>
      </c>
      <c r="H539" s="1" t="s">
        <v>20</v>
      </c>
      <c r="I539" s="1" t="s">
        <v>47</v>
      </c>
      <c r="J539" s="1" t="s">
        <v>22</v>
      </c>
      <c r="K539" s="1" t="s">
        <v>47</v>
      </c>
      <c r="L539" s="1" t="s">
        <v>41</v>
      </c>
      <c r="M539" s="1">
        <v>6</v>
      </c>
      <c r="N539" s="1" t="s">
        <v>24</v>
      </c>
      <c r="O539" s="1" t="s">
        <v>25</v>
      </c>
      <c r="P539" s="1" t="s">
        <v>232</v>
      </c>
      <c r="Q539" s="1" t="s">
        <v>267</v>
      </c>
      <c r="R539" s="1">
        <f>IF( ('Question 8'!$G539="Mumbai Indians")+('Question 8'!$H539="Mumbai Indians"),1,0)</f>
        <v>1</v>
      </c>
    </row>
    <row r="540" spans="1:18" ht="15.75" customHeight="1" x14ac:dyDescent="0.3">
      <c r="A540" s="1">
        <v>980929</v>
      </c>
      <c r="B540" s="1" t="s">
        <v>324</v>
      </c>
      <c r="C540" s="2">
        <v>42481</v>
      </c>
      <c r="D540" s="1" t="s">
        <v>294</v>
      </c>
      <c r="E540" s="1" t="s">
        <v>325</v>
      </c>
      <c r="F540" s="1">
        <v>0</v>
      </c>
      <c r="G540" s="1" t="s">
        <v>321</v>
      </c>
      <c r="H540" s="1" t="s">
        <v>259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10</v>
      </c>
      <c r="N540" s="1" t="s">
        <v>24</v>
      </c>
      <c r="O540" s="1" t="s">
        <v>25</v>
      </c>
      <c r="P540" s="1" t="s">
        <v>328</v>
      </c>
      <c r="Q540" s="1" t="s">
        <v>127</v>
      </c>
      <c r="R540" s="1">
        <f>IF( ('Question 8'!$G540="Mumbai Indians")+('Question 8'!$H540="Mumbai Indians"),1,0)</f>
        <v>0</v>
      </c>
    </row>
    <row r="541" spans="1:18" ht="15.75" customHeight="1" x14ac:dyDescent="0.3">
      <c r="A541" s="1">
        <v>980931</v>
      </c>
      <c r="B541" s="1" t="s">
        <v>238</v>
      </c>
      <c r="C541" s="2">
        <v>42482</v>
      </c>
      <c r="D541" s="1" t="s">
        <v>121</v>
      </c>
      <c r="E541" s="1" t="s">
        <v>301</v>
      </c>
      <c r="F541" s="1">
        <v>0</v>
      </c>
      <c r="G541" s="1" t="s">
        <v>319</v>
      </c>
      <c r="H541" s="1" t="s">
        <v>20</v>
      </c>
      <c r="I541" s="1" t="s">
        <v>319</v>
      </c>
      <c r="J541" s="1" t="s">
        <v>22</v>
      </c>
      <c r="K541" s="1" t="s">
        <v>20</v>
      </c>
      <c r="L541" s="1" t="s">
        <v>23</v>
      </c>
      <c r="M541" s="1">
        <v>13</v>
      </c>
      <c r="N541" s="1" t="s">
        <v>24</v>
      </c>
      <c r="O541" s="1" t="s">
        <v>25</v>
      </c>
      <c r="P541" s="1" t="s">
        <v>303</v>
      </c>
      <c r="Q541" s="1" t="s">
        <v>322</v>
      </c>
      <c r="R541" s="1">
        <f>IF( ('Question 8'!$G541="Mumbai Indians")+('Question 8'!$H541="Mumbai Indians"),1,0)</f>
        <v>0</v>
      </c>
    </row>
    <row r="542" spans="1:18" ht="15.75" customHeight="1" x14ac:dyDescent="0.3">
      <c r="A542" s="1">
        <v>980933</v>
      </c>
      <c r="B542" s="1" t="s">
        <v>36</v>
      </c>
      <c r="C542" s="2">
        <v>42483</v>
      </c>
      <c r="D542" s="1" t="s">
        <v>271</v>
      </c>
      <c r="E542" s="1" t="s">
        <v>38</v>
      </c>
      <c r="F542" s="1">
        <v>0</v>
      </c>
      <c r="G542" s="1" t="s">
        <v>39</v>
      </c>
      <c r="H542" s="1" t="s">
        <v>47</v>
      </c>
      <c r="I542" s="1" t="s">
        <v>47</v>
      </c>
      <c r="J542" s="1" t="s">
        <v>22</v>
      </c>
      <c r="K542" s="1" t="s">
        <v>39</v>
      </c>
      <c r="L542" s="1" t="s">
        <v>23</v>
      </c>
      <c r="M542" s="1">
        <v>10</v>
      </c>
      <c r="N542" s="1" t="s">
        <v>24</v>
      </c>
      <c r="O542" s="1" t="s">
        <v>25</v>
      </c>
      <c r="P542" s="1" t="s">
        <v>140</v>
      </c>
      <c r="Q542" s="1" t="s">
        <v>252</v>
      </c>
      <c r="R542" s="1">
        <f>IF( ('Question 8'!$G542="Mumbai Indians")+('Question 8'!$H542="Mumbai Indians"),1,0)</f>
        <v>1</v>
      </c>
    </row>
    <row r="543" spans="1:18" ht="15.75" customHeight="1" x14ac:dyDescent="0.3">
      <c r="A543" s="1">
        <v>980935</v>
      </c>
      <c r="B543" s="1" t="s">
        <v>60</v>
      </c>
      <c r="C543" s="2">
        <v>42483</v>
      </c>
      <c r="D543" s="1" t="s">
        <v>329</v>
      </c>
      <c r="E543" s="1" t="s">
        <v>62</v>
      </c>
      <c r="F543" s="1">
        <v>0</v>
      </c>
      <c r="G543" s="1" t="s">
        <v>259</v>
      </c>
      <c r="H543" s="1" t="s">
        <v>31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5</v>
      </c>
      <c r="N543" s="1" t="s">
        <v>24</v>
      </c>
      <c r="O543" s="1" t="s">
        <v>25</v>
      </c>
      <c r="P543" s="1" t="s">
        <v>232</v>
      </c>
      <c r="Q543" s="1" t="s">
        <v>267</v>
      </c>
      <c r="R543" s="1">
        <f>IF( ('Question 8'!$G543="Mumbai Indians")+('Question 8'!$H543="Mumbai Indians"),1,0)</f>
        <v>0</v>
      </c>
    </row>
    <row r="544" spans="1:18" ht="15.75" customHeight="1" x14ac:dyDescent="0.3">
      <c r="A544" s="1">
        <v>980937</v>
      </c>
      <c r="B544" s="1" t="s">
        <v>324</v>
      </c>
      <c r="C544" s="2">
        <v>42484</v>
      </c>
      <c r="D544" s="1" t="s">
        <v>215</v>
      </c>
      <c r="E544" s="1" t="s">
        <v>325</v>
      </c>
      <c r="F544" s="1">
        <v>0</v>
      </c>
      <c r="G544" s="1" t="s">
        <v>321</v>
      </c>
      <c r="H544" s="1" t="s">
        <v>20</v>
      </c>
      <c r="I544" s="1" t="s">
        <v>20</v>
      </c>
      <c r="J544" s="1" t="s">
        <v>33</v>
      </c>
      <c r="K544" s="1" t="s">
        <v>321</v>
      </c>
      <c r="L544" s="1" t="s">
        <v>41</v>
      </c>
      <c r="M544" s="1">
        <v>6</v>
      </c>
      <c r="N544" s="1" t="s">
        <v>24</v>
      </c>
      <c r="O544" s="1" t="s">
        <v>25</v>
      </c>
      <c r="P544" s="1" t="s">
        <v>328</v>
      </c>
      <c r="Q544" s="1" t="s">
        <v>242</v>
      </c>
      <c r="R544" s="1">
        <f>IF( ('Question 8'!$G544="Mumbai Indians")+('Question 8'!$H544="Mumbai Indians"),1,0)</f>
        <v>0</v>
      </c>
    </row>
    <row r="545" spans="1:18" ht="15.75" customHeight="1" x14ac:dyDescent="0.3">
      <c r="A545" s="1">
        <v>980939</v>
      </c>
      <c r="B545" s="1" t="s">
        <v>238</v>
      </c>
      <c r="C545" s="2">
        <v>42484</v>
      </c>
      <c r="D545" s="1" t="s">
        <v>330</v>
      </c>
      <c r="E545" s="1" t="s">
        <v>301</v>
      </c>
      <c r="F545" s="1">
        <v>0</v>
      </c>
      <c r="G545" s="1" t="s">
        <v>319</v>
      </c>
      <c r="H545" s="1" t="s">
        <v>21</v>
      </c>
      <c r="I545" s="1" t="s">
        <v>21</v>
      </c>
      <c r="J545" s="1" t="s">
        <v>22</v>
      </c>
      <c r="K545" s="1" t="s">
        <v>21</v>
      </c>
      <c r="L545" s="1" t="s">
        <v>41</v>
      </c>
      <c r="M545" s="1">
        <v>2</v>
      </c>
      <c r="N545" s="1" t="s">
        <v>24</v>
      </c>
      <c r="O545" s="1" t="s">
        <v>25</v>
      </c>
      <c r="P545" s="1" t="s">
        <v>303</v>
      </c>
      <c r="Q545" s="1" t="s">
        <v>327</v>
      </c>
      <c r="R545" s="1">
        <f>IF( ('Question 8'!$G545="Mumbai Indians")+('Question 8'!$H545="Mumbai Indians"),1,0)</f>
        <v>0</v>
      </c>
    </row>
    <row r="546" spans="1:18" ht="15.75" customHeight="1" x14ac:dyDescent="0.3">
      <c r="A546" s="1">
        <v>980941</v>
      </c>
      <c r="B546" s="1" t="s">
        <v>28</v>
      </c>
      <c r="C546" s="2">
        <v>42485</v>
      </c>
      <c r="D546" s="1" t="s">
        <v>276</v>
      </c>
      <c r="E546" s="1" t="s">
        <v>320</v>
      </c>
      <c r="F546" s="1">
        <v>0</v>
      </c>
      <c r="G546" s="1" t="s">
        <v>31</v>
      </c>
      <c r="H546" s="1" t="s">
        <v>47</v>
      </c>
      <c r="I546" s="1" t="s">
        <v>31</v>
      </c>
      <c r="J546" s="1" t="s">
        <v>22</v>
      </c>
      <c r="K546" s="1" t="s">
        <v>47</v>
      </c>
      <c r="L546" s="1" t="s">
        <v>23</v>
      </c>
      <c r="M546" s="1">
        <v>25</v>
      </c>
      <c r="N546" s="1" t="s">
        <v>24</v>
      </c>
      <c r="O546" s="1" t="s">
        <v>25</v>
      </c>
      <c r="P546" s="1" t="s">
        <v>323</v>
      </c>
      <c r="Q546" s="1" t="s">
        <v>213</v>
      </c>
      <c r="R546" s="1">
        <f>IF( ('Question 8'!$G546="Mumbai Indians")+('Question 8'!$H546="Mumbai Indians"),1,0)</f>
        <v>1</v>
      </c>
    </row>
    <row r="547" spans="1:18" ht="15.75" customHeight="1" x14ac:dyDescent="0.3">
      <c r="A547" s="1">
        <v>980943</v>
      </c>
      <c r="B547" s="1" t="s">
        <v>60</v>
      </c>
      <c r="C547" s="2">
        <v>42486</v>
      </c>
      <c r="D547" s="1" t="s">
        <v>331</v>
      </c>
      <c r="E547" s="1" t="s">
        <v>62</v>
      </c>
      <c r="F547" s="1">
        <v>0</v>
      </c>
      <c r="G547" s="1" t="s">
        <v>259</v>
      </c>
      <c r="H547" s="1" t="s">
        <v>319</v>
      </c>
      <c r="I547" s="1" t="s">
        <v>319</v>
      </c>
      <c r="J547" s="1" t="s">
        <v>22</v>
      </c>
      <c r="K547" s="1" t="s">
        <v>319</v>
      </c>
      <c r="L547" s="1" t="s">
        <v>23</v>
      </c>
      <c r="M547" s="1">
        <v>34</v>
      </c>
      <c r="N547" s="1" t="s">
        <v>24</v>
      </c>
      <c r="O547" s="1" t="s">
        <v>95</v>
      </c>
      <c r="P547" s="1" t="s">
        <v>332</v>
      </c>
      <c r="Q547" s="1" t="s">
        <v>267</v>
      </c>
      <c r="R547" s="1">
        <f>IF( ('Question 8'!$G547="Mumbai Indians")+('Question 8'!$H547="Mumbai Indians"),1,0)</f>
        <v>0</v>
      </c>
    </row>
    <row r="548" spans="1:18" ht="15.75" customHeight="1" x14ac:dyDescent="0.3">
      <c r="A548" s="1">
        <v>980945</v>
      </c>
      <c r="B548" s="1" t="s">
        <v>36</v>
      </c>
      <c r="C548" s="2">
        <v>42487</v>
      </c>
      <c r="D548" s="1" t="s">
        <v>333</v>
      </c>
      <c r="E548" s="1" t="s">
        <v>38</v>
      </c>
      <c r="F548" s="1">
        <v>0</v>
      </c>
      <c r="G548" s="1" t="s">
        <v>39</v>
      </c>
      <c r="H548" s="1" t="s">
        <v>321</v>
      </c>
      <c r="I548" s="1" t="s">
        <v>39</v>
      </c>
      <c r="J548" s="1" t="s">
        <v>22</v>
      </c>
      <c r="K548" s="1" t="s">
        <v>321</v>
      </c>
      <c r="L548" s="1" t="s">
        <v>23</v>
      </c>
      <c r="M548" s="1">
        <v>1</v>
      </c>
      <c r="N548" s="1" t="s">
        <v>24</v>
      </c>
      <c r="O548" s="1" t="s">
        <v>25</v>
      </c>
      <c r="P548" s="1" t="s">
        <v>120</v>
      </c>
      <c r="Q548" s="1" t="s">
        <v>140</v>
      </c>
      <c r="R548" s="1">
        <f>IF( ('Question 8'!$G548="Mumbai Indians")+('Question 8'!$H548="Mumbai Indians"),1,0)</f>
        <v>0</v>
      </c>
    </row>
    <row r="549" spans="1:18" ht="15.75" customHeight="1" x14ac:dyDescent="0.3">
      <c r="A549" s="1">
        <v>980947</v>
      </c>
      <c r="B549" s="1" t="s">
        <v>44</v>
      </c>
      <c r="C549" s="2">
        <v>42488</v>
      </c>
      <c r="D549" s="1" t="s">
        <v>147</v>
      </c>
      <c r="E549" s="1" t="s">
        <v>46</v>
      </c>
      <c r="F549" s="1">
        <v>0</v>
      </c>
      <c r="G549" s="1" t="s">
        <v>47</v>
      </c>
      <c r="H549" s="1" t="s">
        <v>21</v>
      </c>
      <c r="I549" s="1" t="s">
        <v>47</v>
      </c>
      <c r="J549" s="1" t="s">
        <v>22</v>
      </c>
      <c r="K549" s="1" t="s">
        <v>47</v>
      </c>
      <c r="L549" s="1" t="s">
        <v>41</v>
      </c>
      <c r="M549" s="1">
        <v>6</v>
      </c>
      <c r="N549" s="1" t="s">
        <v>24</v>
      </c>
      <c r="O549" s="1" t="s">
        <v>25</v>
      </c>
      <c r="P549" s="1" t="s">
        <v>323</v>
      </c>
      <c r="Q549" s="1" t="s">
        <v>213</v>
      </c>
      <c r="R549" s="1">
        <f>IF( ('Question 8'!$G549="Mumbai Indians")+('Question 8'!$H549="Mumbai Indians"),1,0)</f>
        <v>1</v>
      </c>
    </row>
    <row r="550" spans="1:18" ht="15.75" customHeight="1" x14ac:dyDescent="0.3">
      <c r="A550" s="1">
        <v>980949</v>
      </c>
      <c r="B550" s="1" t="s">
        <v>238</v>
      </c>
      <c r="C550" s="2">
        <v>42489</v>
      </c>
      <c r="D550" s="1" t="s">
        <v>152</v>
      </c>
      <c r="E550" s="1" t="s">
        <v>301</v>
      </c>
      <c r="F550" s="1">
        <v>0</v>
      </c>
      <c r="G550" s="1" t="s">
        <v>319</v>
      </c>
      <c r="H550" s="1" t="s">
        <v>321</v>
      </c>
      <c r="I550" s="1" t="s">
        <v>321</v>
      </c>
      <c r="J550" s="1" t="s">
        <v>22</v>
      </c>
      <c r="K550" s="1" t="s">
        <v>321</v>
      </c>
      <c r="L550" s="1" t="s">
        <v>41</v>
      </c>
      <c r="M550" s="1">
        <v>3</v>
      </c>
      <c r="N550" s="1" t="s">
        <v>24</v>
      </c>
      <c r="O550" s="1" t="s">
        <v>25</v>
      </c>
      <c r="P550" s="1" t="s">
        <v>303</v>
      </c>
      <c r="Q550" s="1" t="s">
        <v>242</v>
      </c>
      <c r="R550" s="1">
        <f>IF( ('Question 8'!$G550="Mumbai Indians")+('Question 8'!$H550="Mumbai Indians"),1,0)</f>
        <v>0</v>
      </c>
    </row>
    <row r="551" spans="1:18" ht="15.75" customHeight="1" x14ac:dyDescent="0.3">
      <c r="A551" s="1">
        <v>980951</v>
      </c>
      <c r="B551" s="1" t="s">
        <v>36</v>
      </c>
      <c r="C551" s="2">
        <v>42490</v>
      </c>
      <c r="D551" s="1" t="s">
        <v>334</v>
      </c>
      <c r="E551" s="1" t="s">
        <v>38</v>
      </c>
      <c r="F551" s="1">
        <v>0</v>
      </c>
      <c r="G551" s="1" t="s">
        <v>39</v>
      </c>
      <c r="H551" s="1" t="s">
        <v>21</v>
      </c>
      <c r="I551" s="1" t="s">
        <v>21</v>
      </c>
      <c r="J551" s="1" t="s">
        <v>22</v>
      </c>
      <c r="K551" s="1" t="s">
        <v>39</v>
      </c>
      <c r="L551" s="1" t="s">
        <v>23</v>
      </c>
      <c r="M551" s="1">
        <v>27</v>
      </c>
      <c r="N551" s="1" t="s">
        <v>24</v>
      </c>
      <c r="O551" s="1" t="s">
        <v>25</v>
      </c>
      <c r="P551" s="1" t="s">
        <v>335</v>
      </c>
      <c r="Q551" s="1" t="s">
        <v>120</v>
      </c>
      <c r="R551" s="1">
        <f>IF( ('Question 8'!$G551="Mumbai Indians")+('Question 8'!$H551="Mumbai Indians"),1,0)</f>
        <v>0</v>
      </c>
    </row>
    <row r="552" spans="1:18" ht="15.75" customHeight="1" x14ac:dyDescent="0.3">
      <c r="A552" s="1">
        <v>980953</v>
      </c>
      <c r="B552" s="1" t="s">
        <v>60</v>
      </c>
      <c r="C552" s="2">
        <v>42490</v>
      </c>
      <c r="D552" s="1" t="s">
        <v>179</v>
      </c>
      <c r="E552" s="1" t="s">
        <v>62</v>
      </c>
      <c r="F552" s="1">
        <v>0</v>
      </c>
      <c r="G552" s="1" t="s">
        <v>259</v>
      </c>
      <c r="H552" s="1" t="s">
        <v>20</v>
      </c>
      <c r="I552" s="1" t="s">
        <v>20</v>
      </c>
      <c r="J552" s="1" t="s">
        <v>22</v>
      </c>
      <c r="K552" s="1" t="s">
        <v>259</v>
      </c>
      <c r="L552" s="1" t="s">
        <v>23</v>
      </c>
      <c r="M552" s="1">
        <v>15</v>
      </c>
      <c r="N552" s="1" t="s">
        <v>24</v>
      </c>
      <c r="O552" s="1" t="s">
        <v>25</v>
      </c>
      <c r="P552" s="1" t="s">
        <v>232</v>
      </c>
      <c r="Q552" s="1" t="s">
        <v>127</v>
      </c>
      <c r="R552" s="1">
        <f>IF( ('Question 8'!$G552="Mumbai Indians")+('Question 8'!$H552="Mumbai Indians"),1,0)</f>
        <v>0</v>
      </c>
    </row>
    <row r="553" spans="1:18" ht="15.75" customHeight="1" x14ac:dyDescent="0.3">
      <c r="A553" s="1">
        <v>980955</v>
      </c>
      <c r="B553" s="1" t="s">
        <v>324</v>
      </c>
      <c r="C553" s="2">
        <v>42491</v>
      </c>
      <c r="D553" s="1" t="s">
        <v>299</v>
      </c>
      <c r="E553" s="1" t="s">
        <v>325</v>
      </c>
      <c r="F553" s="1">
        <v>0</v>
      </c>
      <c r="G553" s="1" t="s">
        <v>321</v>
      </c>
      <c r="H553" s="1" t="s">
        <v>31</v>
      </c>
      <c r="I553" s="1" t="s">
        <v>321</v>
      </c>
      <c r="J553" s="1" t="s">
        <v>22</v>
      </c>
      <c r="K553" s="1" t="s">
        <v>31</v>
      </c>
      <c r="L553" s="1" t="s">
        <v>23</v>
      </c>
      <c r="M553" s="1">
        <v>23</v>
      </c>
      <c r="N553" s="1" t="s">
        <v>24</v>
      </c>
      <c r="O553" s="1" t="s">
        <v>25</v>
      </c>
      <c r="P553" s="1" t="s">
        <v>242</v>
      </c>
      <c r="Q553" s="1" t="s">
        <v>322</v>
      </c>
      <c r="R553" s="1">
        <f>IF( ('Question 8'!$G553="Mumbai Indians")+('Question 8'!$H553="Mumbai Indians"),1,0)</f>
        <v>0</v>
      </c>
    </row>
    <row r="554" spans="1:18" ht="15.75" customHeight="1" x14ac:dyDescent="0.3">
      <c r="A554" s="1">
        <v>980957</v>
      </c>
      <c r="B554" s="1" t="s">
        <v>238</v>
      </c>
      <c r="C554" s="2">
        <v>42491</v>
      </c>
      <c r="D554" s="1" t="s">
        <v>147</v>
      </c>
      <c r="E554" s="1" t="s">
        <v>301</v>
      </c>
      <c r="F554" s="1">
        <v>0</v>
      </c>
      <c r="G554" s="1" t="s">
        <v>319</v>
      </c>
      <c r="H554" s="1" t="s">
        <v>47</v>
      </c>
      <c r="I554" s="1" t="s">
        <v>47</v>
      </c>
      <c r="J554" s="1" t="s">
        <v>22</v>
      </c>
      <c r="K554" s="1" t="s">
        <v>47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332</v>
      </c>
      <c r="Q554" s="1" t="s">
        <v>213</v>
      </c>
      <c r="R554" s="1">
        <f>IF( ('Question 8'!$G554="Mumbai Indians")+('Question 8'!$H554="Mumbai Indians"),1,0)</f>
        <v>1</v>
      </c>
    </row>
    <row r="555" spans="1:18" ht="15.75" customHeight="1" x14ac:dyDescent="0.3">
      <c r="A555" s="1">
        <v>980959</v>
      </c>
      <c r="B555" s="1" t="s">
        <v>17</v>
      </c>
      <c r="C555" s="2">
        <v>42492</v>
      </c>
      <c r="D555" s="1" t="s">
        <v>307</v>
      </c>
      <c r="E555" s="1" t="s">
        <v>19</v>
      </c>
      <c r="F555" s="1">
        <v>0</v>
      </c>
      <c r="G555" s="1" t="s">
        <v>20</v>
      </c>
      <c r="H555" s="1" t="s">
        <v>21</v>
      </c>
      <c r="I555" s="1" t="s">
        <v>21</v>
      </c>
      <c r="J555" s="1" t="s">
        <v>22</v>
      </c>
      <c r="K555" s="1" t="s">
        <v>21</v>
      </c>
      <c r="L555" s="1" t="s">
        <v>41</v>
      </c>
      <c r="M555" s="1">
        <v>5</v>
      </c>
      <c r="N555" s="1" t="s">
        <v>24</v>
      </c>
      <c r="O555" s="1" t="s">
        <v>25</v>
      </c>
      <c r="P555" s="1" t="s">
        <v>120</v>
      </c>
      <c r="Q555" s="1" t="s">
        <v>140</v>
      </c>
      <c r="R555" s="1">
        <f>IF( ('Question 8'!$G555="Mumbai Indians")+('Question 8'!$H555="Mumbai Indians"),1,0)</f>
        <v>0</v>
      </c>
    </row>
    <row r="556" spans="1:18" ht="15.75" customHeight="1" x14ac:dyDescent="0.3">
      <c r="A556" s="1">
        <v>980961</v>
      </c>
      <c r="B556" s="1" t="s">
        <v>324</v>
      </c>
      <c r="C556" s="2">
        <v>42493</v>
      </c>
      <c r="D556" s="1" t="s">
        <v>336</v>
      </c>
      <c r="E556" s="1" t="s">
        <v>325</v>
      </c>
      <c r="F556" s="1">
        <v>0</v>
      </c>
      <c r="G556" s="1" t="s">
        <v>321</v>
      </c>
      <c r="H556" s="1" t="s">
        <v>39</v>
      </c>
      <c r="I556" s="1" t="s">
        <v>39</v>
      </c>
      <c r="J556" s="1" t="s">
        <v>22</v>
      </c>
      <c r="K556" s="1" t="s">
        <v>39</v>
      </c>
      <c r="L556" s="1" t="s">
        <v>41</v>
      </c>
      <c r="M556" s="1">
        <v>8</v>
      </c>
      <c r="N556" s="1" t="s">
        <v>24</v>
      </c>
      <c r="O556" s="1" t="s">
        <v>25</v>
      </c>
      <c r="P556" s="1" t="s">
        <v>303</v>
      </c>
      <c r="Q556" s="1" t="s">
        <v>242</v>
      </c>
      <c r="R556" s="1">
        <f>IF( ('Question 8'!$G556="Mumbai Indians")+('Question 8'!$H556="Mumbai Indians"),1,0)</f>
        <v>0</v>
      </c>
    </row>
    <row r="557" spans="1:18" ht="15.75" customHeight="1" x14ac:dyDescent="0.3">
      <c r="A557" s="1">
        <v>980963</v>
      </c>
      <c r="B557" s="1" t="s">
        <v>50</v>
      </c>
      <c r="C557" s="2">
        <v>42494</v>
      </c>
      <c r="D557" s="1" t="s">
        <v>307</v>
      </c>
      <c r="E557" s="1" t="s">
        <v>52</v>
      </c>
      <c r="F557" s="1">
        <v>0</v>
      </c>
      <c r="G557" s="1" t="s">
        <v>21</v>
      </c>
      <c r="H557" s="1" t="s">
        <v>31</v>
      </c>
      <c r="I557" s="1" t="s">
        <v>31</v>
      </c>
      <c r="J557" s="1" t="s">
        <v>22</v>
      </c>
      <c r="K557" s="1" t="s">
        <v>21</v>
      </c>
      <c r="L557" s="1" t="s">
        <v>23</v>
      </c>
      <c r="M557" s="1">
        <v>7</v>
      </c>
      <c r="N557" s="1" t="s">
        <v>24</v>
      </c>
      <c r="O557" s="1" t="s">
        <v>25</v>
      </c>
      <c r="P557" s="1" t="s">
        <v>232</v>
      </c>
      <c r="Q557" s="1" t="s">
        <v>127</v>
      </c>
      <c r="R557" s="1">
        <f>IF( ('Question 8'!$G557="Mumbai Indians")+('Question 8'!$H557="Mumbai Indians"),1,0)</f>
        <v>0</v>
      </c>
    </row>
    <row r="558" spans="1:18" ht="15.75" customHeight="1" x14ac:dyDescent="0.3">
      <c r="A558" s="1">
        <v>980965</v>
      </c>
      <c r="B558" s="1" t="s">
        <v>36</v>
      </c>
      <c r="C558" s="2">
        <v>42495</v>
      </c>
      <c r="D558" s="1" t="s">
        <v>233</v>
      </c>
      <c r="E558" s="1" t="s">
        <v>38</v>
      </c>
      <c r="F558" s="1">
        <v>0</v>
      </c>
      <c r="G558" s="1" t="s">
        <v>39</v>
      </c>
      <c r="H558" s="1" t="s">
        <v>319</v>
      </c>
      <c r="I558" s="1" t="s">
        <v>319</v>
      </c>
      <c r="J558" s="1" t="s">
        <v>22</v>
      </c>
      <c r="K558" s="1" t="s">
        <v>319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252</v>
      </c>
      <c r="Q558" s="1" t="s">
        <v>213</v>
      </c>
      <c r="R558" s="1">
        <f>IF( ('Question 8'!$G558="Mumbai Indians")+('Question 8'!$H558="Mumbai Indians"),1,0)</f>
        <v>0</v>
      </c>
    </row>
    <row r="559" spans="1:18" ht="15.75" customHeight="1" x14ac:dyDescent="0.3">
      <c r="A559" s="1">
        <v>980967</v>
      </c>
      <c r="B559" s="1" t="s">
        <v>60</v>
      </c>
      <c r="C559" s="2">
        <v>42496</v>
      </c>
      <c r="D559" s="1" t="s">
        <v>294</v>
      </c>
      <c r="E559" s="1" t="s">
        <v>62</v>
      </c>
      <c r="F559" s="1">
        <v>0</v>
      </c>
      <c r="G559" s="1" t="s">
        <v>259</v>
      </c>
      <c r="H559" s="1" t="s">
        <v>321</v>
      </c>
      <c r="I559" s="1" t="s">
        <v>259</v>
      </c>
      <c r="J559" s="1" t="s">
        <v>22</v>
      </c>
      <c r="K559" s="1" t="s">
        <v>259</v>
      </c>
      <c r="L559" s="1" t="s">
        <v>41</v>
      </c>
      <c r="M559" s="1">
        <v>5</v>
      </c>
      <c r="N559" s="1" t="s">
        <v>24</v>
      </c>
      <c r="O559" s="1" t="s">
        <v>25</v>
      </c>
      <c r="P559" s="1" t="s">
        <v>120</v>
      </c>
      <c r="Q559" s="1" t="s">
        <v>140</v>
      </c>
      <c r="R559" s="1">
        <f>IF( ('Question 8'!$G559="Mumbai Indians")+('Question 8'!$H559="Mumbai Indians"),1,0)</f>
        <v>0</v>
      </c>
    </row>
    <row r="560" spans="1:18" ht="15.75" customHeight="1" x14ac:dyDescent="0.3">
      <c r="A560" s="1">
        <v>980969</v>
      </c>
      <c r="B560" s="1" t="s">
        <v>17</v>
      </c>
      <c r="C560" s="2">
        <v>42497</v>
      </c>
      <c r="D560" s="1" t="s">
        <v>215</v>
      </c>
      <c r="E560" s="1" t="s">
        <v>19</v>
      </c>
      <c r="F560" s="1">
        <v>0</v>
      </c>
      <c r="G560" s="1" t="s">
        <v>20</v>
      </c>
      <c r="H560" s="1" t="s">
        <v>319</v>
      </c>
      <c r="I560" s="1" t="s">
        <v>20</v>
      </c>
      <c r="J560" s="1" t="s">
        <v>22</v>
      </c>
      <c r="K560" s="1" t="s">
        <v>20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303</v>
      </c>
      <c r="Q560" s="1" t="s">
        <v>242</v>
      </c>
      <c r="R560" s="1">
        <f>IF( ('Question 8'!$G560="Mumbai Indians")+('Question 8'!$H560="Mumbai Indians"),1,0)</f>
        <v>0</v>
      </c>
    </row>
    <row r="561" spans="1:18" ht="15.75" customHeight="1" x14ac:dyDescent="0.3">
      <c r="A561" s="1">
        <v>980971</v>
      </c>
      <c r="B561" s="1" t="s">
        <v>28</v>
      </c>
      <c r="C561" s="2">
        <v>42497</v>
      </c>
      <c r="D561" s="1" t="s">
        <v>337</v>
      </c>
      <c r="E561" s="1" t="s">
        <v>320</v>
      </c>
      <c r="F561" s="1">
        <v>0</v>
      </c>
      <c r="G561" s="1" t="s">
        <v>31</v>
      </c>
      <c r="H561" s="1" t="s">
        <v>39</v>
      </c>
      <c r="I561" s="1" t="s">
        <v>39</v>
      </c>
      <c r="J561" s="1" t="s">
        <v>22</v>
      </c>
      <c r="K561" s="1" t="s">
        <v>31</v>
      </c>
      <c r="L561" s="1" t="s">
        <v>23</v>
      </c>
      <c r="M561" s="1">
        <v>9</v>
      </c>
      <c r="N561" s="1" t="s">
        <v>24</v>
      </c>
      <c r="O561" s="1" t="s">
        <v>25</v>
      </c>
      <c r="P561" s="1" t="s">
        <v>127</v>
      </c>
      <c r="Q561" s="1" t="s">
        <v>267</v>
      </c>
      <c r="R561" s="1">
        <f>IF( ('Question 8'!$G561="Mumbai Indians")+('Question 8'!$H561="Mumbai Indians"),1,0)</f>
        <v>0</v>
      </c>
    </row>
    <row r="562" spans="1:18" ht="15.75" customHeight="1" x14ac:dyDescent="0.3">
      <c r="A562" s="1">
        <v>980973</v>
      </c>
      <c r="B562" s="1" t="s">
        <v>234</v>
      </c>
      <c r="C562" s="2">
        <v>42498</v>
      </c>
      <c r="D562" s="1" t="s">
        <v>87</v>
      </c>
      <c r="E562" s="1" t="s">
        <v>236</v>
      </c>
      <c r="F562" s="1">
        <v>0</v>
      </c>
      <c r="G562" s="1" t="s">
        <v>47</v>
      </c>
      <c r="H562" s="1" t="s">
        <v>259</v>
      </c>
      <c r="I562" s="1" t="s">
        <v>47</v>
      </c>
      <c r="J562" s="1" t="s">
        <v>22</v>
      </c>
      <c r="K562" s="1" t="s">
        <v>259</v>
      </c>
      <c r="L562" s="1" t="s">
        <v>23</v>
      </c>
      <c r="M562" s="1">
        <v>85</v>
      </c>
      <c r="N562" s="1" t="s">
        <v>24</v>
      </c>
      <c r="O562" s="1" t="s">
        <v>25</v>
      </c>
      <c r="P562" s="1" t="s">
        <v>140</v>
      </c>
      <c r="Q562" s="1" t="s">
        <v>252</v>
      </c>
      <c r="R562" s="1">
        <f>IF( ('Question 8'!$G562="Mumbai Indians")+('Question 8'!$H562="Mumbai Indians"),1,0)</f>
        <v>1</v>
      </c>
    </row>
    <row r="563" spans="1:18" ht="15.75" customHeight="1" x14ac:dyDescent="0.3">
      <c r="A563" s="1">
        <v>980975</v>
      </c>
      <c r="B563" s="1" t="s">
        <v>50</v>
      </c>
      <c r="C563" s="2">
        <v>42498</v>
      </c>
      <c r="D563" s="1" t="s">
        <v>103</v>
      </c>
      <c r="E563" s="1" t="s">
        <v>52</v>
      </c>
      <c r="F563" s="1">
        <v>0</v>
      </c>
      <c r="G563" s="1" t="s">
        <v>21</v>
      </c>
      <c r="H563" s="1" t="s">
        <v>321</v>
      </c>
      <c r="I563" s="1" t="s">
        <v>321</v>
      </c>
      <c r="J563" s="1" t="s">
        <v>22</v>
      </c>
      <c r="K563" s="1" t="s">
        <v>321</v>
      </c>
      <c r="L563" s="1" t="s">
        <v>41</v>
      </c>
      <c r="M563" s="1">
        <v>5</v>
      </c>
      <c r="N563" s="1" t="s">
        <v>24</v>
      </c>
      <c r="O563" s="1" t="s">
        <v>25</v>
      </c>
      <c r="P563" s="1" t="s">
        <v>120</v>
      </c>
      <c r="Q563" s="1" t="s">
        <v>213</v>
      </c>
      <c r="R563" s="1">
        <f>IF( ('Question 8'!$G563="Mumbai Indians")+('Question 8'!$H563="Mumbai Indians"),1,0)</f>
        <v>0</v>
      </c>
    </row>
    <row r="564" spans="1:18" ht="15.75" customHeight="1" x14ac:dyDescent="0.3">
      <c r="A564" s="1">
        <v>980977</v>
      </c>
      <c r="B564" s="1" t="s">
        <v>28</v>
      </c>
      <c r="C564" s="2">
        <v>42499</v>
      </c>
      <c r="D564" s="1" t="s">
        <v>57</v>
      </c>
      <c r="E564" s="1" t="s">
        <v>320</v>
      </c>
      <c r="F564" s="1">
        <v>0</v>
      </c>
      <c r="G564" s="1" t="s">
        <v>31</v>
      </c>
      <c r="H564" s="1" t="s">
        <v>20</v>
      </c>
      <c r="I564" s="1" t="s">
        <v>31</v>
      </c>
      <c r="J564" s="1" t="s">
        <v>22</v>
      </c>
      <c r="K564" s="1" t="s">
        <v>20</v>
      </c>
      <c r="L564" s="1" t="s">
        <v>23</v>
      </c>
      <c r="M564" s="1">
        <v>1</v>
      </c>
      <c r="N564" s="1" t="s">
        <v>24</v>
      </c>
      <c r="O564" s="1" t="s">
        <v>25</v>
      </c>
      <c r="P564" s="1" t="s">
        <v>232</v>
      </c>
      <c r="Q564" s="1" t="s">
        <v>127</v>
      </c>
      <c r="R564" s="1">
        <f>IF( ('Question 8'!$G564="Mumbai Indians")+('Question 8'!$H564="Mumbai Indians"),1,0)</f>
        <v>0</v>
      </c>
    </row>
    <row r="565" spans="1:18" ht="15.75" customHeight="1" x14ac:dyDescent="0.3">
      <c r="A565" s="1">
        <v>980979</v>
      </c>
      <c r="B565" s="1" t="s">
        <v>234</v>
      </c>
      <c r="C565" s="2">
        <v>42500</v>
      </c>
      <c r="D565" s="1" t="s">
        <v>338</v>
      </c>
      <c r="E565" s="1" t="s">
        <v>236</v>
      </c>
      <c r="F565" s="1">
        <v>0</v>
      </c>
      <c r="G565" s="1" t="s">
        <v>319</v>
      </c>
      <c r="H565" s="1" t="s">
        <v>259</v>
      </c>
      <c r="I565" s="1" t="s">
        <v>259</v>
      </c>
      <c r="J565" s="1" t="s">
        <v>33</v>
      </c>
      <c r="K565" s="1" t="s">
        <v>259</v>
      </c>
      <c r="L565" s="1" t="s">
        <v>23</v>
      </c>
      <c r="M565" s="1">
        <v>4</v>
      </c>
      <c r="N565" s="1" t="s">
        <v>24</v>
      </c>
      <c r="O565" s="1" t="s">
        <v>25</v>
      </c>
      <c r="P565" s="1" t="s">
        <v>303</v>
      </c>
      <c r="Q565" s="1" t="s">
        <v>322</v>
      </c>
      <c r="R565" s="1">
        <f>IF( ('Question 8'!$G565="Mumbai Indians")+('Question 8'!$H565="Mumbai Indians"),1,0)</f>
        <v>0</v>
      </c>
    </row>
    <row r="566" spans="1:18" ht="15.75" customHeight="1" x14ac:dyDescent="0.3">
      <c r="A566" s="1">
        <v>980981</v>
      </c>
      <c r="B566" s="1" t="s">
        <v>17</v>
      </c>
      <c r="C566" s="2">
        <v>42501</v>
      </c>
      <c r="D566" s="1" t="s">
        <v>339</v>
      </c>
      <c r="E566" s="1" t="s">
        <v>19</v>
      </c>
      <c r="F566" s="1">
        <v>0</v>
      </c>
      <c r="G566" s="1" t="s">
        <v>20</v>
      </c>
      <c r="H566" s="1" t="s">
        <v>47</v>
      </c>
      <c r="I566" s="1" t="s">
        <v>47</v>
      </c>
      <c r="J566" s="1" t="s">
        <v>22</v>
      </c>
      <c r="K566" s="1" t="s">
        <v>47</v>
      </c>
      <c r="L566" s="1" t="s">
        <v>41</v>
      </c>
      <c r="M566" s="1">
        <v>6</v>
      </c>
      <c r="N566" s="1" t="s">
        <v>24</v>
      </c>
      <c r="O566" s="1" t="s">
        <v>25</v>
      </c>
      <c r="P566" s="1" t="s">
        <v>332</v>
      </c>
      <c r="Q566" s="1" t="s">
        <v>252</v>
      </c>
      <c r="R566" s="1">
        <f>IF( ('Question 8'!$G566="Mumbai Indians")+('Question 8'!$H566="Mumbai Indians"),1,0)</f>
        <v>1</v>
      </c>
    </row>
    <row r="567" spans="1:18" ht="15.75" customHeight="1" x14ac:dyDescent="0.3">
      <c r="A567" s="1">
        <v>980983</v>
      </c>
      <c r="B567" s="1" t="s">
        <v>60</v>
      </c>
      <c r="C567" s="2">
        <v>42502</v>
      </c>
      <c r="D567" s="1" t="s">
        <v>333</v>
      </c>
      <c r="E567" s="1" t="s">
        <v>62</v>
      </c>
      <c r="F567" s="1">
        <v>0</v>
      </c>
      <c r="G567" s="1" t="s">
        <v>259</v>
      </c>
      <c r="H567" s="1" t="s">
        <v>39</v>
      </c>
      <c r="I567" s="1" t="s">
        <v>39</v>
      </c>
      <c r="J567" s="1" t="s">
        <v>22</v>
      </c>
      <c r="K567" s="1" t="s">
        <v>39</v>
      </c>
      <c r="L567" s="1" t="s">
        <v>41</v>
      </c>
      <c r="M567" s="1">
        <v>7</v>
      </c>
      <c r="N567" s="1" t="s">
        <v>24</v>
      </c>
      <c r="O567" s="1" t="s">
        <v>25</v>
      </c>
      <c r="P567" s="1" t="s">
        <v>328</v>
      </c>
      <c r="Q567" s="1" t="s">
        <v>120</v>
      </c>
      <c r="R567" s="1">
        <f>IF( ('Question 8'!$G567="Mumbai Indians")+('Question 8'!$H567="Mumbai Indians"),1,0)</f>
        <v>0</v>
      </c>
    </row>
    <row r="568" spans="1:18" ht="15.75" customHeight="1" x14ac:dyDescent="0.3">
      <c r="A568" s="1">
        <v>980985</v>
      </c>
      <c r="B568" s="1" t="s">
        <v>234</v>
      </c>
      <c r="C568" s="2">
        <v>42503</v>
      </c>
      <c r="D568" s="1" t="s">
        <v>337</v>
      </c>
      <c r="E568" s="1" t="s">
        <v>236</v>
      </c>
      <c r="F568" s="1">
        <v>0</v>
      </c>
      <c r="G568" s="1" t="s">
        <v>47</v>
      </c>
      <c r="H568" s="1" t="s">
        <v>31</v>
      </c>
      <c r="I568" s="1" t="s">
        <v>47</v>
      </c>
      <c r="J568" s="1" t="s">
        <v>33</v>
      </c>
      <c r="K568" s="1" t="s">
        <v>31</v>
      </c>
      <c r="L568" s="1" t="s">
        <v>41</v>
      </c>
      <c r="M568" s="1">
        <v>7</v>
      </c>
      <c r="N568" s="1" t="s">
        <v>24</v>
      </c>
      <c r="O568" s="1" t="s">
        <v>25</v>
      </c>
      <c r="P568" s="1" t="s">
        <v>127</v>
      </c>
      <c r="Q568" s="1" t="s">
        <v>267</v>
      </c>
      <c r="R568" s="1">
        <f>IF( ('Question 8'!$G568="Mumbai Indians")+('Question 8'!$H568="Mumbai Indians"),1,0)</f>
        <v>1</v>
      </c>
    </row>
    <row r="569" spans="1:18" ht="15.75" customHeight="1" x14ac:dyDescent="0.3">
      <c r="A569" s="1">
        <v>980987</v>
      </c>
      <c r="B569" s="1" t="s">
        <v>17</v>
      </c>
      <c r="C569" s="2">
        <v>42504</v>
      </c>
      <c r="D569" s="1" t="s">
        <v>121</v>
      </c>
      <c r="E569" s="1" t="s">
        <v>19</v>
      </c>
      <c r="F569" s="1">
        <v>0</v>
      </c>
      <c r="G569" s="1" t="s">
        <v>20</v>
      </c>
      <c r="H569" s="1" t="s">
        <v>321</v>
      </c>
      <c r="I569" s="1" t="s">
        <v>321</v>
      </c>
      <c r="J569" s="1" t="s">
        <v>22</v>
      </c>
      <c r="K569" s="1" t="s">
        <v>20</v>
      </c>
      <c r="L569" s="1" t="s">
        <v>23</v>
      </c>
      <c r="M569" s="1">
        <v>144</v>
      </c>
      <c r="N569" s="1" t="s">
        <v>24</v>
      </c>
      <c r="O569" s="1" t="s">
        <v>25</v>
      </c>
      <c r="P569" s="1" t="s">
        <v>332</v>
      </c>
      <c r="Q569" s="1" t="s">
        <v>322</v>
      </c>
      <c r="R569" s="1">
        <f>IF( ('Question 8'!$G569="Mumbai Indians")+('Question 8'!$H569="Mumbai Indians"),1,0)</f>
        <v>0</v>
      </c>
    </row>
    <row r="570" spans="1:18" ht="15.75" customHeight="1" x14ac:dyDescent="0.3">
      <c r="A570" s="1">
        <v>980989</v>
      </c>
      <c r="B570" s="1" t="s">
        <v>50</v>
      </c>
      <c r="C570" s="2">
        <v>42504</v>
      </c>
      <c r="D570" s="1" t="s">
        <v>68</v>
      </c>
      <c r="E570" s="1" t="s">
        <v>52</v>
      </c>
      <c r="F570" s="1">
        <v>0</v>
      </c>
      <c r="G570" s="1" t="s">
        <v>21</v>
      </c>
      <c r="H570" s="1" t="s">
        <v>319</v>
      </c>
      <c r="I570" s="1" t="s">
        <v>319</v>
      </c>
      <c r="J570" s="1" t="s">
        <v>33</v>
      </c>
      <c r="K570" s="1" t="s">
        <v>21</v>
      </c>
      <c r="L570" s="1" t="s">
        <v>41</v>
      </c>
      <c r="M570" s="1">
        <v>8</v>
      </c>
      <c r="N570" s="1" t="s">
        <v>24</v>
      </c>
      <c r="O570" s="1" t="s">
        <v>95</v>
      </c>
      <c r="P570" s="1" t="s">
        <v>327</v>
      </c>
      <c r="Q570" s="1" t="s">
        <v>242</v>
      </c>
      <c r="R570" s="1">
        <f>IF( ('Question 8'!$G570="Mumbai Indians")+('Question 8'!$H570="Mumbai Indians"),1,0)</f>
        <v>0</v>
      </c>
    </row>
    <row r="571" spans="1:18" ht="15.75" customHeight="1" x14ac:dyDescent="0.3">
      <c r="A571" s="1">
        <v>980991</v>
      </c>
      <c r="B571" s="1" t="s">
        <v>28</v>
      </c>
      <c r="C571" s="2">
        <v>42505</v>
      </c>
      <c r="D571" s="1" t="s">
        <v>340</v>
      </c>
      <c r="E571" s="1" t="s">
        <v>320</v>
      </c>
      <c r="F571" s="1">
        <v>0</v>
      </c>
      <c r="G571" s="1" t="s">
        <v>31</v>
      </c>
      <c r="H571" s="1" t="s">
        <v>259</v>
      </c>
      <c r="I571" s="1" t="s">
        <v>31</v>
      </c>
      <c r="J571" s="1" t="s">
        <v>33</v>
      </c>
      <c r="K571" s="1" t="s">
        <v>259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335</v>
      </c>
      <c r="Q571" s="1" t="s">
        <v>120</v>
      </c>
      <c r="R571" s="1">
        <f>IF( ('Question 8'!$G571="Mumbai Indians")+('Question 8'!$H571="Mumbai Indians"),1,0)</f>
        <v>0</v>
      </c>
    </row>
    <row r="572" spans="1:18" ht="15.75" customHeight="1" x14ac:dyDescent="0.3">
      <c r="A572" s="1">
        <v>980993</v>
      </c>
      <c r="B572" s="1" t="s">
        <v>234</v>
      </c>
      <c r="C572" s="2">
        <v>42505</v>
      </c>
      <c r="D572" s="1" t="s">
        <v>339</v>
      </c>
      <c r="E572" s="1" t="s">
        <v>236</v>
      </c>
      <c r="F572" s="1">
        <v>0</v>
      </c>
      <c r="G572" s="1" t="s">
        <v>47</v>
      </c>
      <c r="H572" s="1" t="s">
        <v>39</v>
      </c>
      <c r="I572" s="1" t="s">
        <v>39</v>
      </c>
      <c r="J572" s="1" t="s">
        <v>22</v>
      </c>
      <c r="K572" s="1" t="s">
        <v>47</v>
      </c>
      <c r="L572" s="1" t="s">
        <v>23</v>
      </c>
      <c r="M572" s="1">
        <v>80</v>
      </c>
      <c r="N572" s="1" t="s">
        <v>24</v>
      </c>
      <c r="O572" s="1" t="s">
        <v>25</v>
      </c>
      <c r="P572" s="1" t="s">
        <v>323</v>
      </c>
      <c r="Q572" s="1" t="s">
        <v>267</v>
      </c>
      <c r="R572" s="1">
        <f>IF( ('Question 8'!$G572="Mumbai Indians")+('Question 8'!$H572="Mumbai Indians"),1,0)</f>
        <v>1</v>
      </c>
    </row>
    <row r="573" spans="1:18" ht="15.75" customHeight="1" x14ac:dyDescent="0.3">
      <c r="A573" s="1">
        <v>980995</v>
      </c>
      <c r="B573" s="1" t="s">
        <v>50</v>
      </c>
      <c r="C573" s="2">
        <v>42506</v>
      </c>
      <c r="D573" s="1" t="s">
        <v>215</v>
      </c>
      <c r="E573" s="1" t="s">
        <v>52</v>
      </c>
      <c r="F573" s="1">
        <v>0</v>
      </c>
      <c r="G573" s="1" t="s">
        <v>21</v>
      </c>
      <c r="H573" s="1" t="s">
        <v>20</v>
      </c>
      <c r="I573" s="1" t="s">
        <v>20</v>
      </c>
      <c r="J573" s="1" t="s">
        <v>22</v>
      </c>
      <c r="K573" s="1" t="s">
        <v>20</v>
      </c>
      <c r="L573" s="1" t="s">
        <v>41</v>
      </c>
      <c r="M573" s="1">
        <v>9</v>
      </c>
      <c r="N573" s="1" t="s">
        <v>24</v>
      </c>
      <c r="O573" s="1" t="s">
        <v>25</v>
      </c>
      <c r="P573" s="1" t="s">
        <v>303</v>
      </c>
      <c r="Q573" s="1" t="s">
        <v>327</v>
      </c>
      <c r="R573" s="1">
        <f>IF( ('Question 8'!$G573="Mumbai Indians")+('Question 8'!$H573="Mumbai Indians"),1,0)</f>
        <v>0</v>
      </c>
    </row>
    <row r="574" spans="1:18" ht="15.75" customHeight="1" x14ac:dyDescent="0.3">
      <c r="A574" s="1">
        <v>980997</v>
      </c>
      <c r="B574" s="1" t="s">
        <v>234</v>
      </c>
      <c r="C574" s="2">
        <v>42507</v>
      </c>
      <c r="D574" s="1" t="s">
        <v>331</v>
      </c>
      <c r="E574" s="1" t="s">
        <v>236</v>
      </c>
      <c r="F574" s="1">
        <v>0</v>
      </c>
      <c r="G574" s="1" t="s">
        <v>319</v>
      </c>
      <c r="H574" s="1" t="s">
        <v>39</v>
      </c>
      <c r="I574" s="1" t="s">
        <v>319</v>
      </c>
      <c r="J574" s="1" t="s">
        <v>22</v>
      </c>
      <c r="K574" s="1" t="s">
        <v>319</v>
      </c>
      <c r="L574" s="1" t="s">
        <v>23</v>
      </c>
      <c r="M574" s="1">
        <v>19</v>
      </c>
      <c r="N574" s="1" t="s">
        <v>24</v>
      </c>
      <c r="O574" s="1" t="s">
        <v>95</v>
      </c>
      <c r="P574" s="1" t="s">
        <v>323</v>
      </c>
      <c r="Q574" s="1" t="s">
        <v>252</v>
      </c>
      <c r="R574" s="1">
        <f>IF( ('Question 8'!$G574="Mumbai Indians")+('Question 8'!$H574="Mumbai Indians"),1,0)</f>
        <v>0</v>
      </c>
    </row>
    <row r="575" spans="1:18" ht="15.75" customHeight="1" x14ac:dyDescent="0.3">
      <c r="A575" s="1">
        <v>980999</v>
      </c>
      <c r="B575" s="1" t="s">
        <v>17</v>
      </c>
      <c r="C575" s="2">
        <v>42508</v>
      </c>
      <c r="D575" s="1" t="s">
        <v>215</v>
      </c>
      <c r="E575" s="1" t="s">
        <v>19</v>
      </c>
      <c r="F575" s="1">
        <v>0</v>
      </c>
      <c r="G575" s="1" t="s">
        <v>20</v>
      </c>
      <c r="H575" s="1" t="s">
        <v>31</v>
      </c>
      <c r="I575" s="1" t="s">
        <v>31</v>
      </c>
      <c r="J575" s="1" t="s">
        <v>22</v>
      </c>
      <c r="K575" s="1" t="s">
        <v>20</v>
      </c>
      <c r="L575" s="1" t="s">
        <v>23</v>
      </c>
      <c r="M575" s="1">
        <v>82</v>
      </c>
      <c r="N575" s="1" t="s">
        <v>24</v>
      </c>
      <c r="O575" s="1" t="s">
        <v>95</v>
      </c>
      <c r="P575" s="1" t="s">
        <v>335</v>
      </c>
      <c r="Q575" s="1" t="s">
        <v>120</v>
      </c>
      <c r="R575" s="1">
        <f>IF( ('Question 8'!$G575="Mumbai Indians")+('Question 8'!$H575="Mumbai Indians"),1,0)</f>
        <v>0</v>
      </c>
    </row>
    <row r="576" spans="1:18" ht="15.75" customHeight="1" x14ac:dyDescent="0.3">
      <c r="A576" s="1">
        <v>981001</v>
      </c>
      <c r="B576" s="1" t="s">
        <v>341</v>
      </c>
      <c r="C576" s="2">
        <v>42509</v>
      </c>
      <c r="D576" s="1" t="s">
        <v>152</v>
      </c>
      <c r="E576" s="1" t="s">
        <v>342</v>
      </c>
      <c r="F576" s="1">
        <v>0</v>
      </c>
      <c r="G576" s="1" t="s">
        <v>321</v>
      </c>
      <c r="H576" s="1" t="s">
        <v>21</v>
      </c>
      <c r="I576" s="1" t="s">
        <v>321</v>
      </c>
      <c r="J576" s="1" t="s">
        <v>22</v>
      </c>
      <c r="K576" s="1" t="s">
        <v>321</v>
      </c>
      <c r="L576" s="1" t="s">
        <v>41</v>
      </c>
      <c r="M576" s="1">
        <v>6</v>
      </c>
      <c r="N576" s="1" t="s">
        <v>24</v>
      </c>
      <c r="O576" s="1" t="s">
        <v>25</v>
      </c>
      <c r="P576" s="1" t="s">
        <v>232</v>
      </c>
      <c r="Q576" s="1" t="s">
        <v>267</v>
      </c>
      <c r="R576" s="1">
        <f>IF( ('Question 8'!$G576="Mumbai Indians")+('Question 8'!$H576="Mumbai Indians"),1,0)</f>
        <v>0</v>
      </c>
    </row>
    <row r="577" spans="1:18" ht="15.75" customHeight="1" x14ac:dyDescent="0.3">
      <c r="A577" s="1">
        <v>981003</v>
      </c>
      <c r="B577" s="1" t="s">
        <v>269</v>
      </c>
      <c r="C577" s="2">
        <v>42510</v>
      </c>
      <c r="D577" s="1" t="s">
        <v>296</v>
      </c>
      <c r="E577" s="1" t="s">
        <v>270</v>
      </c>
      <c r="F577" s="1">
        <v>0</v>
      </c>
      <c r="G577" s="1" t="s">
        <v>39</v>
      </c>
      <c r="H577" s="1" t="s">
        <v>259</v>
      </c>
      <c r="I577" s="1" t="s">
        <v>39</v>
      </c>
      <c r="J577" s="1" t="s">
        <v>22</v>
      </c>
      <c r="K577" s="1" t="s">
        <v>39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327</v>
      </c>
      <c r="Q577" s="1" t="s">
        <v>242</v>
      </c>
      <c r="R577" s="1">
        <f>IF( ('Question 8'!$G577="Mumbai Indians")+('Question 8'!$H577="Mumbai Indians"),1,0)</f>
        <v>0</v>
      </c>
    </row>
    <row r="578" spans="1:18" ht="15.75" customHeight="1" x14ac:dyDescent="0.3">
      <c r="A578" s="1">
        <v>981005</v>
      </c>
      <c r="B578" s="1" t="s">
        <v>234</v>
      </c>
      <c r="C578" s="2">
        <v>42511</v>
      </c>
      <c r="D578" s="1" t="s">
        <v>76</v>
      </c>
      <c r="E578" s="1" t="s">
        <v>236</v>
      </c>
      <c r="F578" s="1">
        <v>0</v>
      </c>
      <c r="G578" s="1" t="s">
        <v>319</v>
      </c>
      <c r="H578" s="1" t="s">
        <v>31</v>
      </c>
      <c r="I578" s="1" t="s">
        <v>31</v>
      </c>
      <c r="J578" s="1" t="s">
        <v>33</v>
      </c>
      <c r="K578" s="1" t="s">
        <v>319</v>
      </c>
      <c r="L578" s="1" t="s">
        <v>41</v>
      </c>
      <c r="M578" s="1">
        <v>4</v>
      </c>
      <c r="N578" s="1" t="s">
        <v>24</v>
      </c>
      <c r="O578" s="1" t="s">
        <v>25</v>
      </c>
      <c r="P578" s="1" t="s">
        <v>127</v>
      </c>
      <c r="Q578" s="1" t="s">
        <v>323</v>
      </c>
      <c r="R578" s="1">
        <f>IF( ('Question 8'!$G578="Mumbai Indians")+('Question 8'!$H578="Mumbai Indians"),1,0)</f>
        <v>0</v>
      </c>
    </row>
    <row r="579" spans="1:18" ht="15.75" customHeight="1" x14ac:dyDescent="0.3">
      <c r="A579" s="1">
        <v>981007</v>
      </c>
      <c r="B579" s="1" t="s">
        <v>341</v>
      </c>
      <c r="C579" s="2">
        <v>42511</v>
      </c>
      <c r="D579" s="1" t="s">
        <v>105</v>
      </c>
      <c r="E579" s="1" t="s">
        <v>342</v>
      </c>
      <c r="F579" s="1">
        <v>0</v>
      </c>
      <c r="G579" s="1" t="s">
        <v>321</v>
      </c>
      <c r="H579" s="1" t="s">
        <v>47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  <c r="R579" s="1">
        <f>IF( ('Question 8'!$G579="Mumbai Indians")+('Question 8'!$H579="Mumbai Indians"),1,0)</f>
        <v>1</v>
      </c>
    </row>
    <row r="580" spans="1:18" ht="15.75" customHeight="1" x14ac:dyDescent="0.3">
      <c r="A580" s="1">
        <v>981009</v>
      </c>
      <c r="B580" s="1" t="s">
        <v>50</v>
      </c>
      <c r="C580" s="2">
        <v>42512</v>
      </c>
      <c r="D580" s="1" t="s">
        <v>68</v>
      </c>
      <c r="E580" s="1" t="s">
        <v>52</v>
      </c>
      <c r="F580" s="1">
        <v>0</v>
      </c>
      <c r="G580" s="1" t="s">
        <v>21</v>
      </c>
      <c r="H580" s="1" t="s">
        <v>259</v>
      </c>
      <c r="I580" s="1" t="s">
        <v>259</v>
      </c>
      <c r="J580" s="1" t="s">
        <v>22</v>
      </c>
      <c r="K580" s="1" t="s">
        <v>21</v>
      </c>
      <c r="L580" s="1" t="s">
        <v>23</v>
      </c>
      <c r="M580" s="1">
        <v>22</v>
      </c>
      <c r="N580" s="1" t="s">
        <v>24</v>
      </c>
      <c r="O580" s="1" t="s">
        <v>25</v>
      </c>
      <c r="P580" s="1" t="s">
        <v>335</v>
      </c>
      <c r="Q580" s="1" t="s">
        <v>120</v>
      </c>
      <c r="R580" s="1">
        <f>IF( ('Question 8'!$G580="Mumbai Indians")+('Question 8'!$H580="Mumbai Indians"),1,0)</f>
        <v>0</v>
      </c>
    </row>
    <row r="581" spans="1:18" ht="15.75" customHeight="1" x14ac:dyDescent="0.3">
      <c r="A581" s="1">
        <v>981011</v>
      </c>
      <c r="B581" s="1" t="s">
        <v>269</v>
      </c>
      <c r="C581" s="2">
        <v>42512</v>
      </c>
      <c r="D581" s="1" t="s">
        <v>215</v>
      </c>
      <c r="E581" s="1" t="s">
        <v>270</v>
      </c>
      <c r="F581" s="1">
        <v>0</v>
      </c>
      <c r="G581" s="1" t="s">
        <v>39</v>
      </c>
      <c r="H581" s="1" t="s">
        <v>20</v>
      </c>
      <c r="I581" s="1" t="s">
        <v>20</v>
      </c>
      <c r="J581" s="1" t="s">
        <v>22</v>
      </c>
      <c r="K581" s="1" t="s">
        <v>20</v>
      </c>
      <c r="L581" s="1" t="s">
        <v>41</v>
      </c>
      <c r="M581" s="1">
        <v>6</v>
      </c>
      <c r="N581" s="1" t="s">
        <v>24</v>
      </c>
      <c r="O581" s="1" t="s">
        <v>25</v>
      </c>
      <c r="P581" s="1" t="s">
        <v>327</v>
      </c>
      <c r="Q581" s="1" t="s">
        <v>242</v>
      </c>
      <c r="R581" s="1">
        <f>IF( ('Question 8'!$G581="Mumbai Indians")+('Question 8'!$H581="Mumbai Indians"),1,0)</f>
        <v>0</v>
      </c>
    </row>
    <row r="582" spans="1:18" ht="15.75" customHeight="1" x14ac:dyDescent="0.3">
      <c r="A582" s="1">
        <v>981013</v>
      </c>
      <c r="B582" s="1" t="s">
        <v>17</v>
      </c>
      <c r="C582" s="2">
        <v>42514</v>
      </c>
      <c r="D582" s="1" t="s">
        <v>121</v>
      </c>
      <c r="E582" s="1" t="s">
        <v>19</v>
      </c>
      <c r="F582" s="1">
        <v>0</v>
      </c>
      <c r="G582" s="1" t="s">
        <v>321</v>
      </c>
      <c r="H582" s="1" t="s">
        <v>20</v>
      </c>
      <c r="I582" s="1" t="s">
        <v>20</v>
      </c>
      <c r="J582" s="1" t="s">
        <v>22</v>
      </c>
      <c r="K582" s="1" t="s">
        <v>20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232</v>
      </c>
      <c r="Q582" s="1" t="s">
        <v>127</v>
      </c>
      <c r="R582" s="1">
        <f>IF( ('Question 8'!$G582="Mumbai Indians")+('Question 8'!$H582="Mumbai Indians"),1,0)</f>
        <v>0</v>
      </c>
    </row>
    <row r="583" spans="1:18" ht="15.75" customHeight="1" x14ac:dyDescent="0.3">
      <c r="A583" s="1">
        <v>981015</v>
      </c>
      <c r="B583" s="1" t="s">
        <v>36</v>
      </c>
      <c r="C583" s="2">
        <v>42515</v>
      </c>
      <c r="D583" s="1" t="s">
        <v>316</v>
      </c>
      <c r="E583" s="1" t="s">
        <v>38</v>
      </c>
      <c r="F583" s="1">
        <v>0</v>
      </c>
      <c r="G583" s="1" t="s">
        <v>259</v>
      </c>
      <c r="H583" s="1" t="s">
        <v>21</v>
      </c>
      <c r="I583" s="1" t="s">
        <v>21</v>
      </c>
      <c r="J583" s="1" t="s">
        <v>22</v>
      </c>
      <c r="K583" s="1" t="s">
        <v>259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120</v>
      </c>
      <c r="Q583" s="1" t="s">
        <v>252</v>
      </c>
      <c r="R583" s="1">
        <f>IF( ('Question 8'!$G583="Mumbai Indians")+('Question 8'!$H583="Mumbai Indians"),1,0)</f>
        <v>0</v>
      </c>
    </row>
    <row r="584" spans="1:18" ht="15.75" customHeight="1" x14ac:dyDescent="0.3">
      <c r="A584" s="1">
        <v>981017</v>
      </c>
      <c r="B584" s="1" t="s">
        <v>36</v>
      </c>
      <c r="C584" s="2">
        <v>42517</v>
      </c>
      <c r="D584" s="1" t="s">
        <v>179</v>
      </c>
      <c r="E584" s="1" t="s">
        <v>38</v>
      </c>
      <c r="F584" s="1">
        <v>0</v>
      </c>
      <c r="G584" s="1" t="s">
        <v>321</v>
      </c>
      <c r="H584" s="1" t="s">
        <v>259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4</v>
      </c>
      <c r="N584" s="1" t="s">
        <v>24</v>
      </c>
      <c r="O584" s="1" t="s">
        <v>25</v>
      </c>
      <c r="P584" s="1" t="s">
        <v>120</v>
      </c>
      <c r="Q584" s="1" t="s">
        <v>267</v>
      </c>
      <c r="R584" s="1">
        <f>IF( ('Question 8'!$G584="Mumbai Indians")+('Question 8'!$H584="Mumbai Indians"),1,0)</f>
        <v>0</v>
      </c>
    </row>
    <row r="585" spans="1:18" ht="15.75" customHeight="1" x14ac:dyDescent="0.3">
      <c r="A585" s="1">
        <v>981019</v>
      </c>
      <c r="B585" s="1" t="s">
        <v>17</v>
      </c>
      <c r="C585" s="2">
        <v>42519</v>
      </c>
      <c r="D585" s="1" t="s">
        <v>343</v>
      </c>
      <c r="E585" s="1" t="s">
        <v>19</v>
      </c>
      <c r="F585" s="1">
        <v>0</v>
      </c>
      <c r="G585" s="1" t="s">
        <v>20</v>
      </c>
      <c r="H585" s="1" t="s">
        <v>259</v>
      </c>
      <c r="I585" s="1" t="s">
        <v>259</v>
      </c>
      <c r="J585" s="1" t="s">
        <v>33</v>
      </c>
      <c r="K585" s="1" t="s">
        <v>259</v>
      </c>
      <c r="L585" s="1" t="s">
        <v>23</v>
      </c>
      <c r="M585" s="1">
        <v>8</v>
      </c>
      <c r="N585" s="1" t="s">
        <v>24</v>
      </c>
      <c r="O585" s="1" t="s">
        <v>25</v>
      </c>
      <c r="P585" s="1" t="s">
        <v>127</v>
      </c>
      <c r="Q585" s="1" t="s">
        <v>242</v>
      </c>
      <c r="R585" s="1">
        <f>IF( ('Question 8'!$G585="Mumbai Indians")+('Question 8'!$H585="Mumbai Indians"),1,0)</f>
        <v>0</v>
      </c>
    </row>
    <row r="586" spans="1:18" ht="15.75" customHeight="1" x14ac:dyDescent="0.3">
      <c r="A586" s="1">
        <v>1082591</v>
      </c>
      <c r="B586" s="1" t="s">
        <v>60</v>
      </c>
      <c r="C586" s="2">
        <v>42830</v>
      </c>
      <c r="D586" s="1" t="s">
        <v>139</v>
      </c>
      <c r="E586" s="1" t="s">
        <v>62</v>
      </c>
      <c r="F586" s="1">
        <v>0</v>
      </c>
      <c r="G586" s="1" t="s">
        <v>259</v>
      </c>
      <c r="H586" s="1" t="s">
        <v>20</v>
      </c>
      <c r="I586" s="1" t="s">
        <v>20</v>
      </c>
      <c r="J586" s="1" t="s">
        <v>22</v>
      </c>
      <c r="K586" s="1" t="s">
        <v>259</v>
      </c>
      <c r="L586" s="1" t="s">
        <v>23</v>
      </c>
      <c r="M586" s="1">
        <v>35</v>
      </c>
      <c r="N586" s="1" t="s">
        <v>24</v>
      </c>
      <c r="O586" s="1" t="s">
        <v>25</v>
      </c>
      <c r="P586" s="1" t="s">
        <v>332</v>
      </c>
      <c r="Q586" s="1" t="s">
        <v>274</v>
      </c>
      <c r="R586" s="1">
        <f>IF( ('Question 8'!$G586="Mumbai Indians")+('Question 8'!$H586="Mumbai Indians"),1,0)</f>
        <v>0</v>
      </c>
    </row>
    <row r="587" spans="1:18" ht="15.75" customHeight="1" x14ac:dyDescent="0.3">
      <c r="A587" s="1">
        <v>1082592</v>
      </c>
      <c r="B587" s="1" t="s">
        <v>238</v>
      </c>
      <c r="C587" s="2">
        <v>42831</v>
      </c>
      <c r="D587" s="1" t="s">
        <v>231</v>
      </c>
      <c r="E587" s="1" t="s">
        <v>301</v>
      </c>
      <c r="F587" s="1">
        <v>0</v>
      </c>
      <c r="G587" s="1" t="s">
        <v>344</v>
      </c>
      <c r="H587" s="1" t="s">
        <v>47</v>
      </c>
      <c r="I587" s="1" t="s">
        <v>344</v>
      </c>
      <c r="J587" s="1" t="s">
        <v>22</v>
      </c>
      <c r="K587" s="1" t="s">
        <v>344</v>
      </c>
      <c r="L587" s="1" t="s">
        <v>41</v>
      </c>
      <c r="M587" s="1">
        <v>7</v>
      </c>
      <c r="N587" s="1" t="s">
        <v>24</v>
      </c>
      <c r="O587" s="1" t="s">
        <v>25</v>
      </c>
      <c r="P587" s="1" t="s">
        <v>327</v>
      </c>
      <c r="Q587" s="1" t="s">
        <v>140</v>
      </c>
      <c r="R587" s="1">
        <f>IF( ('Question 8'!$G587="Mumbai Indians")+('Question 8'!$H587="Mumbai Indians"),1,0)</f>
        <v>1</v>
      </c>
    </row>
    <row r="588" spans="1:18" ht="15.75" customHeight="1" x14ac:dyDescent="0.3">
      <c r="A588" s="1">
        <v>1082593</v>
      </c>
      <c r="B588" s="1" t="s">
        <v>324</v>
      </c>
      <c r="C588" s="2">
        <v>42832</v>
      </c>
      <c r="D588" s="1" t="s">
        <v>290</v>
      </c>
      <c r="E588" s="1" t="s">
        <v>325</v>
      </c>
      <c r="F588" s="1">
        <v>0</v>
      </c>
      <c r="G588" s="1" t="s">
        <v>321</v>
      </c>
      <c r="H588" s="1" t="s">
        <v>21</v>
      </c>
      <c r="I588" s="1" t="s">
        <v>21</v>
      </c>
      <c r="J588" s="1" t="s">
        <v>22</v>
      </c>
      <c r="K588" s="1" t="s">
        <v>21</v>
      </c>
      <c r="L588" s="1" t="s">
        <v>41</v>
      </c>
      <c r="M588" s="1">
        <v>10</v>
      </c>
      <c r="N588" s="1" t="s">
        <v>24</v>
      </c>
      <c r="O588" s="1" t="s">
        <v>25</v>
      </c>
      <c r="P588" s="1" t="s">
        <v>323</v>
      </c>
      <c r="Q588" s="1" t="s">
        <v>267</v>
      </c>
      <c r="R588" s="1">
        <f>IF( ('Question 8'!$G588="Mumbai Indians")+('Question 8'!$H588="Mumbai Indians"),1,0)</f>
        <v>0</v>
      </c>
    </row>
    <row r="589" spans="1:18" ht="15.75" customHeight="1" x14ac:dyDescent="0.3">
      <c r="A589" s="1">
        <v>1082594</v>
      </c>
      <c r="B589" s="1" t="s">
        <v>224</v>
      </c>
      <c r="C589" s="2">
        <v>42833</v>
      </c>
      <c r="D589" s="1" t="s">
        <v>287</v>
      </c>
      <c r="E589" s="1" t="s">
        <v>225</v>
      </c>
      <c r="F589" s="1">
        <v>0</v>
      </c>
      <c r="G589" s="1" t="s">
        <v>31</v>
      </c>
      <c r="H589" s="1" t="s">
        <v>344</v>
      </c>
      <c r="I589" s="1" t="s">
        <v>31</v>
      </c>
      <c r="J589" s="1" t="s">
        <v>22</v>
      </c>
      <c r="K589" s="1" t="s">
        <v>31</v>
      </c>
      <c r="L589" s="1" t="s">
        <v>41</v>
      </c>
      <c r="M589" s="1">
        <v>6</v>
      </c>
      <c r="N589" s="1" t="s">
        <v>24</v>
      </c>
      <c r="O589" s="1" t="s">
        <v>25</v>
      </c>
      <c r="P589" s="1" t="s">
        <v>232</v>
      </c>
      <c r="Q589" s="1" t="s">
        <v>252</v>
      </c>
      <c r="R589" s="1">
        <f>IF( ('Question 8'!$G589="Mumbai Indians")+('Question 8'!$H589="Mumbai Indians"),1,0)</f>
        <v>0</v>
      </c>
    </row>
    <row r="590" spans="1:18" ht="15.75" customHeight="1" x14ac:dyDescent="0.3">
      <c r="A590" s="1">
        <v>1082595</v>
      </c>
      <c r="B590" s="1" t="s">
        <v>17</v>
      </c>
      <c r="C590" s="2">
        <v>42833</v>
      </c>
      <c r="D590" s="1" t="s">
        <v>177</v>
      </c>
      <c r="E590" s="1" t="s">
        <v>345</v>
      </c>
      <c r="F590" s="1">
        <v>0</v>
      </c>
      <c r="G590" s="1" t="s">
        <v>20</v>
      </c>
      <c r="H590" s="1" t="s">
        <v>39</v>
      </c>
      <c r="I590" s="1" t="s">
        <v>20</v>
      </c>
      <c r="J590" s="1" t="s">
        <v>33</v>
      </c>
      <c r="K590" s="1" t="s">
        <v>20</v>
      </c>
      <c r="L590" s="1" t="s">
        <v>23</v>
      </c>
      <c r="M590" s="1">
        <v>15</v>
      </c>
      <c r="N590" s="1" t="s">
        <v>24</v>
      </c>
      <c r="O590" s="1" t="s">
        <v>25</v>
      </c>
      <c r="P590" s="1" t="s">
        <v>140</v>
      </c>
      <c r="Q590" s="1" t="s">
        <v>322</v>
      </c>
      <c r="R590" s="1">
        <f>IF( ('Question 8'!$G590="Mumbai Indians")+('Question 8'!$H590="Mumbai Indians"),1,0)</f>
        <v>0</v>
      </c>
    </row>
    <row r="591" spans="1:18" ht="15.75" customHeight="1" x14ac:dyDescent="0.3">
      <c r="A591" s="1">
        <v>1082596</v>
      </c>
      <c r="B591" s="1" t="s">
        <v>60</v>
      </c>
      <c r="C591" s="2">
        <v>42834</v>
      </c>
      <c r="D591" s="1" t="s">
        <v>346</v>
      </c>
      <c r="E591" s="1" t="s">
        <v>62</v>
      </c>
      <c r="F591" s="1">
        <v>0</v>
      </c>
      <c r="G591" s="1" t="s">
        <v>259</v>
      </c>
      <c r="H591" s="1" t="s">
        <v>321</v>
      </c>
      <c r="I591" s="1" t="s">
        <v>259</v>
      </c>
      <c r="J591" s="1" t="s">
        <v>22</v>
      </c>
      <c r="K591" s="1" t="s">
        <v>259</v>
      </c>
      <c r="L591" s="1" t="s">
        <v>41</v>
      </c>
      <c r="M591" s="1">
        <v>9</v>
      </c>
      <c r="N591" s="1" t="s">
        <v>24</v>
      </c>
      <c r="O591" s="1" t="s">
        <v>25</v>
      </c>
      <c r="P591" s="1" t="s">
        <v>347</v>
      </c>
      <c r="Q591" s="1" t="s">
        <v>274</v>
      </c>
      <c r="R591" s="1">
        <f>IF( ('Question 8'!$G591="Mumbai Indians")+('Question 8'!$H591="Mumbai Indians"),1,0)</f>
        <v>0</v>
      </c>
    </row>
    <row r="592" spans="1:18" ht="15.75" customHeight="1" x14ac:dyDescent="0.3">
      <c r="A592" s="1">
        <v>1082597</v>
      </c>
      <c r="B592" s="1" t="s">
        <v>44</v>
      </c>
      <c r="C592" s="2">
        <v>42834</v>
      </c>
      <c r="D592" s="1" t="s">
        <v>348</v>
      </c>
      <c r="E592" s="1" t="s">
        <v>46</v>
      </c>
      <c r="F592" s="1">
        <v>0</v>
      </c>
      <c r="G592" s="1" t="s">
        <v>47</v>
      </c>
      <c r="H592" s="1" t="s">
        <v>21</v>
      </c>
      <c r="I592" s="1" t="s">
        <v>47</v>
      </c>
      <c r="J592" s="1" t="s">
        <v>22</v>
      </c>
      <c r="K592" s="1" t="s">
        <v>47</v>
      </c>
      <c r="L592" s="1" t="s">
        <v>41</v>
      </c>
      <c r="M592" s="1">
        <v>4</v>
      </c>
      <c r="N592" s="1" t="s">
        <v>24</v>
      </c>
      <c r="O592" s="1" t="s">
        <v>25</v>
      </c>
      <c r="P592" s="1" t="s">
        <v>323</v>
      </c>
      <c r="Q592" s="1" t="s">
        <v>267</v>
      </c>
      <c r="R592" s="1">
        <f>IF( ('Question 8'!$G592="Mumbai Indians")+('Question 8'!$H592="Mumbai Indians"),1,0)</f>
        <v>1</v>
      </c>
    </row>
    <row r="593" spans="1:18" ht="15.75" customHeight="1" x14ac:dyDescent="0.3">
      <c r="A593" s="1">
        <v>1082598</v>
      </c>
      <c r="B593" s="1" t="s">
        <v>224</v>
      </c>
      <c r="C593" s="2">
        <v>42835</v>
      </c>
      <c r="D593" s="1" t="s">
        <v>299</v>
      </c>
      <c r="E593" s="1" t="s">
        <v>225</v>
      </c>
      <c r="F593" s="1">
        <v>0</v>
      </c>
      <c r="G593" s="1" t="s">
        <v>31</v>
      </c>
      <c r="H593" s="1" t="s">
        <v>20</v>
      </c>
      <c r="I593" s="1" t="s">
        <v>20</v>
      </c>
      <c r="J593" s="1" t="s">
        <v>33</v>
      </c>
      <c r="K593" s="1" t="s">
        <v>31</v>
      </c>
      <c r="L593" s="1" t="s">
        <v>41</v>
      </c>
      <c r="M593" s="1">
        <v>8</v>
      </c>
      <c r="N593" s="1" t="s">
        <v>24</v>
      </c>
      <c r="O593" s="1" t="s">
        <v>25</v>
      </c>
      <c r="P593" s="1" t="s">
        <v>232</v>
      </c>
      <c r="Q593" s="1" t="s">
        <v>252</v>
      </c>
      <c r="R593" s="1">
        <f>IF( ('Question 8'!$G593="Mumbai Indians")+('Question 8'!$H593="Mumbai Indians"),1,0)</f>
        <v>0</v>
      </c>
    </row>
    <row r="594" spans="1:18" ht="15.75" customHeight="1" x14ac:dyDescent="0.3">
      <c r="A594" s="1">
        <v>1082599</v>
      </c>
      <c r="B594" s="1" t="s">
        <v>238</v>
      </c>
      <c r="C594" s="2">
        <v>42836</v>
      </c>
      <c r="D594" s="1" t="s">
        <v>271</v>
      </c>
      <c r="E594" s="1" t="s">
        <v>301</v>
      </c>
      <c r="F594" s="1">
        <v>0</v>
      </c>
      <c r="G594" s="1" t="s">
        <v>344</v>
      </c>
      <c r="H594" s="1" t="s">
        <v>39</v>
      </c>
      <c r="I594" s="1" t="s">
        <v>344</v>
      </c>
      <c r="J594" s="1" t="s">
        <v>22</v>
      </c>
      <c r="K594" s="1" t="s">
        <v>39</v>
      </c>
      <c r="L594" s="1" t="s">
        <v>23</v>
      </c>
      <c r="M594" s="1">
        <v>97</v>
      </c>
      <c r="N594" s="1" t="s">
        <v>24</v>
      </c>
      <c r="O594" s="1" t="s">
        <v>25</v>
      </c>
      <c r="P594" s="1" t="s">
        <v>332</v>
      </c>
      <c r="Q594" s="1" t="s">
        <v>140</v>
      </c>
      <c r="R594" s="1">
        <f>IF( ('Question 8'!$G594="Mumbai Indians")+('Question 8'!$H594="Mumbai Indians"),1,0)</f>
        <v>0</v>
      </c>
    </row>
    <row r="595" spans="1:18" ht="15.75" customHeight="1" x14ac:dyDescent="0.3">
      <c r="A595" s="1">
        <v>1082600</v>
      </c>
      <c r="B595" s="1" t="s">
        <v>44</v>
      </c>
      <c r="C595" s="2">
        <v>42837</v>
      </c>
      <c r="D595" s="1" t="s">
        <v>349</v>
      </c>
      <c r="E595" s="1" t="s">
        <v>46</v>
      </c>
      <c r="F595" s="1">
        <v>0</v>
      </c>
      <c r="G595" s="1" t="s">
        <v>47</v>
      </c>
      <c r="H595" s="1" t="s">
        <v>259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  <c r="R595" s="1">
        <f>IF( ('Question 8'!$G595="Mumbai Indians")+('Question 8'!$H595="Mumbai Indians"),1,0)</f>
        <v>1</v>
      </c>
    </row>
    <row r="596" spans="1:18" ht="15.75" customHeight="1" x14ac:dyDescent="0.3">
      <c r="A596" s="1">
        <v>1082601</v>
      </c>
      <c r="B596" s="1" t="s">
        <v>50</v>
      </c>
      <c r="C596" s="2">
        <v>42838</v>
      </c>
      <c r="D596" s="1" t="s">
        <v>247</v>
      </c>
      <c r="E596" s="1" t="s">
        <v>52</v>
      </c>
      <c r="F596" s="1">
        <v>0</v>
      </c>
      <c r="G596" s="1" t="s">
        <v>21</v>
      </c>
      <c r="H596" s="1" t="s">
        <v>31</v>
      </c>
      <c r="I596" s="1" t="s">
        <v>21</v>
      </c>
      <c r="J596" s="1" t="s">
        <v>22</v>
      </c>
      <c r="K596" s="1" t="s">
        <v>21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347</v>
      </c>
      <c r="Q596" s="1" t="s">
        <v>274</v>
      </c>
      <c r="R596" s="1">
        <f>IF( ('Question 8'!$G596="Mumbai Indians")+('Question 8'!$H596="Mumbai Indians"),1,0)</f>
        <v>0</v>
      </c>
    </row>
    <row r="597" spans="1:18" ht="15.75" customHeight="1" x14ac:dyDescent="0.3">
      <c r="A597" s="1">
        <v>1082602</v>
      </c>
      <c r="B597" s="1" t="s">
        <v>17</v>
      </c>
      <c r="C597" s="2">
        <v>42839</v>
      </c>
      <c r="D597" s="1" t="s">
        <v>192</v>
      </c>
      <c r="E597" s="1" t="s">
        <v>19</v>
      </c>
      <c r="F597" s="1">
        <v>0</v>
      </c>
      <c r="G597" s="1" t="s">
        <v>20</v>
      </c>
      <c r="H597" s="1" t="s">
        <v>47</v>
      </c>
      <c r="I597" s="1" t="s">
        <v>47</v>
      </c>
      <c r="J597" s="1" t="s">
        <v>22</v>
      </c>
      <c r="K597" s="1" t="s">
        <v>47</v>
      </c>
      <c r="L597" s="1" t="s">
        <v>41</v>
      </c>
      <c r="M597" s="1">
        <v>4</v>
      </c>
      <c r="N597" s="1" t="s">
        <v>24</v>
      </c>
      <c r="O597" s="1" t="s">
        <v>25</v>
      </c>
      <c r="P597" s="1" t="s">
        <v>335</v>
      </c>
      <c r="Q597" s="1" t="s">
        <v>232</v>
      </c>
      <c r="R597" s="1">
        <f>IF( ('Question 8'!$G597="Mumbai Indians")+('Question 8'!$H597="Mumbai Indians"),1,0)</f>
        <v>1</v>
      </c>
    </row>
    <row r="598" spans="1:18" ht="15.75" customHeight="1" x14ac:dyDescent="0.3">
      <c r="A598" s="1">
        <v>1082603</v>
      </c>
      <c r="B598" s="1" t="s">
        <v>324</v>
      </c>
      <c r="C598" s="2">
        <v>42839</v>
      </c>
      <c r="D598" s="1" t="s">
        <v>350</v>
      </c>
      <c r="E598" s="1" t="s">
        <v>325</v>
      </c>
      <c r="F598" s="1">
        <v>0</v>
      </c>
      <c r="G598" s="1" t="s">
        <v>321</v>
      </c>
      <c r="H598" s="1" t="s">
        <v>344</v>
      </c>
      <c r="I598" s="1" t="s">
        <v>321</v>
      </c>
      <c r="J598" s="1" t="s">
        <v>22</v>
      </c>
      <c r="K598" s="1" t="s">
        <v>321</v>
      </c>
      <c r="L598" s="1" t="s">
        <v>41</v>
      </c>
      <c r="M598" s="1">
        <v>7</v>
      </c>
      <c r="N598" s="1" t="s">
        <v>24</v>
      </c>
      <c r="O598" s="1" t="s">
        <v>25</v>
      </c>
      <c r="P598" s="1" t="s">
        <v>327</v>
      </c>
      <c r="Q598" s="1" t="s">
        <v>140</v>
      </c>
      <c r="R598" s="1">
        <f>IF( ('Question 8'!$G598="Mumbai Indians")+('Question 8'!$H598="Mumbai Indians"),1,0)</f>
        <v>0</v>
      </c>
    </row>
    <row r="599" spans="1:18" ht="15.75" customHeight="1" x14ac:dyDescent="0.3">
      <c r="A599" s="1">
        <v>1082604</v>
      </c>
      <c r="B599" s="1" t="s">
        <v>50</v>
      </c>
      <c r="C599" s="2">
        <v>42840</v>
      </c>
      <c r="D599" s="1" t="s">
        <v>175</v>
      </c>
      <c r="E599" s="1" t="s">
        <v>52</v>
      </c>
      <c r="F599" s="1">
        <v>0</v>
      </c>
      <c r="G599" s="1" t="s">
        <v>21</v>
      </c>
      <c r="H599" s="1" t="s">
        <v>259</v>
      </c>
      <c r="I599" s="1" t="s">
        <v>259</v>
      </c>
      <c r="J599" s="1" t="s">
        <v>22</v>
      </c>
      <c r="K599" s="1" t="s">
        <v>21</v>
      </c>
      <c r="L599" s="1" t="s">
        <v>23</v>
      </c>
      <c r="M599" s="1">
        <v>17</v>
      </c>
      <c r="N599" s="1" t="s">
        <v>24</v>
      </c>
      <c r="O599" s="1" t="s">
        <v>25</v>
      </c>
      <c r="P599" s="1" t="s">
        <v>332</v>
      </c>
      <c r="Q599" s="1" t="s">
        <v>274</v>
      </c>
      <c r="R599" s="1">
        <f>IF( ('Question 8'!$G599="Mumbai Indians")+('Question 8'!$H599="Mumbai Indians"),1,0)</f>
        <v>0</v>
      </c>
    </row>
    <row r="600" spans="1:18" ht="15.75" customHeight="1" x14ac:dyDescent="0.3">
      <c r="A600" s="1">
        <v>1082605</v>
      </c>
      <c r="B600" s="1" t="s">
        <v>36</v>
      </c>
      <c r="C600" s="2">
        <v>42840</v>
      </c>
      <c r="D600" s="1" t="s">
        <v>295</v>
      </c>
      <c r="E600" s="1" t="s">
        <v>38</v>
      </c>
      <c r="F600" s="1">
        <v>0</v>
      </c>
      <c r="G600" s="1" t="s">
        <v>39</v>
      </c>
      <c r="H600" s="1" t="s">
        <v>31</v>
      </c>
      <c r="I600" s="1" t="s">
        <v>39</v>
      </c>
      <c r="J600" s="1" t="s">
        <v>33</v>
      </c>
      <c r="K600" s="1" t="s">
        <v>39</v>
      </c>
      <c r="L600" s="1" t="s">
        <v>23</v>
      </c>
      <c r="M600" s="1">
        <v>51</v>
      </c>
      <c r="N600" s="1" t="s">
        <v>24</v>
      </c>
      <c r="O600" s="1" t="s">
        <v>25</v>
      </c>
      <c r="P600" s="1" t="s">
        <v>351</v>
      </c>
      <c r="Q600" s="1" t="s">
        <v>323</v>
      </c>
      <c r="R600" s="1">
        <f>IF( ('Question 8'!$G600="Mumbai Indians")+('Question 8'!$H600="Mumbai Indians"),1,0)</f>
        <v>0</v>
      </c>
    </row>
    <row r="601" spans="1:18" ht="15.75" customHeight="1" x14ac:dyDescent="0.3">
      <c r="A601" s="1">
        <v>1082606</v>
      </c>
      <c r="B601" s="1" t="s">
        <v>44</v>
      </c>
      <c r="C601" s="2">
        <v>42841</v>
      </c>
      <c r="D601" s="1" t="s">
        <v>348</v>
      </c>
      <c r="E601" s="1" t="s">
        <v>46</v>
      </c>
      <c r="F601" s="1">
        <v>0</v>
      </c>
      <c r="G601" s="1" t="s">
        <v>47</v>
      </c>
      <c r="H601" s="1" t="s">
        <v>321</v>
      </c>
      <c r="I601" s="1" t="s">
        <v>47</v>
      </c>
      <c r="J601" s="1" t="s">
        <v>22</v>
      </c>
      <c r="K601" s="1" t="s">
        <v>47</v>
      </c>
      <c r="L601" s="1" t="s">
        <v>41</v>
      </c>
      <c r="M601" s="1">
        <v>6</v>
      </c>
      <c r="N601" s="1" t="s">
        <v>24</v>
      </c>
      <c r="O601" s="1" t="s">
        <v>25</v>
      </c>
      <c r="P601" s="1" t="s">
        <v>327</v>
      </c>
      <c r="Q601" s="1" t="s">
        <v>140</v>
      </c>
      <c r="R601" s="1">
        <f>IF( ('Question 8'!$G601="Mumbai Indians")+('Question 8'!$H601="Mumbai Indians"),1,0)</f>
        <v>1</v>
      </c>
    </row>
    <row r="602" spans="1:18" ht="15.75" customHeight="1" x14ac:dyDescent="0.3">
      <c r="A602" s="1">
        <v>1082607</v>
      </c>
      <c r="B602" s="1" t="s">
        <v>17</v>
      </c>
      <c r="C602" s="2">
        <v>42841</v>
      </c>
      <c r="D602" s="1" t="s">
        <v>352</v>
      </c>
      <c r="E602" s="1" t="s">
        <v>19</v>
      </c>
      <c r="F602" s="1">
        <v>0</v>
      </c>
      <c r="G602" s="1" t="s">
        <v>20</v>
      </c>
      <c r="H602" s="1" t="s">
        <v>344</v>
      </c>
      <c r="I602" s="1" t="s">
        <v>20</v>
      </c>
      <c r="J602" s="1" t="s">
        <v>22</v>
      </c>
      <c r="K602" s="1" t="s">
        <v>344</v>
      </c>
      <c r="L602" s="1" t="s">
        <v>23</v>
      </c>
      <c r="M602" s="1">
        <v>27</v>
      </c>
      <c r="N602" s="1" t="s">
        <v>24</v>
      </c>
      <c r="O602" s="1" t="s">
        <v>25</v>
      </c>
      <c r="P602" s="1" t="s">
        <v>335</v>
      </c>
      <c r="Q602" s="1" t="s">
        <v>252</v>
      </c>
      <c r="R602" s="1">
        <f>IF( ('Question 8'!$G602="Mumbai Indians")+('Question 8'!$H602="Mumbai Indians"),1,0)</f>
        <v>0</v>
      </c>
    </row>
    <row r="603" spans="1:18" ht="15.75" customHeight="1" x14ac:dyDescent="0.3">
      <c r="A603" s="1">
        <v>1082608</v>
      </c>
      <c r="B603" s="1" t="s">
        <v>36</v>
      </c>
      <c r="C603" s="2">
        <v>42842</v>
      </c>
      <c r="D603" s="1" t="s">
        <v>313</v>
      </c>
      <c r="E603" s="1" t="s">
        <v>38</v>
      </c>
      <c r="F603" s="1">
        <v>0</v>
      </c>
      <c r="G603" s="1" t="s">
        <v>39</v>
      </c>
      <c r="H603" s="1" t="s">
        <v>21</v>
      </c>
      <c r="I603" s="1" t="s">
        <v>39</v>
      </c>
      <c r="J603" s="1" t="s">
        <v>33</v>
      </c>
      <c r="K603" s="1" t="s">
        <v>21</v>
      </c>
      <c r="L603" s="1" t="s">
        <v>41</v>
      </c>
      <c r="M603" s="1">
        <v>4</v>
      </c>
      <c r="N603" s="1" t="s">
        <v>24</v>
      </c>
      <c r="O603" s="1" t="s">
        <v>25</v>
      </c>
      <c r="P603" s="1" t="s">
        <v>323</v>
      </c>
      <c r="Q603" s="1" t="s">
        <v>267</v>
      </c>
      <c r="R603" s="1">
        <f>IF( ('Question 8'!$G603="Mumbai Indians")+('Question 8'!$H603="Mumbai Indians"),1,0)</f>
        <v>0</v>
      </c>
    </row>
    <row r="604" spans="1:18" ht="15.75" customHeight="1" x14ac:dyDescent="0.3">
      <c r="A604" s="1">
        <v>1082609</v>
      </c>
      <c r="B604" s="1" t="s">
        <v>60</v>
      </c>
      <c r="C604" s="2">
        <v>42842</v>
      </c>
      <c r="D604" s="1" t="s">
        <v>294</v>
      </c>
      <c r="E604" s="1" t="s">
        <v>62</v>
      </c>
      <c r="F604" s="1">
        <v>0</v>
      </c>
      <c r="G604" s="1" t="s">
        <v>259</v>
      </c>
      <c r="H604" s="1" t="s">
        <v>31</v>
      </c>
      <c r="I604" s="1" t="s">
        <v>31</v>
      </c>
      <c r="J604" s="1" t="s">
        <v>22</v>
      </c>
      <c r="K604" s="1" t="s">
        <v>259</v>
      </c>
      <c r="L604" s="1" t="s">
        <v>23</v>
      </c>
      <c r="M604" s="1">
        <v>5</v>
      </c>
      <c r="N604" s="1" t="s">
        <v>24</v>
      </c>
      <c r="O604" s="1" t="s">
        <v>25</v>
      </c>
      <c r="P604" s="1" t="s">
        <v>332</v>
      </c>
      <c r="Q604" s="1" t="s">
        <v>347</v>
      </c>
      <c r="R604" s="1">
        <f>IF( ('Question 8'!$G604="Mumbai Indians")+('Question 8'!$H604="Mumbai Indians"),1,0)</f>
        <v>0</v>
      </c>
    </row>
    <row r="605" spans="1:18" ht="15.75" customHeight="1" x14ac:dyDescent="0.3">
      <c r="A605" s="1">
        <v>1082610</v>
      </c>
      <c r="B605" s="1" t="s">
        <v>324</v>
      </c>
      <c r="C605" s="2">
        <v>42843</v>
      </c>
      <c r="D605" s="1" t="s">
        <v>118</v>
      </c>
      <c r="E605" s="1" t="s">
        <v>325</v>
      </c>
      <c r="F605" s="1">
        <v>0</v>
      </c>
      <c r="G605" s="1" t="s">
        <v>321</v>
      </c>
      <c r="H605" s="1" t="s">
        <v>20</v>
      </c>
      <c r="I605" s="1" t="s">
        <v>321</v>
      </c>
      <c r="J605" s="1" t="s">
        <v>22</v>
      </c>
      <c r="K605" s="1" t="s">
        <v>20</v>
      </c>
      <c r="L605" s="1" t="s">
        <v>23</v>
      </c>
      <c r="M605" s="1">
        <v>21</v>
      </c>
      <c r="N605" s="1" t="s">
        <v>24</v>
      </c>
      <c r="O605" s="1" t="s">
        <v>25</v>
      </c>
      <c r="P605" s="1" t="s">
        <v>140</v>
      </c>
      <c r="Q605" s="1" t="s">
        <v>322</v>
      </c>
      <c r="R605" s="1">
        <f>IF( ('Question 8'!$G605="Mumbai Indians")+('Question 8'!$H605="Mumbai Indians"),1,0)</f>
        <v>0</v>
      </c>
    </row>
    <row r="606" spans="1:18" ht="15.75" customHeight="1" x14ac:dyDescent="0.3">
      <c r="A606" s="1">
        <v>1082611</v>
      </c>
      <c r="B606" s="1" t="s">
        <v>60</v>
      </c>
      <c r="C606" s="2">
        <v>42844</v>
      </c>
      <c r="D606" s="1" t="s">
        <v>353</v>
      </c>
      <c r="E606" s="1" t="s">
        <v>62</v>
      </c>
      <c r="F606" s="1">
        <v>0</v>
      </c>
      <c r="G606" s="1" t="s">
        <v>259</v>
      </c>
      <c r="H606" s="1" t="s">
        <v>39</v>
      </c>
      <c r="I606" s="1" t="s">
        <v>259</v>
      </c>
      <c r="J606" s="1" t="s">
        <v>33</v>
      </c>
      <c r="K606" s="1" t="s">
        <v>259</v>
      </c>
      <c r="L606" s="1" t="s">
        <v>23</v>
      </c>
      <c r="M606" s="1">
        <v>15</v>
      </c>
      <c r="N606" s="1" t="s">
        <v>24</v>
      </c>
      <c r="O606" s="1" t="s">
        <v>25</v>
      </c>
      <c r="P606" s="1" t="s">
        <v>303</v>
      </c>
      <c r="Q606" s="1" t="s">
        <v>274</v>
      </c>
      <c r="R606" s="1">
        <f>IF( ('Question 8'!$G606="Mumbai Indians")+('Question 8'!$H606="Mumbai Indians"),1,0)</f>
        <v>0</v>
      </c>
    </row>
    <row r="607" spans="1:18" ht="15.75" customHeight="1" x14ac:dyDescent="0.3">
      <c r="A607" s="1">
        <v>1082612</v>
      </c>
      <c r="B607" s="1" t="s">
        <v>224</v>
      </c>
      <c r="C607" s="2">
        <v>42845</v>
      </c>
      <c r="D607" s="1" t="s">
        <v>354</v>
      </c>
      <c r="E607" s="1" t="s">
        <v>225</v>
      </c>
      <c r="F607" s="1">
        <v>0</v>
      </c>
      <c r="G607" s="1" t="s">
        <v>31</v>
      </c>
      <c r="H607" s="1" t="s">
        <v>47</v>
      </c>
      <c r="I607" s="1" t="s">
        <v>47</v>
      </c>
      <c r="J607" s="1" t="s">
        <v>22</v>
      </c>
      <c r="K607" s="1" t="s">
        <v>47</v>
      </c>
      <c r="L607" s="1" t="s">
        <v>41</v>
      </c>
      <c r="M607" s="1">
        <v>8</v>
      </c>
      <c r="N607" s="1" t="s">
        <v>24</v>
      </c>
      <c r="O607" s="1" t="s">
        <v>25</v>
      </c>
      <c r="P607" s="1" t="s">
        <v>120</v>
      </c>
      <c r="Q607" s="1" t="s">
        <v>252</v>
      </c>
      <c r="R607" s="1">
        <f>IF( ('Question 8'!$G607="Mumbai Indians")+('Question 8'!$H607="Mumbai Indians"),1,0)</f>
        <v>1</v>
      </c>
    </row>
    <row r="608" spans="1:18" ht="15.75" customHeight="1" x14ac:dyDescent="0.3">
      <c r="A608" s="1">
        <v>1082613</v>
      </c>
      <c r="B608" s="1" t="s">
        <v>50</v>
      </c>
      <c r="C608" s="2">
        <v>42846</v>
      </c>
      <c r="D608" s="1" t="s">
        <v>105</v>
      </c>
      <c r="E608" s="1" t="s">
        <v>52</v>
      </c>
      <c r="F608" s="1">
        <v>0</v>
      </c>
      <c r="G608" s="1" t="s">
        <v>21</v>
      </c>
      <c r="H608" s="1" t="s">
        <v>321</v>
      </c>
      <c r="I608" s="1" t="s">
        <v>321</v>
      </c>
      <c r="J608" s="1" t="s">
        <v>22</v>
      </c>
      <c r="K608" s="1" t="s">
        <v>321</v>
      </c>
      <c r="L608" s="1" t="s">
        <v>41</v>
      </c>
      <c r="M608" s="1">
        <v>4</v>
      </c>
      <c r="N608" s="1" t="s">
        <v>24</v>
      </c>
      <c r="O608" s="1" t="s">
        <v>25</v>
      </c>
      <c r="P608" s="1" t="s">
        <v>303</v>
      </c>
      <c r="Q608" s="1" t="s">
        <v>323</v>
      </c>
      <c r="R608" s="1">
        <f>IF( ('Question 8'!$G608="Mumbai Indians")+('Question 8'!$H608="Mumbai Indians"),1,0)</f>
        <v>0</v>
      </c>
    </row>
    <row r="609" spans="1:18" ht="15.75" customHeight="1" x14ac:dyDescent="0.3">
      <c r="A609" s="1">
        <v>1082614</v>
      </c>
      <c r="B609" s="1" t="s">
        <v>44</v>
      </c>
      <c r="C609" s="2">
        <v>42847</v>
      </c>
      <c r="D609" s="1" t="s">
        <v>318</v>
      </c>
      <c r="E609" s="1" t="s">
        <v>46</v>
      </c>
      <c r="F609" s="1">
        <v>0</v>
      </c>
      <c r="G609" s="1" t="s">
        <v>47</v>
      </c>
      <c r="H609" s="1" t="s">
        <v>39</v>
      </c>
      <c r="I609" s="1" t="s">
        <v>39</v>
      </c>
      <c r="J609" s="1" t="s">
        <v>22</v>
      </c>
      <c r="K609" s="1" t="s">
        <v>47</v>
      </c>
      <c r="L609" s="1" t="s">
        <v>23</v>
      </c>
      <c r="M609" s="1">
        <v>14</v>
      </c>
      <c r="N609" s="1" t="s">
        <v>24</v>
      </c>
      <c r="O609" s="1" t="s">
        <v>25</v>
      </c>
      <c r="P609" s="1" t="s">
        <v>327</v>
      </c>
      <c r="Q609" s="1" t="s">
        <v>140</v>
      </c>
      <c r="R609" s="1">
        <f>IF( ('Question 8'!$G609="Mumbai Indians")+('Question 8'!$H609="Mumbai Indians"),1,0)</f>
        <v>1</v>
      </c>
    </row>
    <row r="610" spans="1:18" ht="15.75" customHeight="1" x14ac:dyDescent="0.3">
      <c r="A610" s="1">
        <v>1082615</v>
      </c>
      <c r="B610" s="1" t="s">
        <v>238</v>
      </c>
      <c r="C610" s="2">
        <v>42847</v>
      </c>
      <c r="D610" s="1" t="s">
        <v>76</v>
      </c>
      <c r="E610" s="1" t="s">
        <v>301</v>
      </c>
      <c r="F610" s="1">
        <v>0</v>
      </c>
      <c r="G610" s="1" t="s">
        <v>344</v>
      </c>
      <c r="H610" s="1" t="s">
        <v>259</v>
      </c>
      <c r="I610" s="1" t="s">
        <v>344</v>
      </c>
      <c r="J610" s="1" t="s">
        <v>22</v>
      </c>
      <c r="K610" s="1" t="s">
        <v>344</v>
      </c>
      <c r="L610" s="1" t="s">
        <v>41</v>
      </c>
      <c r="M610" s="1">
        <v>6</v>
      </c>
      <c r="N610" s="1" t="s">
        <v>24</v>
      </c>
      <c r="O610" s="1" t="s">
        <v>25</v>
      </c>
      <c r="P610" s="1" t="s">
        <v>332</v>
      </c>
      <c r="Q610" s="1" t="s">
        <v>347</v>
      </c>
      <c r="R610" s="1">
        <f>IF( ('Question 8'!$G610="Mumbai Indians")+('Question 8'!$H610="Mumbai Indians"),1,0)</f>
        <v>0</v>
      </c>
    </row>
    <row r="611" spans="1:18" ht="15.75" customHeight="1" x14ac:dyDescent="0.3">
      <c r="A611" s="1">
        <v>1082616</v>
      </c>
      <c r="B611" s="1" t="s">
        <v>324</v>
      </c>
      <c r="C611" s="2">
        <v>42848</v>
      </c>
      <c r="D611" s="1" t="s">
        <v>340</v>
      </c>
      <c r="E611" s="1" t="s">
        <v>325</v>
      </c>
      <c r="F611" s="1">
        <v>0</v>
      </c>
      <c r="G611" s="1" t="s">
        <v>321</v>
      </c>
      <c r="H611" s="1" t="s">
        <v>31</v>
      </c>
      <c r="I611" s="1" t="s">
        <v>321</v>
      </c>
      <c r="J611" s="1" t="s">
        <v>22</v>
      </c>
      <c r="K611" s="1" t="s">
        <v>31</v>
      </c>
      <c r="L611" s="1" t="s">
        <v>23</v>
      </c>
      <c r="M611" s="1">
        <v>26</v>
      </c>
      <c r="N611" s="1" t="s">
        <v>24</v>
      </c>
      <c r="O611" s="1" t="s">
        <v>25</v>
      </c>
      <c r="P611" s="1" t="s">
        <v>232</v>
      </c>
      <c r="Q611" s="1" t="s">
        <v>120</v>
      </c>
      <c r="R611" s="1">
        <f>IF( ('Question 8'!$G611="Mumbai Indians")+('Question 8'!$H611="Mumbai Indians"),1,0)</f>
        <v>0</v>
      </c>
    </row>
    <row r="612" spans="1:18" ht="15.75" customHeight="1" x14ac:dyDescent="0.3">
      <c r="A612" s="1">
        <v>1082617</v>
      </c>
      <c r="B612" s="1" t="s">
        <v>50</v>
      </c>
      <c r="C612" s="2">
        <v>42848</v>
      </c>
      <c r="D612" s="1" t="s">
        <v>313</v>
      </c>
      <c r="E612" s="1" t="s">
        <v>52</v>
      </c>
      <c r="F612" s="1">
        <v>0</v>
      </c>
      <c r="G612" s="1" t="s">
        <v>21</v>
      </c>
      <c r="H612" s="1" t="s">
        <v>20</v>
      </c>
      <c r="I612" s="1" t="s">
        <v>20</v>
      </c>
      <c r="J612" s="1" t="s">
        <v>22</v>
      </c>
      <c r="K612" s="1" t="s">
        <v>21</v>
      </c>
      <c r="L612" s="1" t="s">
        <v>23</v>
      </c>
      <c r="M612" s="1">
        <v>82</v>
      </c>
      <c r="N612" s="1" t="s">
        <v>24</v>
      </c>
      <c r="O612" s="1" t="s">
        <v>25</v>
      </c>
      <c r="P612" s="1" t="s">
        <v>303</v>
      </c>
      <c r="Q612" s="1" t="s">
        <v>267</v>
      </c>
      <c r="R612" s="1">
        <f>IF( ('Question 8'!$G612="Mumbai Indians")+('Question 8'!$H612="Mumbai Indians"),1,0)</f>
        <v>0</v>
      </c>
    </row>
    <row r="613" spans="1:18" ht="15.75" customHeight="1" x14ac:dyDescent="0.3">
      <c r="A613" s="1">
        <v>1082618</v>
      </c>
      <c r="B613" s="1" t="s">
        <v>44</v>
      </c>
      <c r="C613" s="2">
        <v>42849</v>
      </c>
      <c r="D613" s="1" t="s">
        <v>352</v>
      </c>
      <c r="E613" s="1" t="s">
        <v>46</v>
      </c>
      <c r="F613" s="1">
        <v>0</v>
      </c>
      <c r="G613" s="1" t="s">
        <v>47</v>
      </c>
      <c r="H613" s="1" t="s">
        <v>344</v>
      </c>
      <c r="I613" s="1" t="s">
        <v>47</v>
      </c>
      <c r="J613" s="1" t="s">
        <v>22</v>
      </c>
      <c r="K613" s="1" t="s">
        <v>344</v>
      </c>
      <c r="L613" s="1" t="s">
        <v>23</v>
      </c>
      <c r="M613" s="1">
        <v>3</v>
      </c>
      <c r="N613" s="1" t="s">
        <v>24</v>
      </c>
      <c r="O613" s="1" t="s">
        <v>25</v>
      </c>
      <c r="P613" s="1" t="s">
        <v>327</v>
      </c>
      <c r="Q613" s="1" t="s">
        <v>140</v>
      </c>
      <c r="R613" s="1">
        <f>IF( ('Question 8'!$G613="Mumbai Indians")+('Question 8'!$H613="Mumbai Indians"),1,0)</f>
        <v>1</v>
      </c>
    </row>
    <row r="614" spans="1:18" ht="15.75" customHeight="1" x14ac:dyDescent="0.3">
      <c r="A614" s="1">
        <v>1082620</v>
      </c>
      <c r="B614" s="1" t="s">
        <v>238</v>
      </c>
      <c r="C614" s="2">
        <v>42851</v>
      </c>
      <c r="D614" s="1" t="s">
        <v>175</v>
      </c>
      <c r="E614" s="1" t="s">
        <v>301</v>
      </c>
      <c r="F614" s="1">
        <v>0</v>
      </c>
      <c r="G614" s="1" t="s">
        <v>344</v>
      </c>
      <c r="H614" s="1" t="s">
        <v>21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332</v>
      </c>
      <c r="Q614" s="1" t="s">
        <v>274</v>
      </c>
      <c r="R614" s="1">
        <f>IF( ('Question 8'!$G614="Mumbai Indians")+('Question 8'!$H614="Mumbai Indians"),1,0)</f>
        <v>0</v>
      </c>
    </row>
    <row r="615" spans="1:18" ht="15.75" customHeight="1" x14ac:dyDescent="0.3">
      <c r="A615" s="1">
        <v>1082621</v>
      </c>
      <c r="B615" s="1" t="s">
        <v>17</v>
      </c>
      <c r="C615" s="2">
        <v>42852</v>
      </c>
      <c r="D615" s="1" t="s">
        <v>350</v>
      </c>
      <c r="E615" s="1" t="s">
        <v>19</v>
      </c>
      <c r="F615" s="1">
        <v>0</v>
      </c>
      <c r="G615" s="1" t="s">
        <v>20</v>
      </c>
      <c r="H615" s="1" t="s">
        <v>321</v>
      </c>
      <c r="I615" s="1" t="s">
        <v>321</v>
      </c>
      <c r="J615" s="1" t="s">
        <v>22</v>
      </c>
      <c r="K615" s="1" t="s">
        <v>321</v>
      </c>
      <c r="L615" s="1" t="s">
        <v>41</v>
      </c>
      <c r="M615" s="1">
        <v>7</v>
      </c>
      <c r="N615" s="1" t="s">
        <v>24</v>
      </c>
      <c r="O615" s="1" t="s">
        <v>25</v>
      </c>
      <c r="P615" s="1" t="s">
        <v>232</v>
      </c>
      <c r="Q615" s="1" t="s">
        <v>252</v>
      </c>
      <c r="R615" s="1">
        <f>IF( ('Question 8'!$G615="Mumbai Indians")+('Question 8'!$H615="Mumbai Indians"),1,0)</f>
        <v>0</v>
      </c>
    </row>
    <row r="616" spans="1:18" ht="15.75" customHeight="1" x14ac:dyDescent="0.3">
      <c r="A616" s="1">
        <v>1082622</v>
      </c>
      <c r="B616" s="1" t="s">
        <v>50</v>
      </c>
      <c r="C616" s="2">
        <v>42853</v>
      </c>
      <c r="D616" s="1" t="s">
        <v>146</v>
      </c>
      <c r="E616" s="1" t="s">
        <v>52</v>
      </c>
      <c r="F616" s="1">
        <v>0</v>
      </c>
      <c r="G616" s="1" t="s">
        <v>21</v>
      </c>
      <c r="H616" s="1" t="s">
        <v>39</v>
      </c>
      <c r="I616" s="1" t="s">
        <v>21</v>
      </c>
      <c r="J616" s="1" t="s">
        <v>22</v>
      </c>
      <c r="K616" s="1" t="s">
        <v>21</v>
      </c>
      <c r="L616" s="1" t="s">
        <v>41</v>
      </c>
      <c r="M616" s="1">
        <v>7</v>
      </c>
      <c r="N616" s="1" t="s">
        <v>24</v>
      </c>
      <c r="O616" s="1" t="s">
        <v>25</v>
      </c>
      <c r="P616" s="1" t="s">
        <v>274</v>
      </c>
      <c r="Q616" s="1" t="s">
        <v>140</v>
      </c>
      <c r="R616" s="1">
        <f>IF( ('Question 8'!$G616="Mumbai Indians")+('Question 8'!$H616="Mumbai Indians"),1,0)</f>
        <v>0</v>
      </c>
    </row>
    <row r="617" spans="1:18" ht="15.75" customHeight="1" x14ac:dyDescent="0.3">
      <c r="A617" s="1">
        <v>1082623</v>
      </c>
      <c r="B617" s="1" t="s">
        <v>28</v>
      </c>
      <c r="C617" s="2">
        <v>42853</v>
      </c>
      <c r="D617" s="1" t="s">
        <v>346</v>
      </c>
      <c r="E617" s="1" t="s">
        <v>320</v>
      </c>
      <c r="F617" s="1">
        <v>0</v>
      </c>
      <c r="G617" s="1" t="s">
        <v>31</v>
      </c>
      <c r="H617" s="1" t="s">
        <v>259</v>
      </c>
      <c r="I617" s="1" t="s">
        <v>31</v>
      </c>
      <c r="J617" s="1" t="s">
        <v>22</v>
      </c>
      <c r="K617" s="1" t="s">
        <v>259</v>
      </c>
      <c r="L617" s="1" t="s">
        <v>23</v>
      </c>
      <c r="M617" s="1">
        <v>26</v>
      </c>
      <c r="N617" s="1" t="s">
        <v>24</v>
      </c>
      <c r="O617" s="1" t="s">
        <v>25</v>
      </c>
      <c r="P617" s="1" t="s">
        <v>323</v>
      </c>
      <c r="Q617" s="1" t="s">
        <v>267</v>
      </c>
      <c r="R617" s="1">
        <f>IF( ('Question 8'!$G617="Mumbai Indians")+('Question 8'!$H617="Mumbai Indians"),1,0)</f>
        <v>0</v>
      </c>
    </row>
    <row r="618" spans="1:18" ht="15.75" customHeight="1" x14ac:dyDescent="0.3">
      <c r="A618" s="1">
        <v>1082624</v>
      </c>
      <c r="B618" s="1" t="s">
        <v>238</v>
      </c>
      <c r="C618" s="2">
        <v>42854</v>
      </c>
      <c r="D618" s="1" t="s">
        <v>355</v>
      </c>
      <c r="E618" s="1" t="s">
        <v>301</v>
      </c>
      <c r="F618" s="1">
        <v>0</v>
      </c>
      <c r="G618" s="1" t="s">
        <v>344</v>
      </c>
      <c r="H618" s="1" t="s">
        <v>20</v>
      </c>
      <c r="I618" s="1" t="s">
        <v>20</v>
      </c>
      <c r="J618" s="1" t="s">
        <v>22</v>
      </c>
      <c r="K618" s="1" t="s">
        <v>344</v>
      </c>
      <c r="L618" s="1" t="s">
        <v>23</v>
      </c>
      <c r="M618" s="1">
        <v>61</v>
      </c>
      <c r="N618" s="1" t="s">
        <v>24</v>
      </c>
      <c r="O618" s="1" t="s">
        <v>25</v>
      </c>
      <c r="P618" s="1" t="s">
        <v>335</v>
      </c>
      <c r="Q618" s="1" t="s">
        <v>120</v>
      </c>
      <c r="R618" s="1">
        <f>IF( ('Question 8'!$G618="Mumbai Indians")+('Question 8'!$H618="Mumbai Indians"),1,0)</f>
        <v>0</v>
      </c>
    </row>
    <row r="619" spans="1:18" ht="15.75" customHeight="1" x14ac:dyDescent="0.3">
      <c r="A619" s="1">
        <v>1082625</v>
      </c>
      <c r="B619" s="1" t="s">
        <v>324</v>
      </c>
      <c r="C619" s="2">
        <v>42854</v>
      </c>
      <c r="D619" s="1" t="s">
        <v>339</v>
      </c>
      <c r="E619" s="1" t="s">
        <v>325</v>
      </c>
      <c r="F619" s="1">
        <v>0</v>
      </c>
      <c r="G619" s="1" t="s">
        <v>321</v>
      </c>
      <c r="H619" s="1" t="s">
        <v>47</v>
      </c>
      <c r="I619" s="1" t="s">
        <v>321</v>
      </c>
      <c r="J619" s="1" t="s">
        <v>33</v>
      </c>
      <c r="K619" s="1" t="s">
        <v>47</v>
      </c>
      <c r="L619" s="1" t="s">
        <v>122</v>
      </c>
      <c r="M619" s="1" t="s">
        <v>25</v>
      </c>
      <c r="N619" s="1" t="s">
        <v>123</v>
      </c>
      <c r="O619" s="1" t="s">
        <v>25</v>
      </c>
      <c r="P619" s="1" t="s">
        <v>232</v>
      </c>
      <c r="Q619" s="1" t="s">
        <v>303</v>
      </c>
      <c r="R619" s="1">
        <f>IF( ('Question 8'!$G619="Mumbai Indians")+('Question 8'!$H619="Mumbai Indians"),1,0)</f>
        <v>1</v>
      </c>
    </row>
    <row r="620" spans="1:18" ht="15.75" customHeight="1" x14ac:dyDescent="0.3">
      <c r="A620" s="1">
        <v>1082626</v>
      </c>
      <c r="B620" s="1" t="s">
        <v>28</v>
      </c>
      <c r="C620" s="2">
        <v>42855</v>
      </c>
      <c r="D620" s="1" t="s">
        <v>293</v>
      </c>
      <c r="E620" s="1" t="s">
        <v>320</v>
      </c>
      <c r="F620" s="1">
        <v>0</v>
      </c>
      <c r="G620" s="1" t="s">
        <v>31</v>
      </c>
      <c r="H620" s="1" t="s">
        <v>39</v>
      </c>
      <c r="I620" s="1" t="s">
        <v>31</v>
      </c>
      <c r="J620" s="1" t="s">
        <v>22</v>
      </c>
      <c r="K620" s="1" t="s">
        <v>31</v>
      </c>
      <c r="L620" s="1" t="s">
        <v>41</v>
      </c>
      <c r="M620" s="1">
        <v>10</v>
      </c>
      <c r="N620" s="1" t="s">
        <v>24</v>
      </c>
      <c r="O620" s="1" t="s">
        <v>25</v>
      </c>
      <c r="P620" s="1" t="s">
        <v>351</v>
      </c>
      <c r="Q620" s="1" t="s">
        <v>267</v>
      </c>
      <c r="R620" s="1">
        <f>IF( ('Question 8'!$G620="Mumbai Indians")+('Question 8'!$H620="Mumbai Indians"),1,0)</f>
        <v>0</v>
      </c>
    </row>
    <row r="621" spans="1:18" ht="15.75" customHeight="1" x14ac:dyDescent="0.3">
      <c r="A621" s="1">
        <v>1082627</v>
      </c>
      <c r="B621" s="1" t="s">
        <v>60</v>
      </c>
      <c r="C621" s="2">
        <v>42855</v>
      </c>
      <c r="D621" s="1" t="s">
        <v>179</v>
      </c>
      <c r="E621" s="1" t="s">
        <v>62</v>
      </c>
      <c r="F621" s="1">
        <v>0</v>
      </c>
      <c r="G621" s="1" t="s">
        <v>259</v>
      </c>
      <c r="H621" s="1" t="s">
        <v>21</v>
      </c>
      <c r="I621" s="1" t="s">
        <v>21</v>
      </c>
      <c r="J621" s="1" t="s">
        <v>22</v>
      </c>
      <c r="K621" s="1" t="s">
        <v>259</v>
      </c>
      <c r="L621" s="1" t="s">
        <v>23</v>
      </c>
      <c r="M621" s="1">
        <v>48</v>
      </c>
      <c r="N621" s="1" t="s">
        <v>24</v>
      </c>
      <c r="O621" s="1" t="s">
        <v>25</v>
      </c>
      <c r="P621" s="1" t="s">
        <v>332</v>
      </c>
      <c r="Q621" s="1" t="s">
        <v>140</v>
      </c>
      <c r="R621" s="1">
        <f>IF( ('Question 8'!$G621="Mumbai Indians")+('Question 8'!$H621="Mumbai Indians"),1,0)</f>
        <v>0</v>
      </c>
    </row>
    <row r="622" spans="1:18" ht="15.75" customHeight="1" x14ac:dyDescent="0.3">
      <c r="A622" s="1">
        <v>1082628</v>
      </c>
      <c r="B622" s="1" t="s">
        <v>44</v>
      </c>
      <c r="C622" s="2">
        <v>42856</v>
      </c>
      <c r="D622" s="1" t="s">
        <v>147</v>
      </c>
      <c r="E622" s="1" t="s">
        <v>46</v>
      </c>
      <c r="F622" s="1">
        <v>0</v>
      </c>
      <c r="G622" s="1" t="s">
        <v>47</v>
      </c>
      <c r="H622" s="1" t="s">
        <v>20</v>
      </c>
      <c r="I622" s="1" t="s">
        <v>20</v>
      </c>
      <c r="J622" s="1" t="s">
        <v>33</v>
      </c>
      <c r="K622" s="1" t="s">
        <v>47</v>
      </c>
      <c r="L622" s="1" t="s">
        <v>41</v>
      </c>
      <c r="M622" s="1">
        <v>5</v>
      </c>
      <c r="N622" s="1" t="s">
        <v>24</v>
      </c>
      <c r="O622" s="1" t="s">
        <v>25</v>
      </c>
      <c r="P622" s="1" t="s">
        <v>232</v>
      </c>
      <c r="Q622" s="1" t="s">
        <v>303</v>
      </c>
      <c r="R622" s="1">
        <f>IF( ('Question 8'!$G622="Mumbai Indians")+('Question 8'!$H622="Mumbai Indians"),1,0)</f>
        <v>1</v>
      </c>
    </row>
    <row r="623" spans="1:18" ht="15.75" customHeight="1" x14ac:dyDescent="0.3">
      <c r="A623" s="1">
        <v>1082629</v>
      </c>
      <c r="B623" s="1" t="s">
        <v>238</v>
      </c>
      <c r="C623" s="2">
        <v>42856</v>
      </c>
      <c r="D623" s="1" t="s">
        <v>352</v>
      </c>
      <c r="E623" s="1" t="s">
        <v>301</v>
      </c>
      <c r="F623" s="1">
        <v>0</v>
      </c>
      <c r="G623" s="1" t="s">
        <v>344</v>
      </c>
      <c r="H623" s="1" t="s">
        <v>321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5</v>
      </c>
      <c r="N623" s="1" t="s">
        <v>24</v>
      </c>
      <c r="O623" s="1" t="s">
        <v>25</v>
      </c>
      <c r="P623" s="1" t="s">
        <v>120</v>
      </c>
      <c r="Q623" s="1" t="s">
        <v>252</v>
      </c>
      <c r="R623" s="1">
        <f>IF( ('Question 8'!$G623="Mumbai Indians")+('Question 8'!$H623="Mumbai Indians"),1,0)</f>
        <v>0</v>
      </c>
    </row>
    <row r="624" spans="1:18" ht="15.75" customHeight="1" x14ac:dyDescent="0.3">
      <c r="A624" s="1">
        <v>1082630</v>
      </c>
      <c r="B624" s="1" t="s">
        <v>36</v>
      </c>
      <c r="C624" s="2">
        <v>42857</v>
      </c>
      <c r="D624" s="1" t="s">
        <v>356</v>
      </c>
      <c r="E624" s="1" t="s">
        <v>38</v>
      </c>
      <c r="F624" s="1">
        <v>0</v>
      </c>
      <c r="G624" s="1" t="s">
        <v>39</v>
      </c>
      <c r="H624" s="1" t="s">
        <v>259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351</v>
      </c>
      <c r="Q624" s="1" t="s">
        <v>323</v>
      </c>
      <c r="R624" s="1">
        <f>IF( ('Question 8'!$G624="Mumbai Indians")+('Question 8'!$H624="Mumbai Indians"),1,0)</f>
        <v>0</v>
      </c>
    </row>
    <row r="625" spans="1:18" ht="15.75" customHeight="1" x14ac:dyDescent="0.3">
      <c r="A625" s="1">
        <v>1082631</v>
      </c>
      <c r="B625" s="1" t="s">
        <v>50</v>
      </c>
      <c r="C625" s="2">
        <v>42858</v>
      </c>
      <c r="D625" s="1" t="s">
        <v>357</v>
      </c>
      <c r="E625" s="1" t="s">
        <v>52</v>
      </c>
      <c r="F625" s="1">
        <v>0</v>
      </c>
      <c r="G625" s="1" t="s">
        <v>21</v>
      </c>
      <c r="H625" s="1" t="s">
        <v>344</v>
      </c>
      <c r="I625" s="1" t="s">
        <v>344</v>
      </c>
      <c r="J625" s="1" t="s">
        <v>22</v>
      </c>
      <c r="K625" s="1" t="s">
        <v>344</v>
      </c>
      <c r="L625" s="1" t="s">
        <v>41</v>
      </c>
      <c r="M625" s="1">
        <v>4</v>
      </c>
      <c r="N625" s="1" t="s">
        <v>24</v>
      </c>
      <c r="O625" s="1" t="s">
        <v>25</v>
      </c>
      <c r="P625" s="1" t="s">
        <v>335</v>
      </c>
      <c r="Q625" s="1" t="s">
        <v>327</v>
      </c>
      <c r="R625" s="1">
        <f>IF( ('Question 8'!$G625="Mumbai Indians")+('Question 8'!$H625="Mumbai Indians"),1,0)</f>
        <v>0</v>
      </c>
    </row>
    <row r="626" spans="1:18" ht="15.75" customHeight="1" x14ac:dyDescent="0.3">
      <c r="A626" s="1">
        <v>1082632</v>
      </c>
      <c r="B626" s="1" t="s">
        <v>36</v>
      </c>
      <c r="C626" s="2">
        <v>42859</v>
      </c>
      <c r="D626" s="1" t="s">
        <v>336</v>
      </c>
      <c r="E626" s="1" t="s">
        <v>38</v>
      </c>
      <c r="F626" s="1">
        <v>0</v>
      </c>
      <c r="G626" s="1" t="s">
        <v>39</v>
      </c>
      <c r="H626" s="1" t="s">
        <v>321</v>
      </c>
      <c r="I626" s="1" t="s">
        <v>39</v>
      </c>
      <c r="J626" s="1" t="s">
        <v>22</v>
      </c>
      <c r="K626" s="1" t="s">
        <v>39</v>
      </c>
      <c r="L626" s="1" t="s">
        <v>41</v>
      </c>
      <c r="M626" s="1">
        <v>7</v>
      </c>
      <c r="N626" s="1" t="s">
        <v>24</v>
      </c>
      <c r="O626" s="1" t="s">
        <v>25</v>
      </c>
      <c r="P626" s="1" t="s">
        <v>120</v>
      </c>
      <c r="Q626" s="1" t="s">
        <v>323</v>
      </c>
      <c r="R626" s="1">
        <f>IF( ('Question 8'!$G626="Mumbai Indians")+('Question 8'!$H626="Mumbai Indians"),1,0)</f>
        <v>0</v>
      </c>
    </row>
    <row r="627" spans="1:18" ht="15.75" customHeight="1" x14ac:dyDescent="0.3">
      <c r="A627" s="1">
        <v>1082633</v>
      </c>
      <c r="B627" s="1" t="s">
        <v>17</v>
      </c>
      <c r="C627" s="2">
        <v>42860</v>
      </c>
      <c r="D627" s="1" t="s">
        <v>293</v>
      </c>
      <c r="E627" s="1" t="s">
        <v>19</v>
      </c>
      <c r="F627" s="1">
        <v>0</v>
      </c>
      <c r="G627" s="1" t="s">
        <v>20</v>
      </c>
      <c r="H627" s="1" t="s">
        <v>31</v>
      </c>
      <c r="I627" s="1" t="s">
        <v>20</v>
      </c>
      <c r="J627" s="1" t="s">
        <v>22</v>
      </c>
      <c r="K627" s="1" t="s">
        <v>31</v>
      </c>
      <c r="L627" s="1" t="s">
        <v>23</v>
      </c>
      <c r="M627" s="1">
        <v>19</v>
      </c>
      <c r="N627" s="1" t="s">
        <v>24</v>
      </c>
      <c r="O627" s="1" t="s">
        <v>25</v>
      </c>
      <c r="P627" s="1" t="s">
        <v>303</v>
      </c>
      <c r="Q627" s="1" t="s">
        <v>252</v>
      </c>
      <c r="R627" s="1">
        <f>IF( ('Question 8'!$G627="Mumbai Indians")+('Question 8'!$H627="Mumbai Indians"),1,0)</f>
        <v>0</v>
      </c>
    </row>
    <row r="628" spans="1:18" ht="15.75" customHeight="1" x14ac:dyDescent="0.3">
      <c r="A628" s="1">
        <v>1082634</v>
      </c>
      <c r="B628" s="1" t="s">
        <v>60</v>
      </c>
      <c r="C628" s="2">
        <v>42861</v>
      </c>
      <c r="D628" s="1" t="s">
        <v>197</v>
      </c>
      <c r="E628" s="1" t="s">
        <v>62</v>
      </c>
      <c r="F628" s="1">
        <v>0</v>
      </c>
      <c r="G628" s="1" t="s">
        <v>259</v>
      </c>
      <c r="H628" s="1" t="s">
        <v>344</v>
      </c>
      <c r="I628" s="1" t="s">
        <v>259</v>
      </c>
      <c r="J628" s="1" t="s">
        <v>22</v>
      </c>
      <c r="K628" s="1" t="s">
        <v>344</v>
      </c>
      <c r="L628" s="1" t="s">
        <v>23</v>
      </c>
      <c r="M628" s="1">
        <v>12</v>
      </c>
      <c r="N628" s="1" t="s">
        <v>24</v>
      </c>
      <c r="O628" s="1" t="s">
        <v>25</v>
      </c>
      <c r="P628" s="1" t="s">
        <v>335</v>
      </c>
      <c r="Q628" s="1" t="s">
        <v>232</v>
      </c>
      <c r="R628" s="1">
        <f>IF( ('Question 8'!$G628="Mumbai Indians")+('Question 8'!$H628="Mumbai Indians"),1,0)</f>
        <v>0</v>
      </c>
    </row>
    <row r="629" spans="1:18" ht="15.75" customHeight="1" x14ac:dyDescent="0.3">
      <c r="A629" s="1">
        <v>1082635</v>
      </c>
      <c r="B629" s="1" t="s">
        <v>36</v>
      </c>
      <c r="C629" s="2">
        <v>42861</v>
      </c>
      <c r="D629" s="1" t="s">
        <v>300</v>
      </c>
      <c r="E629" s="1" t="s">
        <v>38</v>
      </c>
      <c r="F629" s="1">
        <v>0</v>
      </c>
      <c r="G629" s="1" t="s">
        <v>39</v>
      </c>
      <c r="H629" s="1" t="s">
        <v>47</v>
      </c>
      <c r="I629" s="1" t="s">
        <v>39</v>
      </c>
      <c r="J629" s="1" t="s">
        <v>22</v>
      </c>
      <c r="K629" s="1" t="s">
        <v>47</v>
      </c>
      <c r="L629" s="1" t="s">
        <v>23</v>
      </c>
      <c r="M629" s="1">
        <v>146</v>
      </c>
      <c r="N629" s="1" t="s">
        <v>24</v>
      </c>
      <c r="O629" s="1" t="s">
        <v>25</v>
      </c>
      <c r="P629" s="1" t="s">
        <v>323</v>
      </c>
      <c r="Q629" s="1" t="s">
        <v>267</v>
      </c>
      <c r="R629" s="1">
        <f>IF( ('Question 8'!$G629="Mumbai Indians")+('Question 8'!$H629="Mumbai Indians"),1,0)</f>
        <v>1</v>
      </c>
    </row>
    <row r="630" spans="1:18" ht="15.75" customHeight="1" x14ac:dyDescent="0.3">
      <c r="A630" s="1">
        <v>1082636</v>
      </c>
      <c r="B630" s="1" t="s">
        <v>17</v>
      </c>
      <c r="C630" s="2">
        <v>42862</v>
      </c>
      <c r="D630" s="1" t="s">
        <v>247</v>
      </c>
      <c r="E630" s="1" t="s">
        <v>19</v>
      </c>
      <c r="F630" s="1">
        <v>0</v>
      </c>
      <c r="G630" s="1" t="s">
        <v>20</v>
      </c>
      <c r="H630" s="1" t="s">
        <v>21</v>
      </c>
      <c r="I630" s="1" t="s">
        <v>21</v>
      </c>
      <c r="J630" s="1" t="s">
        <v>22</v>
      </c>
      <c r="K630" s="1" t="s">
        <v>21</v>
      </c>
      <c r="L630" s="1" t="s">
        <v>41</v>
      </c>
      <c r="M630" s="1">
        <v>6</v>
      </c>
      <c r="N630" s="1" t="s">
        <v>24</v>
      </c>
      <c r="O630" s="1" t="s">
        <v>25</v>
      </c>
      <c r="P630" s="1" t="s">
        <v>332</v>
      </c>
      <c r="Q630" s="1" t="s">
        <v>252</v>
      </c>
      <c r="R630" s="1">
        <f>IF( ('Question 8'!$G630="Mumbai Indians")+('Question 8'!$H630="Mumbai Indians"),1,0)</f>
        <v>0</v>
      </c>
    </row>
    <row r="631" spans="1:18" ht="15.75" customHeight="1" x14ac:dyDescent="0.3">
      <c r="A631" s="1">
        <v>1082637</v>
      </c>
      <c r="B631" s="1" t="s">
        <v>28</v>
      </c>
      <c r="C631" s="2">
        <v>42862</v>
      </c>
      <c r="D631" s="1" t="s">
        <v>152</v>
      </c>
      <c r="E631" s="1" t="s">
        <v>320</v>
      </c>
      <c r="F631" s="1">
        <v>0</v>
      </c>
      <c r="G631" s="1" t="s">
        <v>31</v>
      </c>
      <c r="H631" s="1" t="s">
        <v>321</v>
      </c>
      <c r="I631" s="1" t="s">
        <v>321</v>
      </c>
      <c r="J631" s="1" t="s">
        <v>22</v>
      </c>
      <c r="K631" s="1" t="s">
        <v>321</v>
      </c>
      <c r="L631" s="1" t="s">
        <v>41</v>
      </c>
      <c r="M631" s="1">
        <v>6</v>
      </c>
      <c r="N631" s="1" t="s">
        <v>24</v>
      </c>
      <c r="O631" s="1" t="s">
        <v>25</v>
      </c>
      <c r="P631" s="1" t="s">
        <v>327</v>
      </c>
      <c r="Q631" s="1" t="s">
        <v>322</v>
      </c>
      <c r="R631" s="1">
        <f>IF( ('Question 8'!$G631="Mumbai Indians")+('Question 8'!$H631="Mumbai Indians"),1,0)</f>
        <v>0</v>
      </c>
    </row>
    <row r="632" spans="1:18" ht="15.75" customHeight="1" x14ac:dyDescent="0.3">
      <c r="A632" s="1">
        <v>1082638</v>
      </c>
      <c r="B632" s="1" t="s">
        <v>60</v>
      </c>
      <c r="C632" s="2">
        <v>42863</v>
      </c>
      <c r="D632" s="1" t="s">
        <v>227</v>
      </c>
      <c r="E632" s="1" t="s">
        <v>62</v>
      </c>
      <c r="F632" s="1">
        <v>0</v>
      </c>
      <c r="G632" s="1" t="s">
        <v>259</v>
      </c>
      <c r="H632" s="1" t="s">
        <v>47</v>
      </c>
      <c r="I632" s="1" t="s">
        <v>47</v>
      </c>
      <c r="J632" s="1" t="s">
        <v>33</v>
      </c>
      <c r="K632" s="1" t="s">
        <v>259</v>
      </c>
      <c r="L632" s="1" t="s">
        <v>41</v>
      </c>
      <c r="M632" s="1">
        <v>7</v>
      </c>
      <c r="N632" s="1" t="s">
        <v>24</v>
      </c>
      <c r="O632" s="1" t="s">
        <v>25</v>
      </c>
      <c r="P632" s="1" t="s">
        <v>335</v>
      </c>
      <c r="Q632" s="1" t="s">
        <v>120</v>
      </c>
      <c r="R632" s="1">
        <f>IF( ('Question 8'!$G632="Mumbai Indians")+('Question 8'!$H632="Mumbai Indians"),1,0)</f>
        <v>1</v>
      </c>
    </row>
    <row r="633" spans="1:18" ht="15.75" customHeight="1" x14ac:dyDescent="0.3">
      <c r="A633" s="1">
        <v>1082639</v>
      </c>
      <c r="B633" s="1" t="s">
        <v>28</v>
      </c>
      <c r="C633" s="2">
        <v>42864</v>
      </c>
      <c r="D633" s="1" t="s">
        <v>291</v>
      </c>
      <c r="E633" s="1" t="s">
        <v>320</v>
      </c>
      <c r="F633" s="1">
        <v>0</v>
      </c>
      <c r="G633" s="1" t="s">
        <v>31</v>
      </c>
      <c r="H633" s="1" t="s">
        <v>21</v>
      </c>
      <c r="I633" s="1" t="s">
        <v>21</v>
      </c>
      <c r="J633" s="1" t="s">
        <v>22</v>
      </c>
      <c r="K633" s="1" t="s">
        <v>31</v>
      </c>
      <c r="L633" s="1" t="s">
        <v>23</v>
      </c>
      <c r="M633" s="1">
        <v>14</v>
      </c>
      <c r="N633" s="1" t="s">
        <v>24</v>
      </c>
      <c r="O633" s="1" t="s">
        <v>25</v>
      </c>
      <c r="P633" s="1" t="s">
        <v>327</v>
      </c>
      <c r="Q633" s="1" t="s">
        <v>140</v>
      </c>
      <c r="R633" s="1">
        <f>IF( ('Question 8'!$G633="Mumbai Indians")+('Question 8'!$H633="Mumbai Indians"),1,0)</f>
        <v>0</v>
      </c>
    </row>
    <row r="634" spans="1:18" ht="15.75" customHeight="1" x14ac:dyDescent="0.3">
      <c r="A634" s="1">
        <v>1082640</v>
      </c>
      <c r="B634" s="1" t="s">
        <v>341</v>
      </c>
      <c r="C634" s="2">
        <v>42865</v>
      </c>
      <c r="D634" s="1" t="s">
        <v>309</v>
      </c>
      <c r="E634" s="1" t="s">
        <v>342</v>
      </c>
      <c r="F634" s="1">
        <v>0</v>
      </c>
      <c r="G634" s="1" t="s">
        <v>321</v>
      </c>
      <c r="H634" s="1" t="s">
        <v>39</v>
      </c>
      <c r="I634" s="1" t="s">
        <v>39</v>
      </c>
      <c r="J634" s="1" t="s">
        <v>22</v>
      </c>
      <c r="K634" s="1" t="s">
        <v>39</v>
      </c>
      <c r="L634" s="1" t="s">
        <v>41</v>
      </c>
      <c r="M634" s="1">
        <v>2</v>
      </c>
      <c r="N634" s="1" t="s">
        <v>24</v>
      </c>
      <c r="O634" s="1" t="s">
        <v>25</v>
      </c>
      <c r="P634" s="1" t="s">
        <v>351</v>
      </c>
      <c r="Q634" s="1" t="s">
        <v>232</v>
      </c>
      <c r="R634" s="1">
        <f>IF( ('Question 8'!$G634="Mumbai Indians")+('Question 8'!$H634="Mumbai Indians"),1,0)</f>
        <v>0</v>
      </c>
    </row>
    <row r="635" spans="1:18" ht="15.75" customHeight="1" x14ac:dyDescent="0.3">
      <c r="A635" s="1">
        <v>1082641</v>
      </c>
      <c r="B635" s="1" t="s">
        <v>44</v>
      </c>
      <c r="C635" s="2">
        <v>42866</v>
      </c>
      <c r="D635" s="1" t="s">
        <v>226</v>
      </c>
      <c r="E635" s="1" t="s">
        <v>46</v>
      </c>
      <c r="F635" s="1">
        <v>0</v>
      </c>
      <c r="G635" s="1" t="s">
        <v>47</v>
      </c>
      <c r="H635" s="1" t="s">
        <v>31</v>
      </c>
      <c r="I635" s="1" t="s">
        <v>47</v>
      </c>
      <c r="J635" s="1" t="s">
        <v>22</v>
      </c>
      <c r="K635" s="1" t="s">
        <v>31</v>
      </c>
      <c r="L635" s="1" t="s">
        <v>23</v>
      </c>
      <c r="M635" s="1">
        <v>7</v>
      </c>
      <c r="N635" s="1" t="s">
        <v>24</v>
      </c>
      <c r="O635" s="1" t="s">
        <v>25</v>
      </c>
      <c r="P635" s="1" t="s">
        <v>347</v>
      </c>
      <c r="Q635" s="1" t="s">
        <v>327</v>
      </c>
      <c r="R635" s="1">
        <f>IF( ('Question 8'!$G635="Mumbai Indians")+('Question 8'!$H635="Mumbai Indians"),1,0)</f>
        <v>1</v>
      </c>
    </row>
    <row r="636" spans="1:18" ht="15.75" customHeight="1" x14ac:dyDescent="0.3">
      <c r="A636" s="1">
        <v>1082642</v>
      </c>
      <c r="B636" s="1" t="s">
        <v>36</v>
      </c>
      <c r="C636" s="2">
        <v>42867</v>
      </c>
      <c r="D636" s="1" t="s">
        <v>296</v>
      </c>
      <c r="E636" s="1" t="s">
        <v>38</v>
      </c>
      <c r="F636" s="1">
        <v>0</v>
      </c>
      <c r="G636" s="1" t="s">
        <v>39</v>
      </c>
      <c r="H636" s="1" t="s">
        <v>344</v>
      </c>
      <c r="I636" s="1" t="s">
        <v>39</v>
      </c>
      <c r="J636" s="1" t="s">
        <v>33</v>
      </c>
      <c r="K636" s="1" t="s">
        <v>39</v>
      </c>
      <c r="L636" s="1" t="s">
        <v>23</v>
      </c>
      <c r="M636" s="1">
        <v>7</v>
      </c>
      <c r="N636" s="1" t="s">
        <v>24</v>
      </c>
      <c r="O636" s="1" t="s">
        <v>25</v>
      </c>
      <c r="P636" s="1" t="s">
        <v>335</v>
      </c>
      <c r="Q636" s="1" t="s">
        <v>267</v>
      </c>
      <c r="R636" s="1">
        <f>IF( ('Question 8'!$G636="Mumbai Indians")+('Question 8'!$H636="Mumbai Indians"),1,0)</f>
        <v>0</v>
      </c>
    </row>
    <row r="637" spans="1:18" ht="15.75" customHeight="1" x14ac:dyDescent="0.3">
      <c r="A637" s="1">
        <v>1082643</v>
      </c>
      <c r="B637" s="1" t="s">
        <v>341</v>
      </c>
      <c r="C637" s="2">
        <v>42868</v>
      </c>
      <c r="D637" s="1" t="s">
        <v>358</v>
      </c>
      <c r="E637" s="1" t="s">
        <v>342</v>
      </c>
      <c r="F637" s="1">
        <v>0</v>
      </c>
      <c r="G637" s="1" t="s">
        <v>321</v>
      </c>
      <c r="H637" s="1" t="s">
        <v>259</v>
      </c>
      <c r="I637" s="1" t="s">
        <v>259</v>
      </c>
      <c r="J637" s="1" t="s">
        <v>22</v>
      </c>
      <c r="K637" s="1" t="s">
        <v>259</v>
      </c>
      <c r="L637" s="1" t="s">
        <v>41</v>
      </c>
      <c r="M637" s="1">
        <v>8</v>
      </c>
      <c r="N637" s="1" t="s">
        <v>24</v>
      </c>
      <c r="O637" s="1" t="s">
        <v>25</v>
      </c>
      <c r="P637" s="1" t="s">
        <v>232</v>
      </c>
      <c r="Q637" s="1" t="s">
        <v>323</v>
      </c>
      <c r="R637" s="1">
        <f>IF( ('Question 8'!$G637="Mumbai Indians")+('Question 8'!$H637="Mumbai Indians"),1,0)</f>
        <v>0</v>
      </c>
    </row>
    <row r="638" spans="1:18" ht="15.75" customHeight="1" x14ac:dyDescent="0.3">
      <c r="A638" s="1">
        <v>1082644</v>
      </c>
      <c r="B638" s="1" t="s">
        <v>50</v>
      </c>
      <c r="C638" s="2">
        <v>42868</v>
      </c>
      <c r="D638" s="1" t="s">
        <v>183</v>
      </c>
      <c r="E638" s="1" t="s">
        <v>52</v>
      </c>
      <c r="F638" s="1">
        <v>0</v>
      </c>
      <c r="G638" s="1" t="s">
        <v>21</v>
      </c>
      <c r="H638" s="1" t="s">
        <v>47</v>
      </c>
      <c r="I638" s="1" t="s">
        <v>21</v>
      </c>
      <c r="J638" s="1" t="s">
        <v>22</v>
      </c>
      <c r="K638" s="1" t="s">
        <v>47</v>
      </c>
      <c r="L638" s="1" t="s">
        <v>23</v>
      </c>
      <c r="M638" s="1">
        <v>9</v>
      </c>
      <c r="N638" s="1" t="s">
        <v>24</v>
      </c>
      <c r="O638" s="1" t="s">
        <v>25</v>
      </c>
      <c r="P638" s="1" t="s">
        <v>327</v>
      </c>
      <c r="Q638" s="1" t="s">
        <v>140</v>
      </c>
      <c r="R638" s="1">
        <f>IF( ('Question 8'!$G638="Mumbai Indians")+('Question 8'!$H638="Mumbai Indians"),1,0)</f>
        <v>1</v>
      </c>
    </row>
    <row r="639" spans="1:18" ht="15.75" customHeight="1" x14ac:dyDescent="0.3">
      <c r="A639" s="1">
        <v>1082645</v>
      </c>
      <c r="B639" s="1" t="s">
        <v>238</v>
      </c>
      <c r="C639" s="2">
        <v>42869</v>
      </c>
      <c r="D639" s="1" t="s">
        <v>197</v>
      </c>
      <c r="E639" s="1" t="s">
        <v>301</v>
      </c>
      <c r="F639" s="1">
        <v>0</v>
      </c>
      <c r="G639" s="1" t="s">
        <v>344</v>
      </c>
      <c r="H639" s="1" t="s">
        <v>31</v>
      </c>
      <c r="I639" s="1" t="s">
        <v>344</v>
      </c>
      <c r="J639" s="1" t="s">
        <v>22</v>
      </c>
      <c r="K639" s="1" t="s">
        <v>344</v>
      </c>
      <c r="L639" s="1" t="s">
        <v>41</v>
      </c>
      <c r="M639" s="1">
        <v>9</v>
      </c>
      <c r="N639" s="1" t="s">
        <v>24</v>
      </c>
      <c r="O639" s="1" t="s">
        <v>25</v>
      </c>
      <c r="P639" s="1" t="s">
        <v>332</v>
      </c>
      <c r="Q639" s="1" t="s">
        <v>347</v>
      </c>
      <c r="R639" s="1">
        <f>IF( ('Question 8'!$G639="Mumbai Indians")+('Question 8'!$H639="Mumbai Indians"),1,0)</f>
        <v>0</v>
      </c>
    </row>
    <row r="640" spans="1:18" ht="15.75" customHeight="1" x14ac:dyDescent="0.3">
      <c r="A640" s="1">
        <v>1082646</v>
      </c>
      <c r="B640" s="1" t="s">
        <v>36</v>
      </c>
      <c r="C640" s="2">
        <v>42869</v>
      </c>
      <c r="D640" s="1" t="s">
        <v>359</v>
      </c>
      <c r="E640" s="1" t="s">
        <v>38</v>
      </c>
      <c r="F640" s="1">
        <v>0</v>
      </c>
      <c r="G640" s="1" t="s">
        <v>39</v>
      </c>
      <c r="H640" s="1" t="s">
        <v>20</v>
      </c>
      <c r="I640" s="1" t="s">
        <v>20</v>
      </c>
      <c r="J640" s="1" t="s">
        <v>33</v>
      </c>
      <c r="K640" s="1" t="s">
        <v>20</v>
      </c>
      <c r="L640" s="1" t="s">
        <v>23</v>
      </c>
      <c r="M640" s="1">
        <v>10</v>
      </c>
      <c r="N640" s="1" t="s">
        <v>24</v>
      </c>
      <c r="O640" s="1" t="s">
        <v>25</v>
      </c>
      <c r="P640" s="1" t="s">
        <v>267</v>
      </c>
      <c r="Q640" s="1" t="s">
        <v>252</v>
      </c>
      <c r="R640" s="1">
        <f>IF( ('Question 8'!$G640="Mumbai Indians")+('Question 8'!$H640="Mumbai Indians"),1,0)</f>
        <v>0</v>
      </c>
    </row>
    <row r="641" spans="1:18" ht="15.75" customHeight="1" x14ac:dyDescent="0.3">
      <c r="A641" s="1">
        <v>1082647</v>
      </c>
      <c r="B641" s="1" t="s">
        <v>44</v>
      </c>
      <c r="C641" s="2">
        <v>42871</v>
      </c>
      <c r="D641" s="1" t="s">
        <v>360</v>
      </c>
      <c r="E641" s="1" t="s">
        <v>46</v>
      </c>
      <c r="F641" s="1">
        <v>0</v>
      </c>
      <c r="G641" s="1" t="s">
        <v>47</v>
      </c>
      <c r="H641" s="1" t="s">
        <v>344</v>
      </c>
      <c r="I641" s="1" t="s">
        <v>47</v>
      </c>
      <c r="J641" s="1" t="s">
        <v>22</v>
      </c>
      <c r="K641" s="1" t="s">
        <v>344</v>
      </c>
      <c r="L641" s="1" t="s">
        <v>23</v>
      </c>
      <c r="M641" s="1">
        <v>20</v>
      </c>
      <c r="N641" s="1" t="s">
        <v>24</v>
      </c>
      <c r="O641" s="1" t="s">
        <v>25</v>
      </c>
      <c r="P641" s="1" t="s">
        <v>140</v>
      </c>
      <c r="Q641" s="1" t="s">
        <v>252</v>
      </c>
      <c r="R641" s="1">
        <f>IF( ('Question 8'!$G641="Mumbai Indians")+('Question 8'!$H641="Mumbai Indians"),1,0)</f>
        <v>1</v>
      </c>
    </row>
    <row r="642" spans="1:18" ht="15.75" customHeight="1" x14ac:dyDescent="0.3">
      <c r="A642" s="1">
        <v>1082648</v>
      </c>
      <c r="B642" s="1" t="s">
        <v>17</v>
      </c>
      <c r="C642" s="2">
        <v>42872</v>
      </c>
      <c r="D642" s="1" t="s">
        <v>313</v>
      </c>
      <c r="E642" s="1" t="s">
        <v>19</v>
      </c>
      <c r="F642" s="1">
        <v>0</v>
      </c>
      <c r="G642" s="1" t="s">
        <v>259</v>
      </c>
      <c r="H642" s="1" t="s">
        <v>21</v>
      </c>
      <c r="I642" s="1" t="s">
        <v>21</v>
      </c>
      <c r="J642" s="1" t="s">
        <v>22</v>
      </c>
      <c r="K642" s="1" t="s">
        <v>21</v>
      </c>
      <c r="L642" s="1" t="s">
        <v>41</v>
      </c>
      <c r="M642" s="1">
        <v>7</v>
      </c>
      <c r="N642" s="1" t="s">
        <v>24</v>
      </c>
      <c r="O642" s="1" t="s">
        <v>95</v>
      </c>
      <c r="P642" s="1" t="s">
        <v>232</v>
      </c>
      <c r="Q642" s="1" t="s">
        <v>323</v>
      </c>
      <c r="R642" s="1">
        <f>IF( ('Question 8'!$G642="Mumbai Indians")+('Question 8'!$H642="Mumbai Indians"),1,0)</f>
        <v>0</v>
      </c>
    </row>
    <row r="643" spans="1:18" ht="15.75" customHeight="1" x14ac:dyDescent="0.3">
      <c r="A643" s="1">
        <v>1082649</v>
      </c>
      <c r="B643" s="1" t="s">
        <v>17</v>
      </c>
      <c r="C643" s="2">
        <v>42874</v>
      </c>
      <c r="D643" s="1" t="s">
        <v>361</v>
      </c>
      <c r="E643" s="1" t="s">
        <v>19</v>
      </c>
      <c r="F643" s="1">
        <v>0</v>
      </c>
      <c r="G643" s="1" t="s">
        <v>47</v>
      </c>
      <c r="H643" s="1" t="s">
        <v>21</v>
      </c>
      <c r="I643" s="1" t="s">
        <v>47</v>
      </c>
      <c r="J643" s="1" t="s">
        <v>22</v>
      </c>
      <c r="K643" s="1" t="s">
        <v>47</v>
      </c>
      <c r="L643" s="1" t="s">
        <v>41</v>
      </c>
      <c r="M643" s="1">
        <v>6</v>
      </c>
      <c r="N643" s="1" t="s">
        <v>24</v>
      </c>
      <c r="O643" s="1" t="s">
        <v>25</v>
      </c>
      <c r="P643" s="1" t="s">
        <v>274</v>
      </c>
      <c r="Q643" s="1" t="s">
        <v>323</v>
      </c>
      <c r="R643" s="1">
        <f>IF( ('Question 8'!$G643="Mumbai Indians")+('Question 8'!$H643="Mumbai Indians"),1,0)</f>
        <v>1</v>
      </c>
    </row>
    <row r="644" spans="1:18" ht="15.75" customHeight="1" x14ac:dyDescent="0.3">
      <c r="A644" s="1">
        <v>1082650</v>
      </c>
      <c r="B644" s="1" t="s">
        <v>60</v>
      </c>
      <c r="C644" s="2">
        <v>42876</v>
      </c>
      <c r="D644" s="1" t="s">
        <v>339</v>
      </c>
      <c r="E644" s="1" t="s">
        <v>62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33</v>
      </c>
      <c r="K644" s="1" t="s">
        <v>47</v>
      </c>
      <c r="L644" s="1" t="s">
        <v>23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140</v>
      </c>
      <c r="R644" s="1">
        <f>IF( ('Question 8'!$G644="Mumbai Indians")+('Question 8'!$H644="Mumbai Indians"),1,0)</f>
        <v>1</v>
      </c>
    </row>
    <row r="645" spans="1:18" ht="15.75" customHeight="1" x14ac:dyDescent="0.3">
      <c r="A645" s="1">
        <v>1136561</v>
      </c>
      <c r="B645" s="1" t="s">
        <v>44</v>
      </c>
      <c r="C645" s="2">
        <v>43197</v>
      </c>
      <c r="D645" s="1" t="s">
        <v>97</v>
      </c>
      <c r="E645" s="1" t="s">
        <v>46</v>
      </c>
      <c r="F645" s="1">
        <v>0</v>
      </c>
      <c r="G645" s="1" t="s">
        <v>47</v>
      </c>
      <c r="H645" s="1" t="s">
        <v>32</v>
      </c>
      <c r="I645" s="1" t="s">
        <v>32</v>
      </c>
      <c r="J645" s="1" t="s">
        <v>22</v>
      </c>
      <c r="K645" s="1" t="s">
        <v>32</v>
      </c>
      <c r="L645" s="1" t="s">
        <v>41</v>
      </c>
      <c r="M645" s="1">
        <v>1</v>
      </c>
      <c r="N645" s="1" t="s">
        <v>24</v>
      </c>
      <c r="O645" s="1" t="s">
        <v>25</v>
      </c>
      <c r="P645" s="1" t="s">
        <v>303</v>
      </c>
      <c r="Q645" s="1" t="s">
        <v>327</v>
      </c>
      <c r="R645" s="1">
        <f>IF( ('Question 8'!$G645="Mumbai Indians")+('Question 8'!$H645="Mumbai Indians"),1,0)</f>
        <v>1</v>
      </c>
    </row>
    <row r="646" spans="1:18" ht="15.75" customHeight="1" x14ac:dyDescent="0.3">
      <c r="A646" s="1">
        <v>1136562</v>
      </c>
      <c r="B646" s="1" t="s">
        <v>28</v>
      </c>
      <c r="C646" s="2">
        <v>43198</v>
      </c>
      <c r="D646" s="1" t="s">
        <v>362</v>
      </c>
      <c r="E646" s="1" t="s">
        <v>320</v>
      </c>
      <c r="F646" s="1">
        <v>0</v>
      </c>
      <c r="G646" s="1" t="s">
        <v>31</v>
      </c>
      <c r="H646" s="1" t="s">
        <v>39</v>
      </c>
      <c r="I646" s="1" t="s">
        <v>31</v>
      </c>
      <c r="J646" s="1" t="s">
        <v>22</v>
      </c>
      <c r="K646" s="1" t="s">
        <v>31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335</v>
      </c>
      <c r="Q646" s="1" t="s">
        <v>213</v>
      </c>
      <c r="R646" s="1">
        <f>IF( ('Question 8'!$G646="Mumbai Indians")+('Question 8'!$H646="Mumbai Indians"),1,0)</f>
        <v>0</v>
      </c>
    </row>
    <row r="647" spans="1:18" ht="15.75" customHeight="1" x14ac:dyDescent="0.3">
      <c r="A647" s="1">
        <v>1136563</v>
      </c>
      <c r="B647" s="1" t="s">
        <v>50</v>
      </c>
      <c r="C647" s="2">
        <v>43198</v>
      </c>
      <c r="D647" s="1" t="s">
        <v>247</v>
      </c>
      <c r="E647" s="1" t="s">
        <v>52</v>
      </c>
      <c r="F647" s="1">
        <v>0</v>
      </c>
      <c r="G647" s="1" t="s">
        <v>21</v>
      </c>
      <c r="H647" s="1" t="s">
        <v>20</v>
      </c>
      <c r="I647" s="1" t="s">
        <v>21</v>
      </c>
      <c r="J647" s="1" t="s">
        <v>22</v>
      </c>
      <c r="K647" s="1" t="s">
        <v>21</v>
      </c>
      <c r="L647" s="1" t="s">
        <v>41</v>
      </c>
      <c r="M647" s="1">
        <v>4</v>
      </c>
      <c r="N647" s="1" t="s">
        <v>24</v>
      </c>
      <c r="O647" s="1" t="s">
        <v>25</v>
      </c>
      <c r="P647" s="1" t="s">
        <v>252</v>
      </c>
      <c r="Q647" s="1" t="s">
        <v>347</v>
      </c>
      <c r="R647" s="1">
        <f>IF( ('Question 8'!$G647="Mumbai Indians")+('Question 8'!$H647="Mumbai Indians"),1,0)</f>
        <v>0</v>
      </c>
    </row>
    <row r="648" spans="1:18" ht="15.75" customHeight="1" x14ac:dyDescent="0.3">
      <c r="A648" s="1">
        <v>1136564</v>
      </c>
      <c r="B648" s="1" t="s">
        <v>60</v>
      </c>
      <c r="C648" s="2">
        <v>43199</v>
      </c>
      <c r="D648" s="1" t="s">
        <v>227</v>
      </c>
      <c r="E648" s="1" t="s">
        <v>62</v>
      </c>
      <c r="F648" s="1">
        <v>0</v>
      </c>
      <c r="G648" s="1" t="s">
        <v>259</v>
      </c>
      <c r="H648" s="1" t="s">
        <v>40</v>
      </c>
      <c r="I648" s="1" t="s">
        <v>259</v>
      </c>
      <c r="J648" s="1" t="s">
        <v>22</v>
      </c>
      <c r="K648" s="1" t="s">
        <v>259</v>
      </c>
      <c r="L648" s="1" t="s">
        <v>41</v>
      </c>
      <c r="M648" s="1">
        <v>9</v>
      </c>
      <c r="N648" s="1" t="s">
        <v>24</v>
      </c>
      <c r="O648" s="1" t="s">
        <v>25</v>
      </c>
      <c r="P648" s="1" t="s">
        <v>237</v>
      </c>
      <c r="Q648" s="1" t="s">
        <v>274</v>
      </c>
      <c r="R648" s="1">
        <f>IF( ('Question 8'!$G648="Mumbai Indians")+('Question 8'!$H648="Mumbai Indians"),1,0)</f>
        <v>0</v>
      </c>
    </row>
    <row r="649" spans="1:18" ht="15.75" customHeight="1" x14ac:dyDescent="0.3">
      <c r="A649" s="1">
        <v>1136565</v>
      </c>
      <c r="B649" s="1" t="s">
        <v>65</v>
      </c>
      <c r="C649" s="2">
        <v>43200</v>
      </c>
      <c r="D649" s="1" t="s">
        <v>363</v>
      </c>
      <c r="E649" s="1" t="s">
        <v>67</v>
      </c>
      <c r="F649" s="1">
        <v>0</v>
      </c>
      <c r="G649" s="1" t="s">
        <v>32</v>
      </c>
      <c r="H649" s="1" t="s">
        <v>21</v>
      </c>
      <c r="I649" s="1" t="s">
        <v>32</v>
      </c>
      <c r="J649" s="1" t="s">
        <v>22</v>
      </c>
      <c r="K649" s="1" t="s">
        <v>32</v>
      </c>
      <c r="L649" s="1" t="s">
        <v>41</v>
      </c>
      <c r="M649" s="1">
        <v>5</v>
      </c>
      <c r="N649" s="1" t="s">
        <v>24</v>
      </c>
      <c r="O649" s="1" t="s">
        <v>25</v>
      </c>
      <c r="P649" s="1" t="s">
        <v>303</v>
      </c>
      <c r="Q649" s="1" t="s">
        <v>232</v>
      </c>
      <c r="R649" s="1">
        <f>IF( ('Question 8'!$G649="Mumbai Indians")+('Question 8'!$H649="Mumbai Indians"),1,0)</f>
        <v>0</v>
      </c>
    </row>
    <row r="650" spans="1:18" ht="15.75" customHeight="1" x14ac:dyDescent="0.3">
      <c r="A650" s="1">
        <v>1136566</v>
      </c>
      <c r="B650" s="1" t="s">
        <v>56</v>
      </c>
      <c r="C650" s="2">
        <v>43201</v>
      </c>
      <c r="D650" s="1" t="s">
        <v>271</v>
      </c>
      <c r="E650" s="1" t="s">
        <v>58</v>
      </c>
      <c r="F650" s="1">
        <v>0</v>
      </c>
      <c r="G650" s="1" t="s">
        <v>40</v>
      </c>
      <c r="H650" s="1" t="s">
        <v>39</v>
      </c>
      <c r="I650" s="1" t="s">
        <v>39</v>
      </c>
      <c r="J650" s="1" t="s">
        <v>22</v>
      </c>
      <c r="K650" s="1" t="s">
        <v>40</v>
      </c>
      <c r="L650" s="1" t="s">
        <v>23</v>
      </c>
      <c r="M650" s="1">
        <v>10</v>
      </c>
      <c r="N650" s="1" t="s">
        <v>24</v>
      </c>
      <c r="O650" s="1" t="s">
        <v>95</v>
      </c>
      <c r="P650" s="1" t="s">
        <v>335</v>
      </c>
      <c r="Q650" s="1" t="s">
        <v>323</v>
      </c>
      <c r="R650" s="1">
        <f>IF( ('Question 8'!$G650="Mumbai Indians")+('Question 8'!$H650="Mumbai Indians"),1,0)</f>
        <v>0</v>
      </c>
    </row>
    <row r="651" spans="1:18" ht="15.75" customHeight="1" x14ac:dyDescent="0.3">
      <c r="A651" s="1">
        <v>1136567</v>
      </c>
      <c r="B651" s="1" t="s">
        <v>60</v>
      </c>
      <c r="C651" s="2">
        <v>43202</v>
      </c>
      <c r="D651" s="1" t="s">
        <v>346</v>
      </c>
      <c r="E651" s="1" t="s">
        <v>62</v>
      </c>
      <c r="F651" s="1">
        <v>0</v>
      </c>
      <c r="G651" s="1" t="s">
        <v>259</v>
      </c>
      <c r="H651" s="1" t="s">
        <v>47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1</v>
      </c>
      <c r="N651" s="1" t="s">
        <v>24</v>
      </c>
      <c r="O651" s="1" t="s">
        <v>25</v>
      </c>
      <c r="P651" s="1" t="s">
        <v>274</v>
      </c>
      <c r="Q651" s="1" t="s">
        <v>267</v>
      </c>
      <c r="R651" s="1">
        <f>IF( ('Question 8'!$G651="Mumbai Indians")+('Question 8'!$H651="Mumbai Indians"),1,0)</f>
        <v>1</v>
      </c>
    </row>
    <row r="652" spans="1:18" ht="15.75" customHeight="1" x14ac:dyDescent="0.3">
      <c r="A652" s="1">
        <v>1136568</v>
      </c>
      <c r="B652" s="1" t="s">
        <v>17</v>
      </c>
      <c r="C652" s="2">
        <v>43203</v>
      </c>
      <c r="D652" s="1" t="s">
        <v>257</v>
      </c>
      <c r="E652" s="1" t="s">
        <v>345</v>
      </c>
      <c r="F652" s="1">
        <v>0</v>
      </c>
      <c r="G652" s="1" t="s">
        <v>20</v>
      </c>
      <c r="H652" s="1" t="s">
        <v>31</v>
      </c>
      <c r="I652" s="1" t="s">
        <v>20</v>
      </c>
      <c r="J652" s="1" t="s">
        <v>22</v>
      </c>
      <c r="K652" s="1" t="s">
        <v>20</v>
      </c>
      <c r="L652" s="1" t="s">
        <v>41</v>
      </c>
      <c r="M652" s="1">
        <v>4</v>
      </c>
      <c r="N652" s="1" t="s">
        <v>24</v>
      </c>
      <c r="O652" s="1" t="s">
        <v>25</v>
      </c>
      <c r="P652" s="1" t="s">
        <v>347</v>
      </c>
      <c r="Q652" s="1" t="s">
        <v>140</v>
      </c>
      <c r="R652" s="1">
        <f>IF( ('Question 8'!$G652="Mumbai Indians")+('Question 8'!$H652="Mumbai Indians"),1,0)</f>
        <v>0</v>
      </c>
    </row>
    <row r="653" spans="1:18" ht="15.75" customHeight="1" x14ac:dyDescent="0.3">
      <c r="A653" s="1">
        <v>1136569</v>
      </c>
      <c r="B653" s="1" t="s">
        <v>44</v>
      </c>
      <c r="C653" s="2">
        <v>43204</v>
      </c>
      <c r="D653" s="1" t="s">
        <v>364</v>
      </c>
      <c r="E653" s="1" t="s">
        <v>46</v>
      </c>
      <c r="F653" s="1">
        <v>0</v>
      </c>
      <c r="G653" s="1" t="s">
        <v>47</v>
      </c>
      <c r="H653" s="1" t="s">
        <v>39</v>
      </c>
      <c r="I653" s="1" t="s">
        <v>39</v>
      </c>
      <c r="J653" s="1" t="s">
        <v>22</v>
      </c>
      <c r="K653" s="1" t="s">
        <v>39</v>
      </c>
      <c r="L653" s="1" t="s">
        <v>41</v>
      </c>
      <c r="M653" s="1">
        <v>7</v>
      </c>
      <c r="N653" s="1" t="s">
        <v>24</v>
      </c>
      <c r="O653" s="1" t="s">
        <v>25</v>
      </c>
      <c r="P653" s="1" t="s">
        <v>335</v>
      </c>
      <c r="Q653" s="1" t="s">
        <v>323</v>
      </c>
      <c r="R653" s="1">
        <f>IF( ('Question 8'!$G653="Mumbai Indians")+('Question 8'!$H653="Mumbai Indians"),1,0)</f>
        <v>1</v>
      </c>
    </row>
    <row r="654" spans="1:18" ht="15.75" customHeight="1" x14ac:dyDescent="0.3">
      <c r="A654" s="1">
        <v>1136570</v>
      </c>
      <c r="B654" s="1" t="s">
        <v>50</v>
      </c>
      <c r="C654" s="2">
        <v>43204</v>
      </c>
      <c r="D654" s="1" t="s">
        <v>365</v>
      </c>
      <c r="E654" s="1" t="s">
        <v>52</v>
      </c>
      <c r="F654" s="1">
        <v>0</v>
      </c>
      <c r="G654" s="1" t="s">
        <v>21</v>
      </c>
      <c r="H654" s="1" t="s">
        <v>259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5</v>
      </c>
      <c r="N654" s="1" t="s">
        <v>24</v>
      </c>
      <c r="O654" s="1" t="s">
        <v>25</v>
      </c>
      <c r="P654" s="1" t="s">
        <v>232</v>
      </c>
      <c r="Q654" s="1" t="s">
        <v>327</v>
      </c>
      <c r="R654" s="1">
        <f>IF( ('Question 8'!$G654="Mumbai Indians")+('Question 8'!$H654="Mumbai Indians"),1,0)</f>
        <v>0</v>
      </c>
    </row>
    <row r="655" spans="1:18" ht="15.75" customHeight="1" x14ac:dyDescent="0.3">
      <c r="A655" s="1">
        <v>1136571</v>
      </c>
      <c r="B655" s="1" t="s">
        <v>17</v>
      </c>
      <c r="C655" s="2">
        <v>43205</v>
      </c>
      <c r="D655" s="1" t="s">
        <v>271</v>
      </c>
      <c r="E655" s="1" t="s">
        <v>345</v>
      </c>
      <c r="F655" s="1">
        <v>0</v>
      </c>
      <c r="G655" s="1" t="s">
        <v>20</v>
      </c>
      <c r="H655" s="1" t="s">
        <v>40</v>
      </c>
      <c r="I655" s="1" t="s">
        <v>20</v>
      </c>
      <c r="J655" s="1" t="s">
        <v>22</v>
      </c>
      <c r="K655" s="1" t="s">
        <v>40</v>
      </c>
      <c r="L655" s="1" t="s">
        <v>23</v>
      </c>
      <c r="M655" s="1">
        <v>19</v>
      </c>
      <c r="N655" s="1" t="s">
        <v>24</v>
      </c>
      <c r="O655" s="1" t="s">
        <v>25</v>
      </c>
      <c r="P655" s="1" t="s">
        <v>252</v>
      </c>
      <c r="Q655" s="1" t="s">
        <v>140</v>
      </c>
      <c r="R655" s="1">
        <f>IF( ('Question 8'!$G655="Mumbai Indians")+('Question 8'!$H655="Mumbai Indians"),1,0)</f>
        <v>0</v>
      </c>
    </row>
    <row r="656" spans="1:18" ht="15.75" customHeight="1" x14ac:dyDescent="0.3">
      <c r="A656" s="1">
        <v>1136572</v>
      </c>
      <c r="B656" s="1" t="s">
        <v>28</v>
      </c>
      <c r="C656" s="2">
        <v>43205</v>
      </c>
      <c r="D656" s="1" t="s">
        <v>118</v>
      </c>
      <c r="E656" s="1" t="s">
        <v>320</v>
      </c>
      <c r="F656" s="1">
        <v>0</v>
      </c>
      <c r="G656" s="1" t="s">
        <v>31</v>
      </c>
      <c r="H656" s="1" t="s">
        <v>32</v>
      </c>
      <c r="I656" s="1" t="s">
        <v>32</v>
      </c>
      <c r="J656" s="1" t="s">
        <v>22</v>
      </c>
      <c r="K656" s="1" t="s">
        <v>31</v>
      </c>
      <c r="L656" s="1" t="s">
        <v>23</v>
      </c>
      <c r="M656" s="1">
        <v>4</v>
      </c>
      <c r="N656" s="1" t="s">
        <v>24</v>
      </c>
      <c r="O656" s="1" t="s">
        <v>25</v>
      </c>
      <c r="P656" s="1" t="s">
        <v>237</v>
      </c>
      <c r="Q656" s="1" t="s">
        <v>267</v>
      </c>
      <c r="R656" s="1">
        <f>IF( ('Question 8'!$G656="Mumbai Indians")+('Question 8'!$H656="Mumbai Indians"),1,0)</f>
        <v>0</v>
      </c>
    </row>
    <row r="657" spans="1:18" ht="15.75" customHeight="1" x14ac:dyDescent="0.3">
      <c r="A657" s="1">
        <v>1136573</v>
      </c>
      <c r="B657" s="1" t="s">
        <v>50</v>
      </c>
      <c r="C657" s="2">
        <v>43206</v>
      </c>
      <c r="D657" s="1" t="s">
        <v>348</v>
      </c>
      <c r="E657" s="1" t="s">
        <v>52</v>
      </c>
      <c r="F657" s="1">
        <v>0</v>
      </c>
      <c r="G657" s="1" t="s">
        <v>21</v>
      </c>
      <c r="H657" s="1" t="s">
        <v>39</v>
      </c>
      <c r="I657" s="1" t="s">
        <v>39</v>
      </c>
      <c r="J657" s="1" t="s">
        <v>22</v>
      </c>
      <c r="K657" s="1" t="s">
        <v>21</v>
      </c>
      <c r="L657" s="1" t="s">
        <v>23</v>
      </c>
      <c r="M657" s="1">
        <v>71</v>
      </c>
      <c r="N657" s="1" t="s">
        <v>24</v>
      </c>
      <c r="O657" s="1" t="s">
        <v>25</v>
      </c>
      <c r="P657" s="1" t="s">
        <v>232</v>
      </c>
      <c r="Q657" s="1" t="s">
        <v>327</v>
      </c>
      <c r="R657" s="1">
        <f>IF( ('Question 8'!$G657="Mumbai Indians")+('Question 8'!$H657="Mumbai Indians"),1,0)</f>
        <v>0</v>
      </c>
    </row>
    <row r="658" spans="1:18" ht="15.75" customHeight="1" x14ac:dyDescent="0.3">
      <c r="A658" s="1">
        <v>1136574</v>
      </c>
      <c r="B658" s="1" t="s">
        <v>44</v>
      </c>
      <c r="C658" s="2">
        <v>43207</v>
      </c>
      <c r="D658" s="1" t="s">
        <v>147</v>
      </c>
      <c r="E658" s="1" t="s">
        <v>46</v>
      </c>
      <c r="F658" s="1">
        <v>0</v>
      </c>
      <c r="G658" s="1" t="s">
        <v>47</v>
      </c>
      <c r="H658" s="1" t="s">
        <v>20</v>
      </c>
      <c r="I658" s="1" t="s">
        <v>20</v>
      </c>
      <c r="J658" s="1" t="s">
        <v>22</v>
      </c>
      <c r="K658" s="1" t="s">
        <v>47</v>
      </c>
      <c r="L658" s="1" t="s">
        <v>23</v>
      </c>
      <c r="M658" s="1">
        <v>46</v>
      </c>
      <c r="N658" s="1" t="s">
        <v>24</v>
      </c>
      <c r="O658" s="1" t="s">
        <v>25</v>
      </c>
      <c r="P658" s="1" t="s">
        <v>213</v>
      </c>
      <c r="Q658" s="1" t="s">
        <v>323</v>
      </c>
      <c r="R658" s="1">
        <f>IF( ('Question 8'!$G658="Mumbai Indians")+('Question 8'!$H658="Mumbai Indians"),1,0)</f>
        <v>1</v>
      </c>
    </row>
    <row r="659" spans="1:18" ht="15.75" customHeight="1" x14ac:dyDescent="0.3">
      <c r="A659" s="1">
        <v>1136575</v>
      </c>
      <c r="B659" s="1" t="s">
        <v>56</v>
      </c>
      <c r="C659" s="2">
        <v>43208</v>
      </c>
      <c r="D659" s="1" t="s">
        <v>348</v>
      </c>
      <c r="E659" s="1" t="s">
        <v>58</v>
      </c>
      <c r="F659" s="1">
        <v>0</v>
      </c>
      <c r="G659" s="1" t="s">
        <v>40</v>
      </c>
      <c r="H659" s="1" t="s">
        <v>21</v>
      </c>
      <c r="I659" s="1" t="s">
        <v>21</v>
      </c>
      <c r="J659" s="1" t="s">
        <v>22</v>
      </c>
      <c r="K659" s="1" t="s">
        <v>21</v>
      </c>
      <c r="L659" s="1" t="s">
        <v>41</v>
      </c>
      <c r="M659" s="1">
        <v>7</v>
      </c>
      <c r="N659" s="1" t="s">
        <v>24</v>
      </c>
      <c r="O659" s="1" t="s">
        <v>25</v>
      </c>
      <c r="P659" s="1" t="s">
        <v>347</v>
      </c>
      <c r="Q659" s="1" t="s">
        <v>140</v>
      </c>
      <c r="R659" s="1">
        <f>IF( ('Question 8'!$G659="Mumbai Indians")+('Question 8'!$H659="Mumbai Indians"),1,0)</f>
        <v>0</v>
      </c>
    </row>
    <row r="660" spans="1:18" ht="15.75" customHeight="1" x14ac:dyDescent="0.3">
      <c r="A660" s="1">
        <v>1136576</v>
      </c>
      <c r="B660" s="1" t="s">
        <v>28</v>
      </c>
      <c r="C660" s="2">
        <v>43209</v>
      </c>
      <c r="D660" s="1" t="s">
        <v>118</v>
      </c>
      <c r="E660" s="1" t="s">
        <v>320</v>
      </c>
      <c r="F660" s="1">
        <v>0</v>
      </c>
      <c r="G660" s="1" t="s">
        <v>31</v>
      </c>
      <c r="H660" s="1" t="s">
        <v>259</v>
      </c>
      <c r="I660" s="1" t="s">
        <v>31</v>
      </c>
      <c r="J660" s="1" t="s">
        <v>33</v>
      </c>
      <c r="K660" s="1" t="s">
        <v>31</v>
      </c>
      <c r="L660" s="1" t="s">
        <v>23</v>
      </c>
      <c r="M660" s="1">
        <v>15</v>
      </c>
      <c r="N660" s="1" t="s">
        <v>24</v>
      </c>
      <c r="O660" s="1" t="s">
        <v>25</v>
      </c>
      <c r="P660" s="1" t="s">
        <v>274</v>
      </c>
      <c r="Q660" s="1" t="s">
        <v>232</v>
      </c>
      <c r="R660" s="1">
        <f>IF( ('Question 8'!$G660="Mumbai Indians")+('Question 8'!$H660="Mumbai Indians"),1,0)</f>
        <v>0</v>
      </c>
    </row>
    <row r="661" spans="1:18" ht="15.75" customHeight="1" x14ac:dyDescent="0.3">
      <c r="A661" s="1">
        <v>1136577</v>
      </c>
      <c r="B661" s="1" t="s">
        <v>238</v>
      </c>
      <c r="C661" s="2">
        <v>43210</v>
      </c>
      <c r="D661" s="1" t="s">
        <v>57</v>
      </c>
      <c r="E661" s="1" t="s">
        <v>301</v>
      </c>
      <c r="F661" s="1">
        <v>0</v>
      </c>
      <c r="G661" s="1" t="s">
        <v>32</v>
      </c>
      <c r="H661" s="1" t="s">
        <v>40</v>
      </c>
      <c r="I661" s="1" t="s">
        <v>40</v>
      </c>
      <c r="J661" s="1" t="s">
        <v>22</v>
      </c>
      <c r="K661" s="1" t="s">
        <v>32</v>
      </c>
      <c r="L661" s="1" t="s">
        <v>23</v>
      </c>
      <c r="M661" s="1">
        <v>64</v>
      </c>
      <c r="N661" s="1" t="s">
        <v>24</v>
      </c>
      <c r="O661" s="1" t="s">
        <v>25</v>
      </c>
      <c r="P661" s="1" t="s">
        <v>335</v>
      </c>
      <c r="Q661" s="1" t="s">
        <v>323</v>
      </c>
      <c r="R661" s="1">
        <f>IF( ('Question 8'!$G661="Mumbai Indians")+('Question 8'!$H661="Mumbai Indians"),1,0)</f>
        <v>0</v>
      </c>
    </row>
    <row r="662" spans="1:18" ht="15.75" customHeight="1" x14ac:dyDescent="0.3">
      <c r="A662" s="1">
        <v>1136578</v>
      </c>
      <c r="B662" s="1" t="s">
        <v>50</v>
      </c>
      <c r="C662" s="2">
        <v>43211</v>
      </c>
      <c r="D662" s="1" t="s">
        <v>362</v>
      </c>
      <c r="E662" s="1" t="s">
        <v>52</v>
      </c>
      <c r="F662" s="1">
        <v>0</v>
      </c>
      <c r="G662" s="1" t="s">
        <v>21</v>
      </c>
      <c r="H662" s="1" t="s">
        <v>31</v>
      </c>
      <c r="I662" s="1" t="s">
        <v>31</v>
      </c>
      <c r="J662" s="1" t="s">
        <v>22</v>
      </c>
      <c r="K662" s="1" t="s">
        <v>31</v>
      </c>
      <c r="L662" s="1" t="s">
        <v>41</v>
      </c>
      <c r="M662" s="1">
        <v>9</v>
      </c>
      <c r="N662" s="1" t="s">
        <v>24</v>
      </c>
      <c r="O662" s="1" t="s">
        <v>95</v>
      </c>
      <c r="P662" s="1" t="s">
        <v>252</v>
      </c>
      <c r="Q662" s="1" t="s">
        <v>347</v>
      </c>
      <c r="R662" s="1">
        <f>IF( ('Question 8'!$G662="Mumbai Indians")+('Question 8'!$H662="Mumbai Indians"),1,0)</f>
        <v>0</v>
      </c>
    </row>
    <row r="663" spans="1:18" ht="15.75" customHeight="1" x14ac:dyDescent="0.3">
      <c r="A663" s="1">
        <v>1136579</v>
      </c>
      <c r="B663" s="1" t="s">
        <v>17</v>
      </c>
      <c r="C663" s="2">
        <v>43211</v>
      </c>
      <c r="D663" s="1" t="s">
        <v>121</v>
      </c>
      <c r="E663" s="1" t="s">
        <v>345</v>
      </c>
      <c r="F663" s="1">
        <v>0</v>
      </c>
      <c r="G663" s="1" t="s">
        <v>20</v>
      </c>
      <c r="H663" s="1" t="s">
        <v>39</v>
      </c>
      <c r="I663" s="1" t="s">
        <v>20</v>
      </c>
      <c r="J663" s="1" t="s">
        <v>22</v>
      </c>
      <c r="K663" s="1" t="s">
        <v>20</v>
      </c>
      <c r="L663" s="1" t="s">
        <v>41</v>
      </c>
      <c r="M663" s="1">
        <v>6</v>
      </c>
      <c r="N663" s="1" t="s">
        <v>24</v>
      </c>
      <c r="O663" s="1" t="s">
        <v>25</v>
      </c>
      <c r="P663" s="1" t="s">
        <v>303</v>
      </c>
      <c r="Q663" s="1" t="s">
        <v>267</v>
      </c>
      <c r="R663" s="1">
        <f>IF( ('Question 8'!$G663="Mumbai Indians")+('Question 8'!$H663="Mumbai Indians"),1,0)</f>
        <v>0</v>
      </c>
    </row>
    <row r="664" spans="1:18" ht="15.75" customHeight="1" x14ac:dyDescent="0.3">
      <c r="A664" s="1">
        <v>1136580</v>
      </c>
      <c r="B664" s="1" t="s">
        <v>60</v>
      </c>
      <c r="C664" s="2">
        <v>43212</v>
      </c>
      <c r="D664" s="1" t="s">
        <v>183</v>
      </c>
      <c r="E664" s="1" t="s">
        <v>62</v>
      </c>
      <c r="F664" s="1">
        <v>0</v>
      </c>
      <c r="G664" s="1" t="s">
        <v>259</v>
      </c>
      <c r="H664" s="1" t="s">
        <v>32</v>
      </c>
      <c r="I664" s="1" t="s">
        <v>259</v>
      </c>
      <c r="J664" s="1" t="s">
        <v>22</v>
      </c>
      <c r="K664" s="1" t="s">
        <v>32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237</v>
      </c>
      <c r="Q664" s="1" t="s">
        <v>232</v>
      </c>
      <c r="R664" s="1">
        <f>IF( ('Question 8'!$G664="Mumbai Indians")+('Question 8'!$H664="Mumbai Indians"),1,0)</f>
        <v>0</v>
      </c>
    </row>
    <row r="665" spans="1:18" ht="15.75" customHeight="1" x14ac:dyDescent="0.3">
      <c r="A665" s="1">
        <v>1136581</v>
      </c>
      <c r="B665" s="1" t="s">
        <v>56</v>
      </c>
      <c r="C665" s="2">
        <v>43212</v>
      </c>
      <c r="D665" s="1" t="s">
        <v>366</v>
      </c>
      <c r="E665" s="1" t="s">
        <v>58</v>
      </c>
      <c r="F665" s="1">
        <v>0</v>
      </c>
      <c r="G665" s="1" t="s">
        <v>40</v>
      </c>
      <c r="H665" s="1" t="s">
        <v>47</v>
      </c>
      <c r="I665" s="1" t="s">
        <v>47</v>
      </c>
      <c r="J665" s="1" t="s">
        <v>33</v>
      </c>
      <c r="K665" s="1" t="s">
        <v>40</v>
      </c>
      <c r="L665" s="1" t="s">
        <v>41</v>
      </c>
      <c r="M665" s="1">
        <v>3</v>
      </c>
      <c r="N665" s="1" t="s">
        <v>24</v>
      </c>
      <c r="O665" s="1" t="s">
        <v>25</v>
      </c>
      <c r="P665" s="1" t="s">
        <v>335</v>
      </c>
      <c r="Q665" s="1" t="s">
        <v>213</v>
      </c>
      <c r="R665" s="1">
        <f>IF( ('Question 8'!$G665="Mumbai Indians")+('Question 8'!$H665="Mumbai Indians"),1,0)</f>
        <v>1</v>
      </c>
    </row>
    <row r="666" spans="1:18" ht="15.75" customHeight="1" x14ac:dyDescent="0.3">
      <c r="A666" s="1">
        <v>1136582</v>
      </c>
      <c r="B666" s="1" t="s">
        <v>36</v>
      </c>
      <c r="C666" s="2">
        <v>43213</v>
      </c>
      <c r="D666" s="1" t="s">
        <v>367</v>
      </c>
      <c r="E666" s="1" t="s">
        <v>38</v>
      </c>
      <c r="F666" s="1">
        <v>0</v>
      </c>
      <c r="G666" s="1" t="s">
        <v>39</v>
      </c>
      <c r="H666" s="1" t="s">
        <v>31</v>
      </c>
      <c r="I666" s="1" t="s">
        <v>39</v>
      </c>
      <c r="J666" s="1" t="s">
        <v>22</v>
      </c>
      <c r="K666" s="1" t="s">
        <v>31</v>
      </c>
      <c r="L666" s="1" t="s">
        <v>23</v>
      </c>
      <c r="M666" s="1">
        <v>4</v>
      </c>
      <c r="N666" s="1" t="s">
        <v>24</v>
      </c>
      <c r="O666" s="1" t="s">
        <v>25</v>
      </c>
      <c r="P666" s="1" t="s">
        <v>327</v>
      </c>
      <c r="Q666" s="1" t="s">
        <v>267</v>
      </c>
      <c r="R666" s="1">
        <f>IF( ('Question 8'!$G666="Mumbai Indians")+('Question 8'!$H666="Mumbai Indians"),1,0)</f>
        <v>0</v>
      </c>
    </row>
    <row r="667" spans="1:18" ht="15.75" customHeight="1" x14ac:dyDescent="0.3">
      <c r="A667" s="1">
        <v>1136583</v>
      </c>
      <c r="B667" s="1" t="s">
        <v>44</v>
      </c>
      <c r="C667" s="2">
        <v>43214</v>
      </c>
      <c r="D667" s="1" t="s">
        <v>346</v>
      </c>
      <c r="E667" s="1" t="s">
        <v>46</v>
      </c>
      <c r="F667" s="1">
        <v>0</v>
      </c>
      <c r="G667" s="1" t="s">
        <v>47</v>
      </c>
      <c r="H667" s="1" t="s">
        <v>259</v>
      </c>
      <c r="I667" s="1" t="s">
        <v>47</v>
      </c>
      <c r="J667" s="1" t="s">
        <v>22</v>
      </c>
      <c r="K667" s="1" t="s">
        <v>259</v>
      </c>
      <c r="L667" s="1" t="s">
        <v>23</v>
      </c>
      <c r="M667" s="1">
        <v>31</v>
      </c>
      <c r="N667" s="1" t="s">
        <v>24</v>
      </c>
      <c r="O667" s="1" t="s">
        <v>25</v>
      </c>
      <c r="P667" s="1" t="s">
        <v>252</v>
      </c>
      <c r="Q667" s="1" t="s">
        <v>140</v>
      </c>
      <c r="R667" s="1">
        <f>IF( ('Question 8'!$G667="Mumbai Indians")+('Question 8'!$H667="Mumbai Indians"),1,0)</f>
        <v>1</v>
      </c>
    </row>
    <row r="668" spans="1:18" ht="15.75" customHeight="1" x14ac:dyDescent="0.3">
      <c r="A668" s="1">
        <v>1136584</v>
      </c>
      <c r="B668" s="1" t="s">
        <v>17</v>
      </c>
      <c r="C668" s="2">
        <v>43215</v>
      </c>
      <c r="D668" s="1" t="s">
        <v>76</v>
      </c>
      <c r="E668" s="1" t="s">
        <v>345</v>
      </c>
      <c r="F668" s="1">
        <v>0</v>
      </c>
      <c r="G668" s="1" t="s">
        <v>20</v>
      </c>
      <c r="H668" s="1" t="s">
        <v>32</v>
      </c>
      <c r="I668" s="1" t="s">
        <v>32</v>
      </c>
      <c r="J668" s="1" t="s">
        <v>22</v>
      </c>
      <c r="K668" s="1" t="s">
        <v>32</v>
      </c>
      <c r="L668" s="1" t="s">
        <v>41</v>
      </c>
      <c r="M668" s="1">
        <v>5</v>
      </c>
      <c r="N668" s="1" t="s">
        <v>24</v>
      </c>
      <c r="O668" s="1" t="s">
        <v>25</v>
      </c>
      <c r="P668" s="1" t="s">
        <v>274</v>
      </c>
      <c r="Q668" s="1" t="s">
        <v>322</v>
      </c>
      <c r="R668" s="1">
        <f>IF( ('Question 8'!$G668="Mumbai Indians")+('Question 8'!$H668="Mumbai Indians"),1,0)</f>
        <v>0</v>
      </c>
    </row>
    <row r="669" spans="1:18" ht="15.75" customHeight="1" x14ac:dyDescent="0.3">
      <c r="A669" s="1">
        <v>1136585</v>
      </c>
      <c r="B669" s="1" t="s">
        <v>60</v>
      </c>
      <c r="C669" s="2">
        <v>43216</v>
      </c>
      <c r="D669" s="1" t="s">
        <v>367</v>
      </c>
      <c r="E669" s="1" t="s">
        <v>62</v>
      </c>
      <c r="F669" s="1">
        <v>0</v>
      </c>
      <c r="G669" s="1" t="s">
        <v>259</v>
      </c>
      <c r="H669" s="1" t="s">
        <v>31</v>
      </c>
      <c r="I669" s="1" t="s">
        <v>31</v>
      </c>
      <c r="J669" s="1" t="s">
        <v>22</v>
      </c>
      <c r="K669" s="1" t="s">
        <v>259</v>
      </c>
      <c r="L669" s="1" t="s">
        <v>23</v>
      </c>
      <c r="M669" s="1">
        <v>13</v>
      </c>
      <c r="N669" s="1" t="s">
        <v>24</v>
      </c>
      <c r="O669" s="1" t="s">
        <v>25</v>
      </c>
      <c r="P669" s="1" t="s">
        <v>351</v>
      </c>
      <c r="Q669" s="1" t="s">
        <v>267</v>
      </c>
      <c r="R669" s="1">
        <f>IF( ('Question 8'!$G669="Mumbai Indians")+('Question 8'!$H669="Mumbai Indians"),1,0)</f>
        <v>0</v>
      </c>
    </row>
    <row r="670" spans="1:18" ht="15.75" customHeight="1" x14ac:dyDescent="0.3">
      <c r="A670" s="1">
        <v>1136586</v>
      </c>
      <c r="B670" s="1" t="s">
        <v>36</v>
      </c>
      <c r="C670" s="2">
        <v>43217</v>
      </c>
      <c r="D670" s="1" t="s">
        <v>309</v>
      </c>
      <c r="E670" s="1" t="s">
        <v>38</v>
      </c>
      <c r="F670" s="1">
        <v>0</v>
      </c>
      <c r="G670" s="1" t="s">
        <v>39</v>
      </c>
      <c r="H670" s="1" t="s">
        <v>21</v>
      </c>
      <c r="I670" s="1" t="s">
        <v>21</v>
      </c>
      <c r="J670" s="1" t="s">
        <v>22</v>
      </c>
      <c r="K670" s="1" t="s">
        <v>39</v>
      </c>
      <c r="L670" s="1" t="s">
        <v>23</v>
      </c>
      <c r="M670" s="1">
        <v>55</v>
      </c>
      <c r="N670" s="1" t="s">
        <v>24</v>
      </c>
      <c r="O670" s="1" t="s">
        <v>25</v>
      </c>
      <c r="P670" s="1" t="s">
        <v>252</v>
      </c>
      <c r="Q670" s="1" t="s">
        <v>140</v>
      </c>
      <c r="R670" s="1">
        <f>IF( ('Question 8'!$G670="Mumbai Indians")+('Question 8'!$H670="Mumbai Indians"),1,0)</f>
        <v>0</v>
      </c>
    </row>
    <row r="671" spans="1:18" ht="15.75" customHeight="1" x14ac:dyDescent="0.3">
      <c r="A671" s="1">
        <v>1136587</v>
      </c>
      <c r="B671" s="1" t="s">
        <v>238</v>
      </c>
      <c r="C671" s="2">
        <v>43218</v>
      </c>
      <c r="D671" s="1" t="s">
        <v>147</v>
      </c>
      <c r="E671" s="1" t="s">
        <v>301</v>
      </c>
      <c r="F671" s="1">
        <v>0</v>
      </c>
      <c r="G671" s="1" t="s">
        <v>32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8</v>
      </c>
      <c r="N671" s="1" t="s">
        <v>24</v>
      </c>
      <c r="O671" s="1" t="s">
        <v>25</v>
      </c>
      <c r="P671" s="1" t="s">
        <v>303</v>
      </c>
      <c r="Q671" s="1" t="s">
        <v>323</v>
      </c>
      <c r="R671" s="1">
        <f>IF( ('Question 8'!$G671="Mumbai Indians")+('Question 8'!$H671="Mumbai Indians"),1,0)</f>
        <v>1</v>
      </c>
    </row>
    <row r="672" spans="1:18" ht="15.75" customHeight="1" x14ac:dyDescent="0.3">
      <c r="A672" s="1">
        <v>1136588</v>
      </c>
      <c r="B672" s="1" t="s">
        <v>56</v>
      </c>
      <c r="C672" s="2">
        <v>43219</v>
      </c>
      <c r="D672" s="1" t="s">
        <v>353</v>
      </c>
      <c r="E672" s="1" t="s">
        <v>58</v>
      </c>
      <c r="F672" s="1">
        <v>0</v>
      </c>
      <c r="G672" s="1" t="s">
        <v>40</v>
      </c>
      <c r="H672" s="1" t="s">
        <v>259</v>
      </c>
      <c r="I672" s="1" t="s">
        <v>259</v>
      </c>
      <c r="J672" s="1" t="s">
        <v>33</v>
      </c>
      <c r="K672" s="1" t="s">
        <v>259</v>
      </c>
      <c r="L672" s="1" t="s">
        <v>23</v>
      </c>
      <c r="M672" s="1">
        <v>11</v>
      </c>
      <c r="N672" s="1" t="s">
        <v>24</v>
      </c>
      <c r="O672" s="1" t="s">
        <v>25</v>
      </c>
      <c r="P672" s="1" t="s">
        <v>242</v>
      </c>
      <c r="Q672" s="1" t="s">
        <v>327</v>
      </c>
      <c r="R672" s="1">
        <f>IF( ('Question 8'!$G672="Mumbai Indians")+('Question 8'!$H672="Mumbai Indians"),1,0)</f>
        <v>0</v>
      </c>
    </row>
    <row r="673" spans="1:18" ht="15.75" customHeight="1" x14ac:dyDescent="0.3">
      <c r="A673" s="1">
        <v>1136589</v>
      </c>
      <c r="B673" s="1" t="s">
        <v>17</v>
      </c>
      <c r="C673" s="2">
        <v>43219</v>
      </c>
      <c r="D673" s="1" t="s">
        <v>290</v>
      </c>
      <c r="E673" s="1" t="s">
        <v>345</v>
      </c>
      <c r="F673" s="1">
        <v>0</v>
      </c>
      <c r="G673" s="1" t="s">
        <v>20</v>
      </c>
      <c r="H673" s="1" t="s">
        <v>21</v>
      </c>
      <c r="I673" s="1" t="s">
        <v>21</v>
      </c>
      <c r="J673" s="1" t="s">
        <v>22</v>
      </c>
      <c r="K673" s="1" t="s">
        <v>21</v>
      </c>
      <c r="L673" s="1" t="s">
        <v>41</v>
      </c>
      <c r="M673" s="1">
        <v>6</v>
      </c>
      <c r="N673" s="1" t="s">
        <v>24</v>
      </c>
      <c r="O673" s="1" t="s">
        <v>25</v>
      </c>
      <c r="P673" s="1" t="s">
        <v>274</v>
      </c>
      <c r="Q673" s="1" t="s">
        <v>232</v>
      </c>
      <c r="R673" s="1">
        <f>IF( ('Question 8'!$G673="Mumbai Indians")+('Question 8'!$H673="Mumbai Indians"),1,0)</f>
        <v>0</v>
      </c>
    </row>
    <row r="674" spans="1:18" ht="15.75" customHeight="1" x14ac:dyDescent="0.3">
      <c r="A674" s="1">
        <v>1136590</v>
      </c>
      <c r="B674" s="1" t="s">
        <v>238</v>
      </c>
      <c r="C674" s="2">
        <v>43220</v>
      </c>
      <c r="D674" s="1" t="s">
        <v>57</v>
      </c>
      <c r="E674" s="1" t="s">
        <v>301</v>
      </c>
      <c r="F674" s="1">
        <v>0</v>
      </c>
      <c r="G674" s="1" t="s">
        <v>32</v>
      </c>
      <c r="H674" s="1" t="s">
        <v>39</v>
      </c>
      <c r="I674" s="1" t="s">
        <v>39</v>
      </c>
      <c r="J674" s="1" t="s">
        <v>22</v>
      </c>
      <c r="K674" s="1" t="s">
        <v>32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332</v>
      </c>
      <c r="Q674" s="1" t="s">
        <v>252</v>
      </c>
      <c r="R674" s="1">
        <f>IF( ('Question 8'!$G674="Mumbai Indians")+('Question 8'!$H674="Mumbai Indians"),1,0)</f>
        <v>0</v>
      </c>
    </row>
    <row r="675" spans="1:18" ht="15.75" customHeight="1" x14ac:dyDescent="0.3">
      <c r="A675" s="1">
        <v>1136591</v>
      </c>
      <c r="B675" s="1" t="s">
        <v>17</v>
      </c>
      <c r="C675" s="2">
        <v>43221</v>
      </c>
      <c r="D675" s="1" t="s">
        <v>368</v>
      </c>
      <c r="E675" s="1" t="s">
        <v>345</v>
      </c>
      <c r="F675" s="1">
        <v>0</v>
      </c>
      <c r="G675" s="1" t="s">
        <v>20</v>
      </c>
      <c r="H675" s="1" t="s">
        <v>47</v>
      </c>
      <c r="I675" s="1" t="s">
        <v>47</v>
      </c>
      <c r="J675" s="1" t="s">
        <v>22</v>
      </c>
      <c r="K675" s="1" t="s">
        <v>20</v>
      </c>
      <c r="L675" s="1" t="s">
        <v>23</v>
      </c>
      <c r="M675" s="1">
        <v>14</v>
      </c>
      <c r="N675" s="1" t="s">
        <v>24</v>
      </c>
      <c r="O675" s="1" t="s">
        <v>25</v>
      </c>
      <c r="P675" s="1" t="s">
        <v>120</v>
      </c>
      <c r="Q675" s="1" t="s">
        <v>323</v>
      </c>
      <c r="R675" s="1">
        <f>IF( ('Question 8'!$G675="Mumbai Indians")+('Question 8'!$H675="Mumbai Indians"),1,0)</f>
        <v>1</v>
      </c>
    </row>
    <row r="676" spans="1:18" ht="15.75" customHeight="1" x14ac:dyDescent="0.3">
      <c r="A676" s="1">
        <v>1136592</v>
      </c>
      <c r="B676" s="1" t="s">
        <v>36</v>
      </c>
      <c r="C676" s="2">
        <v>43222</v>
      </c>
      <c r="D676" s="1" t="s">
        <v>336</v>
      </c>
      <c r="E676" s="1" t="s">
        <v>38</v>
      </c>
      <c r="F676" s="1">
        <v>0</v>
      </c>
      <c r="G676" s="1" t="s">
        <v>39</v>
      </c>
      <c r="H676" s="1" t="s">
        <v>40</v>
      </c>
      <c r="I676" s="1" t="s">
        <v>40</v>
      </c>
      <c r="J676" s="1" t="s">
        <v>22</v>
      </c>
      <c r="K676" s="1" t="s">
        <v>39</v>
      </c>
      <c r="L676" s="1" t="s">
        <v>23</v>
      </c>
      <c r="M676" s="1">
        <v>4</v>
      </c>
      <c r="N676" s="1" t="s">
        <v>24</v>
      </c>
      <c r="O676" s="1" t="s">
        <v>95</v>
      </c>
      <c r="P676" s="1" t="s">
        <v>322</v>
      </c>
      <c r="Q676" s="1" t="s">
        <v>267</v>
      </c>
      <c r="R676" s="1">
        <f>IF( ('Question 8'!$G676="Mumbai Indians")+('Question 8'!$H676="Mumbai Indians"),1,0)</f>
        <v>0</v>
      </c>
    </row>
    <row r="677" spans="1:18" ht="15.75" customHeight="1" x14ac:dyDescent="0.3">
      <c r="A677" s="1">
        <v>1136593</v>
      </c>
      <c r="B677" s="1" t="s">
        <v>50</v>
      </c>
      <c r="C677" s="2">
        <v>43223</v>
      </c>
      <c r="D677" s="1" t="s">
        <v>247</v>
      </c>
      <c r="E677" s="1" t="s">
        <v>52</v>
      </c>
      <c r="F677" s="1">
        <v>0</v>
      </c>
      <c r="G677" s="1" t="s">
        <v>21</v>
      </c>
      <c r="H677" s="1" t="s">
        <v>32</v>
      </c>
      <c r="I677" s="1" t="s">
        <v>21</v>
      </c>
      <c r="J677" s="1" t="s">
        <v>22</v>
      </c>
      <c r="K677" s="1" t="s">
        <v>21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127</v>
      </c>
      <c r="Q677" s="1" t="s">
        <v>347</v>
      </c>
      <c r="R677" s="1">
        <f>IF( ('Question 8'!$G677="Mumbai Indians")+('Question 8'!$H677="Mumbai Indians"),1,0)</f>
        <v>0</v>
      </c>
    </row>
    <row r="678" spans="1:18" ht="15.75" customHeight="1" x14ac:dyDescent="0.3">
      <c r="A678" s="1">
        <v>1136594</v>
      </c>
      <c r="B678" s="1" t="s">
        <v>224</v>
      </c>
      <c r="C678" s="2">
        <v>43224</v>
      </c>
      <c r="D678" s="1" t="s">
        <v>330</v>
      </c>
      <c r="E678" s="1" t="s">
        <v>225</v>
      </c>
      <c r="F678" s="1">
        <v>0</v>
      </c>
      <c r="G678" s="1" t="s">
        <v>31</v>
      </c>
      <c r="H678" s="1" t="s">
        <v>47</v>
      </c>
      <c r="I678" s="1" t="s">
        <v>47</v>
      </c>
      <c r="J678" s="1" t="s">
        <v>22</v>
      </c>
      <c r="K678" s="1" t="s">
        <v>47</v>
      </c>
      <c r="L678" s="1" t="s">
        <v>41</v>
      </c>
      <c r="M678" s="1">
        <v>6</v>
      </c>
      <c r="N678" s="1" t="s">
        <v>24</v>
      </c>
      <c r="O678" s="1" t="s">
        <v>25</v>
      </c>
      <c r="P678" s="1" t="s">
        <v>332</v>
      </c>
      <c r="Q678" s="1" t="s">
        <v>140</v>
      </c>
      <c r="R678" s="1">
        <f>IF( ('Question 8'!$G678="Mumbai Indians")+('Question 8'!$H678="Mumbai Indians"),1,0)</f>
        <v>1</v>
      </c>
    </row>
    <row r="679" spans="1:18" ht="15.75" customHeight="1" x14ac:dyDescent="0.3">
      <c r="A679" s="1">
        <v>1136595</v>
      </c>
      <c r="B679" s="1" t="s">
        <v>238</v>
      </c>
      <c r="C679" s="2">
        <v>43225</v>
      </c>
      <c r="D679" s="1" t="s">
        <v>235</v>
      </c>
      <c r="E679" s="1" t="s">
        <v>301</v>
      </c>
      <c r="F679" s="1">
        <v>0</v>
      </c>
      <c r="G679" s="1" t="s">
        <v>32</v>
      </c>
      <c r="H679" s="1" t="s">
        <v>20</v>
      </c>
      <c r="I679" s="1" t="s">
        <v>32</v>
      </c>
      <c r="J679" s="1" t="s">
        <v>22</v>
      </c>
      <c r="K679" s="1" t="s">
        <v>32</v>
      </c>
      <c r="L679" s="1" t="s">
        <v>41</v>
      </c>
      <c r="M679" s="1">
        <v>6</v>
      </c>
      <c r="N679" s="1" t="s">
        <v>24</v>
      </c>
      <c r="O679" s="1" t="s">
        <v>25</v>
      </c>
      <c r="P679" s="1" t="s">
        <v>323</v>
      </c>
      <c r="Q679" s="1" t="s">
        <v>351</v>
      </c>
      <c r="R679" s="1">
        <f>IF( ('Question 8'!$G679="Mumbai Indians")+('Question 8'!$H679="Mumbai Indians"),1,0)</f>
        <v>0</v>
      </c>
    </row>
    <row r="680" spans="1:18" ht="15.75" customHeight="1" x14ac:dyDescent="0.3">
      <c r="A680" s="1">
        <v>1136596</v>
      </c>
      <c r="B680" s="1" t="s">
        <v>60</v>
      </c>
      <c r="C680" s="2">
        <v>43225</v>
      </c>
      <c r="D680" s="1" t="s">
        <v>346</v>
      </c>
      <c r="E680" s="1" t="s">
        <v>62</v>
      </c>
      <c r="F680" s="1">
        <v>0</v>
      </c>
      <c r="G680" s="1" t="s">
        <v>259</v>
      </c>
      <c r="H680" s="1" t="s">
        <v>39</v>
      </c>
      <c r="I680" s="1" t="s">
        <v>39</v>
      </c>
      <c r="J680" s="1" t="s">
        <v>33</v>
      </c>
      <c r="K680" s="1" t="s">
        <v>259</v>
      </c>
      <c r="L680" s="1" t="s">
        <v>41</v>
      </c>
      <c r="M680" s="1">
        <v>7</v>
      </c>
      <c r="N680" s="1" t="s">
        <v>24</v>
      </c>
      <c r="O680" s="1" t="s">
        <v>25</v>
      </c>
      <c r="P680" s="1" t="s">
        <v>242</v>
      </c>
      <c r="Q680" s="1" t="s">
        <v>267</v>
      </c>
      <c r="R680" s="1">
        <f>IF( ('Question 8'!$G680="Mumbai Indians")+('Question 8'!$H680="Mumbai Indians"),1,0)</f>
        <v>0</v>
      </c>
    </row>
    <row r="681" spans="1:18" ht="15.75" customHeight="1" x14ac:dyDescent="0.3">
      <c r="A681" s="1">
        <v>1136597</v>
      </c>
      <c r="B681" s="1" t="s">
        <v>44</v>
      </c>
      <c r="C681" s="2">
        <v>43226</v>
      </c>
      <c r="D681" s="1" t="s">
        <v>315</v>
      </c>
      <c r="E681" s="1" t="s">
        <v>46</v>
      </c>
      <c r="F681" s="1">
        <v>0</v>
      </c>
      <c r="G681" s="1" t="s">
        <v>47</v>
      </c>
      <c r="H681" s="1" t="s">
        <v>21</v>
      </c>
      <c r="I681" s="1" t="s">
        <v>21</v>
      </c>
      <c r="J681" s="1" t="s">
        <v>22</v>
      </c>
      <c r="K681" s="1" t="s">
        <v>47</v>
      </c>
      <c r="L681" s="1" t="s">
        <v>23</v>
      </c>
      <c r="M681" s="1">
        <v>13</v>
      </c>
      <c r="N681" s="1" t="s">
        <v>24</v>
      </c>
      <c r="O681" s="1" t="s">
        <v>25</v>
      </c>
      <c r="P681" s="1" t="s">
        <v>127</v>
      </c>
      <c r="Q681" s="1" t="s">
        <v>347</v>
      </c>
      <c r="R681" s="1">
        <f>IF( ('Question 8'!$G681="Mumbai Indians")+('Question 8'!$H681="Mumbai Indians"),1,0)</f>
        <v>1</v>
      </c>
    </row>
    <row r="682" spans="1:18" ht="15.75" customHeight="1" x14ac:dyDescent="0.3">
      <c r="A682" s="1">
        <v>1136598</v>
      </c>
      <c r="B682" s="1" t="s">
        <v>224</v>
      </c>
      <c r="C682" s="2">
        <v>43226</v>
      </c>
      <c r="D682" s="1" t="s">
        <v>369</v>
      </c>
      <c r="E682" s="1" t="s">
        <v>225</v>
      </c>
      <c r="F682" s="1">
        <v>0</v>
      </c>
      <c r="G682" s="1" t="s">
        <v>31</v>
      </c>
      <c r="H682" s="1" t="s">
        <v>40</v>
      </c>
      <c r="I682" s="1" t="s">
        <v>31</v>
      </c>
      <c r="J682" s="1" t="s">
        <v>22</v>
      </c>
      <c r="K682" s="1" t="s">
        <v>31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252</v>
      </c>
      <c r="Q682" s="1" t="s">
        <v>140</v>
      </c>
      <c r="R682" s="1">
        <f>IF( ('Question 8'!$G682="Mumbai Indians")+('Question 8'!$H682="Mumbai Indians"),1,0)</f>
        <v>0</v>
      </c>
    </row>
    <row r="683" spans="1:18" ht="15.75" customHeight="1" x14ac:dyDescent="0.3">
      <c r="A683" s="1">
        <v>1136599</v>
      </c>
      <c r="B683" s="1" t="s">
        <v>60</v>
      </c>
      <c r="C683" s="2">
        <v>43227</v>
      </c>
      <c r="D683" s="1" t="s">
        <v>353</v>
      </c>
      <c r="E683" s="1" t="s">
        <v>62</v>
      </c>
      <c r="F683" s="1">
        <v>0</v>
      </c>
      <c r="G683" s="1" t="s">
        <v>259</v>
      </c>
      <c r="H683" s="1" t="s">
        <v>20</v>
      </c>
      <c r="I683" s="1" t="s">
        <v>20</v>
      </c>
      <c r="J683" s="1" t="s">
        <v>22</v>
      </c>
      <c r="K683" s="1" t="s">
        <v>259</v>
      </c>
      <c r="L683" s="1" t="s">
        <v>23</v>
      </c>
      <c r="M683" s="1">
        <v>5</v>
      </c>
      <c r="N683" s="1" t="s">
        <v>24</v>
      </c>
      <c r="O683" s="1" t="s">
        <v>25</v>
      </c>
      <c r="P683" s="1" t="s">
        <v>242</v>
      </c>
      <c r="Q683" s="1" t="s">
        <v>322</v>
      </c>
      <c r="R683" s="1">
        <f>IF( ('Question 8'!$G683="Mumbai Indians")+('Question 8'!$H683="Mumbai Indians"),1,0)</f>
        <v>0</v>
      </c>
    </row>
    <row r="684" spans="1:18" ht="15.75" customHeight="1" x14ac:dyDescent="0.3">
      <c r="A684" s="1">
        <v>1136600</v>
      </c>
      <c r="B684" s="1" t="s">
        <v>56</v>
      </c>
      <c r="C684" s="2">
        <v>43228</v>
      </c>
      <c r="D684" s="1" t="s">
        <v>354</v>
      </c>
      <c r="E684" s="1" t="s">
        <v>58</v>
      </c>
      <c r="F684" s="1">
        <v>0</v>
      </c>
      <c r="G684" s="1" t="s">
        <v>40</v>
      </c>
      <c r="H684" s="1" t="s">
        <v>31</v>
      </c>
      <c r="I684" s="1" t="s">
        <v>40</v>
      </c>
      <c r="J684" s="1" t="s">
        <v>33</v>
      </c>
      <c r="K684" s="1" t="s">
        <v>40</v>
      </c>
      <c r="L684" s="1" t="s">
        <v>23</v>
      </c>
      <c r="M684" s="1">
        <v>15</v>
      </c>
      <c r="N684" s="1" t="s">
        <v>24</v>
      </c>
      <c r="O684" s="1" t="s">
        <v>25</v>
      </c>
      <c r="P684" s="1" t="s">
        <v>120</v>
      </c>
      <c r="Q684" s="1" t="s">
        <v>323</v>
      </c>
      <c r="R684" s="1">
        <f>IF( ('Question 8'!$G684="Mumbai Indians")+('Question 8'!$H684="Mumbai Indians"),1,0)</f>
        <v>0</v>
      </c>
    </row>
    <row r="685" spans="1:18" ht="15.75" customHeight="1" x14ac:dyDescent="0.3">
      <c r="A685" s="1">
        <v>1136601</v>
      </c>
      <c r="B685" s="1" t="s">
        <v>50</v>
      </c>
      <c r="C685" s="2">
        <v>43229</v>
      </c>
      <c r="D685" s="1" t="s">
        <v>370</v>
      </c>
      <c r="E685" s="1" t="s">
        <v>52</v>
      </c>
      <c r="F685" s="1">
        <v>0</v>
      </c>
      <c r="G685" s="1" t="s">
        <v>21</v>
      </c>
      <c r="H685" s="1" t="s">
        <v>47</v>
      </c>
      <c r="I685" s="1" t="s">
        <v>21</v>
      </c>
      <c r="J685" s="1" t="s">
        <v>22</v>
      </c>
      <c r="K685" s="1" t="s">
        <v>47</v>
      </c>
      <c r="L685" s="1" t="s">
        <v>23</v>
      </c>
      <c r="M685" s="1">
        <v>102</v>
      </c>
      <c r="N685" s="1" t="s">
        <v>24</v>
      </c>
      <c r="O685" s="1" t="s">
        <v>25</v>
      </c>
      <c r="P685" s="1" t="s">
        <v>335</v>
      </c>
      <c r="Q685" s="1" t="s">
        <v>232</v>
      </c>
      <c r="R685" s="1">
        <f>IF( ('Question 8'!$G685="Mumbai Indians")+('Question 8'!$H685="Mumbai Indians"),1,0)</f>
        <v>1</v>
      </c>
    </row>
    <row r="686" spans="1:18" ht="15.75" customHeight="1" x14ac:dyDescent="0.3">
      <c r="A686" s="1">
        <v>1136602</v>
      </c>
      <c r="B686" s="1" t="s">
        <v>36</v>
      </c>
      <c r="C686" s="2">
        <v>43230</v>
      </c>
      <c r="D686" s="1" t="s">
        <v>227</v>
      </c>
      <c r="E686" s="1" t="s">
        <v>38</v>
      </c>
      <c r="F686" s="1">
        <v>0</v>
      </c>
      <c r="G686" s="1" t="s">
        <v>39</v>
      </c>
      <c r="H686" s="1" t="s">
        <v>259</v>
      </c>
      <c r="I686" s="1" t="s">
        <v>39</v>
      </c>
      <c r="J686" s="1" t="s">
        <v>33</v>
      </c>
      <c r="K686" s="1" t="s">
        <v>259</v>
      </c>
      <c r="L686" s="1" t="s">
        <v>41</v>
      </c>
      <c r="M686" s="1">
        <v>9</v>
      </c>
      <c r="N686" s="1" t="s">
        <v>24</v>
      </c>
      <c r="O686" s="1" t="s">
        <v>25</v>
      </c>
      <c r="P686" s="1" t="s">
        <v>332</v>
      </c>
      <c r="Q686" s="1" t="s">
        <v>252</v>
      </c>
      <c r="R686" s="1">
        <f>IF( ('Question 8'!$G686="Mumbai Indians")+('Question 8'!$H686="Mumbai Indians"),1,0)</f>
        <v>0</v>
      </c>
    </row>
    <row r="687" spans="1:18" ht="15.75" customHeight="1" x14ac:dyDescent="0.3">
      <c r="A687" s="1">
        <v>1136603</v>
      </c>
      <c r="B687" s="1" t="s">
        <v>56</v>
      </c>
      <c r="C687" s="2">
        <v>43231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32</v>
      </c>
      <c r="I687" s="1" t="s">
        <v>32</v>
      </c>
      <c r="J687" s="1" t="s">
        <v>33</v>
      </c>
      <c r="K687" s="1" t="s">
        <v>40</v>
      </c>
      <c r="L687" s="1" t="s">
        <v>41</v>
      </c>
      <c r="M687" s="1">
        <v>4</v>
      </c>
      <c r="N687" s="1" t="s">
        <v>24</v>
      </c>
      <c r="O687" s="1" t="s">
        <v>25</v>
      </c>
      <c r="P687" s="1" t="s">
        <v>120</v>
      </c>
      <c r="Q687" s="1" t="s">
        <v>351</v>
      </c>
      <c r="R687" s="1">
        <f>IF( ('Question 8'!$G687="Mumbai Indians")+('Question 8'!$H687="Mumbai Indians"),1,0)</f>
        <v>0</v>
      </c>
    </row>
    <row r="688" spans="1:18" ht="15.75" customHeight="1" x14ac:dyDescent="0.3">
      <c r="A688" s="1">
        <v>1136604</v>
      </c>
      <c r="B688" s="1" t="s">
        <v>224</v>
      </c>
      <c r="C688" s="2">
        <v>43232</v>
      </c>
      <c r="D688" s="1" t="s">
        <v>247</v>
      </c>
      <c r="E688" s="1" t="s">
        <v>225</v>
      </c>
      <c r="F688" s="1">
        <v>0</v>
      </c>
      <c r="G688" s="1" t="s">
        <v>31</v>
      </c>
      <c r="H688" s="1" t="s">
        <v>21</v>
      </c>
      <c r="I688" s="1" t="s">
        <v>31</v>
      </c>
      <c r="J688" s="1" t="s">
        <v>22</v>
      </c>
      <c r="K688" s="1" t="s">
        <v>21</v>
      </c>
      <c r="L688" s="1" t="s">
        <v>23</v>
      </c>
      <c r="M688" s="1">
        <v>31</v>
      </c>
      <c r="N688" s="1" t="s">
        <v>24</v>
      </c>
      <c r="O688" s="1" t="s">
        <v>25</v>
      </c>
      <c r="P688" s="1" t="s">
        <v>322</v>
      </c>
      <c r="Q688" s="1" t="s">
        <v>267</v>
      </c>
      <c r="R688" s="1">
        <f>IF( ('Question 8'!$G688="Mumbai Indians")+('Question 8'!$H688="Mumbai Indians"),1,0)</f>
        <v>0</v>
      </c>
    </row>
    <row r="689" spans="1:18" ht="15.75" customHeight="1" x14ac:dyDescent="0.3">
      <c r="A689" s="1">
        <v>1136605</v>
      </c>
      <c r="B689" s="1" t="s">
        <v>36</v>
      </c>
      <c r="C689" s="2">
        <v>43232</v>
      </c>
      <c r="D689" s="1" t="s">
        <v>121</v>
      </c>
      <c r="E689" s="1" t="s">
        <v>38</v>
      </c>
      <c r="F689" s="1">
        <v>0</v>
      </c>
      <c r="G689" s="1" t="s">
        <v>39</v>
      </c>
      <c r="H689" s="1" t="s">
        <v>20</v>
      </c>
      <c r="I689" s="1" t="s">
        <v>20</v>
      </c>
      <c r="J689" s="1" t="s">
        <v>22</v>
      </c>
      <c r="K689" s="1" t="s">
        <v>20</v>
      </c>
      <c r="L689" s="1" t="s">
        <v>41</v>
      </c>
      <c r="M689" s="1">
        <v>5</v>
      </c>
      <c r="N689" s="1" t="s">
        <v>24</v>
      </c>
      <c r="O689" s="1" t="s">
        <v>25</v>
      </c>
      <c r="P689" s="1" t="s">
        <v>335</v>
      </c>
      <c r="Q689" s="1" t="s">
        <v>127</v>
      </c>
      <c r="R689" s="1">
        <f>IF( ('Question 8'!$G689="Mumbai Indians")+('Question 8'!$H689="Mumbai Indians"),1,0)</f>
        <v>0</v>
      </c>
    </row>
    <row r="690" spans="1:18" ht="15.75" customHeight="1" x14ac:dyDescent="0.3">
      <c r="A690" s="1">
        <v>1136606</v>
      </c>
      <c r="B690" s="1" t="s">
        <v>238</v>
      </c>
      <c r="C690" s="2">
        <v>43233</v>
      </c>
      <c r="D690" s="1" t="s">
        <v>183</v>
      </c>
      <c r="E690" s="1" t="s">
        <v>301</v>
      </c>
      <c r="F690" s="1">
        <v>0</v>
      </c>
      <c r="G690" s="1" t="s">
        <v>32</v>
      </c>
      <c r="H690" s="1" t="s">
        <v>259</v>
      </c>
      <c r="I690" s="1" t="s">
        <v>32</v>
      </c>
      <c r="J690" s="1" t="s">
        <v>22</v>
      </c>
      <c r="K690" s="1" t="s">
        <v>32</v>
      </c>
      <c r="L690" s="1" t="s">
        <v>41</v>
      </c>
      <c r="M690" s="1">
        <v>8</v>
      </c>
      <c r="N690" s="1" t="s">
        <v>24</v>
      </c>
      <c r="O690" s="1" t="s">
        <v>25</v>
      </c>
      <c r="P690" s="1" t="s">
        <v>120</v>
      </c>
      <c r="Q690" s="1" t="s">
        <v>351</v>
      </c>
      <c r="R690" s="1">
        <f>IF( ('Question 8'!$G690="Mumbai Indians")+('Question 8'!$H690="Mumbai Indians"),1,0)</f>
        <v>0</v>
      </c>
    </row>
    <row r="691" spans="1:18" ht="15.75" customHeight="1" x14ac:dyDescent="0.3">
      <c r="A691" s="1">
        <v>1136607</v>
      </c>
      <c r="B691" s="1" t="s">
        <v>44</v>
      </c>
      <c r="C691" s="2">
        <v>43233</v>
      </c>
      <c r="D691" s="1" t="s">
        <v>354</v>
      </c>
      <c r="E691" s="1" t="s">
        <v>46</v>
      </c>
      <c r="F691" s="1">
        <v>0</v>
      </c>
      <c r="G691" s="1" t="s">
        <v>47</v>
      </c>
      <c r="H691" s="1" t="s">
        <v>40</v>
      </c>
      <c r="I691" s="1" t="s">
        <v>40</v>
      </c>
      <c r="J691" s="1" t="s">
        <v>22</v>
      </c>
      <c r="K691" s="1" t="s">
        <v>40</v>
      </c>
      <c r="L691" s="1" t="s">
        <v>41</v>
      </c>
      <c r="M691" s="1">
        <v>7</v>
      </c>
      <c r="N691" s="1" t="s">
        <v>24</v>
      </c>
      <c r="O691" s="1" t="s">
        <v>25</v>
      </c>
      <c r="P691" s="1" t="s">
        <v>323</v>
      </c>
      <c r="Q691" s="1" t="s">
        <v>140</v>
      </c>
      <c r="R691" s="1">
        <f>IF( ('Question 8'!$G691="Mumbai Indians")+('Question 8'!$H691="Mumbai Indians"),1,0)</f>
        <v>1</v>
      </c>
    </row>
    <row r="692" spans="1:18" ht="15.75" customHeight="1" x14ac:dyDescent="0.3">
      <c r="A692" s="1">
        <v>1136608</v>
      </c>
      <c r="B692" s="1" t="s">
        <v>224</v>
      </c>
      <c r="C692" s="2">
        <v>43234</v>
      </c>
      <c r="D692" s="1" t="s">
        <v>257</v>
      </c>
      <c r="E692" s="1" t="s">
        <v>225</v>
      </c>
      <c r="F692" s="1">
        <v>0</v>
      </c>
      <c r="G692" s="1" t="s">
        <v>31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10</v>
      </c>
      <c r="N692" s="1" t="s">
        <v>24</v>
      </c>
      <c r="O692" s="1" t="s">
        <v>25</v>
      </c>
      <c r="P692" s="1" t="s">
        <v>242</v>
      </c>
      <c r="Q692" s="1" t="s">
        <v>322</v>
      </c>
      <c r="R692" s="1">
        <f>IF( ('Question 8'!$G692="Mumbai Indians")+('Question 8'!$H692="Mumbai Indians"),1,0)</f>
        <v>0</v>
      </c>
    </row>
    <row r="693" spans="1:18" ht="15.75" customHeight="1" x14ac:dyDescent="0.3">
      <c r="A693" s="1">
        <v>1136609</v>
      </c>
      <c r="B693" s="1" t="s">
        <v>50</v>
      </c>
      <c r="C693" s="2">
        <v>43235</v>
      </c>
      <c r="D693" s="1" t="s">
        <v>371</v>
      </c>
      <c r="E693" s="1" t="s">
        <v>52</v>
      </c>
      <c r="F693" s="1">
        <v>0</v>
      </c>
      <c r="G693" s="1" t="s">
        <v>21</v>
      </c>
      <c r="H693" s="1" t="s">
        <v>40</v>
      </c>
      <c r="I693" s="1" t="s">
        <v>21</v>
      </c>
      <c r="J693" s="1" t="s">
        <v>22</v>
      </c>
      <c r="K693" s="1" t="s">
        <v>21</v>
      </c>
      <c r="L693" s="1" t="s">
        <v>41</v>
      </c>
      <c r="M693" s="1">
        <v>6</v>
      </c>
      <c r="N693" s="1" t="s">
        <v>24</v>
      </c>
      <c r="O693" s="1" t="s">
        <v>25</v>
      </c>
      <c r="P693" s="1" t="s">
        <v>127</v>
      </c>
      <c r="Q693" s="1" t="s">
        <v>232</v>
      </c>
      <c r="R693" s="1">
        <f>IF( ('Question 8'!$G693="Mumbai Indians")+('Question 8'!$H693="Mumbai Indians"),1,0)</f>
        <v>0</v>
      </c>
    </row>
    <row r="694" spans="1:18" ht="15.75" customHeight="1" x14ac:dyDescent="0.3">
      <c r="A694" s="1">
        <v>1136610</v>
      </c>
      <c r="B694" s="1" t="s">
        <v>44</v>
      </c>
      <c r="C694" s="2">
        <v>43236</v>
      </c>
      <c r="D694" s="1" t="s">
        <v>349</v>
      </c>
      <c r="E694" s="1" t="s">
        <v>46</v>
      </c>
      <c r="F694" s="1">
        <v>0</v>
      </c>
      <c r="G694" s="1" t="s">
        <v>47</v>
      </c>
      <c r="H694" s="1" t="s">
        <v>31</v>
      </c>
      <c r="I694" s="1" t="s">
        <v>31</v>
      </c>
      <c r="J694" s="1" t="s">
        <v>22</v>
      </c>
      <c r="K694" s="1" t="s">
        <v>47</v>
      </c>
      <c r="L694" s="1" t="s">
        <v>23</v>
      </c>
      <c r="M694" s="1">
        <v>3</v>
      </c>
      <c r="N694" s="1" t="s">
        <v>24</v>
      </c>
      <c r="O694" s="1" t="s">
        <v>25</v>
      </c>
      <c r="P694" s="1" t="s">
        <v>120</v>
      </c>
      <c r="Q694" s="1" t="s">
        <v>323</v>
      </c>
      <c r="R694" s="1">
        <f>IF( ('Question 8'!$G694="Mumbai Indians")+('Question 8'!$H694="Mumbai Indians"),1,0)</f>
        <v>1</v>
      </c>
    </row>
    <row r="695" spans="1:18" ht="15.75" customHeight="1" x14ac:dyDescent="0.3">
      <c r="A695" s="1">
        <v>1136611</v>
      </c>
      <c r="B695" s="1" t="s">
        <v>17</v>
      </c>
      <c r="C695" s="2">
        <v>43237</v>
      </c>
      <c r="D695" s="1" t="s">
        <v>121</v>
      </c>
      <c r="E695" s="1" t="s">
        <v>345</v>
      </c>
      <c r="F695" s="1">
        <v>0</v>
      </c>
      <c r="G695" s="1" t="s">
        <v>20</v>
      </c>
      <c r="H695" s="1" t="s">
        <v>259</v>
      </c>
      <c r="I695" s="1" t="s">
        <v>259</v>
      </c>
      <c r="J695" s="1" t="s">
        <v>22</v>
      </c>
      <c r="K695" s="1" t="s">
        <v>20</v>
      </c>
      <c r="L695" s="1" t="s">
        <v>23</v>
      </c>
      <c r="M695" s="1">
        <v>14</v>
      </c>
      <c r="N695" s="1" t="s">
        <v>24</v>
      </c>
      <c r="O695" s="1" t="s">
        <v>25</v>
      </c>
      <c r="P695" s="1" t="s">
        <v>332</v>
      </c>
      <c r="Q695" s="1" t="s">
        <v>140</v>
      </c>
      <c r="R695" s="1">
        <f>IF( ('Question 8'!$G695="Mumbai Indians")+('Question 8'!$H695="Mumbai Indians"),1,0)</f>
        <v>0</v>
      </c>
    </row>
    <row r="696" spans="1:18" ht="15.75" customHeight="1" x14ac:dyDescent="0.3">
      <c r="A696" s="1">
        <v>1136612</v>
      </c>
      <c r="B696" s="1" t="s">
        <v>36</v>
      </c>
      <c r="C696" s="2">
        <v>43238</v>
      </c>
      <c r="D696" s="1" t="s">
        <v>359</v>
      </c>
      <c r="E696" s="1" t="s">
        <v>38</v>
      </c>
      <c r="F696" s="1">
        <v>0</v>
      </c>
      <c r="G696" s="1" t="s">
        <v>39</v>
      </c>
      <c r="H696" s="1" t="s">
        <v>32</v>
      </c>
      <c r="I696" s="1" t="s">
        <v>32</v>
      </c>
      <c r="J696" s="1" t="s">
        <v>22</v>
      </c>
      <c r="K696" s="1" t="s">
        <v>39</v>
      </c>
      <c r="L696" s="1" t="s">
        <v>23</v>
      </c>
      <c r="M696" s="1">
        <v>34</v>
      </c>
      <c r="N696" s="1" t="s">
        <v>24</v>
      </c>
      <c r="O696" s="1" t="s">
        <v>25</v>
      </c>
      <c r="P696" s="1" t="s">
        <v>237</v>
      </c>
      <c r="Q696" s="1" t="s">
        <v>127</v>
      </c>
      <c r="R696" s="1">
        <f>IF( ('Question 8'!$G696="Mumbai Indians")+('Question 8'!$H696="Mumbai Indians"),1,0)</f>
        <v>0</v>
      </c>
    </row>
    <row r="697" spans="1:18" ht="15.75" customHeight="1" x14ac:dyDescent="0.3">
      <c r="A697" s="1">
        <v>1136613</v>
      </c>
      <c r="B697" s="1" t="s">
        <v>56</v>
      </c>
      <c r="C697" s="2">
        <v>43239</v>
      </c>
      <c r="D697" s="1" t="s">
        <v>372</v>
      </c>
      <c r="E697" s="1" t="s">
        <v>58</v>
      </c>
      <c r="F697" s="1">
        <v>0</v>
      </c>
      <c r="G697" s="1" t="s">
        <v>40</v>
      </c>
      <c r="H697" s="1" t="s">
        <v>20</v>
      </c>
      <c r="I697" s="1" t="s">
        <v>40</v>
      </c>
      <c r="J697" s="1" t="s">
        <v>33</v>
      </c>
      <c r="K697" s="1" t="s">
        <v>40</v>
      </c>
      <c r="L697" s="1" t="s">
        <v>23</v>
      </c>
      <c r="M697" s="1">
        <v>30</v>
      </c>
      <c r="N697" s="1" t="s">
        <v>24</v>
      </c>
      <c r="O697" s="1" t="s">
        <v>25</v>
      </c>
      <c r="P697" s="1" t="s">
        <v>242</v>
      </c>
      <c r="Q697" s="1" t="s">
        <v>322</v>
      </c>
      <c r="R697" s="1">
        <f>IF( ('Question 8'!$G697="Mumbai Indians")+('Question 8'!$H697="Mumbai Indians"),1,0)</f>
        <v>0</v>
      </c>
    </row>
    <row r="698" spans="1:18" ht="15.75" customHeight="1" x14ac:dyDescent="0.3">
      <c r="A698" s="1">
        <v>1136614</v>
      </c>
      <c r="B698" s="1" t="s">
        <v>60</v>
      </c>
      <c r="C698" s="2">
        <v>43239</v>
      </c>
      <c r="D698" s="1" t="s">
        <v>290</v>
      </c>
      <c r="E698" s="1" t="s">
        <v>62</v>
      </c>
      <c r="F698" s="1">
        <v>0</v>
      </c>
      <c r="G698" s="1" t="s">
        <v>259</v>
      </c>
      <c r="H698" s="1" t="s">
        <v>21</v>
      </c>
      <c r="I698" s="1" t="s">
        <v>259</v>
      </c>
      <c r="J698" s="1" t="s">
        <v>33</v>
      </c>
      <c r="K698" s="1" t="s">
        <v>21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232</v>
      </c>
      <c r="Q698" s="1" t="s">
        <v>140</v>
      </c>
      <c r="R698" s="1">
        <f>IF( ('Question 8'!$G698="Mumbai Indians")+('Question 8'!$H698="Mumbai Indians"),1,0)</f>
        <v>0</v>
      </c>
    </row>
    <row r="699" spans="1:18" ht="15.75" customHeight="1" x14ac:dyDescent="0.3">
      <c r="A699" s="1">
        <v>1136615</v>
      </c>
      <c r="B699" s="1" t="s">
        <v>36</v>
      </c>
      <c r="C699" s="2">
        <v>43240</v>
      </c>
      <c r="D699" s="1" t="s">
        <v>93</v>
      </c>
      <c r="E699" s="1" t="s">
        <v>38</v>
      </c>
      <c r="F699" s="1">
        <v>0</v>
      </c>
      <c r="G699" s="1" t="s">
        <v>39</v>
      </c>
      <c r="H699" s="1" t="s">
        <v>47</v>
      </c>
      <c r="I699" s="1" t="s">
        <v>39</v>
      </c>
      <c r="J699" s="1" t="s">
        <v>33</v>
      </c>
      <c r="K699" s="1" t="s">
        <v>39</v>
      </c>
      <c r="L699" s="1" t="s">
        <v>23</v>
      </c>
      <c r="M699" s="1">
        <v>11</v>
      </c>
      <c r="N699" s="1" t="s">
        <v>24</v>
      </c>
      <c r="O699" s="1" t="s">
        <v>25</v>
      </c>
      <c r="P699" s="1" t="s">
        <v>127</v>
      </c>
      <c r="Q699" s="1" t="s">
        <v>267</v>
      </c>
      <c r="R699" s="1">
        <f>IF( ('Question 8'!$G699="Mumbai Indians")+('Question 8'!$H699="Mumbai Indians"),1,0)</f>
        <v>1</v>
      </c>
    </row>
    <row r="700" spans="1:18" ht="15.75" customHeight="1" x14ac:dyDescent="0.3">
      <c r="A700" s="1">
        <v>1136616</v>
      </c>
      <c r="B700" s="1" t="s">
        <v>238</v>
      </c>
      <c r="C700" s="2">
        <v>43240</v>
      </c>
      <c r="D700" s="1" t="s">
        <v>373</v>
      </c>
      <c r="E700" s="1" t="s">
        <v>301</v>
      </c>
      <c r="F700" s="1">
        <v>0</v>
      </c>
      <c r="G700" s="1" t="s">
        <v>32</v>
      </c>
      <c r="H700" s="1" t="s">
        <v>31</v>
      </c>
      <c r="I700" s="1" t="s">
        <v>32</v>
      </c>
      <c r="J700" s="1" t="s">
        <v>22</v>
      </c>
      <c r="K700" s="1" t="s">
        <v>32</v>
      </c>
      <c r="L700" s="1" t="s">
        <v>41</v>
      </c>
      <c r="M700" s="1">
        <v>5</v>
      </c>
      <c r="N700" s="1" t="s">
        <v>24</v>
      </c>
      <c r="O700" s="1" t="s">
        <v>25</v>
      </c>
      <c r="P700" s="1" t="s">
        <v>323</v>
      </c>
      <c r="Q700" s="1" t="s">
        <v>351</v>
      </c>
      <c r="R700" s="1">
        <f>IF( ('Question 8'!$G700="Mumbai Indians")+('Question 8'!$H700="Mumbai Indians"),1,0)</f>
        <v>0</v>
      </c>
    </row>
    <row r="701" spans="1:18" ht="15.75" customHeight="1" x14ac:dyDescent="0.3">
      <c r="A701" s="1">
        <v>1136617</v>
      </c>
      <c r="B701" s="1" t="s">
        <v>44</v>
      </c>
      <c r="C701" s="2">
        <v>43242</v>
      </c>
      <c r="D701" s="1" t="s">
        <v>243</v>
      </c>
      <c r="E701" s="1" t="s">
        <v>46</v>
      </c>
      <c r="F701" s="1">
        <v>0</v>
      </c>
      <c r="G701" s="1" t="s">
        <v>259</v>
      </c>
      <c r="H701" s="1" t="s">
        <v>32</v>
      </c>
      <c r="I701" s="1" t="s">
        <v>32</v>
      </c>
      <c r="J701" s="1" t="s">
        <v>22</v>
      </c>
      <c r="K701" s="1" t="s">
        <v>32</v>
      </c>
      <c r="L701" s="1" t="s">
        <v>41</v>
      </c>
      <c r="M701" s="1">
        <v>2</v>
      </c>
      <c r="N701" s="1" t="s">
        <v>24</v>
      </c>
      <c r="O701" s="1" t="s">
        <v>25</v>
      </c>
      <c r="P701" s="1" t="s">
        <v>252</v>
      </c>
      <c r="Q701" s="1" t="s">
        <v>120</v>
      </c>
      <c r="R701" s="1">
        <f>IF( ('Question 8'!$G701="Mumbai Indians")+('Question 8'!$H701="Mumbai Indians"),1,0)</f>
        <v>0</v>
      </c>
    </row>
    <row r="702" spans="1:18" ht="15.75" customHeight="1" x14ac:dyDescent="0.3">
      <c r="A702" s="1">
        <v>1136618</v>
      </c>
      <c r="B702" s="1" t="s">
        <v>50</v>
      </c>
      <c r="C702" s="2">
        <v>43243</v>
      </c>
      <c r="D702" s="1" t="s">
        <v>307</v>
      </c>
      <c r="E702" s="1" t="s">
        <v>52</v>
      </c>
      <c r="F702" s="1">
        <v>0</v>
      </c>
      <c r="G702" s="1" t="s">
        <v>21</v>
      </c>
      <c r="H702" s="1" t="s">
        <v>40</v>
      </c>
      <c r="I702" s="1" t="s">
        <v>40</v>
      </c>
      <c r="J702" s="1" t="s">
        <v>22</v>
      </c>
      <c r="K702" s="1" t="s">
        <v>21</v>
      </c>
      <c r="L702" s="1" t="s">
        <v>23</v>
      </c>
      <c r="M702" s="1">
        <v>25</v>
      </c>
      <c r="N702" s="1" t="s">
        <v>24</v>
      </c>
      <c r="O702" s="1" t="s">
        <v>25</v>
      </c>
      <c r="P702" s="1" t="s">
        <v>232</v>
      </c>
      <c r="Q702" s="1" t="s">
        <v>323</v>
      </c>
      <c r="R702" s="1">
        <f>IF( ('Question 8'!$G702="Mumbai Indians")+('Question 8'!$H702="Mumbai Indians"),1,0)</f>
        <v>0</v>
      </c>
    </row>
    <row r="703" spans="1:18" ht="15.75" customHeight="1" x14ac:dyDescent="0.3">
      <c r="A703" s="1">
        <v>1136619</v>
      </c>
      <c r="B703" s="1" t="s">
        <v>50</v>
      </c>
      <c r="C703" s="2">
        <v>43245</v>
      </c>
      <c r="D703" s="1" t="s">
        <v>346</v>
      </c>
      <c r="E703" s="1" t="s">
        <v>52</v>
      </c>
      <c r="F703" s="1">
        <v>0</v>
      </c>
      <c r="G703" s="1" t="s">
        <v>21</v>
      </c>
      <c r="H703" s="1" t="s">
        <v>259</v>
      </c>
      <c r="I703" s="1" t="s">
        <v>21</v>
      </c>
      <c r="J703" s="1" t="s">
        <v>22</v>
      </c>
      <c r="K703" s="1" t="s">
        <v>259</v>
      </c>
      <c r="L703" s="1" t="s">
        <v>23</v>
      </c>
      <c r="M703" s="1">
        <v>14</v>
      </c>
      <c r="N703" s="1" t="s">
        <v>24</v>
      </c>
      <c r="O703" s="1" t="s">
        <v>25</v>
      </c>
      <c r="P703" s="1" t="s">
        <v>127</v>
      </c>
      <c r="Q703" s="1" t="s">
        <v>323</v>
      </c>
      <c r="R703" s="1">
        <f>IF( ('Question 8'!$G703="Mumbai Indians")+('Question 8'!$H703="Mumbai Indians"),1,0)</f>
        <v>0</v>
      </c>
    </row>
    <row r="704" spans="1:18" ht="15.75" customHeight="1" x14ac:dyDescent="0.3">
      <c r="A704" s="1">
        <v>1136620</v>
      </c>
      <c r="B704" s="1" t="s">
        <v>44</v>
      </c>
      <c r="C704" s="2">
        <v>43247</v>
      </c>
      <c r="D704" s="1" t="s">
        <v>57</v>
      </c>
      <c r="E704" s="1" t="s">
        <v>46</v>
      </c>
      <c r="F704" s="1">
        <v>0</v>
      </c>
      <c r="G704" s="1" t="s">
        <v>32</v>
      </c>
      <c r="H704" s="1" t="s">
        <v>259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8</v>
      </c>
      <c r="N704" s="1" t="s">
        <v>24</v>
      </c>
      <c r="O704" s="1" t="s">
        <v>25</v>
      </c>
      <c r="P704" s="1" t="s">
        <v>120</v>
      </c>
      <c r="Q704" s="1" t="s">
        <v>140</v>
      </c>
      <c r="R704" s="1">
        <f>IF( ('Question 8'!$G704="Mumbai Indians")+('Question 8'!$H704="Mumbai Indians"),1,0)</f>
        <v>0</v>
      </c>
    </row>
    <row r="705" spans="1:18" ht="15.75" customHeight="1" x14ac:dyDescent="0.3">
      <c r="A705" s="1">
        <v>1175356</v>
      </c>
      <c r="B705" s="1" t="s">
        <v>65</v>
      </c>
      <c r="C705" s="2">
        <v>43547</v>
      </c>
      <c r="D705" s="1" t="s">
        <v>154</v>
      </c>
      <c r="E705" s="1" t="s">
        <v>67</v>
      </c>
      <c r="F705" s="1">
        <v>0</v>
      </c>
      <c r="G705" s="1" t="s">
        <v>32</v>
      </c>
      <c r="H705" s="1" t="s">
        <v>20</v>
      </c>
      <c r="I705" s="1" t="s">
        <v>32</v>
      </c>
      <c r="J705" s="1" t="s">
        <v>22</v>
      </c>
      <c r="K705" s="1" t="s">
        <v>32</v>
      </c>
      <c r="L705" s="1" t="s">
        <v>41</v>
      </c>
      <c r="M705" s="1">
        <v>7</v>
      </c>
      <c r="N705" s="1" t="s">
        <v>24</v>
      </c>
      <c r="O705" s="1" t="s">
        <v>25</v>
      </c>
      <c r="P705" s="1" t="s">
        <v>332</v>
      </c>
      <c r="Q705" s="1" t="s">
        <v>242</v>
      </c>
      <c r="R705" s="1">
        <f>IF( ('Question 8'!$G705="Mumbai Indians")+('Question 8'!$H705="Mumbai Indians"),1,0)</f>
        <v>0</v>
      </c>
    </row>
    <row r="706" spans="1:18" ht="15.75" customHeight="1" x14ac:dyDescent="0.3">
      <c r="A706" s="1">
        <v>1175357</v>
      </c>
      <c r="B706" s="1" t="s">
        <v>50</v>
      </c>
      <c r="C706" s="2">
        <v>43548</v>
      </c>
      <c r="D706" s="1" t="s">
        <v>307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21</v>
      </c>
      <c r="L706" s="1" t="s">
        <v>41</v>
      </c>
      <c r="M706" s="1">
        <v>6</v>
      </c>
      <c r="N706" s="1" t="s">
        <v>24</v>
      </c>
      <c r="O706" s="1" t="s">
        <v>25</v>
      </c>
      <c r="P706" s="1" t="s">
        <v>303</v>
      </c>
      <c r="Q706" s="1" t="s">
        <v>232</v>
      </c>
      <c r="R706" s="1">
        <f>IF( ('Question 8'!$G706="Mumbai Indians")+('Question 8'!$H706="Mumbai Indians"),1,0)</f>
        <v>0</v>
      </c>
    </row>
    <row r="707" spans="1:18" ht="15.75" customHeight="1" x14ac:dyDescent="0.3">
      <c r="A707" s="1">
        <v>1175358</v>
      </c>
      <c r="B707" s="1" t="s">
        <v>44</v>
      </c>
      <c r="C707" s="2">
        <v>43548</v>
      </c>
      <c r="D707" s="1" t="s">
        <v>336</v>
      </c>
      <c r="E707" s="1" t="s">
        <v>46</v>
      </c>
      <c r="F707" s="1">
        <v>0</v>
      </c>
      <c r="G707" s="1" t="s">
        <v>47</v>
      </c>
      <c r="H707" s="1" t="s">
        <v>374</v>
      </c>
      <c r="I707" s="1" t="s">
        <v>47</v>
      </c>
      <c r="J707" s="1" t="s">
        <v>22</v>
      </c>
      <c r="K707" s="1" t="s">
        <v>374</v>
      </c>
      <c r="L707" s="1" t="s">
        <v>23</v>
      </c>
      <c r="M707" s="1">
        <v>37</v>
      </c>
      <c r="N707" s="1" t="s">
        <v>24</v>
      </c>
      <c r="O707" s="1" t="s">
        <v>25</v>
      </c>
      <c r="P707" s="1" t="s">
        <v>351</v>
      </c>
      <c r="Q707" s="1" t="s">
        <v>140</v>
      </c>
      <c r="R707" s="1">
        <f>IF( ('Question 8'!$G707="Mumbai Indians")+('Question 8'!$H707="Mumbai Indians"),1,0)</f>
        <v>1</v>
      </c>
    </row>
    <row r="708" spans="1:18" ht="15.75" customHeight="1" x14ac:dyDescent="0.3">
      <c r="A708" s="1">
        <v>1175359</v>
      </c>
      <c r="B708" s="1" t="s">
        <v>56</v>
      </c>
      <c r="C708" s="2">
        <v>43549</v>
      </c>
      <c r="D708" s="1" t="s">
        <v>118</v>
      </c>
      <c r="E708" s="1" t="s">
        <v>58</v>
      </c>
      <c r="F708" s="1">
        <v>0</v>
      </c>
      <c r="G708" s="1" t="s">
        <v>40</v>
      </c>
      <c r="H708" s="1" t="s">
        <v>31</v>
      </c>
      <c r="I708" s="1" t="s">
        <v>40</v>
      </c>
      <c r="J708" s="1" t="s">
        <v>22</v>
      </c>
      <c r="K708" s="1" t="s">
        <v>31</v>
      </c>
      <c r="L708" s="1" t="s">
        <v>23</v>
      </c>
      <c r="M708" s="1">
        <v>14</v>
      </c>
      <c r="N708" s="1" t="s">
        <v>24</v>
      </c>
      <c r="O708" s="1" t="s">
        <v>25</v>
      </c>
      <c r="P708" s="1" t="s">
        <v>335</v>
      </c>
      <c r="Q708" s="1" t="s">
        <v>252</v>
      </c>
      <c r="R708" s="1">
        <f>IF( ('Question 8'!$G708="Mumbai Indians")+('Question 8'!$H708="Mumbai Indians"),1,0)</f>
        <v>0</v>
      </c>
    </row>
    <row r="709" spans="1:18" ht="15.75" customHeight="1" x14ac:dyDescent="0.3">
      <c r="A709" s="1">
        <v>1175360</v>
      </c>
      <c r="B709" s="1" t="s">
        <v>36</v>
      </c>
      <c r="C709" s="2">
        <v>43550</v>
      </c>
      <c r="D709" s="1" t="s">
        <v>57</v>
      </c>
      <c r="E709" s="1" t="s">
        <v>38</v>
      </c>
      <c r="F709" s="1">
        <v>0</v>
      </c>
      <c r="G709" s="1" t="s">
        <v>374</v>
      </c>
      <c r="H709" s="1" t="s">
        <v>32</v>
      </c>
      <c r="I709" s="1" t="s">
        <v>374</v>
      </c>
      <c r="J709" s="1" t="s">
        <v>33</v>
      </c>
      <c r="K709" s="1" t="s">
        <v>32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120</v>
      </c>
      <c r="Q709" s="1" t="s">
        <v>323</v>
      </c>
      <c r="R709" s="1">
        <f>IF( ('Question 8'!$G709="Mumbai Indians")+('Question 8'!$H709="Mumbai Indians"),1,0)</f>
        <v>0</v>
      </c>
    </row>
    <row r="710" spans="1:18" ht="15.75" customHeight="1" x14ac:dyDescent="0.3">
      <c r="A710" s="1">
        <v>1175361</v>
      </c>
      <c r="B710" s="1" t="s">
        <v>50</v>
      </c>
      <c r="C710" s="2">
        <v>43551</v>
      </c>
      <c r="D710" s="1" t="s">
        <v>307</v>
      </c>
      <c r="E710" s="1" t="s">
        <v>52</v>
      </c>
      <c r="F710" s="1">
        <v>0</v>
      </c>
      <c r="G710" s="1" t="s">
        <v>21</v>
      </c>
      <c r="H710" s="1" t="s">
        <v>31</v>
      </c>
      <c r="I710" s="1" t="s">
        <v>31</v>
      </c>
      <c r="J710" s="1" t="s">
        <v>22</v>
      </c>
      <c r="K710" s="1" t="s">
        <v>21</v>
      </c>
      <c r="L710" s="1" t="s">
        <v>23</v>
      </c>
      <c r="M710" s="1">
        <v>28</v>
      </c>
      <c r="N710" s="1" t="s">
        <v>24</v>
      </c>
      <c r="O710" s="1" t="s">
        <v>25</v>
      </c>
      <c r="P710" s="1" t="s">
        <v>237</v>
      </c>
      <c r="Q710" s="1" t="s">
        <v>232</v>
      </c>
      <c r="R710" s="1">
        <f>IF( ('Question 8'!$G710="Mumbai Indians")+('Question 8'!$H710="Mumbai Indians"),1,0)</f>
        <v>0</v>
      </c>
    </row>
    <row r="711" spans="1:18" ht="15.75" customHeight="1" x14ac:dyDescent="0.3">
      <c r="A711" s="1">
        <v>1175362</v>
      </c>
      <c r="B711" s="1" t="s">
        <v>17</v>
      </c>
      <c r="C711" s="2">
        <v>43552</v>
      </c>
      <c r="D711" s="1" t="s">
        <v>349</v>
      </c>
      <c r="E711" s="1" t="s">
        <v>345</v>
      </c>
      <c r="F711" s="1">
        <v>0</v>
      </c>
      <c r="G711" s="1" t="s">
        <v>20</v>
      </c>
      <c r="H711" s="1" t="s">
        <v>47</v>
      </c>
      <c r="I711" s="1" t="s">
        <v>20</v>
      </c>
      <c r="J711" s="1" t="s">
        <v>22</v>
      </c>
      <c r="K711" s="1" t="s">
        <v>47</v>
      </c>
      <c r="L711" s="1" t="s">
        <v>23</v>
      </c>
      <c r="M711" s="1">
        <v>6</v>
      </c>
      <c r="N711" s="1" t="s">
        <v>24</v>
      </c>
      <c r="O711" s="1" t="s">
        <v>25</v>
      </c>
      <c r="P711" s="1" t="s">
        <v>267</v>
      </c>
      <c r="Q711" s="1" t="s">
        <v>140</v>
      </c>
      <c r="R711" s="1">
        <f>IF( ('Question 8'!$G711="Mumbai Indians")+('Question 8'!$H711="Mumbai Indians"),1,0)</f>
        <v>1</v>
      </c>
    </row>
    <row r="712" spans="1:18" ht="15.75" customHeight="1" x14ac:dyDescent="0.3">
      <c r="A712" s="1">
        <v>1175363</v>
      </c>
      <c r="B712" s="1" t="s">
        <v>60</v>
      </c>
      <c r="C712" s="2">
        <v>43553</v>
      </c>
      <c r="D712" s="1" t="s">
        <v>346</v>
      </c>
      <c r="E712" s="1" t="s">
        <v>62</v>
      </c>
      <c r="F712" s="1">
        <v>0</v>
      </c>
      <c r="G712" s="1" t="s">
        <v>259</v>
      </c>
      <c r="H712" s="1" t="s">
        <v>40</v>
      </c>
      <c r="I712" s="1" t="s">
        <v>40</v>
      </c>
      <c r="J712" s="1" t="s">
        <v>33</v>
      </c>
      <c r="K712" s="1" t="s">
        <v>259</v>
      </c>
      <c r="L712" s="1" t="s">
        <v>41</v>
      </c>
      <c r="M712" s="1">
        <v>5</v>
      </c>
      <c r="N712" s="1" t="s">
        <v>24</v>
      </c>
      <c r="O712" s="1" t="s">
        <v>25</v>
      </c>
      <c r="P712" s="1" t="s">
        <v>252</v>
      </c>
      <c r="Q712" s="1" t="s">
        <v>242</v>
      </c>
      <c r="R712" s="1">
        <f>IF( ('Question 8'!$G712="Mumbai Indians")+('Question 8'!$H712="Mumbai Indians"),1,0)</f>
        <v>0</v>
      </c>
    </row>
    <row r="713" spans="1:18" ht="15.75" customHeight="1" x14ac:dyDescent="0.3">
      <c r="A713" s="1">
        <v>1175364</v>
      </c>
      <c r="B713" s="1" t="s">
        <v>28</v>
      </c>
      <c r="C713" s="2">
        <v>43554</v>
      </c>
      <c r="D713" s="1" t="s">
        <v>308</v>
      </c>
      <c r="E713" s="1" t="s">
        <v>320</v>
      </c>
      <c r="F713" s="1">
        <v>0</v>
      </c>
      <c r="G713" s="1" t="s">
        <v>31</v>
      </c>
      <c r="H713" s="1" t="s">
        <v>47</v>
      </c>
      <c r="I713" s="1" t="s">
        <v>31</v>
      </c>
      <c r="J713" s="1" t="s">
        <v>22</v>
      </c>
      <c r="K713" s="1" t="s">
        <v>31</v>
      </c>
      <c r="L713" s="1" t="s">
        <v>41</v>
      </c>
      <c r="M713" s="1">
        <v>8</v>
      </c>
      <c r="N713" s="1" t="s">
        <v>24</v>
      </c>
      <c r="O713" s="1" t="s">
        <v>25</v>
      </c>
      <c r="P713" s="1" t="s">
        <v>237</v>
      </c>
      <c r="Q713" s="1" t="s">
        <v>303</v>
      </c>
      <c r="R713" s="1">
        <f>IF( ('Question 8'!$G713="Mumbai Indians")+('Question 8'!$H713="Mumbai Indians"),1,0)</f>
        <v>1</v>
      </c>
    </row>
    <row r="714" spans="1:18" ht="15.75" customHeight="1" x14ac:dyDescent="0.3">
      <c r="A714" s="1">
        <v>1175365</v>
      </c>
      <c r="B714" s="1" t="s">
        <v>36</v>
      </c>
      <c r="C714" s="2">
        <v>43554</v>
      </c>
      <c r="D714" s="1" t="s">
        <v>375</v>
      </c>
      <c r="E714" s="1" t="s">
        <v>38</v>
      </c>
      <c r="F714" s="1">
        <v>0</v>
      </c>
      <c r="G714" s="1" t="s">
        <v>374</v>
      </c>
      <c r="H714" s="1" t="s">
        <v>21</v>
      </c>
      <c r="I714" s="1" t="s">
        <v>374</v>
      </c>
      <c r="J714" s="1" t="s">
        <v>22</v>
      </c>
      <c r="K714" s="1" t="s">
        <v>374</v>
      </c>
      <c r="L714" s="1" t="s">
        <v>122</v>
      </c>
      <c r="M714" s="1" t="s">
        <v>25</v>
      </c>
      <c r="N714" s="1" t="s">
        <v>123</v>
      </c>
      <c r="O714" s="1" t="s">
        <v>25</v>
      </c>
      <c r="P714" s="1" t="s">
        <v>332</v>
      </c>
      <c r="Q714" s="1" t="s">
        <v>323</v>
      </c>
      <c r="R714" s="1">
        <f>IF( ('Question 8'!$G714="Mumbai Indians")+('Question 8'!$H714="Mumbai Indians"),1,0)</f>
        <v>0</v>
      </c>
    </row>
    <row r="715" spans="1:18" ht="15.75" customHeight="1" x14ac:dyDescent="0.3">
      <c r="A715" s="1">
        <v>1175366</v>
      </c>
      <c r="B715" s="1" t="s">
        <v>60</v>
      </c>
      <c r="C715" s="2">
        <v>43555</v>
      </c>
      <c r="D715" s="1" t="s">
        <v>376</v>
      </c>
      <c r="E715" s="1" t="s">
        <v>62</v>
      </c>
      <c r="F715" s="1">
        <v>0</v>
      </c>
      <c r="G715" s="1" t="s">
        <v>259</v>
      </c>
      <c r="H715" s="1" t="s">
        <v>20</v>
      </c>
      <c r="I715" s="1" t="s">
        <v>20</v>
      </c>
      <c r="J715" s="1" t="s">
        <v>22</v>
      </c>
      <c r="K715" s="1" t="s">
        <v>259</v>
      </c>
      <c r="L715" s="1" t="s">
        <v>23</v>
      </c>
      <c r="M715" s="1">
        <v>118</v>
      </c>
      <c r="N715" s="1" t="s">
        <v>24</v>
      </c>
      <c r="O715" s="1" t="s">
        <v>25</v>
      </c>
      <c r="P715" s="1" t="s">
        <v>335</v>
      </c>
      <c r="Q715" s="1" t="s">
        <v>140</v>
      </c>
      <c r="R715" s="1">
        <f>IF( ('Question 8'!$G715="Mumbai Indians")+('Question 8'!$H715="Mumbai Indians"),1,0)</f>
        <v>0</v>
      </c>
    </row>
    <row r="716" spans="1:18" ht="15.75" customHeight="1" x14ac:dyDescent="0.3">
      <c r="A716" s="1">
        <v>1175367</v>
      </c>
      <c r="B716" s="1" t="s">
        <v>65</v>
      </c>
      <c r="C716" s="2">
        <v>43555</v>
      </c>
      <c r="D716" s="1" t="s">
        <v>76</v>
      </c>
      <c r="E716" s="1" t="s">
        <v>67</v>
      </c>
      <c r="F716" s="1">
        <v>0</v>
      </c>
      <c r="G716" s="1" t="s">
        <v>32</v>
      </c>
      <c r="H716" s="1" t="s">
        <v>40</v>
      </c>
      <c r="I716" s="1" t="s">
        <v>40</v>
      </c>
      <c r="J716" s="1" t="s">
        <v>22</v>
      </c>
      <c r="K716" s="1" t="s">
        <v>32</v>
      </c>
      <c r="L716" s="1" t="s">
        <v>23</v>
      </c>
      <c r="M716" s="1">
        <v>8</v>
      </c>
      <c r="N716" s="1" t="s">
        <v>24</v>
      </c>
      <c r="O716" s="1" t="s">
        <v>25</v>
      </c>
      <c r="P716" s="1" t="s">
        <v>351</v>
      </c>
      <c r="Q716" s="1" t="s">
        <v>267</v>
      </c>
      <c r="R716" s="1">
        <f>IF( ('Question 8'!$G716="Mumbai Indians")+('Question 8'!$H716="Mumbai Indians"),1,0)</f>
        <v>0</v>
      </c>
    </row>
    <row r="717" spans="1:18" ht="15.75" customHeight="1" x14ac:dyDescent="0.3">
      <c r="A717" s="1">
        <v>1175368</v>
      </c>
      <c r="B717" s="1" t="s">
        <v>28</v>
      </c>
      <c r="C717" s="2">
        <v>43556</v>
      </c>
      <c r="D717" s="1" t="s">
        <v>377</v>
      </c>
      <c r="E717" s="1" t="s">
        <v>320</v>
      </c>
      <c r="F717" s="1">
        <v>0</v>
      </c>
      <c r="G717" s="1" t="s">
        <v>31</v>
      </c>
      <c r="H717" s="1" t="s">
        <v>374</v>
      </c>
      <c r="I717" s="1" t="s">
        <v>374</v>
      </c>
      <c r="J717" s="1" t="s">
        <v>22</v>
      </c>
      <c r="K717" s="1" t="s">
        <v>31</v>
      </c>
      <c r="L717" s="1" t="s">
        <v>23</v>
      </c>
      <c r="M717" s="1">
        <v>14</v>
      </c>
      <c r="N717" s="1" t="s">
        <v>24</v>
      </c>
      <c r="O717" s="1" t="s">
        <v>25</v>
      </c>
      <c r="P717" s="1" t="s">
        <v>303</v>
      </c>
      <c r="Q717" s="1" t="s">
        <v>232</v>
      </c>
      <c r="R717" s="1">
        <f>IF( ('Question 8'!$G717="Mumbai Indians")+('Question 8'!$H717="Mumbai Indians"),1,0)</f>
        <v>0</v>
      </c>
    </row>
    <row r="718" spans="1:18" ht="15.75" customHeight="1" x14ac:dyDescent="0.3">
      <c r="A718" s="1">
        <v>1175369</v>
      </c>
      <c r="B718" s="1" t="s">
        <v>56</v>
      </c>
      <c r="C718" s="2">
        <v>43557</v>
      </c>
      <c r="D718" s="1" t="s">
        <v>372</v>
      </c>
      <c r="E718" s="1" t="s">
        <v>58</v>
      </c>
      <c r="F718" s="1">
        <v>0</v>
      </c>
      <c r="G718" s="1" t="s">
        <v>40</v>
      </c>
      <c r="H718" s="1" t="s">
        <v>20</v>
      </c>
      <c r="I718" s="1" t="s">
        <v>40</v>
      </c>
      <c r="J718" s="1" t="s">
        <v>22</v>
      </c>
      <c r="K718" s="1" t="s">
        <v>40</v>
      </c>
      <c r="L718" s="1" t="s">
        <v>41</v>
      </c>
      <c r="M718" s="1">
        <v>7</v>
      </c>
      <c r="N718" s="1" t="s">
        <v>24</v>
      </c>
      <c r="O718" s="1" t="s">
        <v>25</v>
      </c>
      <c r="P718" s="1" t="s">
        <v>332</v>
      </c>
      <c r="Q718" s="1" t="s">
        <v>120</v>
      </c>
      <c r="R718" s="1">
        <f>IF( ('Question 8'!$G718="Mumbai Indians")+('Question 8'!$H718="Mumbai Indians"),1,0)</f>
        <v>0</v>
      </c>
    </row>
    <row r="719" spans="1:18" ht="15.75" customHeight="1" x14ac:dyDescent="0.3">
      <c r="A719" s="1">
        <v>1175370</v>
      </c>
      <c r="B719" s="1" t="s">
        <v>44</v>
      </c>
      <c r="C719" s="2">
        <v>43558</v>
      </c>
      <c r="D719" s="1" t="s">
        <v>315</v>
      </c>
      <c r="E719" s="1" t="s">
        <v>46</v>
      </c>
      <c r="F719" s="1">
        <v>0</v>
      </c>
      <c r="G719" s="1" t="s">
        <v>47</v>
      </c>
      <c r="H719" s="1" t="s">
        <v>32</v>
      </c>
      <c r="I719" s="1" t="s">
        <v>32</v>
      </c>
      <c r="J719" s="1" t="s">
        <v>22</v>
      </c>
      <c r="K719" s="1" t="s">
        <v>47</v>
      </c>
      <c r="L719" s="1" t="s">
        <v>23</v>
      </c>
      <c r="M719" s="1">
        <v>37</v>
      </c>
      <c r="N719" s="1" t="s">
        <v>24</v>
      </c>
      <c r="O719" s="1" t="s">
        <v>25</v>
      </c>
      <c r="P719" s="1" t="s">
        <v>213</v>
      </c>
      <c r="Q719" s="1" t="s">
        <v>242</v>
      </c>
      <c r="R719" s="1">
        <f>IF( ('Question 8'!$G719="Mumbai Indians")+('Question 8'!$H719="Mumbai Indians"),1,0)</f>
        <v>1</v>
      </c>
    </row>
    <row r="720" spans="1:18" ht="15.75" customHeight="1" x14ac:dyDescent="0.3">
      <c r="A720" s="1">
        <v>1175371</v>
      </c>
      <c r="B720" s="1" t="s">
        <v>36</v>
      </c>
      <c r="C720" s="2">
        <v>43559</v>
      </c>
      <c r="D720" s="1" t="s">
        <v>376</v>
      </c>
      <c r="E720" s="1" t="s">
        <v>38</v>
      </c>
      <c r="F720" s="1">
        <v>0</v>
      </c>
      <c r="G720" s="1" t="s">
        <v>374</v>
      </c>
      <c r="H720" s="1" t="s">
        <v>259</v>
      </c>
      <c r="I720" s="1" t="s">
        <v>259</v>
      </c>
      <c r="J720" s="1" t="s">
        <v>22</v>
      </c>
      <c r="K720" s="1" t="s">
        <v>259</v>
      </c>
      <c r="L720" s="1" t="s">
        <v>41</v>
      </c>
      <c r="M720" s="1">
        <v>5</v>
      </c>
      <c r="N720" s="1" t="s">
        <v>24</v>
      </c>
      <c r="O720" s="1" t="s">
        <v>25</v>
      </c>
      <c r="P720" s="1" t="s">
        <v>335</v>
      </c>
      <c r="Q720" s="1" t="s">
        <v>252</v>
      </c>
      <c r="R720" s="1">
        <f>IF( ('Question 8'!$G720="Mumbai Indians")+('Question 8'!$H720="Mumbai Indians"),1,0)</f>
        <v>0</v>
      </c>
    </row>
    <row r="721" spans="1:18" ht="15.75" customHeight="1" x14ac:dyDescent="0.3">
      <c r="A721" s="1">
        <v>1175372</v>
      </c>
      <c r="B721" s="1" t="s">
        <v>17</v>
      </c>
      <c r="C721" s="2">
        <v>43560</v>
      </c>
      <c r="D721" s="1" t="s">
        <v>307</v>
      </c>
      <c r="E721" s="1" t="s">
        <v>345</v>
      </c>
      <c r="F721" s="1">
        <v>0</v>
      </c>
      <c r="G721" s="1" t="s">
        <v>20</v>
      </c>
      <c r="H721" s="1" t="s">
        <v>21</v>
      </c>
      <c r="I721" s="1" t="s">
        <v>21</v>
      </c>
      <c r="J721" s="1" t="s">
        <v>22</v>
      </c>
      <c r="K721" s="1" t="s">
        <v>21</v>
      </c>
      <c r="L721" s="1" t="s">
        <v>41</v>
      </c>
      <c r="M721" s="1">
        <v>5</v>
      </c>
      <c r="N721" s="1" t="s">
        <v>24</v>
      </c>
      <c r="O721" s="1" t="s">
        <v>25</v>
      </c>
      <c r="P721" s="1" t="s">
        <v>303</v>
      </c>
      <c r="Q721" s="1" t="s">
        <v>232</v>
      </c>
      <c r="R721" s="1">
        <f>IF( ('Question 8'!$G721="Mumbai Indians")+('Question 8'!$H721="Mumbai Indians"),1,0)</f>
        <v>0</v>
      </c>
    </row>
    <row r="722" spans="1:18" ht="15.75" customHeight="1" x14ac:dyDescent="0.3">
      <c r="A722" s="1">
        <v>1178393</v>
      </c>
      <c r="B722" s="1" t="s">
        <v>65</v>
      </c>
      <c r="C722" s="2">
        <v>43561</v>
      </c>
      <c r="D722" s="1" t="s">
        <v>154</v>
      </c>
      <c r="E722" s="1" t="s">
        <v>67</v>
      </c>
      <c r="F722" s="1">
        <v>0</v>
      </c>
      <c r="G722" s="1" t="s">
        <v>32</v>
      </c>
      <c r="H722" s="1" t="s">
        <v>31</v>
      </c>
      <c r="I722" s="1" t="s">
        <v>32</v>
      </c>
      <c r="J722" s="1" t="s">
        <v>33</v>
      </c>
      <c r="K722" s="1" t="s">
        <v>32</v>
      </c>
      <c r="L722" s="1" t="s">
        <v>23</v>
      </c>
      <c r="M722" s="1">
        <v>22</v>
      </c>
      <c r="N722" s="1" t="s">
        <v>24</v>
      </c>
      <c r="O722" s="1" t="s">
        <v>25</v>
      </c>
      <c r="P722" s="1" t="s">
        <v>335</v>
      </c>
      <c r="Q722" s="1" t="s">
        <v>213</v>
      </c>
      <c r="R722" s="1">
        <f>IF( ('Question 8'!$G722="Mumbai Indians")+('Question 8'!$H722="Mumbai Indians"),1,0)</f>
        <v>0</v>
      </c>
    </row>
    <row r="723" spans="1:18" ht="15.75" customHeight="1" x14ac:dyDescent="0.3">
      <c r="A723" s="1">
        <v>1178394</v>
      </c>
      <c r="B723" s="1" t="s">
        <v>60</v>
      </c>
      <c r="C723" s="2">
        <v>43561</v>
      </c>
      <c r="D723" s="1" t="s">
        <v>378</v>
      </c>
      <c r="E723" s="1" t="s">
        <v>62</v>
      </c>
      <c r="F723" s="1">
        <v>0</v>
      </c>
      <c r="G723" s="1" t="s">
        <v>259</v>
      </c>
      <c r="H723" s="1" t="s">
        <v>47</v>
      </c>
      <c r="I723" s="1" t="s">
        <v>259</v>
      </c>
      <c r="J723" s="1" t="s">
        <v>22</v>
      </c>
      <c r="K723" s="1" t="s">
        <v>47</v>
      </c>
      <c r="L723" s="1" t="s">
        <v>23</v>
      </c>
      <c r="M723" s="1">
        <v>40</v>
      </c>
      <c r="N723" s="1" t="s">
        <v>24</v>
      </c>
      <c r="O723" s="1" t="s">
        <v>25</v>
      </c>
      <c r="P723" s="1" t="s">
        <v>332</v>
      </c>
      <c r="Q723" s="1" t="s">
        <v>323</v>
      </c>
      <c r="R723" s="1">
        <f>IF( ('Question 8'!$G723="Mumbai Indians")+('Question 8'!$H723="Mumbai Indians"),1,0)</f>
        <v>1</v>
      </c>
    </row>
    <row r="724" spans="1:18" ht="15.75" customHeight="1" x14ac:dyDescent="0.3">
      <c r="A724" s="1">
        <v>1178395</v>
      </c>
      <c r="B724" s="1" t="s">
        <v>17</v>
      </c>
      <c r="C724" s="2">
        <v>43562</v>
      </c>
      <c r="D724" s="1" t="s">
        <v>379</v>
      </c>
      <c r="E724" s="1" t="s">
        <v>345</v>
      </c>
      <c r="F724" s="1">
        <v>0</v>
      </c>
      <c r="G724" s="1" t="s">
        <v>20</v>
      </c>
      <c r="H724" s="1" t="s">
        <v>374</v>
      </c>
      <c r="I724" s="1" t="s">
        <v>374</v>
      </c>
      <c r="J724" s="1" t="s">
        <v>22</v>
      </c>
      <c r="K724" s="1" t="s">
        <v>374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351</v>
      </c>
      <c r="Q724" s="1" t="s">
        <v>140</v>
      </c>
      <c r="R724" s="1">
        <f>IF( ('Question 8'!$G724="Mumbai Indians")+('Question 8'!$H724="Mumbai Indians"),1,0)</f>
        <v>0</v>
      </c>
    </row>
    <row r="725" spans="1:18" ht="15.75" customHeight="1" x14ac:dyDescent="0.3">
      <c r="A725" s="1">
        <v>1178396</v>
      </c>
      <c r="B725" s="1" t="s">
        <v>56</v>
      </c>
      <c r="C725" s="2">
        <v>43562</v>
      </c>
      <c r="D725" s="1" t="s">
        <v>380</v>
      </c>
      <c r="E725" s="1" t="s">
        <v>58</v>
      </c>
      <c r="F725" s="1">
        <v>0</v>
      </c>
      <c r="G725" s="1" t="s">
        <v>40</v>
      </c>
      <c r="H725" s="1" t="s">
        <v>21</v>
      </c>
      <c r="I725" s="1" t="s">
        <v>21</v>
      </c>
      <c r="J725" s="1" t="s">
        <v>22</v>
      </c>
      <c r="K725" s="1" t="s">
        <v>21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303</v>
      </c>
      <c r="Q725" s="1" t="s">
        <v>232</v>
      </c>
      <c r="R725" s="1">
        <f>IF( ('Question 8'!$G725="Mumbai Indians")+('Question 8'!$H725="Mumbai Indians"),1,0)</f>
        <v>0</v>
      </c>
    </row>
    <row r="726" spans="1:18" ht="15.75" customHeight="1" x14ac:dyDescent="0.3">
      <c r="A726" s="1">
        <v>1178397</v>
      </c>
      <c r="B726" s="1" t="s">
        <v>28</v>
      </c>
      <c r="C726" s="2">
        <v>43563</v>
      </c>
      <c r="D726" s="1" t="s">
        <v>362</v>
      </c>
      <c r="E726" s="1" t="s">
        <v>320</v>
      </c>
      <c r="F726" s="1">
        <v>0</v>
      </c>
      <c r="G726" s="1" t="s">
        <v>31</v>
      </c>
      <c r="H726" s="1" t="s">
        <v>259</v>
      </c>
      <c r="I726" s="1" t="s">
        <v>31</v>
      </c>
      <c r="J726" s="1" t="s">
        <v>22</v>
      </c>
      <c r="K726" s="1" t="s">
        <v>31</v>
      </c>
      <c r="L726" s="1" t="s">
        <v>41</v>
      </c>
      <c r="M726" s="1">
        <v>6</v>
      </c>
      <c r="N726" s="1" t="s">
        <v>24</v>
      </c>
      <c r="O726" s="1" t="s">
        <v>25</v>
      </c>
      <c r="P726" s="1" t="s">
        <v>332</v>
      </c>
      <c r="Q726" s="1" t="s">
        <v>120</v>
      </c>
      <c r="R726" s="1">
        <f>IF( ('Question 8'!$G726="Mumbai Indians")+('Question 8'!$H726="Mumbai Indians"),1,0)</f>
        <v>0</v>
      </c>
    </row>
    <row r="727" spans="1:18" ht="15.75" customHeight="1" x14ac:dyDescent="0.3">
      <c r="A727" s="1">
        <v>1178398</v>
      </c>
      <c r="B727" s="1" t="s">
        <v>65</v>
      </c>
      <c r="C727" s="2">
        <v>43564</v>
      </c>
      <c r="D727" s="1" t="s">
        <v>381</v>
      </c>
      <c r="E727" s="1" t="s">
        <v>67</v>
      </c>
      <c r="F727" s="1">
        <v>0</v>
      </c>
      <c r="G727" s="1" t="s">
        <v>32</v>
      </c>
      <c r="H727" s="1" t="s">
        <v>21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7</v>
      </c>
      <c r="N727" s="1" t="s">
        <v>24</v>
      </c>
      <c r="O727" s="1" t="s">
        <v>25</v>
      </c>
      <c r="P727" s="1" t="s">
        <v>213</v>
      </c>
      <c r="Q727" s="1" t="s">
        <v>252</v>
      </c>
      <c r="R727" s="1">
        <f>IF( ('Question 8'!$G727="Mumbai Indians")+('Question 8'!$H727="Mumbai Indians"),1,0)</f>
        <v>0</v>
      </c>
    </row>
    <row r="728" spans="1:18" ht="15.75" customHeight="1" x14ac:dyDescent="0.3">
      <c r="A728" s="1">
        <v>1178399</v>
      </c>
      <c r="B728" s="1" t="s">
        <v>44</v>
      </c>
      <c r="C728" s="2">
        <v>43565</v>
      </c>
      <c r="D728" s="1" t="s">
        <v>192</v>
      </c>
      <c r="E728" s="1" t="s">
        <v>46</v>
      </c>
      <c r="F728" s="1">
        <v>0</v>
      </c>
      <c r="G728" s="1" t="s">
        <v>47</v>
      </c>
      <c r="H728" s="1" t="s">
        <v>31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3</v>
      </c>
      <c r="N728" s="1" t="s">
        <v>24</v>
      </c>
      <c r="O728" s="1" t="s">
        <v>25</v>
      </c>
      <c r="P728" s="1" t="s">
        <v>351</v>
      </c>
      <c r="Q728" s="1" t="s">
        <v>140</v>
      </c>
      <c r="R728" s="1">
        <f>IF( ('Question 8'!$G728="Mumbai Indians")+('Question 8'!$H728="Mumbai Indians"),1,0)</f>
        <v>1</v>
      </c>
    </row>
    <row r="729" spans="1:18" ht="15.75" customHeight="1" x14ac:dyDescent="0.3">
      <c r="A729" s="1">
        <v>1178400</v>
      </c>
      <c r="B729" s="1" t="s">
        <v>56</v>
      </c>
      <c r="C729" s="2">
        <v>43566</v>
      </c>
      <c r="D729" s="1" t="s">
        <v>76</v>
      </c>
      <c r="E729" s="1" t="s">
        <v>58</v>
      </c>
      <c r="F729" s="1">
        <v>0</v>
      </c>
      <c r="G729" s="1" t="s">
        <v>40</v>
      </c>
      <c r="H729" s="1" t="s">
        <v>32</v>
      </c>
      <c r="I729" s="1" t="s">
        <v>32</v>
      </c>
      <c r="J729" s="1" t="s">
        <v>22</v>
      </c>
      <c r="K729" s="1" t="s">
        <v>32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382</v>
      </c>
      <c r="Q729" s="1" t="s">
        <v>242</v>
      </c>
      <c r="R729" s="1">
        <f>IF( ('Question 8'!$G729="Mumbai Indians")+('Question 8'!$H729="Mumbai Indians"),1,0)</f>
        <v>0</v>
      </c>
    </row>
    <row r="730" spans="1:18" ht="15.75" customHeight="1" x14ac:dyDescent="0.3">
      <c r="A730" s="1">
        <v>1178401</v>
      </c>
      <c r="B730" s="1" t="s">
        <v>50</v>
      </c>
      <c r="C730" s="2">
        <v>43567</v>
      </c>
      <c r="D730" s="1" t="s">
        <v>227</v>
      </c>
      <c r="E730" s="1" t="s">
        <v>52</v>
      </c>
      <c r="F730" s="1">
        <v>0</v>
      </c>
      <c r="G730" s="1" t="s">
        <v>21</v>
      </c>
      <c r="H730" s="1" t="s">
        <v>374</v>
      </c>
      <c r="I730" s="1" t="s">
        <v>374</v>
      </c>
      <c r="J730" s="1" t="s">
        <v>22</v>
      </c>
      <c r="K730" s="1" t="s">
        <v>374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351</v>
      </c>
      <c r="Q730" s="1" t="s">
        <v>267</v>
      </c>
      <c r="R730" s="1">
        <f>IF( ('Question 8'!$G730="Mumbai Indians")+('Question 8'!$H730="Mumbai Indians"),1,0)</f>
        <v>0</v>
      </c>
    </row>
    <row r="731" spans="1:18" ht="15.75" customHeight="1" x14ac:dyDescent="0.3">
      <c r="A731" s="1">
        <v>1178402</v>
      </c>
      <c r="B731" s="1" t="s">
        <v>44</v>
      </c>
      <c r="C731" s="2">
        <v>43568</v>
      </c>
      <c r="D731" s="1" t="s">
        <v>354</v>
      </c>
      <c r="E731" s="1" t="s">
        <v>46</v>
      </c>
      <c r="F731" s="1">
        <v>0</v>
      </c>
      <c r="G731" s="1" t="s">
        <v>47</v>
      </c>
      <c r="H731" s="1" t="s">
        <v>40</v>
      </c>
      <c r="I731" s="1" t="s">
        <v>40</v>
      </c>
      <c r="J731" s="1" t="s">
        <v>22</v>
      </c>
      <c r="K731" s="1" t="s">
        <v>40</v>
      </c>
      <c r="L731" s="1" t="s">
        <v>41</v>
      </c>
      <c r="M731" s="1">
        <v>4</v>
      </c>
      <c r="N731" s="1" t="s">
        <v>24</v>
      </c>
      <c r="O731" s="1" t="s">
        <v>25</v>
      </c>
      <c r="P731" s="1" t="s">
        <v>323</v>
      </c>
      <c r="Q731" s="1" t="s">
        <v>327</v>
      </c>
      <c r="R731" s="1">
        <f>IF( ('Question 8'!$G731="Mumbai Indians")+('Question 8'!$H731="Mumbai Indians"),1,0)</f>
        <v>1</v>
      </c>
    </row>
    <row r="732" spans="1:18" ht="15.75" customHeight="1" x14ac:dyDescent="0.3">
      <c r="A732" s="1">
        <v>1178403</v>
      </c>
      <c r="B732" s="1" t="s">
        <v>28</v>
      </c>
      <c r="C732" s="2">
        <v>43568</v>
      </c>
      <c r="D732" s="1" t="s">
        <v>121</v>
      </c>
      <c r="E732" s="1" t="s">
        <v>320</v>
      </c>
      <c r="F732" s="1">
        <v>0</v>
      </c>
      <c r="G732" s="1" t="s">
        <v>31</v>
      </c>
      <c r="H732" s="1" t="s">
        <v>20</v>
      </c>
      <c r="I732" s="1" t="s">
        <v>20</v>
      </c>
      <c r="J732" s="1" t="s">
        <v>22</v>
      </c>
      <c r="K732" s="1" t="s">
        <v>20</v>
      </c>
      <c r="L732" s="1" t="s">
        <v>41</v>
      </c>
      <c r="M732" s="1">
        <v>8</v>
      </c>
      <c r="N732" s="1" t="s">
        <v>24</v>
      </c>
      <c r="O732" s="1" t="s">
        <v>25</v>
      </c>
      <c r="P732" s="1" t="s">
        <v>382</v>
      </c>
      <c r="Q732" s="1" t="s">
        <v>140</v>
      </c>
      <c r="R732" s="1">
        <f>IF( ('Question 8'!$G732="Mumbai Indians")+('Question 8'!$H732="Mumbai Indians"),1,0)</f>
        <v>0</v>
      </c>
    </row>
    <row r="733" spans="1:18" ht="15.75" customHeight="1" x14ac:dyDescent="0.3">
      <c r="A733" s="1">
        <v>1178404</v>
      </c>
      <c r="B733" s="1" t="s">
        <v>50</v>
      </c>
      <c r="C733" s="2">
        <v>43569</v>
      </c>
      <c r="D733" s="1" t="s">
        <v>383</v>
      </c>
      <c r="E733" s="1" t="s">
        <v>52</v>
      </c>
      <c r="F733" s="1">
        <v>0</v>
      </c>
      <c r="G733" s="1" t="s">
        <v>21</v>
      </c>
      <c r="H733" s="1" t="s">
        <v>32</v>
      </c>
      <c r="I733" s="1" t="s">
        <v>32</v>
      </c>
      <c r="J733" s="1" t="s">
        <v>22</v>
      </c>
      <c r="K733" s="1" t="s">
        <v>32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213</v>
      </c>
      <c r="Q733" s="1" t="s">
        <v>267</v>
      </c>
      <c r="R733" s="1">
        <f>IF( ('Question 8'!$G733="Mumbai Indians")+('Question 8'!$H733="Mumbai Indians"),1,0)</f>
        <v>0</v>
      </c>
    </row>
    <row r="734" spans="1:18" ht="15.75" customHeight="1" x14ac:dyDescent="0.3">
      <c r="A734" s="1">
        <v>1178405</v>
      </c>
      <c r="B734" s="1" t="s">
        <v>60</v>
      </c>
      <c r="C734" s="2">
        <v>43569</v>
      </c>
      <c r="D734" s="1" t="s">
        <v>384</v>
      </c>
      <c r="E734" s="1" t="s">
        <v>62</v>
      </c>
      <c r="F734" s="1">
        <v>0</v>
      </c>
      <c r="G734" s="1" t="s">
        <v>259</v>
      </c>
      <c r="H734" s="1" t="s">
        <v>374</v>
      </c>
      <c r="I734" s="1" t="s">
        <v>259</v>
      </c>
      <c r="J734" s="1" t="s">
        <v>22</v>
      </c>
      <c r="K734" s="1" t="s">
        <v>374</v>
      </c>
      <c r="L734" s="1" t="s">
        <v>23</v>
      </c>
      <c r="M734" s="1">
        <v>39</v>
      </c>
      <c r="N734" s="1" t="s">
        <v>24</v>
      </c>
      <c r="O734" s="1" t="s">
        <v>25</v>
      </c>
      <c r="P734" s="1" t="s">
        <v>242</v>
      </c>
      <c r="Q734" s="1" t="s">
        <v>232</v>
      </c>
      <c r="R734" s="1">
        <f>IF( ('Question 8'!$G734="Mumbai Indians")+('Question 8'!$H734="Mumbai Indians"),1,0)</f>
        <v>0</v>
      </c>
    </row>
    <row r="735" spans="1:18" ht="15.75" customHeight="1" x14ac:dyDescent="0.3">
      <c r="A735" s="1">
        <v>1178406</v>
      </c>
      <c r="B735" s="1" t="s">
        <v>44</v>
      </c>
      <c r="C735" s="2">
        <v>43570</v>
      </c>
      <c r="D735" s="1" t="s">
        <v>180</v>
      </c>
      <c r="E735" s="1" t="s">
        <v>46</v>
      </c>
      <c r="F735" s="1">
        <v>0</v>
      </c>
      <c r="G735" s="1" t="s">
        <v>47</v>
      </c>
      <c r="H735" s="1" t="s">
        <v>20</v>
      </c>
      <c r="I735" s="1" t="s">
        <v>47</v>
      </c>
      <c r="J735" s="1" t="s">
        <v>22</v>
      </c>
      <c r="K735" s="1" t="s">
        <v>47</v>
      </c>
      <c r="L735" s="1" t="s">
        <v>41</v>
      </c>
      <c r="M735" s="1">
        <v>5</v>
      </c>
      <c r="N735" s="1" t="s">
        <v>24</v>
      </c>
      <c r="O735" s="1" t="s">
        <v>25</v>
      </c>
      <c r="P735" s="1" t="s">
        <v>120</v>
      </c>
      <c r="Q735" s="1" t="s">
        <v>323</v>
      </c>
      <c r="R735" s="1">
        <f>IF( ('Question 8'!$G735="Mumbai Indians")+('Question 8'!$H735="Mumbai Indians"),1,0)</f>
        <v>1</v>
      </c>
    </row>
    <row r="736" spans="1:18" ht="15.75" customHeight="1" x14ac:dyDescent="0.3">
      <c r="A736" s="1">
        <v>1178407</v>
      </c>
      <c r="B736" s="1" t="s">
        <v>28</v>
      </c>
      <c r="C736" s="2">
        <v>43571</v>
      </c>
      <c r="D736" s="1" t="s">
        <v>193</v>
      </c>
      <c r="E736" s="1" t="s">
        <v>320</v>
      </c>
      <c r="F736" s="1">
        <v>0</v>
      </c>
      <c r="G736" s="1" t="s">
        <v>31</v>
      </c>
      <c r="H736" s="1" t="s">
        <v>40</v>
      </c>
      <c r="I736" s="1" t="s">
        <v>40</v>
      </c>
      <c r="J736" s="1" t="s">
        <v>22</v>
      </c>
      <c r="K736" s="1" t="s">
        <v>31</v>
      </c>
      <c r="L736" s="1" t="s">
        <v>23</v>
      </c>
      <c r="M736" s="1">
        <v>12</v>
      </c>
      <c r="N736" s="1" t="s">
        <v>24</v>
      </c>
      <c r="O736" s="1" t="s">
        <v>25</v>
      </c>
      <c r="P736" s="1" t="s">
        <v>237</v>
      </c>
      <c r="Q736" s="1" t="s">
        <v>232</v>
      </c>
      <c r="R736" s="1">
        <f>IF( ('Question 8'!$G736="Mumbai Indians")+('Question 8'!$H736="Mumbai Indians"),1,0)</f>
        <v>0</v>
      </c>
    </row>
    <row r="737" spans="1:18" ht="15.75" customHeight="1" x14ac:dyDescent="0.3">
      <c r="A737" s="1">
        <v>1178408</v>
      </c>
      <c r="B737" s="1" t="s">
        <v>60</v>
      </c>
      <c r="C737" s="2">
        <v>43572</v>
      </c>
      <c r="D737" s="1" t="s">
        <v>179</v>
      </c>
      <c r="E737" s="1" t="s">
        <v>62</v>
      </c>
      <c r="F737" s="1">
        <v>0</v>
      </c>
      <c r="G737" s="1" t="s">
        <v>259</v>
      </c>
      <c r="H737" s="1" t="s">
        <v>32</v>
      </c>
      <c r="I737" s="1" t="s">
        <v>32</v>
      </c>
      <c r="J737" s="1" t="s">
        <v>33</v>
      </c>
      <c r="K737" s="1" t="s">
        <v>259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382</v>
      </c>
      <c r="Q737" s="1" t="s">
        <v>385</v>
      </c>
      <c r="R737" s="1">
        <f>IF( ('Question 8'!$G737="Mumbai Indians")+('Question 8'!$H737="Mumbai Indians"),1,0)</f>
        <v>0</v>
      </c>
    </row>
    <row r="738" spans="1:18" ht="15.75" customHeight="1" x14ac:dyDescent="0.3">
      <c r="A738" s="1">
        <v>1178409</v>
      </c>
      <c r="B738" s="1" t="s">
        <v>36</v>
      </c>
      <c r="C738" s="2">
        <v>43573</v>
      </c>
      <c r="D738" s="1" t="s">
        <v>315</v>
      </c>
      <c r="E738" s="1" t="s">
        <v>38</v>
      </c>
      <c r="F738" s="1">
        <v>0</v>
      </c>
      <c r="G738" s="1" t="s">
        <v>374</v>
      </c>
      <c r="H738" s="1" t="s">
        <v>47</v>
      </c>
      <c r="I738" s="1" t="s">
        <v>47</v>
      </c>
      <c r="J738" s="1" t="s">
        <v>33</v>
      </c>
      <c r="K738" s="1" t="s">
        <v>47</v>
      </c>
      <c r="L738" s="1" t="s">
        <v>23</v>
      </c>
      <c r="M738" s="1">
        <v>40</v>
      </c>
      <c r="N738" s="1" t="s">
        <v>24</v>
      </c>
      <c r="O738" s="1" t="s">
        <v>25</v>
      </c>
      <c r="P738" s="1" t="s">
        <v>242</v>
      </c>
      <c r="Q738" s="1" t="s">
        <v>274</v>
      </c>
      <c r="R738" s="1">
        <f>IF( ('Question 8'!$G738="Mumbai Indians")+('Question 8'!$H738="Mumbai Indians"),1,0)</f>
        <v>1</v>
      </c>
    </row>
    <row r="739" spans="1:18" ht="15.75" customHeight="1" x14ac:dyDescent="0.3">
      <c r="A739" s="1">
        <v>1178410</v>
      </c>
      <c r="B739" s="1" t="s">
        <v>50</v>
      </c>
      <c r="C739" s="2">
        <v>43574</v>
      </c>
      <c r="D739" s="1" t="s">
        <v>215</v>
      </c>
      <c r="E739" s="1" t="s">
        <v>52</v>
      </c>
      <c r="F739" s="1">
        <v>0</v>
      </c>
      <c r="G739" s="1" t="s">
        <v>21</v>
      </c>
      <c r="H739" s="1" t="s">
        <v>20</v>
      </c>
      <c r="I739" s="1" t="s">
        <v>21</v>
      </c>
      <c r="J739" s="1" t="s">
        <v>22</v>
      </c>
      <c r="K739" s="1" t="s">
        <v>20</v>
      </c>
      <c r="L739" s="1" t="s">
        <v>23</v>
      </c>
      <c r="M739" s="1">
        <v>10</v>
      </c>
      <c r="N739" s="1" t="s">
        <v>24</v>
      </c>
      <c r="O739" s="1" t="s">
        <v>25</v>
      </c>
      <c r="P739" s="1" t="s">
        <v>385</v>
      </c>
      <c r="Q739" s="1" t="s">
        <v>323</v>
      </c>
      <c r="R739" s="1">
        <f>IF( ('Question 8'!$G739="Mumbai Indians")+('Question 8'!$H739="Mumbai Indians"),1,0)</f>
        <v>0</v>
      </c>
    </row>
    <row r="740" spans="1:18" ht="15.75" customHeight="1" x14ac:dyDescent="0.3">
      <c r="A740" s="1">
        <v>1178411</v>
      </c>
      <c r="B740" s="1" t="s">
        <v>56</v>
      </c>
      <c r="C740" s="2">
        <v>43575</v>
      </c>
      <c r="D740" s="1" t="s">
        <v>231</v>
      </c>
      <c r="E740" s="1" t="s">
        <v>58</v>
      </c>
      <c r="F740" s="1">
        <v>0</v>
      </c>
      <c r="G740" s="1" t="s">
        <v>40</v>
      </c>
      <c r="H740" s="1" t="s">
        <v>47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5</v>
      </c>
      <c r="N740" s="1" t="s">
        <v>24</v>
      </c>
      <c r="O740" s="1" t="s">
        <v>25</v>
      </c>
      <c r="P740" s="1" t="s">
        <v>351</v>
      </c>
      <c r="Q740" s="1" t="s">
        <v>140</v>
      </c>
      <c r="R740" s="1">
        <f>IF( ('Question 8'!$G740="Mumbai Indians")+('Question 8'!$H740="Mumbai Indians"),1,0)</f>
        <v>1</v>
      </c>
    </row>
    <row r="741" spans="1:18" ht="15.75" customHeight="1" x14ac:dyDescent="0.3">
      <c r="A741" s="1">
        <v>1178412</v>
      </c>
      <c r="B741" s="1" t="s">
        <v>36</v>
      </c>
      <c r="C741" s="2">
        <v>43575</v>
      </c>
      <c r="D741" s="1" t="s">
        <v>309</v>
      </c>
      <c r="E741" s="1" t="s">
        <v>38</v>
      </c>
      <c r="F741" s="1">
        <v>0</v>
      </c>
      <c r="G741" s="1" t="s">
        <v>374</v>
      </c>
      <c r="H741" s="1" t="s">
        <v>31</v>
      </c>
      <c r="I741" s="1" t="s">
        <v>374</v>
      </c>
      <c r="J741" s="1" t="s">
        <v>22</v>
      </c>
      <c r="K741" s="1" t="s">
        <v>374</v>
      </c>
      <c r="L741" s="1" t="s">
        <v>41</v>
      </c>
      <c r="M741" s="1">
        <v>5</v>
      </c>
      <c r="N741" s="1" t="s">
        <v>24</v>
      </c>
      <c r="O741" s="1" t="s">
        <v>25</v>
      </c>
      <c r="P741" s="1" t="s">
        <v>382</v>
      </c>
      <c r="Q741" s="1" t="s">
        <v>252</v>
      </c>
      <c r="R741" s="1">
        <f>IF( ('Question 8'!$G741="Mumbai Indians")+('Question 8'!$H741="Mumbai Indians"),1,0)</f>
        <v>0</v>
      </c>
    </row>
    <row r="742" spans="1:18" ht="15.75" customHeight="1" x14ac:dyDescent="0.3">
      <c r="A742" s="1">
        <v>1178413</v>
      </c>
      <c r="B742" s="1" t="s">
        <v>60</v>
      </c>
      <c r="C742" s="2">
        <v>43576</v>
      </c>
      <c r="D742" s="1" t="s">
        <v>386</v>
      </c>
      <c r="E742" s="1" t="s">
        <v>62</v>
      </c>
      <c r="F742" s="1">
        <v>0</v>
      </c>
      <c r="G742" s="1" t="s">
        <v>259</v>
      </c>
      <c r="H742" s="1" t="s">
        <v>21</v>
      </c>
      <c r="I742" s="1" t="s">
        <v>259</v>
      </c>
      <c r="J742" s="1" t="s">
        <v>22</v>
      </c>
      <c r="K742" s="1" t="s">
        <v>259</v>
      </c>
      <c r="L742" s="1" t="s">
        <v>41</v>
      </c>
      <c r="M742" s="1">
        <v>9</v>
      </c>
      <c r="N742" s="1" t="s">
        <v>24</v>
      </c>
      <c r="O742" s="1" t="s">
        <v>25</v>
      </c>
      <c r="P742" s="1" t="s">
        <v>274</v>
      </c>
      <c r="Q742" s="1" t="s">
        <v>323</v>
      </c>
      <c r="R742" s="1">
        <f>IF( ('Question 8'!$G742="Mumbai Indians")+('Question 8'!$H742="Mumbai Indians"),1,0)</f>
        <v>0</v>
      </c>
    </row>
    <row r="743" spans="1:18" ht="15.75" customHeight="1" x14ac:dyDescent="0.3">
      <c r="A743" s="1">
        <v>1178414</v>
      </c>
      <c r="B743" s="1" t="s">
        <v>17</v>
      </c>
      <c r="C743" s="2">
        <v>43576</v>
      </c>
      <c r="D743" s="1" t="s">
        <v>276</v>
      </c>
      <c r="E743" s="1" t="s">
        <v>345</v>
      </c>
      <c r="F743" s="1">
        <v>0</v>
      </c>
      <c r="G743" s="1" t="s">
        <v>20</v>
      </c>
      <c r="H743" s="1" t="s">
        <v>32</v>
      </c>
      <c r="I743" s="1" t="s">
        <v>32</v>
      </c>
      <c r="J743" s="1" t="s">
        <v>22</v>
      </c>
      <c r="K743" s="1" t="s">
        <v>20</v>
      </c>
      <c r="L743" s="1" t="s">
        <v>23</v>
      </c>
      <c r="M743" s="1">
        <v>1</v>
      </c>
      <c r="N743" s="1" t="s">
        <v>24</v>
      </c>
      <c r="O743" s="1" t="s">
        <v>25</v>
      </c>
      <c r="P743" s="1" t="s">
        <v>213</v>
      </c>
      <c r="Q743" s="1" t="s">
        <v>237</v>
      </c>
      <c r="R743" s="1">
        <f>IF( ('Question 8'!$G743="Mumbai Indians")+('Question 8'!$H743="Mumbai Indians"),1,0)</f>
        <v>0</v>
      </c>
    </row>
    <row r="744" spans="1:18" ht="15.75" customHeight="1" x14ac:dyDescent="0.3">
      <c r="A744" s="1">
        <v>1178415</v>
      </c>
      <c r="B744" s="1" t="s">
        <v>56</v>
      </c>
      <c r="C744" s="2">
        <v>43577</v>
      </c>
      <c r="D744" s="1" t="s">
        <v>336</v>
      </c>
      <c r="E744" s="1" t="s">
        <v>58</v>
      </c>
      <c r="F744" s="1">
        <v>0</v>
      </c>
      <c r="G744" s="1" t="s">
        <v>40</v>
      </c>
      <c r="H744" s="1" t="s">
        <v>374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6</v>
      </c>
      <c r="N744" s="1" t="s">
        <v>24</v>
      </c>
      <c r="O744" s="1" t="s">
        <v>25</v>
      </c>
      <c r="P744" s="1" t="s">
        <v>327</v>
      </c>
      <c r="Q744" s="1" t="s">
        <v>140</v>
      </c>
      <c r="R744" s="1">
        <f>IF( ('Question 8'!$G744="Mumbai Indians")+('Question 8'!$H744="Mumbai Indians"),1,0)</f>
        <v>0</v>
      </c>
    </row>
    <row r="745" spans="1:18" ht="15.75" customHeight="1" x14ac:dyDescent="0.3">
      <c r="A745" s="1">
        <v>1178416</v>
      </c>
      <c r="B745" s="1" t="s">
        <v>65</v>
      </c>
      <c r="C745" s="2">
        <v>43578</v>
      </c>
      <c r="D745" s="1" t="s">
        <v>57</v>
      </c>
      <c r="E745" s="1" t="s">
        <v>67</v>
      </c>
      <c r="F745" s="1">
        <v>0</v>
      </c>
      <c r="G745" s="1" t="s">
        <v>32</v>
      </c>
      <c r="H745" s="1" t="s">
        <v>259</v>
      </c>
      <c r="I745" s="1" t="s">
        <v>32</v>
      </c>
      <c r="J745" s="1" t="s">
        <v>22</v>
      </c>
      <c r="K745" s="1" t="s">
        <v>32</v>
      </c>
      <c r="L745" s="1" t="s">
        <v>41</v>
      </c>
      <c r="M745" s="1">
        <v>6</v>
      </c>
      <c r="N745" s="1" t="s">
        <v>24</v>
      </c>
      <c r="O745" s="1" t="s">
        <v>25</v>
      </c>
      <c r="P745" s="1" t="s">
        <v>274</v>
      </c>
      <c r="Q745" s="1" t="s">
        <v>232</v>
      </c>
      <c r="R745" s="1">
        <f>IF( ('Question 8'!$G745="Mumbai Indians")+('Question 8'!$H745="Mumbai Indians"),1,0)</f>
        <v>0</v>
      </c>
    </row>
    <row r="746" spans="1:18" ht="15.75" customHeight="1" x14ac:dyDescent="0.3">
      <c r="A746" s="1">
        <v>1178417</v>
      </c>
      <c r="B746" s="1" t="s">
        <v>17</v>
      </c>
      <c r="C746" s="2">
        <v>43579</v>
      </c>
      <c r="D746" s="1" t="s">
        <v>121</v>
      </c>
      <c r="E746" s="1" t="s">
        <v>345</v>
      </c>
      <c r="F746" s="1">
        <v>0</v>
      </c>
      <c r="G746" s="1" t="s">
        <v>20</v>
      </c>
      <c r="H746" s="1" t="s">
        <v>31</v>
      </c>
      <c r="I746" s="1" t="s">
        <v>31</v>
      </c>
      <c r="J746" s="1" t="s">
        <v>22</v>
      </c>
      <c r="K746" s="1" t="s">
        <v>20</v>
      </c>
      <c r="L746" s="1" t="s">
        <v>23</v>
      </c>
      <c r="M746" s="1">
        <v>17</v>
      </c>
      <c r="N746" s="1" t="s">
        <v>24</v>
      </c>
      <c r="O746" s="1" t="s">
        <v>25</v>
      </c>
      <c r="P746" s="1" t="s">
        <v>252</v>
      </c>
      <c r="Q746" s="1" t="s">
        <v>242</v>
      </c>
      <c r="R746" s="1">
        <f>IF( ('Question 8'!$G746="Mumbai Indians")+('Question 8'!$H746="Mumbai Indians"),1,0)</f>
        <v>0</v>
      </c>
    </row>
    <row r="747" spans="1:18" ht="15.75" customHeight="1" x14ac:dyDescent="0.3">
      <c r="A747" s="1">
        <v>1178418</v>
      </c>
      <c r="B747" s="1" t="s">
        <v>50</v>
      </c>
      <c r="C747" s="2">
        <v>43580</v>
      </c>
      <c r="D747" s="1" t="s">
        <v>311</v>
      </c>
      <c r="E747" s="1" t="s">
        <v>52</v>
      </c>
      <c r="F747" s="1">
        <v>0</v>
      </c>
      <c r="G747" s="1" t="s">
        <v>21</v>
      </c>
      <c r="H747" s="1" t="s">
        <v>40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3</v>
      </c>
      <c r="N747" s="1" t="s">
        <v>24</v>
      </c>
      <c r="O747" s="1" t="s">
        <v>25</v>
      </c>
      <c r="P747" s="1" t="s">
        <v>332</v>
      </c>
      <c r="Q747" s="1" t="s">
        <v>385</v>
      </c>
      <c r="R747" s="1">
        <f>IF( ('Question 8'!$G747="Mumbai Indians")+('Question 8'!$H747="Mumbai Indians"),1,0)</f>
        <v>0</v>
      </c>
    </row>
    <row r="748" spans="1:18" ht="15.75" customHeight="1" x14ac:dyDescent="0.3">
      <c r="A748" s="1">
        <v>1178419</v>
      </c>
      <c r="B748" s="1" t="s">
        <v>65</v>
      </c>
      <c r="C748" s="2">
        <v>43581</v>
      </c>
      <c r="D748" s="1" t="s">
        <v>147</v>
      </c>
      <c r="E748" s="1" t="s">
        <v>67</v>
      </c>
      <c r="F748" s="1">
        <v>0</v>
      </c>
      <c r="G748" s="1" t="s">
        <v>32</v>
      </c>
      <c r="H748" s="1" t="s">
        <v>47</v>
      </c>
      <c r="I748" s="1" t="s">
        <v>32</v>
      </c>
      <c r="J748" s="1" t="s">
        <v>22</v>
      </c>
      <c r="K748" s="1" t="s">
        <v>47</v>
      </c>
      <c r="L748" s="1" t="s">
        <v>23</v>
      </c>
      <c r="M748" s="1">
        <v>46</v>
      </c>
      <c r="N748" s="1" t="s">
        <v>24</v>
      </c>
      <c r="O748" s="1" t="s">
        <v>25</v>
      </c>
      <c r="P748" s="1" t="s">
        <v>274</v>
      </c>
      <c r="Q748" s="1" t="s">
        <v>232</v>
      </c>
      <c r="R748" s="1">
        <f>IF( ('Question 8'!$G748="Mumbai Indians")+('Question 8'!$H748="Mumbai Indians"),1,0)</f>
        <v>1</v>
      </c>
    </row>
    <row r="749" spans="1:18" ht="15.75" customHeight="1" x14ac:dyDescent="0.3">
      <c r="A749" s="1">
        <v>1178420</v>
      </c>
      <c r="B749" s="1" t="s">
        <v>56</v>
      </c>
      <c r="C749" s="2">
        <v>43582</v>
      </c>
      <c r="D749" s="1" t="s">
        <v>197</v>
      </c>
      <c r="E749" s="1" t="s">
        <v>58</v>
      </c>
      <c r="F749" s="1">
        <v>0</v>
      </c>
      <c r="G749" s="1" t="s">
        <v>40</v>
      </c>
      <c r="H749" s="1" t="s">
        <v>259</v>
      </c>
      <c r="I749" s="1" t="s">
        <v>40</v>
      </c>
      <c r="J749" s="1" t="s">
        <v>22</v>
      </c>
      <c r="K749" s="1" t="s">
        <v>40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351</v>
      </c>
      <c r="Q749" s="1" t="s">
        <v>327</v>
      </c>
      <c r="R749" s="1">
        <f>IF( ('Question 8'!$G749="Mumbai Indians")+('Question 8'!$H749="Mumbai Indians"),1,0)</f>
        <v>0</v>
      </c>
    </row>
    <row r="750" spans="1:18" ht="15.75" customHeight="1" x14ac:dyDescent="0.3">
      <c r="A750" s="1">
        <v>1178421</v>
      </c>
      <c r="B750" s="1" t="s">
        <v>36</v>
      </c>
      <c r="C750" s="2">
        <v>43583</v>
      </c>
      <c r="D750" s="1" t="s">
        <v>227</v>
      </c>
      <c r="E750" s="1" t="s">
        <v>38</v>
      </c>
      <c r="F750" s="1">
        <v>0</v>
      </c>
      <c r="G750" s="1" t="s">
        <v>374</v>
      </c>
      <c r="H750" s="1" t="s">
        <v>20</v>
      </c>
      <c r="I750" s="1" t="s">
        <v>374</v>
      </c>
      <c r="J750" s="1" t="s">
        <v>33</v>
      </c>
      <c r="K750" s="1" t="s">
        <v>374</v>
      </c>
      <c r="L750" s="1" t="s">
        <v>23</v>
      </c>
      <c r="M750" s="1">
        <v>16</v>
      </c>
      <c r="N750" s="1" t="s">
        <v>24</v>
      </c>
      <c r="O750" s="1" t="s">
        <v>25</v>
      </c>
      <c r="P750" s="1" t="s">
        <v>335</v>
      </c>
      <c r="Q750" s="1" t="s">
        <v>242</v>
      </c>
      <c r="R750" s="1">
        <f>IF( ('Question 8'!$G750="Mumbai Indians")+('Question 8'!$H750="Mumbai Indians"),1,0)</f>
        <v>0</v>
      </c>
    </row>
    <row r="751" spans="1:18" ht="15.75" customHeight="1" x14ac:dyDescent="0.3">
      <c r="A751" s="1">
        <v>1178422</v>
      </c>
      <c r="B751" s="1" t="s">
        <v>50</v>
      </c>
      <c r="C751" s="2">
        <v>43583</v>
      </c>
      <c r="D751" s="1" t="s">
        <v>307</v>
      </c>
      <c r="E751" s="1" t="s">
        <v>52</v>
      </c>
      <c r="F751" s="1">
        <v>0</v>
      </c>
      <c r="G751" s="1" t="s">
        <v>21</v>
      </c>
      <c r="H751" s="1" t="s">
        <v>47</v>
      </c>
      <c r="I751" s="1" t="s">
        <v>47</v>
      </c>
      <c r="J751" s="1" t="s">
        <v>22</v>
      </c>
      <c r="K751" s="1" t="s">
        <v>21</v>
      </c>
      <c r="L751" s="1" t="s">
        <v>23</v>
      </c>
      <c r="M751" s="1">
        <v>34</v>
      </c>
      <c r="N751" s="1" t="s">
        <v>24</v>
      </c>
      <c r="O751" s="1" t="s">
        <v>25</v>
      </c>
      <c r="P751" s="1" t="s">
        <v>385</v>
      </c>
      <c r="Q751" s="1" t="s">
        <v>323</v>
      </c>
      <c r="R751" s="1">
        <f>IF( ('Question 8'!$G751="Mumbai Indians")+('Question 8'!$H751="Mumbai Indians"),1,0)</f>
        <v>1</v>
      </c>
    </row>
    <row r="752" spans="1:18" ht="15.75" customHeight="1" x14ac:dyDescent="0.3">
      <c r="A752" s="1">
        <v>1178423</v>
      </c>
      <c r="B752" s="1" t="s">
        <v>60</v>
      </c>
      <c r="C752" s="2">
        <v>43584</v>
      </c>
      <c r="D752" s="1" t="s">
        <v>179</v>
      </c>
      <c r="E752" s="1" t="s">
        <v>62</v>
      </c>
      <c r="F752" s="1">
        <v>0</v>
      </c>
      <c r="G752" s="1" t="s">
        <v>259</v>
      </c>
      <c r="H752" s="1" t="s">
        <v>31</v>
      </c>
      <c r="I752" s="1" t="s">
        <v>31</v>
      </c>
      <c r="J752" s="1" t="s">
        <v>22</v>
      </c>
      <c r="K752" s="1" t="s">
        <v>259</v>
      </c>
      <c r="L752" s="1" t="s">
        <v>23</v>
      </c>
      <c r="M752" s="1">
        <v>45</v>
      </c>
      <c r="N752" s="1" t="s">
        <v>24</v>
      </c>
      <c r="O752" s="1" t="s">
        <v>25</v>
      </c>
      <c r="P752" s="1" t="s">
        <v>267</v>
      </c>
      <c r="Q752" s="1" t="s">
        <v>140</v>
      </c>
      <c r="R752" s="1">
        <f>IF( ('Question 8'!$G752="Mumbai Indians")+('Question 8'!$H752="Mumbai Indians"),1,0)</f>
        <v>0</v>
      </c>
    </row>
    <row r="753" spans="1:18" ht="15.75" customHeight="1" x14ac:dyDescent="0.3">
      <c r="A753" s="1">
        <v>1178424</v>
      </c>
      <c r="B753" s="1" t="s">
        <v>17</v>
      </c>
      <c r="C753" s="2">
        <v>43585</v>
      </c>
      <c r="D753" s="1" t="s">
        <v>25</v>
      </c>
      <c r="E753" s="1" t="s">
        <v>345</v>
      </c>
      <c r="F753" s="1">
        <v>0</v>
      </c>
      <c r="G753" s="1" t="s">
        <v>20</v>
      </c>
      <c r="H753" s="1" t="s">
        <v>40</v>
      </c>
      <c r="I753" s="1" t="s">
        <v>40</v>
      </c>
      <c r="J753" s="1" t="s">
        <v>22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382</v>
      </c>
      <c r="Q753" s="1" t="s">
        <v>274</v>
      </c>
      <c r="R753" s="1">
        <f>IF( ('Question 8'!$G753="Mumbai Indians")+('Question 8'!$H753="Mumbai Indians"),1,0)</f>
        <v>0</v>
      </c>
    </row>
    <row r="754" spans="1:18" ht="15.75" customHeight="1" x14ac:dyDescent="0.3">
      <c r="A754" s="1">
        <v>1178425</v>
      </c>
      <c r="B754" s="1" t="s">
        <v>65</v>
      </c>
      <c r="C754" s="2">
        <v>43586</v>
      </c>
      <c r="D754" s="1" t="s">
        <v>76</v>
      </c>
      <c r="E754" s="1" t="s">
        <v>67</v>
      </c>
      <c r="F754" s="1">
        <v>0</v>
      </c>
      <c r="G754" s="1" t="s">
        <v>32</v>
      </c>
      <c r="H754" s="1" t="s">
        <v>374</v>
      </c>
      <c r="I754" s="1" t="s">
        <v>374</v>
      </c>
      <c r="J754" s="1" t="s">
        <v>22</v>
      </c>
      <c r="K754" s="1" t="s">
        <v>32</v>
      </c>
      <c r="L754" s="1" t="s">
        <v>23</v>
      </c>
      <c r="M754" s="1">
        <v>80</v>
      </c>
      <c r="N754" s="1" t="s">
        <v>24</v>
      </c>
      <c r="O754" s="1" t="s">
        <v>25</v>
      </c>
      <c r="P754" s="1" t="s">
        <v>332</v>
      </c>
      <c r="Q754" s="1" t="s">
        <v>323</v>
      </c>
      <c r="R754" s="1">
        <f>IF( ('Question 8'!$G754="Mumbai Indians")+('Question 8'!$H754="Mumbai Indians"),1,0)</f>
        <v>0</v>
      </c>
    </row>
    <row r="755" spans="1:18" ht="15.75" customHeight="1" x14ac:dyDescent="0.3">
      <c r="A755" s="1">
        <v>1178426</v>
      </c>
      <c r="B755" s="1" t="s">
        <v>44</v>
      </c>
      <c r="C755" s="2">
        <v>43587</v>
      </c>
      <c r="D755" s="1" t="s">
        <v>349</v>
      </c>
      <c r="E755" s="1" t="s">
        <v>46</v>
      </c>
      <c r="F755" s="1">
        <v>0</v>
      </c>
      <c r="G755" s="1" t="s">
        <v>47</v>
      </c>
      <c r="H755" s="1" t="s">
        <v>259</v>
      </c>
      <c r="I755" s="1" t="s">
        <v>47</v>
      </c>
      <c r="J755" s="1" t="s">
        <v>33</v>
      </c>
      <c r="K755" s="1" t="s">
        <v>47</v>
      </c>
      <c r="L755" s="1" t="s">
        <v>122</v>
      </c>
      <c r="M755" s="1" t="s">
        <v>25</v>
      </c>
      <c r="N755" s="1" t="s">
        <v>123</v>
      </c>
      <c r="O755" s="1" t="s">
        <v>25</v>
      </c>
      <c r="P755" s="1" t="s">
        <v>267</v>
      </c>
      <c r="Q755" s="1" t="s">
        <v>140</v>
      </c>
      <c r="R755" s="1">
        <f>IF( ('Question 8'!$G755="Mumbai Indians")+('Question 8'!$H755="Mumbai Indians"),1,0)</f>
        <v>1</v>
      </c>
    </row>
    <row r="756" spans="1:18" ht="15.75" customHeight="1" x14ac:dyDescent="0.3">
      <c r="A756" s="1">
        <v>1178427</v>
      </c>
      <c r="B756" s="1" t="s">
        <v>28</v>
      </c>
      <c r="C756" s="2">
        <v>43588</v>
      </c>
      <c r="D756" s="1" t="s">
        <v>387</v>
      </c>
      <c r="E756" s="1" t="s">
        <v>320</v>
      </c>
      <c r="F756" s="1">
        <v>0</v>
      </c>
      <c r="G756" s="1" t="s">
        <v>31</v>
      </c>
      <c r="H756" s="1" t="s">
        <v>21</v>
      </c>
      <c r="I756" s="1" t="s">
        <v>21</v>
      </c>
      <c r="J756" s="1" t="s">
        <v>22</v>
      </c>
      <c r="K756" s="1" t="s">
        <v>21</v>
      </c>
      <c r="L756" s="1" t="s">
        <v>41</v>
      </c>
      <c r="M756" s="1">
        <v>7</v>
      </c>
      <c r="N756" s="1" t="s">
        <v>24</v>
      </c>
      <c r="O756" s="1" t="s">
        <v>25</v>
      </c>
      <c r="P756" s="1" t="s">
        <v>252</v>
      </c>
      <c r="Q756" s="1" t="s">
        <v>242</v>
      </c>
      <c r="R756" s="1">
        <f>IF( ('Question 8'!$G756="Mumbai Indians")+('Question 8'!$H756="Mumbai Indians"),1,0)</f>
        <v>0</v>
      </c>
    </row>
    <row r="757" spans="1:18" ht="15.75" customHeight="1" x14ac:dyDescent="0.3">
      <c r="A757" s="1">
        <v>1178428</v>
      </c>
      <c r="B757" s="1" t="s">
        <v>36</v>
      </c>
      <c r="C757" s="2">
        <v>43589</v>
      </c>
      <c r="D757" s="1" t="s">
        <v>93</v>
      </c>
      <c r="E757" s="1" t="s">
        <v>38</v>
      </c>
      <c r="F757" s="1">
        <v>0</v>
      </c>
      <c r="G757" s="1" t="s">
        <v>374</v>
      </c>
      <c r="H757" s="1" t="s">
        <v>40</v>
      </c>
      <c r="I757" s="1" t="s">
        <v>40</v>
      </c>
      <c r="J757" s="1" t="s">
        <v>33</v>
      </c>
      <c r="K757" s="1" t="s">
        <v>374</v>
      </c>
      <c r="L757" s="1" t="s">
        <v>41</v>
      </c>
      <c r="M757" s="1">
        <v>5</v>
      </c>
      <c r="N757" s="1" t="s">
        <v>24</v>
      </c>
      <c r="O757" s="1" t="s">
        <v>25</v>
      </c>
      <c r="P757" s="1" t="s">
        <v>332</v>
      </c>
      <c r="Q757" s="1" t="s">
        <v>385</v>
      </c>
      <c r="R757" s="1">
        <f>IF( ('Question 8'!$G757="Mumbai Indians")+('Question 8'!$H757="Mumbai Indians"),1,0)</f>
        <v>0</v>
      </c>
    </row>
    <row r="758" spans="1:18" ht="15.75" customHeight="1" x14ac:dyDescent="0.3">
      <c r="A758" s="1">
        <v>1178429</v>
      </c>
      <c r="B758" s="1" t="s">
        <v>17</v>
      </c>
      <c r="C758" s="2">
        <v>43589</v>
      </c>
      <c r="D758" s="1" t="s">
        <v>388</v>
      </c>
      <c r="E758" s="1" t="s">
        <v>345</v>
      </c>
      <c r="F758" s="1">
        <v>0</v>
      </c>
      <c r="G758" s="1" t="s">
        <v>20</v>
      </c>
      <c r="H758" s="1" t="s">
        <v>259</v>
      </c>
      <c r="I758" s="1" t="s">
        <v>20</v>
      </c>
      <c r="J758" s="1" t="s">
        <v>22</v>
      </c>
      <c r="K758" s="1" t="s">
        <v>20</v>
      </c>
      <c r="L758" s="1" t="s">
        <v>41</v>
      </c>
      <c r="M758" s="1">
        <v>4</v>
      </c>
      <c r="N758" s="1" t="s">
        <v>24</v>
      </c>
      <c r="O758" s="1" t="s">
        <v>25</v>
      </c>
      <c r="P758" s="1" t="s">
        <v>274</v>
      </c>
      <c r="Q758" s="1" t="s">
        <v>232</v>
      </c>
      <c r="R758" s="1">
        <f>IF( ('Question 8'!$G758="Mumbai Indians")+('Question 8'!$H758="Mumbai Indians"),1,0)</f>
        <v>0</v>
      </c>
    </row>
    <row r="759" spans="1:18" ht="15.75" customHeight="1" x14ac:dyDescent="0.3">
      <c r="A759" s="1">
        <v>1178430</v>
      </c>
      <c r="B759" s="1" t="s">
        <v>28</v>
      </c>
      <c r="C759" s="2">
        <v>43590</v>
      </c>
      <c r="D759" s="1" t="s">
        <v>362</v>
      </c>
      <c r="E759" s="1" t="s">
        <v>320</v>
      </c>
      <c r="F759" s="1">
        <v>0</v>
      </c>
      <c r="G759" s="1" t="s">
        <v>31</v>
      </c>
      <c r="H759" s="1" t="s">
        <v>32</v>
      </c>
      <c r="I759" s="1" t="s">
        <v>31</v>
      </c>
      <c r="J759" s="1" t="s">
        <v>22</v>
      </c>
      <c r="K759" s="1" t="s">
        <v>31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335</v>
      </c>
      <c r="Q759" s="1" t="s">
        <v>252</v>
      </c>
      <c r="R759" s="1">
        <f>IF( ('Question 8'!$G759="Mumbai Indians")+('Question 8'!$H759="Mumbai Indians"),1,0)</f>
        <v>0</v>
      </c>
    </row>
    <row r="760" spans="1:18" ht="15.75" customHeight="1" x14ac:dyDescent="0.3">
      <c r="A760" s="1">
        <v>1178431</v>
      </c>
      <c r="B760" s="1" t="s">
        <v>44</v>
      </c>
      <c r="C760" s="2">
        <v>43590</v>
      </c>
      <c r="D760" s="1" t="s">
        <v>315</v>
      </c>
      <c r="E760" s="1" t="s">
        <v>46</v>
      </c>
      <c r="F760" s="1">
        <v>0</v>
      </c>
      <c r="G760" s="1" t="s">
        <v>47</v>
      </c>
      <c r="H760" s="1" t="s">
        <v>21</v>
      </c>
      <c r="I760" s="1" t="s">
        <v>47</v>
      </c>
      <c r="J760" s="1" t="s">
        <v>22</v>
      </c>
      <c r="K760" s="1" t="s">
        <v>47</v>
      </c>
      <c r="L760" s="1" t="s">
        <v>41</v>
      </c>
      <c r="M760" s="1">
        <v>9</v>
      </c>
      <c r="N760" s="1" t="s">
        <v>24</v>
      </c>
      <c r="O760" s="1" t="s">
        <v>25</v>
      </c>
      <c r="P760" s="1" t="s">
        <v>327</v>
      </c>
      <c r="Q760" s="1" t="s">
        <v>267</v>
      </c>
      <c r="R760" s="1">
        <f>IF( ('Question 8'!$G760="Mumbai Indians")+('Question 8'!$H760="Mumbai Indians"),1,0)</f>
        <v>1</v>
      </c>
    </row>
    <row r="761" spans="1:18" ht="15.75" customHeight="1" x14ac:dyDescent="0.3">
      <c r="A761" s="1">
        <v>1181764</v>
      </c>
      <c r="B761" s="1" t="s">
        <v>65</v>
      </c>
      <c r="C761" s="2">
        <v>43592</v>
      </c>
      <c r="D761" s="1" t="s">
        <v>330</v>
      </c>
      <c r="E761" s="1" t="s">
        <v>67</v>
      </c>
      <c r="F761" s="1">
        <v>0</v>
      </c>
      <c r="G761" s="1" t="s">
        <v>47</v>
      </c>
      <c r="H761" s="1" t="s">
        <v>32</v>
      </c>
      <c r="I761" s="1" t="s">
        <v>32</v>
      </c>
      <c r="J761" s="1" t="s">
        <v>33</v>
      </c>
      <c r="K761" s="1" t="s">
        <v>47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274</v>
      </c>
      <c r="Q761" s="1" t="s">
        <v>323</v>
      </c>
      <c r="R761" s="1">
        <f>IF( ('Question 8'!$G761="Mumbai Indians")+('Question 8'!$H761="Mumbai Indians"),1,0)</f>
        <v>1</v>
      </c>
    </row>
    <row r="762" spans="1:18" ht="15.75" customHeight="1" x14ac:dyDescent="0.3">
      <c r="A762" s="1">
        <v>1181766</v>
      </c>
      <c r="B762" s="1" t="s">
        <v>234</v>
      </c>
      <c r="C762" s="2">
        <v>43593</v>
      </c>
      <c r="D762" s="1" t="s">
        <v>336</v>
      </c>
      <c r="E762" s="1" t="s">
        <v>236</v>
      </c>
      <c r="F762" s="1">
        <v>0</v>
      </c>
      <c r="G762" s="1" t="s">
        <v>374</v>
      </c>
      <c r="H762" s="1" t="s">
        <v>259</v>
      </c>
      <c r="I762" s="1" t="s">
        <v>374</v>
      </c>
      <c r="J762" s="1" t="s">
        <v>22</v>
      </c>
      <c r="K762" s="1" t="s">
        <v>374</v>
      </c>
      <c r="L762" s="1" t="s">
        <v>41</v>
      </c>
      <c r="M762" s="1">
        <v>2</v>
      </c>
      <c r="N762" s="1" t="s">
        <v>24</v>
      </c>
      <c r="O762" s="1" t="s">
        <v>25</v>
      </c>
      <c r="P762" s="1" t="s">
        <v>242</v>
      </c>
      <c r="Q762" s="1" t="s">
        <v>140</v>
      </c>
      <c r="R762" s="1">
        <f>IF( ('Question 8'!$G762="Mumbai Indians")+('Question 8'!$H762="Mumbai Indians"),1,0)</f>
        <v>0</v>
      </c>
    </row>
    <row r="763" spans="1:18" ht="15.75" customHeight="1" x14ac:dyDescent="0.3">
      <c r="A763" s="1">
        <v>1181767</v>
      </c>
      <c r="B763" s="1" t="s">
        <v>234</v>
      </c>
      <c r="C763" s="2">
        <v>43595</v>
      </c>
      <c r="D763" s="1" t="s">
        <v>243</v>
      </c>
      <c r="E763" s="1" t="s">
        <v>236</v>
      </c>
      <c r="F763" s="1">
        <v>0</v>
      </c>
      <c r="G763" s="1" t="s">
        <v>32</v>
      </c>
      <c r="H763" s="1" t="s">
        <v>374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6</v>
      </c>
      <c r="N763" s="1" t="s">
        <v>24</v>
      </c>
      <c r="O763" s="1" t="s">
        <v>25</v>
      </c>
      <c r="P763" s="1" t="s">
        <v>242</v>
      </c>
      <c r="Q763" s="1" t="s">
        <v>140</v>
      </c>
      <c r="R763" s="1">
        <f>IF( ('Question 8'!$G763="Mumbai Indians")+('Question 8'!$H763="Mumbai Indians"),1,0)</f>
        <v>0</v>
      </c>
    </row>
    <row r="764" spans="1:18" ht="15.75" customHeight="1" x14ac:dyDescent="0.3">
      <c r="A764" s="1">
        <v>1181768</v>
      </c>
      <c r="B764" s="1" t="s">
        <v>60</v>
      </c>
      <c r="C764" s="2">
        <v>43597</v>
      </c>
      <c r="D764" s="1" t="s">
        <v>349</v>
      </c>
      <c r="E764" s="1" t="s">
        <v>62</v>
      </c>
      <c r="F764" s="1">
        <v>0</v>
      </c>
      <c r="G764" s="1" t="s">
        <v>47</v>
      </c>
      <c r="H764" s="1" t="s">
        <v>32</v>
      </c>
      <c r="I764" s="1" t="s">
        <v>47</v>
      </c>
      <c r="J764" s="1" t="s">
        <v>33</v>
      </c>
      <c r="K764" s="1" t="s">
        <v>47</v>
      </c>
      <c r="L764" s="1" t="s">
        <v>23</v>
      </c>
      <c r="M764" s="1">
        <v>1</v>
      </c>
      <c r="N764" s="1" t="s">
        <v>24</v>
      </c>
      <c r="O764" s="1" t="s">
        <v>25</v>
      </c>
      <c r="P764" s="1" t="s">
        <v>385</v>
      </c>
      <c r="Q764" s="1" t="s">
        <v>323</v>
      </c>
      <c r="R764" s="1">
        <f>IF( ('Question 8'!$G764="Mumbai Indians")+('Question 8'!$H764="Mumbai Indians"),1,0)</f>
        <v>1</v>
      </c>
    </row>
    <row r="765" spans="1:18" ht="15.75" customHeight="1" x14ac:dyDescent="0.3">
      <c r="A765" s="1">
        <v>1216492</v>
      </c>
      <c r="B765" s="1" t="s">
        <v>281</v>
      </c>
      <c r="C765" s="2">
        <v>44093</v>
      </c>
      <c r="D765" s="1" t="s">
        <v>183</v>
      </c>
      <c r="E765" s="1" t="s">
        <v>282</v>
      </c>
      <c r="F765" s="1">
        <v>0</v>
      </c>
      <c r="G765" s="1" t="s">
        <v>47</v>
      </c>
      <c r="H765" s="1" t="s">
        <v>32</v>
      </c>
      <c r="I765" s="1" t="s">
        <v>32</v>
      </c>
      <c r="J765" s="1" t="s">
        <v>22</v>
      </c>
      <c r="K765" s="1" t="s">
        <v>32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303</v>
      </c>
      <c r="Q765" s="1" t="s">
        <v>322</v>
      </c>
      <c r="R765" s="1">
        <f>IF( ('Question 8'!$G765="Mumbai Indians")+('Question 8'!$H765="Mumbai Indians"),1,0)</f>
        <v>1</v>
      </c>
    </row>
    <row r="766" spans="1:18" ht="15.75" customHeight="1" x14ac:dyDescent="0.3">
      <c r="A766" s="1">
        <v>1216493</v>
      </c>
      <c r="B766" s="1" t="s">
        <v>288</v>
      </c>
      <c r="C766" s="2">
        <v>44094</v>
      </c>
      <c r="D766" s="1" t="s">
        <v>337</v>
      </c>
      <c r="E766" s="1" t="s">
        <v>289</v>
      </c>
      <c r="F766" s="1">
        <v>0</v>
      </c>
      <c r="G766" s="1" t="s">
        <v>374</v>
      </c>
      <c r="H766" s="1" t="s">
        <v>31</v>
      </c>
      <c r="I766" s="1" t="s">
        <v>31</v>
      </c>
      <c r="J766" s="1" t="s">
        <v>22</v>
      </c>
      <c r="K766" s="1" t="s">
        <v>374</v>
      </c>
      <c r="L766" s="1" t="s">
        <v>122</v>
      </c>
      <c r="M766" s="1" t="s">
        <v>25</v>
      </c>
      <c r="N766" s="1" t="s">
        <v>123</v>
      </c>
      <c r="O766" s="1" t="s">
        <v>25</v>
      </c>
      <c r="P766" s="1" t="s">
        <v>232</v>
      </c>
      <c r="Q766" s="1" t="s">
        <v>323</v>
      </c>
      <c r="R766" s="1">
        <f>IF( ('Question 8'!$G766="Mumbai Indians")+('Question 8'!$H766="Mumbai Indians"),1,0)</f>
        <v>0</v>
      </c>
    </row>
    <row r="767" spans="1:18" ht="15.75" customHeight="1" x14ac:dyDescent="0.3">
      <c r="A767" s="1">
        <v>1216494</v>
      </c>
      <c r="B767" s="1" t="s">
        <v>281</v>
      </c>
      <c r="C767" s="2">
        <v>44125</v>
      </c>
      <c r="D767" s="1" t="s">
        <v>358</v>
      </c>
      <c r="E767" s="1" t="s">
        <v>282</v>
      </c>
      <c r="F767" s="1">
        <v>0</v>
      </c>
      <c r="G767" s="1" t="s">
        <v>21</v>
      </c>
      <c r="H767" s="1" t="s">
        <v>20</v>
      </c>
      <c r="I767" s="1" t="s">
        <v>21</v>
      </c>
      <c r="J767" s="1" t="s">
        <v>33</v>
      </c>
      <c r="K767" s="1" t="s">
        <v>20</v>
      </c>
      <c r="L767" s="1" t="s">
        <v>41</v>
      </c>
      <c r="M767" s="1">
        <v>8</v>
      </c>
      <c r="N767" s="1" t="s">
        <v>24</v>
      </c>
      <c r="O767" s="1" t="s">
        <v>25</v>
      </c>
      <c r="P767" s="1" t="s">
        <v>322</v>
      </c>
      <c r="Q767" s="1" t="s">
        <v>140</v>
      </c>
      <c r="R767" s="1">
        <f>IF( ('Question 8'!$G767="Mumbai Indians")+('Question 8'!$H767="Mumbai Indians"),1,0)</f>
        <v>0</v>
      </c>
    </row>
    <row r="768" spans="1:18" ht="15.75" customHeight="1" x14ac:dyDescent="0.3">
      <c r="A768" s="1">
        <v>1216495</v>
      </c>
      <c r="B768" s="1" t="s">
        <v>284</v>
      </c>
      <c r="C768" s="2">
        <v>44138</v>
      </c>
      <c r="D768" s="1" t="s">
        <v>248</v>
      </c>
      <c r="E768" s="1" t="s">
        <v>286</v>
      </c>
      <c r="F768" s="1">
        <v>0</v>
      </c>
      <c r="G768" s="1" t="s">
        <v>47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10</v>
      </c>
      <c r="N768" s="1" t="s">
        <v>24</v>
      </c>
      <c r="O768" s="1" t="s">
        <v>25</v>
      </c>
      <c r="P768" s="1" t="s">
        <v>252</v>
      </c>
      <c r="Q768" s="1" t="s">
        <v>283</v>
      </c>
      <c r="R768" s="1">
        <f>IF( ('Question 8'!$G768="Mumbai Indians")+('Question 8'!$H768="Mumbai Indians"),1,0)</f>
        <v>1</v>
      </c>
    </row>
    <row r="769" spans="1:18" ht="15.75" customHeight="1" x14ac:dyDescent="0.3">
      <c r="A769" s="1">
        <v>1216496</v>
      </c>
      <c r="B769" s="1" t="s">
        <v>284</v>
      </c>
      <c r="C769" s="2">
        <v>44096</v>
      </c>
      <c r="D769" s="1" t="s">
        <v>271</v>
      </c>
      <c r="E769" s="1" t="s">
        <v>286</v>
      </c>
      <c r="F769" s="1">
        <v>0</v>
      </c>
      <c r="G769" s="1" t="s">
        <v>40</v>
      </c>
      <c r="H769" s="1" t="s">
        <v>32</v>
      </c>
      <c r="I769" s="1" t="s">
        <v>32</v>
      </c>
      <c r="J769" s="1" t="s">
        <v>22</v>
      </c>
      <c r="K769" s="1" t="s">
        <v>40</v>
      </c>
      <c r="L769" s="1" t="s">
        <v>23</v>
      </c>
      <c r="M769" s="1">
        <v>16</v>
      </c>
      <c r="N769" s="1" t="s">
        <v>24</v>
      </c>
      <c r="O769" s="1" t="s">
        <v>25</v>
      </c>
      <c r="P769" s="1" t="s">
        <v>252</v>
      </c>
      <c r="Q769" s="1" t="s">
        <v>237</v>
      </c>
      <c r="R769" s="1">
        <f>IF( ('Question 8'!$G769="Mumbai Indians")+('Question 8'!$H769="Mumbai Indians"),1,0)</f>
        <v>0</v>
      </c>
    </row>
    <row r="770" spans="1:18" ht="15.75" customHeight="1" x14ac:dyDescent="0.3">
      <c r="A770" s="1">
        <v>1216497</v>
      </c>
      <c r="B770" s="1" t="s">
        <v>281</v>
      </c>
      <c r="C770" s="2">
        <v>44128</v>
      </c>
      <c r="D770" s="1" t="s">
        <v>389</v>
      </c>
      <c r="E770" s="1" t="s">
        <v>282</v>
      </c>
      <c r="F770" s="1">
        <v>0</v>
      </c>
      <c r="G770" s="1" t="s">
        <v>21</v>
      </c>
      <c r="H770" s="1" t="s">
        <v>374</v>
      </c>
      <c r="I770" s="1" t="s">
        <v>374</v>
      </c>
      <c r="J770" s="1" t="s">
        <v>22</v>
      </c>
      <c r="K770" s="1" t="s">
        <v>21</v>
      </c>
      <c r="L770" s="1" t="s">
        <v>23</v>
      </c>
      <c r="M770" s="1">
        <v>59</v>
      </c>
      <c r="N770" s="1" t="s">
        <v>24</v>
      </c>
      <c r="O770" s="1" t="s">
        <v>25</v>
      </c>
      <c r="P770" s="1" t="s">
        <v>303</v>
      </c>
      <c r="Q770" s="1" t="s">
        <v>298</v>
      </c>
      <c r="R770" s="1">
        <f>IF( ('Question 8'!$G770="Mumbai Indians")+('Question 8'!$H770="Mumbai Indians"),1,0)</f>
        <v>0</v>
      </c>
    </row>
    <row r="771" spans="1:18" ht="15.75" customHeight="1" x14ac:dyDescent="0.3">
      <c r="A771" s="1">
        <v>1216498</v>
      </c>
      <c r="B771" s="1" t="s">
        <v>288</v>
      </c>
      <c r="C771" s="2">
        <v>44128</v>
      </c>
      <c r="D771" s="1" t="s">
        <v>390</v>
      </c>
      <c r="E771" s="1" t="s">
        <v>289</v>
      </c>
      <c r="F771" s="1">
        <v>0</v>
      </c>
      <c r="G771" s="1" t="s">
        <v>31</v>
      </c>
      <c r="H771" s="1" t="s">
        <v>259</v>
      </c>
      <c r="I771" s="1" t="s">
        <v>259</v>
      </c>
      <c r="J771" s="1" t="s">
        <v>22</v>
      </c>
      <c r="K771" s="1" t="s">
        <v>31</v>
      </c>
      <c r="L771" s="1" t="s">
        <v>23</v>
      </c>
      <c r="M771" s="1">
        <v>12</v>
      </c>
      <c r="N771" s="1" t="s">
        <v>24</v>
      </c>
      <c r="O771" s="1" t="s">
        <v>25</v>
      </c>
      <c r="P771" s="1" t="s">
        <v>332</v>
      </c>
      <c r="Q771" s="1" t="s">
        <v>201</v>
      </c>
      <c r="R771" s="1">
        <f>IF( ('Question 8'!$G771="Mumbai Indians")+('Question 8'!$H771="Mumbai Indians"),1,0)</f>
        <v>0</v>
      </c>
    </row>
    <row r="772" spans="1:18" ht="15.75" customHeight="1" x14ac:dyDescent="0.3">
      <c r="A772" s="1">
        <v>1216499</v>
      </c>
      <c r="B772" s="1" t="s">
        <v>281</v>
      </c>
      <c r="C772" s="2">
        <v>44132</v>
      </c>
      <c r="D772" s="1" t="s">
        <v>330</v>
      </c>
      <c r="E772" s="1" t="s">
        <v>282</v>
      </c>
      <c r="F772" s="1">
        <v>0</v>
      </c>
      <c r="G772" s="1" t="s">
        <v>20</v>
      </c>
      <c r="H772" s="1" t="s">
        <v>47</v>
      </c>
      <c r="I772" s="1" t="s">
        <v>47</v>
      </c>
      <c r="J772" s="1" t="s">
        <v>22</v>
      </c>
      <c r="K772" s="1" t="s">
        <v>47</v>
      </c>
      <c r="L772" s="1" t="s">
        <v>41</v>
      </c>
      <c r="M772" s="1">
        <v>5</v>
      </c>
      <c r="N772" s="1" t="s">
        <v>24</v>
      </c>
      <c r="O772" s="1" t="s">
        <v>25</v>
      </c>
      <c r="P772" s="1" t="s">
        <v>382</v>
      </c>
      <c r="Q772" s="1" t="s">
        <v>303</v>
      </c>
      <c r="R772" s="1">
        <f>IF( ('Question 8'!$G772="Mumbai Indians")+('Question 8'!$H772="Mumbai Indians"),1,0)</f>
        <v>1</v>
      </c>
    </row>
    <row r="773" spans="1:18" ht="15.75" customHeight="1" x14ac:dyDescent="0.3">
      <c r="A773" s="1">
        <v>1216500</v>
      </c>
      <c r="B773" s="1" t="s">
        <v>284</v>
      </c>
      <c r="C773" s="2">
        <v>44113</v>
      </c>
      <c r="D773" s="1" t="s">
        <v>193</v>
      </c>
      <c r="E773" s="1" t="s">
        <v>286</v>
      </c>
      <c r="F773" s="1">
        <v>0</v>
      </c>
      <c r="G773" s="1" t="s">
        <v>374</v>
      </c>
      <c r="H773" s="1" t="s">
        <v>40</v>
      </c>
      <c r="I773" s="1" t="s">
        <v>40</v>
      </c>
      <c r="J773" s="1" t="s">
        <v>22</v>
      </c>
      <c r="K773" s="1" t="s">
        <v>374</v>
      </c>
      <c r="L773" s="1" t="s">
        <v>23</v>
      </c>
      <c r="M773" s="1">
        <v>46</v>
      </c>
      <c r="N773" s="1" t="s">
        <v>24</v>
      </c>
      <c r="O773" s="1" t="s">
        <v>25</v>
      </c>
      <c r="P773" s="1" t="s">
        <v>335</v>
      </c>
      <c r="Q773" s="1" t="s">
        <v>252</v>
      </c>
      <c r="R773" s="1">
        <f>IF( ('Question 8'!$G773="Mumbai Indians")+('Question 8'!$H773="Mumbai Indians"),1,0)</f>
        <v>0</v>
      </c>
    </row>
    <row r="774" spans="1:18" ht="15.75" customHeight="1" x14ac:dyDescent="0.3">
      <c r="A774" s="1">
        <v>1216501</v>
      </c>
      <c r="B774" s="1" t="s">
        <v>281</v>
      </c>
      <c r="C774" s="2">
        <v>44111</v>
      </c>
      <c r="D774" s="1" t="s">
        <v>357</v>
      </c>
      <c r="E774" s="1" t="s">
        <v>282</v>
      </c>
      <c r="F774" s="1">
        <v>0</v>
      </c>
      <c r="G774" s="1" t="s">
        <v>21</v>
      </c>
      <c r="H774" s="1" t="s">
        <v>32</v>
      </c>
      <c r="I774" s="1" t="s">
        <v>21</v>
      </c>
      <c r="J774" s="1" t="s">
        <v>33</v>
      </c>
      <c r="K774" s="1" t="s">
        <v>21</v>
      </c>
      <c r="L774" s="1" t="s">
        <v>23</v>
      </c>
      <c r="M774" s="1">
        <v>10</v>
      </c>
      <c r="N774" s="1" t="s">
        <v>24</v>
      </c>
      <c r="O774" s="1" t="s">
        <v>25</v>
      </c>
      <c r="P774" s="1" t="s">
        <v>335</v>
      </c>
      <c r="Q774" s="1" t="s">
        <v>283</v>
      </c>
      <c r="R774" s="1">
        <f>IF( ('Question 8'!$G774="Mumbai Indians")+('Question 8'!$H774="Mumbai Indians"),1,0)</f>
        <v>0</v>
      </c>
    </row>
    <row r="775" spans="1:18" ht="15.75" customHeight="1" x14ac:dyDescent="0.3">
      <c r="A775" s="1">
        <v>1216502</v>
      </c>
      <c r="B775" s="1" t="s">
        <v>284</v>
      </c>
      <c r="C775" s="2">
        <v>44135</v>
      </c>
      <c r="D775" s="1" t="s">
        <v>293</v>
      </c>
      <c r="E775" s="1" t="s">
        <v>286</v>
      </c>
      <c r="F775" s="1">
        <v>0</v>
      </c>
      <c r="G775" s="1" t="s">
        <v>20</v>
      </c>
      <c r="H775" s="1" t="s">
        <v>259</v>
      </c>
      <c r="I775" s="1" t="s">
        <v>259</v>
      </c>
      <c r="J775" s="1" t="s">
        <v>22</v>
      </c>
      <c r="K775" s="1" t="s">
        <v>259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335</v>
      </c>
      <c r="Q775" s="1" t="s">
        <v>306</v>
      </c>
      <c r="R775" s="1">
        <f>IF( ('Question 8'!$G775="Mumbai Indians")+('Question 8'!$H775="Mumbai Indians"),1,0)</f>
        <v>0</v>
      </c>
    </row>
    <row r="776" spans="1:18" ht="15.75" customHeight="1" x14ac:dyDescent="0.3">
      <c r="A776" s="1">
        <v>1216503</v>
      </c>
      <c r="B776" s="1" t="s">
        <v>281</v>
      </c>
      <c r="C776" s="2">
        <v>44105</v>
      </c>
      <c r="D776" s="1" t="s">
        <v>192</v>
      </c>
      <c r="E776" s="1" t="s">
        <v>282</v>
      </c>
      <c r="F776" s="1">
        <v>0</v>
      </c>
      <c r="G776" s="1" t="s">
        <v>47</v>
      </c>
      <c r="H776" s="1" t="s">
        <v>31</v>
      </c>
      <c r="I776" s="1" t="s">
        <v>31</v>
      </c>
      <c r="J776" s="1" t="s">
        <v>22</v>
      </c>
      <c r="K776" s="1" t="s">
        <v>47</v>
      </c>
      <c r="L776" s="1" t="s">
        <v>23</v>
      </c>
      <c r="M776" s="1">
        <v>48</v>
      </c>
      <c r="N776" s="1" t="s">
        <v>24</v>
      </c>
      <c r="O776" s="1" t="s">
        <v>25</v>
      </c>
      <c r="P776" s="1" t="s">
        <v>322</v>
      </c>
      <c r="Q776" s="1" t="s">
        <v>140</v>
      </c>
      <c r="R776" s="1">
        <f>IF( ('Question 8'!$G776="Mumbai Indians")+('Question 8'!$H776="Mumbai Indians"),1,0)</f>
        <v>1</v>
      </c>
    </row>
    <row r="777" spans="1:18" ht="15.75" customHeight="1" x14ac:dyDescent="0.3">
      <c r="A777" s="1">
        <v>1216504</v>
      </c>
      <c r="B777" s="1" t="s">
        <v>288</v>
      </c>
      <c r="C777" s="2">
        <v>44104</v>
      </c>
      <c r="D777" s="1" t="s">
        <v>391</v>
      </c>
      <c r="E777" s="1" t="s">
        <v>289</v>
      </c>
      <c r="F777" s="1">
        <v>0</v>
      </c>
      <c r="G777" s="1" t="s">
        <v>21</v>
      </c>
      <c r="H777" s="1" t="s">
        <v>40</v>
      </c>
      <c r="I777" s="1" t="s">
        <v>40</v>
      </c>
      <c r="J777" s="1" t="s">
        <v>22</v>
      </c>
      <c r="K777" s="1" t="s">
        <v>21</v>
      </c>
      <c r="L777" s="1" t="s">
        <v>23</v>
      </c>
      <c r="M777" s="1">
        <v>37</v>
      </c>
      <c r="N777" s="1" t="s">
        <v>24</v>
      </c>
      <c r="O777" s="1" t="s">
        <v>25</v>
      </c>
      <c r="P777" s="1" t="s">
        <v>335</v>
      </c>
      <c r="Q777" s="1" t="s">
        <v>252</v>
      </c>
      <c r="R777" s="1">
        <f>IF( ('Question 8'!$G777="Mumbai Indians")+('Question 8'!$H777="Mumbai Indians"),1,0)</f>
        <v>0</v>
      </c>
    </row>
    <row r="778" spans="1:18" ht="15.75" customHeight="1" x14ac:dyDescent="0.3">
      <c r="A778" s="1">
        <v>1216505</v>
      </c>
      <c r="B778" s="1" t="s">
        <v>281</v>
      </c>
      <c r="C778" s="2">
        <v>44137</v>
      </c>
      <c r="D778" s="1" t="s">
        <v>392</v>
      </c>
      <c r="E778" s="1" t="s">
        <v>282</v>
      </c>
      <c r="F778" s="1">
        <v>0</v>
      </c>
      <c r="G778" s="1" t="s">
        <v>20</v>
      </c>
      <c r="H778" s="1" t="s">
        <v>374</v>
      </c>
      <c r="I778" s="1" t="s">
        <v>374</v>
      </c>
      <c r="J778" s="1" t="s">
        <v>22</v>
      </c>
      <c r="K778" s="1" t="s">
        <v>374</v>
      </c>
      <c r="L778" s="1" t="s">
        <v>41</v>
      </c>
      <c r="M778" s="1">
        <v>6</v>
      </c>
      <c r="N778" s="1" t="s">
        <v>24</v>
      </c>
      <c r="O778" s="1" t="s">
        <v>25</v>
      </c>
      <c r="P778" s="1" t="s">
        <v>303</v>
      </c>
      <c r="Q778" s="1" t="s">
        <v>140</v>
      </c>
      <c r="R778" s="1">
        <f>IF( ('Question 8'!$G778="Mumbai Indians")+('Question 8'!$H778="Mumbai Indians"),1,0)</f>
        <v>0</v>
      </c>
    </row>
    <row r="779" spans="1:18" ht="15.75" customHeight="1" x14ac:dyDescent="0.3">
      <c r="A779" s="1">
        <v>1216506</v>
      </c>
      <c r="B779" s="1" t="s">
        <v>281</v>
      </c>
      <c r="C779" s="2">
        <v>44136</v>
      </c>
      <c r="D779" s="1" t="s">
        <v>393</v>
      </c>
      <c r="E779" s="1" t="s">
        <v>282</v>
      </c>
      <c r="F779" s="1">
        <v>0</v>
      </c>
      <c r="G779" s="1" t="s">
        <v>31</v>
      </c>
      <c r="H779" s="1" t="s">
        <v>32</v>
      </c>
      <c r="I779" s="1" t="s">
        <v>32</v>
      </c>
      <c r="J779" s="1" t="s">
        <v>22</v>
      </c>
      <c r="K779" s="1" t="s">
        <v>32</v>
      </c>
      <c r="L779" s="1" t="s">
        <v>41</v>
      </c>
      <c r="M779" s="1">
        <v>9</v>
      </c>
      <c r="N779" s="1" t="s">
        <v>24</v>
      </c>
      <c r="O779" s="1" t="s">
        <v>25</v>
      </c>
      <c r="P779" s="1" t="s">
        <v>298</v>
      </c>
      <c r="Q779" s="1" t="s">
        <v>322</v>
      </c>
      <c r="R779" s="1">
        <f>IF( ('Question 8'!$G779="Mumbai Indians")+('Question 8'!$H779="Mumbai Indians"),1,0)</f>
        <v>0</v>
      </c>
    </row>
    <row r="780" spans="1:18" ht="15.75" customHeight="1" x14ac:dyDescent="0.3">
      <c r="A780" s="1">
        <v>1216507</v>
      </c>
      <c r="B780" s="1" t="s">
        <v>288</v>
      </c>
      <c r="C780" s="2">
        <v>44115</v>
      </c>
      <c r="D780" s="1" t="s">
        <v>394</v>
      </c>
      <c r="E780" s="1" t="s">
        <v>289</v>
      </c>
      <c r="F780" s="1">
        <v>0</v>
      </c>
      <c r="G780" s="1" t="s">
        <v>259</v>
      </c>
      <c r="H780" s="1" t="s">
        <v>40</v>
      </c>
      <c r="I780" s="1" t="s">
        <v>259</v>
      </c>
      <c r="J780" s="1" t="s">
        <v>33</v>
      </c>
      <c r="K780" s="1" t="s">
        <v>40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351</v>
      </c>
      <c r="Q780" s="1" t="s">
        <v>201</v>
      </c>
      <c r="R780" s="1">
        <f>IF( ('Question 8'!$G780="Mumbai Indians")+('Question 8'!$H780="Mumbai Indians"),1,0)</f>
        <v>0</v>
      </c>
    </row>
    <row r="781" spans="1:18" ht="15.75" customHeight="1" x14ac:dyDescent="0.3">
      <c r="A781" s="1">
        <v>1216508</v>
      </c>
      <c r="B781" s="1" t="s">
        <v>281</v>
      </c>
      <c r="C781" s="2">
        <v>44097</v>
      </c>
      <c r="D781" s="1" t="s">
        <v>147</v>
      </c>
      <c r="E781" s="1" t="s">
        <v>282</v>
      </c>
      <c r="F781" s="1">
        <v>0</v>
      </c>
      <c r="G781" s="1" t="s">
        <v>47</v>
      </c>
      <c r="H781" s="1" t="s">
        <v>21</v>
      </c>
      <c r="I781" s="1" t="s">
        <v>21</v>
      </c>
      <c r="J781" s="1" t="s">
        <v>22</v>
      </c>
      <c r="K781" s="1" t="s">
        <v>47</v>
      </c>
      <c r="L781" s="1" t="s">
        <v>23</v>
      </c>
      <c r="M781" s="1">
        <v>49</v>
      </c>
      <c r="N781" s="1" t="s">
        <v>24</v>
      </c>
      <c r="O781" s="1" t="s">
        <v>25</v>
      </c>
      <c r="P781" s="1" t="s">
        <v>303</v>
      </c>
      <c r="Q781" s="1" t="s">
        <v>140</v>
      </c>
      <c r="R781" s="1">
        <f>IF( ('Question 8'!$G781="Mumbai Indians")+('Question 8'!$H781="Mumbai Indians"),1,0)</f>
        <v>1</v>
      </c>
    </row>
    <row r="782" spans="1:18" ht="15.75" customHeight="1" x14ac:dyDescent="0.3">
      <c r="A782" s="1">
        <v>1216509</v>
      </c>
      <c r="B782" s="1" t="s">
        <v>284</v>
      </c>
      <c r="C782" s="2">
        <v>44121</v>
      </c>
      <c r="D782" s="1" t="s">
        <v>227</v>
      </c>
      <c r="E782" s="1" t="s">
        <v>286</v>
      </c>
      <c r="F782" s="1">
        <v>0</v>
      </c>
      <c r="G782" s="1" t="s">
        <v>32</v>
      </c>
      <c r="H782" s="1" t="s">
        <v>374</v>
      </c>
      <c r="I782" s="1" t="s">
        <v>32</v>
      </c>
      <c r="J782" s="1" t="s">
        <v>33</v>
      </c>
      <c r="K782" s="1" t="s">
        <v>374</v>
      </c>
      <c r="L782" s="1" t="s">
        <v>41</v>
      </c>
      <c r="M782" s="1">
        <v>5</v>
      </c>
      <c r="N782" s="1" t="s">
        <v>24</v>
      </c>
      <c r="O782" s="1" t="s">
        <v>25</v>
      </c>
      <c r="P782" s="1" t="s">
        <v>335</v>
      </c>
      <c r="Q782" s="1" t="s">
        <v>283</v>
      </c>
      <c r="R782" s="1">
        <f>IF( ('Question 8'!$G782="Mumbai Indians")+('Question 8'!$H782="Mumbai Indians"),1,0)</f>
        <v>0</v>
      </c>
    </row>
    <row r="783" spans="1:18" ht="15.75" customHeight="1" x14ac:dyDescent="0.3">
      <c r="A783" s="1">
        <v>1216510</v>
      </c>
      <c r="B783" s="1" t="s">
        <v>288</v>
      </c>
      <c r="C783" s="2">
        <v>44098</v>
      </c>
      <c r="D783" s="1" t="s">
        <v>362</v>
      </c>
      <c r="E783" s="1" t="s">
        <v>289</v>
      </c>
      <c r="F783" s="1">
        <v>0</v>
      </c>
      <c r="G783" s="1" t="s">
        <v>31</v>
      </c>
      <c r="H783" s="1" t="s">
        <v>20</v>
      </c>
      <c r="I783" s="1" t="s">
        <v>20</v>
      </c>
      <c r="J783" s="1" t="s">
        <v>22</v>
      </c>
      <c r="K783" s="1" t="s">
        <v>31</v>
      </c>
      <c r="L783" s="1" t="s">
        <v>23</v>
      </c>
      <c r="M783" s="1">
        <v>97</v>
      </c>
      <c r="N783" s="1" t="s">
        <v>24</v>
      </c>
      <c r="O783" s="1" t="s">
        <v>25</v>
      </c>
      <c r="P783" s="1" t="s">
        <v>232</v>
      </c>
      <c r="Q783" s="1" t="s">
        <v>201</v>
      </c>
      <c r="R783" s="1">
        <f>IF( ('Question 8'!$G783="Mumbai Indians")+('Question 8'!$H783="Mumbai Indians"),1,0)</f>
        <v>0</v>
      </c>
    </row>
    <row r="784" spans="1:18" ht="15.75" customHeight="1" x14ac:dyDescent="0.3">
      <c r="A784" s="1">
        <v>1216511</v>
      </c>
      <c r="B784" s="1" t="s">
        <v>281</v>
      </c>
      <c r="C784" s="2">
        <v>44110</v>
      </c>
      <c r="D784" s="1" t="s">
        <v>330</v>
      </c>
      <c r="E784" s="1" t="s">
        <v>282</v>
      </c>
      <c r="F784" s="1">
        <v>0</v>
      </c>
      <c r="G784" s="1" t="s">
        <v>47</v>
      </c>
      <c r="H784" s="1" t="s">
        <v>40</v>
      </c>
      <c r="I784" s="1" t="s">
        <v>47</v>
      </c>
      <c r="J784" s="1" t="s">
        <v>33</v>
      </c>
      <c r="K784" s="1" t="s">
        <v>47</v>
      </c>
      <c r="L784" s="1" t="s">
        <v>23</v>
      </c>
      <c r="M784" s="1">
        <v>57</v>
      </c>
      <c r="N784" s="1" t="s">
        <v>24</v>
      </c>
      <c r="O784" s="1" t="s">
        <v>25</v>
      </c>
      <c r="P784" s="1" t="s">
        <v>322</v>
      </c>
      <c r="Q784" s="1" t="s">
        <v>140</v>
      </c>
      <c r="R784" s="1">
        <f>IF( ('Question 8'!$G784="Mumbai Indians")+('Question 8'!$H784="Mumbai Indians"),1,0)</f>
        <v>1</v>
      </c>
    </row>
    <row r="785" spans="1:18" ht="15.75" customHeight="1" x14ac:dyDescent="0.3">
      <c r="A785" s="1">
        <v>1216512</v>
      </c>
      <c r="B785" s="1" t="s">
        <v>281</v>
      </c>
      <c r="C785" s="2">
        <v>44122</v>
      </c>
      <c r="D785" s="1" t="s">
        <v>355</v>
      </c>
      <c r="E785" s="1" t="s">
        <v>282</v>
      </c>
      <c r="F785" s="1">
        <v>0</v>
      </c>
      <c r="G785" s="1" t="s">
        <v>21</v>
      </c>
      <c r="H785" s="1" t="s">
        <v>259</v>
      </c>
      <c r="I785" s="1" t="s">
        <v>259</v>
      </c>
      <c r="J785" s="1" t="s">
        <v>22</v>
      </c>
      <c r="K785" s="1" t="s">
        <v>21</v>
      </c>
      <c r="L785" s="1" t="s">
        <v>122</v>
      </c>
      <c r="M785" s="1" t="s">
        <v>25</v>
      </c>
      <c r="N785" s="1" t="s">
        <v>123</v>
      </c>
      <c r="O785" s="1" t="s">
        <v>25</v>
      </c>
      <c r="P785" s="1" t="s">
        <v>298</v>
      </c>
      <c r="Q785" s="1" t="s">
        <v>140</v>
      </c>
      <c r="R785" s="1">
        <f>IF( ('Question 8'!$G785="Mumbai Indians")+('Question 8'!$H785="Mumbai Indians"),1,0)</f>
        <v>0</v>
      </c>
    </row>
    <row r="786" spans="1:18" ht="15.75" customHeight="1" x14ac:dyDescent="0.3">
      <c r="A786" s="1">
        <v>1216513</v>
      </c>
      <c r="B786" s="1" t="s">
        <v>288</v>
      </c>
      <c r="C786" s="2">
        <v>44108</v>
      </c>
      <c r="D786" s="1" t="s">
        <v>57</v>
      </c>
      <c r="E786" s="1" t="s">
        <v>289</v>
      </c>
      <c r="F786" s="1">
        <v>0</v>
      </c>
      <c r="G786" s="1" t="s">
        <v>31</v>
      </c>
      <c r="H786" s="1" t="s">
        <v>32</v>
      </c>
      <c r="I786" s="1" t="s">
        <v>31</v>
      </c>
      <c r="J786" s="1" t="s">
        <v>33</v>
      </c>
      <c r="K786" s="1" t="s">
        <v>32</v>
      </c>
      <c r="L786" s="1" t="s">
        <v>41</v>
      </c>
      <c r="M786" s="1">
        <v>10</v>
      </c>
      <c r="N786" s="1" t="s">
        <v>24</v>
      </c>
      <c r="O786" s="1" t="s">
        <v>25</v>
      </c>
      <c r="P786" s="1" t="s">
        <v>332</v>
      </c>
      <c r="Q786" s="1" t="s">
        <v>323</v>
      </c>
      <c r="R786" s="1">
        <f>IF( ('Question 8'!$G786="Mumbai Indians")+('Question 8'!$H786="Mumbai Indians"),1,0)</f>
        <v>0</v>
      </c>
    </row>
    <row r="787" spans="1:18" ht="15.75" customHeight="1" x14ac:dyDescent="0.3">
      <c r="A787" s="1">
        <v>1216514</v>
      </c>
      <c r="B787" s="1" t="s">
        <v>281</v>
      </c>
      <c r="C787" s="2">
        <v>44107</v>
      </c>
      <c r="D787" s="1" t="s">
        <v>285</v>
      </c>
      <c r="E787" s="1" t="s">
        <v>282</v>
      </c>
      <c r="F787" s="1">
        <v>0</v>
      </c>
      <c r="G787" s="1" t="s">
        <v>40</v>
      </c>
      <c r="H787" s="1" t="s">
        <v>20</v>
      </c>
      <c r="I787" s="1" t="s">
        <v>40</v>
      </c>
      <c r="J787" s="1" t="s">
        <v>33</v>
      </c>
      <c r="K787" s="1" t="s">
        <v>20</v>
      </c>
      <c r="L787" s="1" t="s">
        <v>41</v>
      </c>
      <c r="M787" s="1">
        <v>8</v>
      </c>
      <c r="N787" s="1" t="s">
        <v>24</v>
      </c>
      <c r="O787" s="1" t="s">
        <v>25</v>
      </c>
      <c r="P787" s="1" t="s">
        <v>303</v>
      </c>
      <c r="Q787" s="1" t="s">
        <v>140</v>
      </c>
      <c r="R787" s="1">
        <f>IF( ('Question 8'!$G787="Mumbai Indians")+('Question 8'!$H787="Mumbai Indians"),1,0)</f>
        <v>0</v>
      </c>
    </row>
    <row r="788" spans="1:18" ht="15.75" customHeight="1" x14ac:dyDescent="0.3">
      <c r="A788" s="1">
        <v>1216515</v>
      </c>
      <c r="B788" s="1" t="s">
        <v>284</v>
      </c>
      <c r="C788" s="2">
        <v>44107</v>
      </c>
      <c r="D788" s="1" t="s">
        <v>309</v>
      </c>
      <c r="E788" s="1" t="s">
        <v>286</v>
      </c>
      <c r="F788" s="1">
        <v>0</v>
      </c>
      <c r="G788" s="1" t="s">
        <v>374</v>
      </c>
      <c r="H788" s="1" t="s">
        <v>21</v>
      </c>
      <c r="I788" s="1" t="s">
        <v>21</v>
      </c>
      <c r="J788" s="1" t="s">
        <v>22</v>
      </c>
      <c r="K788" s="1" t="s">
        <v>374</v>
      </c>
      <c r="L788" s="1" t="s">
        <v>23</v>
      </c>
      <c r="M788" s="1">
        <v>18</v>
      </c>
      <c r="N788" s="1" t="s">
        <v>24</v>
      </c>
      <c r="O788" s="1" t="s">
        <v>25</v>
      </c>
      <c r="P788" s="1" t="s">
        <v>237</v>
      </c>
      <c r="Q788" s="1" t="s">
        <v>283</v>
      </c>
      <c r="R788" s="1">
        <f>IF( ('Question 8'!$G788="Mumbai Indians")+('Question 8'!$H788="Mumbai Indians"),1,0)</f>
        <v>0</v>
      </c>
    </row>
    <row r="789" spans="1:18" ht="15.75" customHeight="1" x14ac:dyDescent="0.3">
      <c r="A789" s="1">
        <v>1216516</v>
      </c>
      <c r="B789" s="1" t="s">
        <v>288</v>
      </c>
      <c r="C789" s="2">
        <v>44106</v>
      </c>
      <c r="D789" s="1" t="s">
        <v>395</v>
      </c>
      <c r="E789" s="1" t="s">
        <v>289</v>
      </c>
      <c r="F789" s="1">
        <v>0</v>
      </c>
      <c r="G789" s="1" t="s">
        <v>259</v>
      </c>
      <c r="H789" s="1" t="s">
        <v>32</v>
      </c>
      <c r="I789" s="1" t="s">
        <v>259</v>
      </c>
      <c r="J789" s="1" t="s">
        <v>33</v>
      </c>
      <c r="K789" s="1" t="s">
        <v>259</v>
      </c>
      <c r="L789" s="1" t="s">
        <v>23</v>
      </c>
      <c r="M789" s="1">
        <v>7</v>
      </c>
      <c r="N789" s="1" t="s">
        <v>24</v>
      </c>
      <c r="O789" s="1" t="s">
        <v>25</v>
      </c>
      <c r="P789" s="1" t="s">
        <v>232</v>
      </c>
      <c r="Q789" s="1" t="s">
        <v>201</v>
      </c>
      <c r="R789" s="1">
        <f>IF( ('Question 8'!$G789="Mumbai Indians")+('Question 8'!$H789="Mumbai Indians"),1,0)</f>
        <v>0</v>
      </c>
    </row>
    <row r="790" spans="1:18" ht="15.75" customHeight="1" x14ac:dyDescent="0.3">
      <c r="A790" s="1">
        <v>1216517</v>
      </c>
      <c r="B790" s="1" t="s">
        <v>288</v>
      </c>
      <c r="C790" s="2">
        <v>44122</v>
      </c>
      <c r="D790" s="1" t="s">
        <v>362</v>
      </c>
      <c r="E790" s="1" t="s">
        <v>289</v>
      </c>
      <c r="F790" s="1">
        <v>0</v>
      </c>
      <c r="G790" s="1" t="s">
        <v>47</v>
      </c>
      <c r="H790" s="1" t="s">
        <v>31</v>
      </c>
      <c r="I790" s="1" t="s">
        <v>47</v>
      </c>
      <c r="J790" s="1" t="s">
        <v>33</v>
      </c>
      <c r="K790" s="1" t="s">
        <v>31</v>
      </c>
      <c r="L790" s="1" t="s">
        <v>122</v>
      </c>
      <c r="M790" s="1" t="s">
        <v>25</v>
      </c>
      <c r="N790" s="1" t="s">
        <v>123</v>
      </c>
      <c r="O790" s="1" t="s">
        <v>25</v>
      </c>
      <c r="P790" s="1" t="s">
        <v>323</v>
      </c>
      <c r="Q790" s="1" t="s">
        <v>201</v>
      </c>
      <c r="R790" s="1">
        <f>IF( ('Question 8'!$G790="Mumbai Indians")+('Question 8'!$H790="Mumbai Indians"),1,0)</f>
        <v>1</v>
      </c>
    </row>
    <row r="791" spans="1:18" ht="15.75" customHeight="1" x14ac:dyDescent="0.3">
      <c r="A791" s="1">
        <v>1216518</v>
      </c>
      <c r="B791" s="1" t="s">
        <v>288</v>
      </c>
      <c r="C791" s="2">
        <v>44126</v>
      </c>
      <c r="D791" s="1" t="s">
        <v>162</v>
      </c>
      <c r="E791" s="1" t="s">
        <v>289</v>
      </c>
      <c r="F791" s="1">
        <v>0</v>
      </c>
      <c r="G791" s="1" t="s">
        <v>40</v>
      </c>
      <c r="H791" s="1" t="s">
        <v>259</v>
      </c>
      <c r="I791" s="1" t="s">
        <v>259</v>
      </c>
      <c r="J791" s="1" t="s">
        <v>22</v>
      </c>
      <c r="K791" s="1" t="s">
        <v>259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323</v>
      </c>
      <c r="Q791" s="1" t="s">
        <v>201</v>
      </c>
      <c r="R791" s="1">
        <f>IF( ('Question 8'!$G791="Mumbai Indians")+('Question 8'!$H791="Mumbai Indians"),1,0)</f>
        <v>0</v>
      </c>
    </row>
    <row r="792" spans="1:18" ht="15.75" customHeight="1" x14ac:dyDescent="0.3">
      <c r="A792" s="1">
        <v>1216519</v>
      </c>
      <c r="B792" s="1" t="s">
        <v>288</v>
      </c>
      <c r="C792" s="2">
        <v>44109</v>
      </c>
      <c r="D792" s="1" t="s">
        <v>299</v>
      </c>
      <c r="E792" s="1" t="s">
        <v>289</v>
      </c>
      <c r="F792" s="1">
        <v>0</v>
      </c>
      <c r="G792" s="1" t="s">
        <v>374</v>
      </c>
      <c r="H792" s="1" t="s">
        <v>20</v>
      </c>
      <c r="I792" s="1" t="s">
        <v>20</v>
      </c>
      <c r="J792" s="1" t="s">
        <v>22</v>
      </c>
      <c r="K792" s="1" t="s">
        <v>374</v>
      </c>
      <c r="L792" s="1" t="s">
        <v>23</v>
      </c>
      <c r="M792" s="1">
        <v>59</v>
      </c>
      <c r="N792" s="1" t="s">
        <v>24</v>
      </c>
      <c r="O792" s="1" t="s">
        <v>25</v>
      </c>
      <c r="P792" s="1" t="s">
        <v>323</v>
      </c>
      <c r="Q792" s="1" t="s">
        <v>351</v>
      </c>
      <c r="R792" s="1">
        <f>IF( ('Question 8'!$G792="Mumbai Indians")+('Question 8'!$H792="Mumbai Indians"),1,0)</f>
        <v>0</v>
      </c>
    </row>
    <row r="793" spans="1:18" ht="15.75" customHeight="1" x14ac:dyDescent="0.3">
      <c r="A793" s="1">
        <v>1216520</v>
      </c>
      <c r="B793" s="1" t="s">
        <v>284</v>
      </c>
      <c r="C793" s="2">
        <v>44130</v>
      </c>
      <c r="D793" s="1" t="s">
        <v>118</v>
      </c>
      <c r="E793" s="1" t="s">
        <v>286</v>
      </c>
      <c r="F793" s="1">
        <v>0</v>
      </c>
      <c r="G793" s="1" t="s">
        <v>21</v>
      </c>
      <c r="H793" s="1" t="s">
        <v>31</v>
      </c>
      <c r="I793" s="1" t="s">
        <v>31</v>
      </c>
      <c r="J793" s="1" t="s">
        <v>22</v>
      </c>
      <c r="K793" s="1" t="s">
        <v>31</v>
      </c>
      <c r="L793" s="1" t="s">
        <v>41</v>
      </c>
      <c r="M793" s="1">
        <v>8</v>
      </c>
      <c r="N793" s="1" t="s">
        <v>24</v>
      </c>
      <c r="O793" s="1" t="s">
        <v>25</v>
      </c>
      <c r="P793" s="1" t="s">
        <v>335</v>
      </c>
      <c r="Q793" s="1" t="s">
        <v>283</v>
      </c>
      <c r="R793" s="1">
        <f>IF( ('Question 8'!$G793="Mumbai Indians")+('Question 8'!$H793="Mumbai Indians"),1,0)</f>
        <v>0</v>
      </c>
    </row>
    <row r="794" spans="1:18" ht="15.75" customHeight="1" x14ac:dyDescent="0.3">
      <c r="A794" s="1">
        <v>1216521</v>
      </c>
      <c r="B794" s="1" t="s">
        <v>284</v>
      </c>
      <c r="C794" s="2">
        <v>44127</v>
      </c>
      <c r="D794" s="1" t="s">
        <v>312</v>
      </c>
      <c r="E794" s="1" t="s">
        <v>286</v>
      </c>
      <c r="F794" s="1">
        <v>0</v>
      </c>
      <c r="G794" s="1" t="s">
        <v>32</v>
      </c>
      <c r="H794" s="1" t="s">
        <v>47</v>
      </c>
      <c r="I794" s="1" t="s">
        <v>47</v>
      </c>
      <c r="J794" s="1" t="s">
        <v>22</v>
      </c>
      <c r="K794" s="1" t="s">
        <v>47</v>
      </c>
      <c r="L794" s="1" t="s">
        <v>41</v>
      </c>
      <c r="M794" s="1">
        <v>10</v>
      </c>
      <c r="N794" s="1" t="s">
        <v>24</v>
      </c>
      <c r="O794" s="1" t="s">
        <v>25</v>
      </c>
      <c r="P794" s="1" t="s">
        <v>252</v>
      </c>
      <c r="Q794" s="1" t="s">
        <v>237</v>
      </c>
      <c r="R794" s="1">
        <f>IF( ('Question 8'!$G794="Mumbai Indians")+('Question 8'!$H794="Mumbai Indians"),1,0)</f>
        <v>1</v>
      </c>
    </row>
    <row r="795" spans="1:18" ht="15.75" customHeight="1" x14ac:dyDescent="0.3">
      <c r="A795" s="1">
        <v>1216522</v>
      </c>
      <c r="B795" s="1" t="s">
        <v>288</v>
      </c>
      <c r="C795" s="2">
        <v>44121</v>
      </c>
      <c r="D795" s="1" t="s">
        <v>121</v>
      </c>
      <c r="E795" s="1" t="s">
        <v>289</v>
      </c>
      <c r="F795" s="1">
        <v>0</v>
      </c>
      <c r="G795" s="1" t="s">
        <v>40</v>
      </c>
      <c r="H795" s="1" t="s">
        <v>20</v>
      </c>
      <c r="I795" s="1" t="s">
        <v>40</v>
      </c>
      <c r="J795" s="1" t="s">
        <v>33</v>
      </c>
      <c r="K795" s="1" t="s">
        <v>20</v>
      </c>
      <c r="L795" s="1" t="s">
        <v>41</v>
      </c>
      <c r="M795" s="1">
        <v>7</v>
      </c>
      <c r="N795" s="1" t="s">
        <v>24</v>
      </c>
      <c r="O795" s="1" t="s">
        <v>25</v>
      </c>
      <c r="P795" s="1" t="s">
        <v>232</v>
      </c>
      <c r="Q795" s="1" t="s">
        <v>323</v>
      </c>
      <c r="R795" s="1">
        <f>IF( ('Question 8'!$G795="Mumbai Indians")+('Question 8'!$H795="Mumbai Indians"),1,0)</f>
        <v>0</v>
      </c>
    </row>
    <row r="796" spans="1:18" ht="15.75" customHeight="1" x14ac:dyDescent="0.3">
      <c r="A796" s="1">
        <v>1216523</v>
      </c>
      <c r="B796" s="1" t="s">
        <v>281</v>
      </c>
      <c r="C796" s="2">
        <v>44114</v>
      </c>
      <c r="D796" s="1" t="s">
        <v>101</v>
      </c>
      <c r="E796" s="1" t="s">
        <v>282</v>
      </c>
      <c r="F796" s="1">
        <v>0</v>
      </c>
      <c r="G796" s="1" t="s">
        <v>21</v>
      </c>
      <c r="H796" s="1" t="s">
        <v>31</v>
      </c>
      <c r="I796" s="1" t="s">
        <v>21</v>
      </c>
      <c r="J796" s="1" t="s">
        <v>33</v>
      </c>
      <c r="K796" s="1" t="s">
        <v>21</v>
      </c>
      <c r="L796" s="1" t="s">
        <v>23</v>
      </c>
      <c r="M796" s="1">
        <v>2</v>
      </c>
      <c r="N796" s="1" t="s">
        <v>24</v>
      </c>
      <c r="O796" s="1" t="s">
        <v>25</v>
      </c>
      <c r="P796" s="1" t="s">
        <v>382</v>
      </c>
      <c r="Q796" s="1" t="s">
        <v>303</v>
      </c>
      <c r="R796" s="1">
        <f>IF( ('Question 8'!$G796="Mumbai Indians")+('Question 8'!$H796="Mumbai Indians"),1,0)</f>
        <v>0</v>
      </c>
    </row>
    <row r="797" spans="1:18" ht="15.75" customHeight="1" x14ac:dyDescent="0.3">
      <c r="A797" s="1">
        <v>1216524</v>
      </c>
      <c r="B797" s="1" t="s">
        <v>288</v>
      </c>
      <c r="C797" s="2">
        <v>44131</v>
      </c>
      <c r="D797" s="1" t="s">
        <v>226</v>
      </c>
      <c r="E797" s="1" t="s">
        <v>289</v>
      </c>
      <c r="F797" s="1">
        <v>0</v>
      </c>
      <c r="G797" s="1" t="s">
        <v>259</v>
      </c>
      <c r="H797" s="1" t="s">
        <v>374</v>
      </c>
      <c r="I797" s="1" t="s">
        <v>374</v>
      </c>
      <c r="J797" s="1" t="s">
        <v>22</v>
      </c>
      <c r="K797" s="1" t="s">
        <v>259</v>
      </c>
      <c r="L797" s="1" t="s">
        <v>23</v>
      </c>
      <c r="M797" s="1">
        <v>88</v>
      </c>
      <c r="N797" s="1" t="s">
        <v>24</v>
      </c>
      <c r="O797" s="1" t="s">
        <v>25</v>
      </c>
      <c r="P797" s="1" t="s">
        <v>232</v>
      </c>
      <c r="Q797" s="1" t="s">
        <v>323</v>
      </c>
      <c r="R797" s="1">
        <f>IF( ('Question 8'!$G797="Mumbai Indians")+('Question 8'!$H797="Mumbai Indians"),1,0)</f>
        <v>0</v>
      </c>
    </row>
    <row r="798" spans="1:18" ht="15.75" customHeight="1" x14ac:dyDescent="0.3">
      <c r="A798" s="1">
        <v>1216525</v>
      </c>
      <c r="B798" s="1" t="s">
        <v>288</v>
      </c>
      <c r="C798" s="2">
        <v>44114</v>
      </c>
      <c r="D798" s="1" t="s">
        <v>215</v>
      </c>
      <c r="E798" s="1" t="s">
        <v>289</v>
      </c>
      <c r="F798" s="1">
        <v>0</v>
      </c>
      <c r="G798" s="1" t="s">
        <v>20</v>
      </c>
      <c r="H798" s="1" t="s">
        <v>32</v>
      </c>
      <c r="I798" s="1" t="s">
        <v>20</v>
      </c>
      <c r="J798" s="1" t="s">
        <v>33</v>
      </c>
      <c r="K798" s="1" t="s">
        <v>20</v>
      </c>
      <c r="L798" s="1" t="s">
        <v>23</v>
      </c>
      <c r="M798" s="1">
        <v>37</v>
      </c>
      <c r="N798" s="1" t="s">
        <v>24</v>
      </c>
      <c r="O798" s="1" t="s">
        <v>25</v>
      </c>
      <c r="P798" s="1" t="s">
        <v>232</v>
      </c>
      <c r="Q798" s="1" t="s">
        <v>201</v>
      </c>
      <c r="R798" s="1">
        <f>IF( ('Question 8'!$G798="Mumbai Indians")+('Question 8'!$H798="Mumbai Indians"),1,0)</f>
        <v>0</v>
      </c>
    </row>
    <row r="799" spans="1:18" ht="15.75" customHeight="1" x14ac:dyDescent="0.3">
      <c r="A799" s="1">
        <v>1216526</v>
      </c>
      <c r="B799" s="1" t="s">
        <v>281</v>
      </c>
      <c r="C799" s="2">
        <v>44120</v>
      </c>
      <c r="D799" s="1" t="s">
        <v>326</v>
      </c>
      <c r="E799" s="1" t="s">
        <v>282</v>
      </c>
      <c r="F799" s="1">
        <v>0</v>
      </c>
      <c r="G799" s="1" t="s">
        <v>21</v>
      </c>
      <c r="H799" s="1" t="s">
        <v>47</v>
      </c>
      <c r="I799" s="1" t="s">
        <v>21</v>
      </c>
      <c r="J799" s="1" t="s">
        <v>33</v>
      </c>
      <c r="K799" s="1" t="s">
        <v>47</v>
      </c>
      <c r="L799" s="1" t="s">
        <v>41</v>
      </c>
      <c r="M799" s="1">
        <v>8</v>
      </c>
      <c r="N799" s="1" t="s">
        <v>24</v>
      </c>
      <c r="O799" s="1" t="s">
        <v>25</v>
      </c>
      <c r="P799" s="1" t="s">
        <v>303</v>
      </c>
      <c r="Q799" s="1" t="s">
        <v>322</v>
      </c>
      <c r="R799" s="1">
        <f>IF( ('Question 8'!$G799="Mumbai Indians")+('Question 8'!$H799="Mumbai Indians"),1,0)</f>
        <v>1</v>
      </c>
    </row>
    <row r="800" spans="1:18" ht="15.75" customHeight="1" x14ac:dyDescent="0.3">
      <c r="A800" s="1">
        <v>1216527</v>
      </c>
      <c r="B800" s="1" t="s">
        <v>284</v>
      </c>
      <c r="C800" s="2">
        <v>44101</v>
      </c>
      <c r="D800" s="1" t="s">
        <v>271</v>
      </c>
      <c r="E800" s="1" t="s">
        <v>286</v>
      </c>
      <c r="F800" s="1">
        <v>0</v>
      </c>
      <c r="G800" s="1" t="s">
        <v>31</v>
      </c>
      <c r="H800" s="1" t="s">
        <v>40</v>
      </c>
      <c r="I800" s="1" t="s">
        <v>40</v>
      </c>
      <c r="J800" s="1" t="s">
        <v>22</v>
      </c>
      <c r="K800" s="1" t="s">
        <v>40</v>
      </c>
      <c r="L800" s="1" t="s">
        <v>41</v>
      </c>
      <c r="M800" s="1">
        <v>4</v>
      </c>
      <c r="N800" s="1" t="s">
        <v>24</v>
      </c>
      <c r="O800" s="1" t="s">
        <v>25</v>
      </c>
      <c r="P800" s="1" t="s">
        <v>283</v>
      </c>
      <c r="Q800" s="1" t="s">
        <v>306</v>
      </c>
      <c r="R800" s="1">
        <f>IF( ('Question 8'!$G800="Mumbai Indians")+('Question 8'!$H800="Mumbai Indians"),1,0)</f>
        <v>0</v>
      </c>
    </row>
    <row r="801" spans="1:18" ht="15.75" customHeight="1" x14ac:dyDescent="0.3">
      <c r="A801" s="1">
        <v>1216528</v>
      </c>
      <c r="B801" s="1" t="s">
        <v>288</v>
      </c>
      <c r="C801" s="2">
        <v>44117</v>
      </c>
      <c r="D801" s="1" t="s">
        <v>235</v>
      </c>
      <c r="E801" s="1" t="s">
        <v>289</v>
      </c>
      <c r="F801" s="1">
        <v>0</v>
      </c>
      <c r="G801" s="1" t="s">
        <v>32</v>
      </c>
      <c r="H801" s="1" t="s">
        <v>259</v>
      </c>
      <c r="I801" s="1" t="s">
        <v>32</v>
      </c>
      <c r="J801" s="1" t="s">
        <v>33</v>
      </c>
      <c r="K801" s="1" t="s">
        <v>32</v>
      </c>
      <c r="L801" s="1" t="s">
        <v>23</v>
      </c>
      <c r="M801" s="1">
        <v>20</v>
      </c>
      <c r="N801" s="1" t="s">
        <v>24</v>
      </c>
      <c r="O801" s="1" t="s">
        <v>25</v>
      </c>
      <c r="P801" s="1" t="s">
        <v>232</v>
      </c>
      <c r="Q801" s="1" t="s">
        <v>201</v>
      </c>
      <c r="R801" s="1">
        <f>IF( ('Question 8'!$G801="Mumbai Indians")+('Question 8'!$H801="Mumbai Indians"),1,0)</f>
        <v>0</v>
      </c>
    </row>
    <row r="802" spans="1:18" ht="15.75" customHeight="1" x14ac:dyDescent="0.3">
      <c r="A802" s="1">
        <v>1216529</v>
      </c>
      <c r="B802" s="1" t="s">
        <v>281</v>
      </c>
      <c r="C802" s="2">
        <v>44115</v>
      </c>
      <c r="D802" s="1" t="s">
        <v>326</v>
      </c>
      <c r="E802" s="1" t="s">
        <v>282</v>
      </c>
      <c r="F802" s="1">
        <v>0</v>
      </c>
      <c r="G802" s="1" t="s">
        <v>374</v>
      </c>
      <c r="H802" s="1" t="s">
        <v>47</v>
      </c>
      <c r="I802" s="1" t="s">
        <v>374</v>
      </c>
      <c r="J802" s="1" t="s">
        <v>33</v>
      </c>
      <c r="K802" s="1" t="s">
        <v>47</v>
      </c>
      <c r="L802" s="1" t="s">
        <v>41</v>
      </c>
      <c r="M802" s="1">
        <v>5</v>
      </c>
      <c r="N802" s="1" t="s">
        <v>24</v>
      </c>
      <c r="O802" s="1" t="s">
        <v>25</v>
      </c>
      <c r="P802" s="1" t="s">
        <v>303</v>
      </c>
      <c r="Q802" s="1" t="s">
        <v>140</v>
      </c>
      <c r="R802" s="1">
        <f>IF( ('Question 8'!$G802="Mumbai Indians")+('Question 8'!$H802="Mumbai Indians"),1,0)</f>
        <v>1</v>
      </c>
    </row>
    <row r="803" spans="1:18" ht="15.75" customHeight="1" x14ac:dyDescent="0.3">
      <c r="A803" s="1">
        <v>1216530</v>
      </c>
      <c r="B803" s="1" t="s">
        <v>288</v>
      </c>
      <c r="C803" s="2">
        <v>44136</v>
      </c>
      <c r="D803" s="1" t="s">
        <v>396</v>
      </c>
      <c r="E803" s="1" t="s">
        <v>289</v>
      </c>
      <c r="F803" s="1">
        <v>0</v>
      </c>
      <c r="G803" s="1" t="s">
        <v>21</v>
      </c>
      <c r="H803" s="1" t="s">
        <v>40</v>
      </c>
      <c r="I803" s="1" t="s">
        <v>40</v>
      </c>
      <c r="J803" s="1" t="s">
        <v>22</v>
      </c>
      <c r="K803" s="1" t="s">
        <v>21</v>
      </c>
      <c r="L803" s="1" t="s">
        <v>23</v>
      </c>
      <c r="M803" s="1">
        <v>60</v>
      </c>
      <c r="N803" s="1" t="s">
        <v>24</v>
      </c>
      <c r="O803" s="1" t="s">
        <v>25</v>
      </c>
      <c r="P803" s="1" t="s">
        <v>323</v>
      </c>
      <c r="Q803" s="1" t="s">
        <v>201</v>
      </c>
      <c r="R803" s="1">
        <f>IF( ('Question 8'!$G803="Mumbai Indians")+('Question 8'!$H803="Mumbai Indians"),1,0)</f>
        <v>0</v>
      </c>
    </row>
    <row r="804" spans="1:18" ht="15.75" customHeight="1" x14ac:dyDescent="0.3">
      <c r="A804" s="1">
        <v>1216531</v>
      </c>
      <c r="B804" s="1" t="s">
        <v>284</v>
      </c>
      <c r="C804" s="2">
        <v>44119</v>
      </c>
      <c r="D804" s="1" t="s">
        <v>362</v>
      </c>
      <c r="E804" s="1" t="s">
        <v>286</v>
      </c>
      <c r="F804" s="1">
        <v>0</v>
      </c>
      <c r="G804" s="1" t="s">
        <v>20</v>
      </c>
      <c r="H804" s="1" t="s">
        <v>31</v>
      </c>
      <c r="I804" s="1" t="s">
        <v>20</v>
      </c>
      <c r="J804" s="1" t="s">
        <v>33</v>
      </c>
      <c r="K804" s="1" t="s">
        <v>31</v>
      </c>
      <c r="L804" s="1" t="s">
        <v>41</v>
      </c>
      <c r="M804" s="1">
        <v>8</v>
      </c>
      <c r="N804" s="1" t="s">
        <v>24</v>
      </c>
      <c r="O804" s="1" t="s">
        <v>25</v>
      </c>
      <c r="P804" s="1" t="s">
        <v>335</v>
      </c>
      <c r="Q804" s="1" t="s">
        <v>252</v>
      </c>
      <c r="R804" s="1">
        <f>IF( ('Question 8'!$G804="Mumbai Indians")+('Question 8'!$H804="Mumbai Indians"),1,0)</f>
        <v>0</v>
      </c>
    </row>
    <row r="805" spans="1:18" ht="15.75" customHeight="1" x14ac:dyDescent="0.3">
      <c r="A805" s="1">
        <v>1216532</v>
      </c>
      <c r="B805" s="1" t="s">
        <v>281</v>
      </c>
      <c r="C805" s="2">
        <v>44103</v>
      </c>
      <c r="D805" s="1" t="s">
        <v>346</v>
      </c>
      <c r="E805" s="1" t="s">
        <v>282</v>
      </c>
      <c r="F805" s="1">
        <v>0</v>
      </c>
      <c r="G805" s="1" t="s">
        <v>259</v>
      </c>
      <c r="H805" s="1" t="s">
        <v>374</v>
      </c>
      <c r="I805" s="1" t="s">
        <v>374</v>
      </c>
      <c r="J805" s="1" t="s">
        <v>22</v>
      </c>
      <c r="K805" s="1" t="s">
        <v>259</v>
      </c>
      <c r="L805" s="1" t="s">
        <v>23</v>
      </c>
      <c r="M805" s="1">
        <v>15</v>
      </c>
      <c r="N805" s="1" t="s">
        <v>24</v>
      </c>
      <c r="O805" s="1" t="s">
        <v>25</v>
      </c>
      <c r="P805" s="1" t="s">
        <v>322</v>
      </c>
      <c r="Q805" s="1" t="s">
        <v>140</v>
      </c>
      <c r="R805" s="1">
        <f>IF( ('Question 8'!$G805="Mumbai Indians")+('Question 8'!$H805="Mumbai Indians"),1,0)</f>
        <v>0</v>
      </c>
    </row>
    <row r="806" spans="1:18" ht="15.75" customHeight="1" x14ac:dyDescent="0.3">
      <c r="A806" s="1">
        <v>1216533</v>
      </c>
      <c r="B806" s="1" t="s">
        <v>281</v>
      </c>
      <c r="C806" s="2">
        <v>44123</v>
      </c>
      <c r="D806" s="1" t="s">
        <v>354</v>
      </c>
      <c r="E806" s="1" t="s">
        <v>282</v>
      </c>
      <c r="F806" s="1">
        <v>0</v>
      </c>
      <c r="G806" s="1" t="s">
        <v>32</v>
      </c>
      <c r="H806" s="1" t="s">
        <v>40</v>
      </c>
      <c r="I806" s="1" t="s">
        <v>32</v>
      </c>
      <c r="J806" s="1" t="s">
        <v>33</v>
      </c>
      <c r="K806" s="1" t="s">
        <v>40</v>
      </c>
      <c r="L806" s="1" t="s">
        <v>41</v>
      </c>
      <c r="M806" s="1">
        <v>7</v>
      </c>
      <c r="N806" s="1" t="s">
        <v>24</v>
      </c>
      <c r="O806" s="1" t="s">
        <v>25</v>
      </c>
      <c r="P806" s="1" t="s">
        <v>303</v>
      </c>
      <c r="Q806" s="1" t="s">
        <v>322</v>
      </c>
      <c r="R806" s="1">
        <f>IF( ('Question 8'!$G806="Mumbai Indians")+('Question 8'!$H806="Mumbai Indians"),1,0)</f>
        <v>0</v>
      </c>
    </row>
    <row r="807" spans="1:18" ht="15.75" customHeight="1" x14ac:dyDescent="0.3">
      <c r="A807" s="1">
        <v>1216534</v>
      </c>
      <c r="B807" s="1" t="s">
        <v>288</v>
      </c>
      <c r="C807" s="2">
        <v>44095</v>
      </c>
      <c r="D807" s="1" t="s">
        <v>285</v>
      </c>
      <c r="E807" s="1" t="s">
        <v>289</v>
      </c>
      <c r="F807" s="1">
        <v>0</v>
      </c>
      <c r="G807" s="1" t="s">
        <v>20</v>
      </c>
      <c r="H807" s="1" t="s">
        <v>259</v>
      </c>
      <c r="I807" s="1" t="s">
        <v>259</v>
      </c>
      <c r="J807" s="1" t="s">
        <v>22</v>
      </c>
      <c r="K807" s="1" t="s">
        <v>20</v>
      </c>
      <c r="L807" s="1" t="s">
        <v>23</v>
      </c>
      <c r="M807" s="1">
        <v>10</v>
      </c>
      <c r="N807" s="1" t="s">
        <v>24</v>
      </c>
      <c r="O807" s="1" t="s">
        <v>25</v>
      </c>
      <c r="P807" s="1" t="s">
        <v>332</v>
      </c>
      <c r="Q807" s="1" t="s">
        <v>323</v>
      </c>
      <c r="R807" s="1">
        <f>IF( ('Question 8'!$G807="Mumbai Indians")+('Question 8'!$H807="Mumbai Indians"),1,0)</f>
        <v>0</v>
      </c>
    </row>
    <row r="808" spans="1:18" ht="15.75" customHeight="1" x14ac:dyDescent="0.3">
      <c r="A808" s="1">
        <v>1216535</v>
      </c>
      <c r="B808" s="1" t="s">
        <v>288</v>
      </c>
      <c r="C808" s="2">
        <v>44135</v>
      </c>
      <c r="D808" s="1" t="s">
        <v>370</v>
      </c>
      <c r="E808" s="1" t="s">
        <v>289</v>
      </c>
      <c r="F808" s="1">
        <v>0</v>
      </c>
      <c r="G808" s="1" t="s">
        <v>374</v>
      </c>
      <c r="H808" s="1" t="s">
        <v>47</v>
      </c>
      <c r="I808" s="1" t="s">
        <v>47</v>
      </c>
      <c r="J808" s="1" t="s">
        <v>22</v>
      </c>
      <c r="K808" s="1" t="s">
        <v>47</v>
      </c>
      <c r="L808" s="1" t="s">
        <v>41</v>
      </c>
      <c r="M808" s="1">
        <v>9</v>
      </c>
      <c r="N808" s="1" t="s">
        <v>24</v>
      </c>
      <c r="O808" s="1" t="s">
        <v>25</v>
      </c>
      <c r="P808" s="1" t="s">
        <v>351</v>
      </c>
      <c r="Q808" s="1" t="s">
        <v>201</v>
      </c>
      <c r="R808" s="1">
        <f>IF( ('Question 8'!$G808="Mumbai Indians")+('Question 8'!$H808="Mumbai Indians"),1,0)</f>
        <v>1</v>
      </c>
    </row>
    <row r="809" spans="1:18" ht="15.75" customHeight="1" x14ac:dyDescent="0.3">
      <c r="A809" s="1">
        <v>1216536</v>
      </c>
      <c r="B809" s="1" t="s">
        <v>288</v>
      </c>
      <c r="C809" s="2">
        <v>44133</v>
      </c>
      <c r="D809" s="1" t="s">
        <v>393</v>
      </c>
      <c r="E809" s="1" t="s">
        <v>289</v>
      </c>
      <c r="F809" s="1">
        <v>0</v>
      </c>
      <c r="G809" s="1" t="s">
        <v>21</v>
      </c>
      <c r="H809" s="1" t="s">
        <v>32</v>
      </c>
      <c r="I809" s="1" t="s">
        <v>32</v>
      </c>
      <c r="J809" s="1" t="s">
        <v>22</v>
      </c>
      <c r="K809" s="1" t="s">
        <v>32</v>
      </c>
      <c r="L809" s="1" t="s">
        <v>41</v>
      </c>
      <c r="M809" s="1">
        <v>6</v>
      </c>
      <c r="N809" s="1" t="s">
        <v>24</v>
      </c>
      <c r="O809" s="1" t="s">
        <v>25</v>
      </c>
      <c r="P809" s="1" t="s">
        <v>252</v>
      </c>
      <c r="Q809" s="1" t="s">
        <v>283</v>
      </c>
      <c r="R809" s="1">
        <f>IF( ('Question 8'!$G809="Mumbai Indians")+('Question 8'!$H809="Mumbai Indians"),1,0)</f>
        <v>0</v>
      </c>
    </row>
    <row r="810" spans="1:18" ht="15.75" customHeight="1" x14ac:dyDescent="0.3">
      <c r="A810" s="1">
        <v>1216537</v>
      </c>
      <c r="B810" s="1" t="s">
        <v>281</v>
      </c>
      <c r="C810" s="2">
        <v>44134</v>
      </c>
      <c r="D810" s="1" t="s">
        <v>352</v>
      </c>
      <c r="E810" s="1" t="s">
        <v>282</v>
      </c>
      <c r="F810" s="1">
        <v>0</v>
      </c>
      <c r="G810" s="1" t="s">
        <v>31</v>
      </c>
      <c r="H810" s="1" t="s">
        <v>40</v>
      </c>
      <c r="I810" s="1" t="s">
        <v>40</v>
      </c>
      <c r="J810" s="1" t="s">
        <v>22</v>
      </c>
      <c r="K810" s="1" t="s">
        <v>40</v>
      </c>
      <c r="L810" s="1" t="s">
        <v>41</v>
      </c>
      <c r="M810" s="1">
        <v>7</v>
      </c>
      <c r="N810" s="1" t="s">
        <v>24</v>
      </c>
      <c r="O810" s="1" t="s">
        <v>25</v>
      </c>
      <c r="P810" s="1" t="s">
        <v>303</v>
      </c>
      <c r="Q810" s="1" t="s">
        <v>140</v>
      </c>
      <c r="R810" s="1">
        <f>IF( ('Question 8'!$G810="Mumbai Indians")+('Question 8'!$H810="Mumbai Indians"),1,0)</f>
        <v>0</v>
      </c>
    </row>
    <row r="811" spans="1:18" ht="15.75" customHeight="1" x14ac:dyDescent="0.3">
      <c r="A811" s="1">
        <v>1216538</v>
      </c>
      <c r="B811" s="1" t="s">
        <v>284</v>
      </c>
      <c r="C811" s="2">
        <v>44108</v>
      </c>
      <c r="D811" s="1" t="s">
        <v>312</v>
      </c>
      <c r="E811" s="1" t="s">
        <v>286</v>
      </c>
      <c r="F811" s="1">
        <v>0</v>
      </c>
      <c r="G811" s="1" t="s">
        <v>47</v>
      </c>
      <c r="H811" s="1" t="s">
        <v>259</v>
      </c>
      <c r="I811" s="1" t="s">
        <v>47</v>
      </c>
      <c r="J811" s="1" t="s">
        <v>33</v>
      </c>
      <c r="K811" s="1" t="s">
        <v>47</v>
      </c>
      <c r="L811" s="1" t="s">
        <v>23</v>
      </c>
      <c r="M811" s="1">
        <v>34</v>
      </c>
      <c r="N811" s="1" t="s">
        <v>24</v>
      </c>
      <c r="O811" s="1" t="s">
        <v>25</v>
      </c>
      <c r="P811" s="1" t="s">
        <v>335</v>
      </c>
      <c r="Q811" s="1" t="s">
        <v>283</v>
      </c>
      <c r="R811" s="1">
        <f>IF( ('Question 8'!$G811="Mumbai Indians")+('Question 8'!$H811="Mumbai Indians"),1,0)</f>
        <v>1</v>
      </c>
    </row>
    <row r="812" spans="1:18" ht="15.75" customHeight="1" x14ac:dyDescent="0.3">
      <c r="A812" s="1">
        <v>1216539</v>
      </c>
      <c r="B812" s="1" t="s">
        <v>288</v>
      </c>
      <c r="C812" s="2">
        <v>44099</v>
      </c>
      <c r="D812" s="1" t="s">
        <v>375</v>
      </c>
      <c r="E812" s="1" t="s">
        <v>289</v>
      </c>
      <c r="F812" s="1">
        <v>0</v>
      </c>
      <c r="G812" s="1" t="s">
        <v>374</v>
      </c>
      <c r="H812" s="1" t="s">
        <v>32</v>
      </c>
      <c r="I812" s="1" t="s">
        <v>32</v>
      </c>
      <c r="J812" s="1" t="s">
        <v>22</v>
      </c>
      <c r="K812" s="1" t="s">
        <v>374</v>
      </c>
      <c r="L812" s="1" t="s">
        <v>23</v>
      </c>
      <c r="M812" s="1">
        <v>44</v>
      </c>
      <c r="N812" s="1" t="s">
        <v>24</v>
      </c>
      <c r="O812" s="1" t="s">
        <v>25</v>
      </c>
      <c r="P812" s="1" t="s">
        <v>335</v>
      </c>
      <c r="Q812" s="1" t="s">
        <v>283</v>
      </c>
      <c r="R812" s="1">
        <f>IF( ('Question 8'!$G812="Mumbai Indians")+('Question 8'!$H812="Mumbai Indians"),1,0)</f>
        <v>0</v>
      </c>
    </row>
    <row r="813" spans="1:18" ht="15.75" customHeight="1" x14ac:dyDescent="0.3">
      <c r="A813" s="1">
        <v>1216540</v>
      </c>
      <c r="B813" s="1" t="s">
        <v>284</v>
      </c>
      <c r="C813" s="2">
        <v>44116</v>
      </c>
      <c r="D813" s="1" t="s">
        <v>121</v>
      </c>
      <c r="E813" s="1" t="s">
        <v>286</v>
      </c>
      <c r="F813" s="1">
        <v>0</v>
      </c>
      <c r="G813" s="1" t="s">
        <v>20</v>
      </c>
      <c r="H813" s="1" t="s">
        <v>21</v>
      </c>
      <c r="I813" s="1" t="s">
        <v>20</v>
      </c>
      <c r="J813" s="1" t="s">
        <v>33</v>
      </c>
      <c r="K813" s="1" t="s">
        <v>20</v>
      </c>
      <c r="L813" s="1" t="s">
        <v>23</v>
      </c>
      <c r="M813" s="1">
        <v>82</v>
      </c>
      <c r="N813" s="1" t="s">
        <v>24</v>
      </c>
      <c r="O813" s="1" t="s">
        <v>25</v>
      </c>
      <c r="P813" s="1" t="s">
        <v>283</v>
      </c>
      <c r="Q813" s="1" t="s">
        <v>306</v>
      </c>
      <c r="R813" s="1">
        <f>IF( ('Question 8'!$G813="Mumbai Indians")+('Question 8'!$H813="Mumbai Indians"),1,0)</f>
        <v>0</v>
      </c>
    </row>
    <row r="814" spans="1:18" ht="15.75" customHeight="1" x14ac:dyDescent="0.3">
      <c r="A814" s="1">
        <v>1216541</v>
      </c>
      <c r="B814" s="1" t="s">
        <v>281</v>
      </c>
      <c r="C814" s="2">
        <v>44129</v>
      </c>
      <c r="D814" s="1" t="s">
        <v>352</v>
      </c>
      <c r="E814" s="1" t="s">
        <v>282</v>
      </c>
      <c r="F814" s="1">
        <v>0</v>
      </c>
      <c r="G814" s="1" t="s">
        <v>47</v>
      </c>
      <c r="H814" s="1" t="s">
        <v>40</v>
      </c>
      <c r="I814" s="1" t="s">
        <v>47</v>
      </c>
      <c r="J814" s="1" t="s">
        <v>33</v>
      </c>
      <c r="K814" s="1" t="s">
        <v>40</v>
      </c>
      <c r="L814" s="1" t="s">
        <v>41</v>
      </c>
      <c r="M814" s="1">
        <v>8</v>
      </c>
      <c r="N814" s="1" t="s">
        <v>24</v>
      </c>
      <c r="O814" s="1" t="s">
        <v>25</v>
      </c>
      <c r="P814" s="1" t="s">
        <v>382</v>
      </c>
      <c r="Q814" s="1" t="s">
        <v>322</v>
      </c>
      <c r="R814" s="1">
        <f>IF( ('Question 8'!$G814="Mumbai Indians")+('Question 8'!$H814="Mumbai Indians"),1,0)</f>
        <v>1</v>
      </c>
    </row>
    <row r="815" spans="1:18" ht="15.75" customHeight="1" x14ac:dyDescent="0.3">
      <c r="A815" s="1">
        <v>1216542</v>
      </c>
      <c r="B815" s="1" t="s">
        <v>288</v>
      </c>
      <c r="C815" s="2">
        <v>44112</v>
      </c>
      <c r="D815" s="1" t="s">
        <v>376</v>
      </c>
      <c r="E815" s="1" t="s">
        <v>289</v>
      </c>
      <c r="F815" s="1">
        <v>0</v>
      </c>
      <c r="G815" s="1" t="s">
        <v>259</v>
      </c>
      <c r="H815" s="1" t="s">
        <v>31</v>
      </c>
      <c r="I815" s="1" t="s">
        <v>259</v>
      </c>
      <c r="J815" s="1" t="s">
        <v>33</v>
      </c>
      <c r="K815" s="1" t="s">
        <v>259</v>
      </c>
      <c r="L815" s="1" t="s">
        <v>23</v>
      </c>
      <c r="M815" s="1">
        <v>69</v>
      </c>
      <c r="N815" s="1" t="s">
        <v>24</v>
      </c>
      <c r="O815" s="1" t="s">
        <v>25</v>
      </c>
      <c r="P815" s="1" t="s">
        <v>232</v>
      </c>
      <c r="Q815" s="1" t="s">
        <v>323</v>
      </c>
      <c r="R815" s="1">
        <f>IF( ('Question 8'!$G815="Mumbai Indians")+('Question 8'!$H815="Mumbai Indians"),1,0)</f>
        <v>0</v>
      </c>
    </row>
    <row r="816" spans="1:18" ht="15.75" customHeight="1" x14ac:dyDescent="0.3">
      <c r="A816" s="1">
        <v>1216543</v>
      </c>
      <c r="B816" s="1" t="s">
        <v>288</v>
      </c>
      <c r="C816" s="2">
        <v>44118</v>
      </c>
      <c r="D816" s="1" t="s">
        <v>392</v>
      </c>
      <c r="E816" s="1" t="s">
        <v>289</v>
      </c>
      <c r="F816" s="1">
        <v>0</v>
      </c>
      <c r="G816" s="1" t="s">
        <v>374</v>
      </c>
      <c r="H816" s="1" t="s">
        <v>40</v>
      </c>
      <c r="I816" s="1" t="s">
        <v>374</v>
      </c>
      <c r="J816" s="1" t="s">
        <v>33</v>
      </c>
      <c r="K816" s="1" t="s">
        <v>374</v>
      </c>
      <c r="L816" s="1" t="s">
        <v>23</v>
      </c>
      <c r="M816" s="1">
        <v>13</v>
      </c>
      <c r="N816" s="1" t="s">
        <v>24</v>
      </c>
      <c r="O816" s="1" t="s">
        <v>25</v>
      </c>
      <c r="P816" s="1" t="s">
        <v>232</v>
      </c>
      <c r="Q816" s="1" t="s">
        <v>323</v>
      </c>
      <c r="R816" s="1">
        <f>IF( ('Question 8'!$G816="Mumbai Indians")+('Question 8'!$H816="Mumbai Indians"),1,0)</f>
        <v>0</v>
      </c>
    </row>
    <row r="817" spans="1:18" ht="15.75" customHeight="1" x14ac:dyDescent="0.3">
      <c r="A817" s="1">
        <v>1216544</v>
      </c>
      <c r="B817" s="1" t="s">
        <v>288</v>
      </c>
      <c r="C817" s="2">
        <v>44129</v>
      </c>
      <c r="D817" s="1" t="s">
        <v>393</v>
      </c>
      <c r="E817" s="1" t="s">
        <v>289</v>
      </c>
      <c r="F817" s="1">
        <v>0</v>
      </c>
      <c r="G817" s="1" t="s">
        <v>20</v>
      </c>
      <c r="H817" s="1" t="s">
        <v>32</v>
      </c>
      <c r="I817" s="1" t="s">
        <v>20</v>
      </c>
      <c r="J817" s="1" t="s">
        <v>33</v>
      </c>
      <c r="K817" s="1" t="s">
        <v>32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252</v>
      </c>
      <c r="Q817" s="1" t="s">
        <v>283</v>
      </c>
      <c r="R817" s="1">
        <f>IF( ('Question 8'!$G817="Mumbai Indians")+('Question 8'!$H817="Mumbai Indians"),1,0)</f>
        <v>0</v>
      </c>
    </row>
    <row r="818" spans="1:18" ht="15.75" customHeight="1" x14ac:dyDescent="0.3">
      <c r="A818" s="1">
        <v>1216545</v>
      </c>
      <c r="B818" s="1" t="s">
        <v>281</v>
      </c>
      <c r="C818" s="2">
        <v>44100</v>
      </c>
      <c r="D818" s="1" t="s">
        <v>387</v>
      </c>
      <c r="E818" s="1" t="s">
        <v>282</v>
      </c>
      <c r="F818" s="1">
        <v>0</v>
      </c>
      <c r="G818" s="1" t="s">
        <v>259</v>
      </c>
      <c r="H818" s="1" t="s">
        <v>21</v>
      </c>
      <c r="I818" s="1" t="s">
        <v>259</v>
      </c>
      <c r="J818" s="1" t="s">
        <v>33</v>
      </c>
      <c r="K818" s="1" t="s">
        <v>21</v>
      </c>
      <c r="L818" s="1" t="s">
        <v>41</v>
      </c>
      <c r="M818" s="1">
        <v>7</v>
      </c>
      <c r="N818" s="1" t="s">
        <v>24</v>
      </c>
      <c r="O818" s="1" t="s">
        <v>25</v>
      </c>
      <c r="P818" s="1" t="s">
        <v>303</v>
      </c>
      <c r="Q818" s="1" t="s">
        <v>322</v>
      </c>
      <c r="R818" s="1">
        <f>IF( ('Question 8'!$G818="Mumbai Indians")+('Question 8'!$H818="Mumbai Indians"),1,0)</f>
        <v>0</v>
      </c>
    </row>
    <row r="819" spans="1:18" ht="15.75" customHeight="1" x14ac:dyDescent="0.3">
      <c r="A819" s="1">
        <v>1216546</v>
      </c>
      <c r="B819" s="1" t="s">
        <v>288</v>
      </c>
      <c r="C819" s="2">
        <v>44124</v>
      </c>
      <c r="D819" s="1" t="s">
        <v>227</v>
      </c>
      <c r="E819" s="1" t="s">
        <v>289</v>
      </c>
      <c r="F819" s="1">
        <v>0</v>
      </c>
      <c r="G819" s="1" t="s">
        <v>374</v>
      </c>
      <c r="H819" s="1" t="s">
        <v>31</v>
      </c>
      <c r="I819" s="1" t="s">
        <v>374</v>
      </c>
      <c r="J819" s="1" t="s">
        <v>33</v>
      </c>
      <c r="K819" s="1" t="s">
        <v>31</v>
      </c>
      <c r="L819" s="1" t="s">
        <v>41</v>
      </c>
      <c r="M819" s="1">
        <v>5</v>
      </c>
      <c r="N819" s="1" t="s">
        <v>24</v>
      </c>
      <c r="O819" s="1" t="s">
        <v>25</v>
      </c>
      <c r="P819" s="1" t="s">
        <v>252</v>
      </c>
      <c r="Q819" s="1" t="s">
        <v>283</v>
      </c>
      <c r="R819" s="1">
        <f>IF( ('Question 8'!$G819="Mumbai Indians")+('Question 8'!$H819="Mumbai Indians"),1,0)</f>
        <v>0</v>
      </c>
    </row>
    <row r="820" spans="1:18" ht="15.75" customHeight="1" x14ac:dyDescent="0.3">
      <c r="A820" s="1">
        <v>1216547</v>
      </c>
      <c r="B820" s="1" t="s">
        <v>288</v>
      </c>
      <c r="C820" s="2">
        <v>44102</v>
      </c>
      <c r="D820" s="1" t="s">
        <v>121</v>
      </c>
      <c r="E820" s="1" t="s">
        <v>289</v>
      </c>
      <c r="F820" s="1">
        <v>0</v>
      </c>
      <c r="G820" s="1" t="s">
        <v>20</v>
      </c>
      <c r="H820" s="1" t="s">
        <v>47</v>
      </c>
      <c r="I820" s="1" t="s">
        <v>47</v>
      </c>
      <c r="J820" s="1" t="s">
        <v>22</v>
      </c>
      <c r="K820" s="1" t="s">
        <v>20</v>
      </c>
      <c r="L820" s="1" t="s">
        <v>122</v>
      </c>
      <c r="M820" s="1" t="s">
        <v>25</v>
      </c>
      <c r="N820" s="1" t="s">
        <v>123</v>
      </c>
      <c r="O820" s="1" t="s">
        <v>25</v>
      </c>
      <c r="P820" s="1" t="s">
        <v>323</v>
      </c>
      <c r="Q820" s="1" t="s">
        <v>201</v>
      </c>
      <c r="R820" s="1">
        <f>IF( ('Question 8'!$G820="Mumbai Indians")+('Question 8'!$H820="Mumbai Indians"),1,0)</f>
        <v>1</v>
      </c>
    </row>
    <row r="821" spans="1:18" ht="15.75" customHeight="1" x14ac:dyDescent="0.3">
      <c r="A821" s="1">
        <v>1237177</v>
      </c>
      <c r="B821" s="1" t="s">
        <v>288</v>
      </c>
      <c r="C821" s="2">
        <v>44140</v>
      </c>
      <c r="D821" s="1" t="s">
        <v>349</v>
      </c>
      <c r="E821" s="1" t="s">
        <v>289</v>
      </c>
      <c r="F821" s="1">
        <v>0</v>
      </c>
      <c r="G821" s="1" t="s">
        <v>47</v>
      </c>
      <c r="H821" s="1" t="s">
        <v>374</v>
      </c>
      <c r="I821" s="1" t="s">
        <v>374</v>
      </c>
      <c r="J821" s="1" t="s">
        <v>22</v>
      </c>
      <c r="K821" s="1" t="s">
        <v>47</v>
      </c>
      <c r="L821" s="1" t="s">
        <v>23</v>
      </c>
      <c r="M821" s="1">
        <v>57</v>
      </c>
      <c r="N821" s="1" t="s">
        <v>24</v>
      </c>
      <c r="O821" s="1" t="s">
        <v>25</v>
      </c>
      <c r="P821" s="1" t="s">
        <v>303</v>
      </c>
      <c r="Q821" s="1" t="s">
        <v>323</v>
      </c>
      <c r="R821" s="1">
        <f>IF( ('Question 8'!$G821="Mumbai Indians")+('Question 8'!$H821="Mumbai Indians"),1,0)</f>
        <v>1</v>
      </c>
    </row>
    <row r="822" spans="1:18" ht="15.75" customHeight="1" x14ac:dyDescent="0.3">
      <c r="A822" s="1">
        <v>1237178</v>
      </c>
      <c r="B822" s="1" t="s">
        <v>281</v>
      </c>
      <c r="C822" s="2">
        <v>44141</v>
      </c>
      <c r="D822" s="1" t="s">
        <v>353</v>
      </c>
      <c r="E822" s="1" t="s">
        <v>282</v>
      </c>
      <c r="F822" s="1">
        <v>0</v>
      </c>
      <c r="G822" s="1" t="s">
        <v>20</v>
      </c>
      <c r="H822" s="1" t="s">
        <v>259</v>
      </c>
      <c r="I822" s="1" t="s">
        <v>259</v>
      </c>
      <c r="J822" s="1" t="s">
        <v>22</v>
      </c>
      <c r="K822" s="1" t="s">
        <v>259</v>
      </c>
      <c r="L822" s="1" t="s">
        <v>41</v>
      </c>
      <c r="M822" s="1">
        <v>6</v>
      </c>
      <c r="N822" s="1" t="s">
        <v>24</v>
      </c>
      <c r="O822" s="1" t="s">
        <v>25</v>
      </c>
      <c r="P822" s="1" t="s">
        <v>201</v>
      </c>
      <c r="Q822" s="1" t="s">
        <v>140</v>
      </c>
      <c r="R822" s="1">
        <f>IF( ('Question 8'!$G822="Mumbai Indians")+('Question 8'!$H822="Mumbai Indians"),1,0)</f>
        <v>0</v>
      </c>
    </row>
    <row r="823" spans="1:18" ht="15.75" customHeight="1" x14ac:dyDescent="0.3">
      <c r="A823" s="1">
        <v>1237180</v>
      </c>
      <c r="B823" s="1" t="s">
        <v>281</v>
      </c>
      <c r="C823" s="2">
        <v>44143</v>
      </c>
      <c r="D823" s="1" t="s">
        <v>337</v>
      </c>
      <c r="E823" s="1" t="s">
        <v>282</v>
      </c>
      <c r="F823" s="1">
        <v>0</v>
      </c>
      <c r="G823" s="1" t="s">
        <v>374</v>
      </c>
      <c r="H823" s="1" t="s">
        <v>259</v>
      </c>
      <c r="I823" s="1" t="s">
        <v>374</v>
      </c>
      <c r="J823" s="1" t="s">
        <v>33</v>
      </c>
      <c r="K823" s="1" t="s">
        <v>374</v>
      </c>
      <c r="L823" s="1" t="s">
        <v>23</v>
      </c>
      <c r="M823" s="1">
        <v>17</v>
      </c>
      <c r="N823" s="1" t="s">
        <v>24</v>
      </c>
      <c r="O823" s="1" t="s">
        <v>25</v>
      </c>
      <c r="P823" s="1" t="s">
        <v>201</v>
      </c>
      <c r="Q823" s="1" t="s">
        <v>140</v>
      </c>
      <c r="R823" s="1">
        <f>IF( ('Question 8'!$G823="Mumbai Indians")+('Question 8'!$H823="Mumbai Indians"),1,0)</f>
        <v>0</v>
      </c>
    </row>
    <row r="824" spans="1:18" ht="15.75" customHeight="1" x14ac:dyDescent="0.3">
      <c r="A824" s="1">
        <v>1237181</v>
      </c>
      <c r="B824" s="1" t="s">
        <v>288</v>
      </c>
      <c r="C824" s="2">
        <v>44145</v>
      </c>
      <c r="D824" s="1" t="s">
        <v>312</v>
      </c>
      <c r="E824" s="1" t="s">
        <v>289</v>
      </c>
      <c r="F824" s="1">
        <v>0</v>
      </c>
      <c r="G824" s="1" t="s">
        <v>374</v>
      </c>
      <c r="H824" s="1" t="s">
        <v>47</v>
      </c>
      <c r="I824" s="1" t="s">
        <v>374</v>
      </c>
      <c r="J824" s="1" t="s">
        <v>33</v>
      </c>
      <c r="K824" s="1" t="s">
        <v>47</v>
      </c>
      <c r="L824" s="1" t="s">
        <v>41</v>
      </c>
      <c r="M824" s="1">
        <v>5</v>
      </c>
      <c r="N824" s="1" t="s">
        <v>24</v>
      </c>
      <c r="O824" s="1" t="s">
        <v>25</v>
      </c>
      <c r="P824" s="1" t="s">
        <v>303</v>
      </c>
      <c r="Q824" s="1" t="s">
        <v>323</v>
      </c>
      <c r="R824" s="1">
        <f>IF( ('Question 8'!$G824="Mumbai Indians")+('Question 8'!$H824="Mumbai Indians"),1,0)</f>
        <v>1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6:V1000"/>
  <sheetViews>
    <sheetView tabSelected="1" topLeftCell="E1" workbookViewId="0">
      <selection activeCell="U7" sqref="U7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12.44140625" bestFit="1" customWidth="1"/>
    <col min="22" max="22" width="10" bestFit="1" customWidth="1"/>
    <col min="23" max="24" width="8.77734375" customWidth="1"/>
  </cols>
  <sheetData>
    <row r="6" spans="1:22" ht="15" customHeight="1" x14ac:dyDescent="0.3">
      <c r="U6" s="42" t="s">
        <v>460</v>
      </c>
    </row>
    <row r="8" spans="1:22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</row>
    <row r="9" spans="1:22" ht="14.4" x14ac:dyDescent="0.3">
      <c r="A9" s="1">
        <v>335982</v>
      </c>
      <c r="B9" s="1" t="s">
        <v>17</v>
      </c>
      <c r="C9" s="2">
        <v>39556</v>
      </c>
      <c r="D9" s="1" t="s">
        <v>18</v>
      </c>
      <c r="E9" s="1" t="s">
        <v>19</v>
      </c>
      <c r="F9" s="1">
        <v>0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21</v>
      </c>
      <c r="L9" s="1" t="s">
        <v>23</v>
      </c>
      <c r="M9" s="1">
        <v>140</v>
      </c>
      <c r="N9" s="1" t="s">
        <v>24</v>
      </c>
      <c r="O9" s="1" t="s">
        <v>25</v>
      </c>
      <c r="P9" s="1" t="s">
        <v>26</v>
      </c>
      <c r="Q9" s="1" t="s">
        <v>27</v>
      </c>
    </row>
    <row r="10" spans="1:22" ht="14.4" x14ac:dyDescent="0.3">
      <c r="A10" s="1">
        <v>335983</v>
      </c>
      <c r="B10" s="1" t="s">
        <v>28</v>
      </c>
      <c r="C10" s="2">
        <v>39557</v>
      </c>
      <c r="D10" s="1" t="s">
        <v>29</v>
      </c>
      <c r="E10" s="1" t="s">
        <v>30</v>
      </c>
      <c r="F10" s="1">
        <v>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32</v>
      </c>
      <c r="L10" s="1" t="s">
        <v>23</v>
      </c>
      <c r="M10" s="1">
        <v>33</v>
      </c>
      <c r="N10" s="1" t="s">
        <v>24</v>
      </c>
      <c r="O10" s="1" t="s">
        <v>25</v>
      </c>
      <c r="P10" s="1" t="s">
        <v>34</v>
      </c>
      <c r="Q10" s="1" t="s">
        <v>35</v>
      </c>
      <c r="U10" s="13" t="s">
        <v>400</v>
      </c>
      <c r="V10" s="11" t="s">
        <v>408</v>
      </c>
    </row>
    <row r="11" spans="1:22" ht="14.4" x14ac:dyDescent="0.3">
      <c r="A11" s="1">
        <v>335984</v>
      </c>
      <c r="B11" s="1" t="s">
        <v>36</v>
      </c>
      <c r="C11" s="2">
        <v>39557</v>
      </c>
      <c r="D11" s="1" t="s">
        <v>37</v>
      </c>
      <c r="E11" s="1" t="s">
        <v>38</v>
      </c>
      <c r="F11" s="1">
        <v>0</v>
      </c>
      <c r="G11" s="1" t="s">
        <v>39</v>
      </c>
      <c r="H11" s="1" t="s">
        <v>40</v>
      </c>
      <c r="I11" s="1" t="s">
        <v>40</v>
      </c>
      <c r="J11" s="1" t="s">
        <v>33</v>
      </c>
      <c r="K11" s="1" t="s">
        <v>39</v>
      </c>
      <c r="L11" s="1" t="s">
        <v>41</v>
      </c>
      <c r="M11" s="1">
        <v>9</v>
      </c>
      <c r="N11" s="1" t="s">
        <v>24</v>
      </c>
      <c r="O11" s="1" t="s">
        <v>25</v>
      </c>
      <c r="P11" s="1" t="s">
        <v>42</v>
      </c>
      <c r="Q11" s="1" t="s">
        <v>43</v>
      </c>
      <c r="U11" s="15" t="s">
        <v>25</v>
      </c>
      <c r="V11" s="34">
        <v>4</v>
      </c>
    </row>
    <row r="12" spans="1:22" ht="14.4" x14ac:dyDescent="0.3">
      <c r="A12" s="1">
        <v>335985</v>
      </c>
      <c r="B12" s="1" t="s">
        <v>44</v>
      </c>
      <c r="C12" s="2">
        <v>39558</v>
      </c>
      <c r="D12" s="1" t="s">
        <v>45</v>
      </c>
      <c r="E12" s="1" t="s">
        <v>46</v>
      </c>
      <c r="F12" s="1">
        <v>0</v>
      </c>
      <c r="G12" s="1" t="s">
        <v>47</v>
      </c>
      <c r="H12" s="1" t="s">
        <v>20</v>
      </c>
      <c r="I12" s="1" t="s">
        <v>47</v>
      </c>
      <c r="J12" s="1" t="s">
        <v>33</v>
      </c>
      <c r="K12" s="1" t="s">
        <v>20</v>
      </c>
      <c r="L12" s="1" t="s">
        <v>41</v>
      </c>
      <c r="M12" s="1">
        <v>5</v>
      </c>
      <c r="N12" s="1" t="s">
        <v>24</v>
      </c>
      <c r="O12" s="1" t="s">
        <v>25</v>
      </c>
      <c r="P12" s="1" t="s">
        <v>48</v>
      </c>
      <c r="Q12" s="1" t="s">
        <v>49</v>
      </c>
      <c r="U12" s="16" t="s">
        <v>23</v>
      </c>
      <c r="V12" s="35">
        <v>364</v>
      </c>
    </row>
    <row r="13" spans="1:22" ht="14.4" x14ac:dyDescent="0.3">
      <c r="A13" s="1">
        <v>335986</v>
      </c>
      <c r="B13" s="1" t="s">
        <v>50</v>
      </c>
      <c r="C13" s="2">
        <v>39558</v>
      </c>
      <c r="D13" s="1" t="s">
        <v>51</v>
      </c>
      <c r="E13" s="1" t="s">
        <v>52</v>
      </c>
      <c r="F13" s="1">
        <v>0</v>
      </c>
      <c r="G13" s="1" t="s">
        <v>21</v>
      </c>
      <c r="H13" s="1" t="s">
        <v>53</v>
      </c>
      <c r="I13" s="1" t="s">
        <v>53</v>
      </c>
      <c r="J13" s="1" t="s">
        <v>33</v>
      </c>
      <c r="K13" s="1" t="s">
        <v>21</v>
      </c>
      <c r="L13" s="1" t="s">
        <v>41</v>
      </c>
      <c r="M13" s="1">
        <v>5</v>
      </c>
      <c r="N13" s="1" t="s">
        <v>24</v>
      </c>
      <c r="O13" s="1" t="s">
        <v>25</v>
      </c>
      <c r="P13" s="1" t="s">
        <v>54</v>
      </c>
      <c r="Q13" s="1" t="s">
        <v>55</v>
      </c>
      <c r="U13" s="16" t="s">
        <v>122</v>
      </c>
      <c r="V13" s="35">
        <v>13</v>
      </c>
    </row>
    <row r="14" spans="1:22" ht="14.4" x14ac:dyDescent="0.3">
      <c r="A14" s="1">
        <v>335987</v>
      </c>
      <c r="B14" s="1" t="s">
        <v>56</v>
      </c>
      <c r="C14" s="2">
        <v>39559</v>
      </c>
      <c r="D14" s="1" t="s">
        <v>57</v>
      </c>
      <c r="E14" s="1" t="s">
        <v>58</v>
      </c>
      <c r="F14" s="1">
        <v>0</v>
      </c>
      <c r="G14" s="1" t="s">
        <v>40</v>
      </c>
      <c r="H14" s="1" t="s">
        <v>31</v>
      </c>
      <c r="I14" s="1" t="s">
        <v>31</v>
      </c>
      <c r="J14" s="1" t="s">
        <v>33</v>
      </c>
      <c r="K14" s="1" t="s">
        <v>40</v>
      </c>
      <c r="L14" s="1" t="s">
        <v>41</v>
      </c>
      <c r="M14" s="1">
        <v>6</v>
      </c>
      <c r="N14" s="1" t="s">
        <v>24</v>
      </c>
      <c r="O14" s="1" t="s">
        <v>25</v>
      </c>
      <c r="P14" s="1" t="s">
        <v>42</v>
      </c>
      <c r="Q14" s="1" t="s">
        <v>59</v>
      </c>
      <c r="U14" s="16" t="s">
        <v>41</v>
      </c>
      <c r="V14" s="35">
        <v>435</v>
      </c>
    </row>
    <row r="15" spans="1:22" ht="14.4" x14ac:dyDescent="0.3">
      <c r="A15" s="1">
        <v>335988</v>
      </c>
      <c r="B15" s="1" t="s">
        <v>60</v>
      </c>
      <c r="C15" s="2">
        <v>39560</v>
      </c>
      <c r="D15" s="1" t="s">
        <v>61</v>
      </c>
      <c r="E15" s="1" t="s">
        <v>62</v>
      </c>
      <c r="F15" s="1">
        <v>0</v>
      </c>
      <c r="G15" s="1" t="s">
        <v>53</v>
      </c>
      <c r="H15" s="1" t="s">
        <v>39</v>
      </c>
      <c r="I15" s="1" t="s">
        <v>53</v>
      </c>
      <c r="J15" s="1" t="s">
        <v>33</v>
      </c>
      <c r="K15" s="1" t="s">
        <v>39</v>
      </c>
      <c r="L15" s="1" t="s">
        <v>41</v>
      </c>
      <c r="M15" s="1">
        <v>9</v>
      </c>
      <c r="N15" s="1" t="s">
        <v>24</v>
      </c>
      <c r="O15" s="1" t="s">
        <v>25</v>
      </c>
      <c r="P15" s="1" t="s">
        <v>63</v>
      </c>
      <c r="Q15" s="1" t="s">
        <v>64</v>
      </c>
      <c r="U15" s="17" t="s">
        <v>401</v>
      </c>
      <c r="V15" s="36">
        <v>816</v>
      </c>
    </row>
    <row r="16" spans="1:22" ht="14.4" x14ac:dyDescent="0.3">
      <c r="A16" s="1">
        <v>335989</v>
      </c>
      <c r="B16" s="1" t="s">
        <v>65</v>
      </c>
      <c r="C16" s="2">
        <v>39561</v>
      </c>
      <c r="D16" s="1" t="s">
        <v>66</v>
      </c>
      <c r="E16" s="1" t="s">
        <v>67</v>
      </c>
      <c r="F16" s="1">
        <v>0</v>
      </c>
      <c r="G16" s="1" t="s">
        <v>32</v>
      </c>
      <c r="H16" s="1" t="s">
        <v>47</v>
      </c>
      <c r="I16" s="1" t="s">
        <v>47</v>
      </c>
      <c r="J16" s="1" t="s">
        <v>22</v>
      </c>
      <c r="K16" s="1" t="s">
        <v>32</v>
      </c>
      <c r="L16" s="1" t="s">
        <v>23</v>
      </c>
      <c r="M16" s="1">
        <v>6</v>
      </c>
      <c r="N16" s="1" t="s">
        <v>24</v>
      </c>
      <c r="O16" s="1" t="s">
        <v>25</v>
      </c>
      <c r="P16" s="1" t="s">
        <v>49</v>
      </c>
      <c r="Q16" s="1" t="s">
        <v>43</v>
      </c>
    </row>
    <row r="17" spans="1:17" ht="14.4" x14ac:dyDescent="0.3">
      <c r="A17" s="1">
        <v>335990</v>
      </c>
      <c r="B17" s="1" t="s">
        <v>60</v>
      </c>
      <c r="C17" s="2">
        <v>39562</v>
      </c>
      <c r="D17" s="1" t="s">
        <v>68</v>
      </c>
      <c r="E17" s="1" t="s">
        <v>62</v>
      </c>
      <c r="F17" s="1">
        <v>0</v>
      </c>
      <c r="G17" s="1" t="s">
        <v>53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3</v>
      </c>
      <c r="N17" s="1" t="s">
        <v>24</v>
      </c>
      <c r="O17" s="1" t="s">
        <v>25</v>
      </c>
      <c r="P17" s="1" t="s">
        <v>26</v>
      </c>
      <c r="Q17" s="1" t="s">
        <v>34</v>
      </c>
    </row>
    <row r="18" spans="1:17" ht="14.4" x14ac:dyDescent="0.3">
      <c r="A18" s="1">
        <v>335991</v>
      </c>
      <c r="B18" s="1" t="s">
        <v>28</v>
      </c>
      <c r="C18" s="2">
        <v>39563</v>
      </c>
      <c r="D18" s="1" t="s">
        <v>69</v>
      </c>
      <c r="E18" s="1" t="s">
        <v>30</v>
      </c>
      <c r="F18" s="1">
        <v>0</v>
      </c>
      <c r="G18" s="1" t="s">
        <v>31</v>
      </c>
      <c r="H18" s="1" t="s">
        <v>47</v>
      </c>
      <c r="I18" s="1" t="s">
        <v>47</v>
      </c>
      <c r="J18" s="1" t="s">
        <v>22</v>
      </c>
      <c r="K18" s="1" t="s">
        <v>31</v>
      </c>
      <c r="L18" s="1" t="s">
        <v>23</v>
      </c>
      <c r="M18" s="1">
        <v>66</v>
      </c>
      <c r="N18" s="1" t="s">
        <v>24</v>
      </c>
      <c r="O18" s="1" t="s">
        <v>25</v>
      </c>
      <c r="P18" s="1" t="s">
        <v>42</v>
      </c>
      <c r="Q18" s="1" t="s">
        <v>64</v>
      </c>
    </row>
    <row r="19" spans="1:17" ht="14.4" x14ac:dyDescent="0.3">
      <c r="A19" s="1">
        <v>335992</v>
      </c>
      <c r="B19" s="1" t="s">
        <v>17</v>
      </c>
      <c r="C19" s="2">
        <v>39564</v>
      </c>
      <c r="D19" s="1" t="s">
        <v>57</v>
      </c>
      <c r="E19" s="1" t="s">
        <v>19</v>
      </c>
      <c r="F19" s="1">
        <v>0</v>
      </c>
      <c r="G19" s="1" t="s">
        <v>20</v>
      </c>
      <c r="H19" s="1" t="s">
        <v>40</v>
      </c>
      <c r="I19" s="1" t="s">
        <v>40</v>
      </c>
      <c r="J19" s="1" t="s">
        <v>22</v>
      </c>
      <c r="K19" s="1" t="s">
        <v>40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34</v>
      </c>
      <c r="Q19" s="1" t="s">
        <v>63</v>
      </c>
    </row>
    <row r="20" spans="1:17" ht="14.4" x14ac:dyDescent="0.3">
      <c r="A20" s="1">
        <v>335993</v>
      </c>
      <c r="B20" s="1" t="s">
        <v>65</v>
      </c>
      <c r="C20" s="2">
        <v>39564</v>
      </c>
      <c r="D20" s="1" t="s">
        <v>70</v>
      </c>
      <c r="E20" s="1" t="s">
        <v>67</v>
      </c>
      <c r="F20" s="1">
        <v>0</v>
      </c>
      <c r="G20" s="1" t="s">
        <v>32</v>
      </c>
      <c r="H20" s="1" t="s">
        <v>21</v>
      </c>
      <c r="I20" s="1" t="s">
        <v>21</v>
      </c>
      <c r="J20" s="1" t="s">
        <v>33</v>
      </c>
      <c r="K20" s="1" t="s">
        <v>32</v>
      </c>
      <c r="L20" s="1" t="s">
        <v>41</v>
      </c>
      <c r="M20" s="1">
        <v>9</v>
      </c>
      <c r="N20" s="1" t="s">
        <v>24</v>
      </c>
      <c r="O20" s="1" t="s">
        <v>25</v>
      </c>
      <c r="P20" s="1" t="s">
        <v>54</v>
      </c>
      <c r="Q20" s="1" t="s">
        <v>71</v>
      </c>
    </row>
    <row r="21" spans="1:17" ht="15.75" customHeight="1" x14ac:dyDescent="0.3">
      <c r="A21" s="1">
        <v>335994</v>
      </c>
      <c r="B21" s="1" t="s">
        <v>44</v>
      </c>
      <c r="C21" s="2">
        <v>39565</v>
      </c>
      <c r="D21" s="1" t="s">
        <v>72</v>
      </c>
      <c r="E21" s="1" t="s">
        <v>73</v>
      </c>
      <c r="F21" s="1">
        <v>0</v>
      </c>
      <c r="G21" s="1" t="s">
        <v>47</v>
      </c>
      <c r="H21" s="1" t="s">
        <v>53</v>
      </c>
      <c r="I21" s="1" t="s">
        <v>53</v>
      </c>
      <c r="J21" s="1" t="s">
        <v>22</v>
      </c>
      <c r="K21" s="1" t="s">
        <v>53</v>
      </c>
      <c r="L21" s="1" t="s">
        <v>41</v>
      </c>
      <c r="M21" s="1">
        <v>10</v>
      </c>
      <c r="N21" s="1" t="s">
        <v>24</v>
      </c>
      <c r="O21" s="1" t="s">
        <v>25</v>
      </c>
      <c r="P21" s="1" t="s">
        <v>26</v>
      </c>
      <c r="Q21" s="1" t="s">
        <v>35</v>
      </c>
    </row>
    <row r="22" spans="1:17" ht="15.75" customHeight="1" x14ac:dyDescent="0.3">
      <c r="A22" s="1">
        <v>335995</v>
      </c>
      <c r="B22" s="1" t="s">
        <v>28</v>
      </c>
      <c r="C22" s="2">
        <v>39565</v>
      </c>
      <c r="D22" s="1" t="s">
        <v>74</v>
      </c>
      <c r="E22" s="1" t="s">
        <v>30</v>
      </c>
      <c r="F22" s="1">
        <v>0</v>
      </c>
      <c r="G22" s="1" t="s">
        <v>31</v>
      </c>
      <c r="H22" s="1" t="s">
        <v>39</v>
      </c>
      <c r="I22" s="1" t="s">
        <v>39</v>
      </c>
      <c r="J22" s="1" t="s">
        <v>33</v>
      </c>
      <c r="K22" s="1" t="s">
        <v>31</v>
      </c>
      <c r="L22" s="1" t="s">
        <v>41</v>
      </c>
      <c r="M22" s="1">
        <v>4</v>
      </c>
      <c r="N22" s="1" t="s">
        <v>24</v>
      </c>
      <c r="O22" s="1" t="s">
        <v>25</v>
      </c>
      <c r="P22" s="1" t="s">
        <v>27</v>
      </c>
      <c r="Q22" s="1" t="s">
        <v>75</v>
      </c>
    </row>
    <row r="23" spans="1:17" ht="15.75" customHeight="1" x14ac:dyDescent="0.3">
      <c r="A23" s="1">
        <v>335996</v>
      </c>
      <c r="B23" s="1" t="s">
        <v>17</v>
      </c>
      <c r="C23" s="2">
        <v>39566</v>
      </c>
      <c r="D23" s="1" t="s">
        <v>76</v>
      </c>
      <c r="E23" s="1" t="s">
        <v>19</v>
      </c>
      <c r="F23" s="1">
        <v>0</v>
      </c>
      <c r="G23" s="1" t="s">
        <v>20</v>
      </c>
      <c r="H23" s="1" t="s">
        <v>32</v>
      </c>
      <c r="I23" s="1" t="s">
        <v>32</v>
      </c>
      <c r="J23" s="1" t="s">
        <v>33</v>
      </c>
      <c r="K23" s="1" t="s">
        <v>32</v>
      </c>
      <c r="L23" s="1" t="s">
        <v>23</v>
      </c>
      <c r="M23" s="1">
        <v>13</v>
      </c>
      <c r="N23" s="1" t="s">
        <v>24</v>
      </c>
      <c r="O23" s="1" t="s">
        <v>25</v>
      </c>
      <c r="P23" s="1" t="s">
        <v>77</v>
      </c>
      <c r="Q23" s="1" t="s">
        <v>59</v>
      </c>
    </row>
    <row r="24" spans="1:17" ht="15.75" customHeight="1" x14ac:dyDescent="0.3">
      <c r="A24" s="1">
        <v>335997</v>
      </c>
      <c r="B24" s="1" t="s">
        <v>50</v>
      </c>
      <c r="C24" s="2">
        <v>39567</v>
      </c>
      <c r="D24" s="1" t="s">
        <v>78</v>
      </c>
      <c r="E24" s="1" t="s">
        <v>52</v>
      </c>
      <c r="F24" s="1">
        <v>0</v>
      </c>
      <c r="G24" s="1" t="s">
        <v>21</v>
      </c>
      <c r="H24" s="1" t="s">
        <v>47</v>
      </c>
      <c r="I24" s="1" t="s">
        <v>21</v>
      </c>
      <c r="J24" s="1" t="s">
        <v>33</v>
      </c>
      <c r="K24" s="1" t="s">
        <v>47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54</v>
      </c>
      <c r="Q24" s="1" t="s">
        <v>71</v>
      </c>
    </row>
    <row r="25" spans="1:17" ht="15.75" customHeight="1" x14ac:dyDescent="0.3">
      <c r="A25" s="1">
        <v>335998</v>
      </c>
      <c r="B25" s="1" t="s">
        <v>36</v>
      </c>
      <c r="C25" s="2">
        <v>39568</v>
      </c>
      <c r="D25" s="1" t="s">
        <v>79</v>
      </c>
      <c r="E25" s="1" t="s">
        <v>38</v>
      </c>
      <c r="F25" s="1">
        <v>0</v>
      </c>
      <c r="G25" s="1" t="s">
        <v>39</v>
      </c>
      <c r="H25" s="1" t="s">
        <v>20</v>
      </c>
      <c r="I25" s="1" t="s">
        <v>20</v>
      </c>
      <c r="J25" s="1" t="s">
        <v>22</v>
      </c>
      <c r="K25" s="1" t="s">
        <v>39</v>
      </c>
      <c r="L25" s="1" t="s">
        <v>23</v>
      </c>
      <c r="M25" s="1">
        <v>10</v>
      </c>
      <c r="N25" s="1" t="s">
        <v>24</v>
      </c>
      <c r="O25" s="1" t="s">
        <v>25</v>
      </c>
      <c r="P25" s="1" t="s">
        <v>42</v>
      </c>
      <c r="Q25" s="1" t="s">
        <v>75</v>
      </c>
    </row>
    <row r="26" spans="1:17" ht="15.75" customHeight="1" x14ac:dyDescent="0.3">
      <c r="A26" s="1">
        <v>335999</v>
      </c>
      <c r="B26" s="1" t="s">
        <v>60</v>
      </c>
      <c r="C26" s="2">
        <v>39569</v>
      </c>
      <c r="D26" s="1" t="s">
        <v>80</v>
      </c>
      <c r="E26" s="1" t="s">
        <v>62</v>
      </c>
      <c r="F26" s="1">
        <v>0</v>
      </c>
      <c r="G26" s="1" t="s">
        <v>53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7</v>
      </c>
      <c r="N26" s="1" t="s">
        <v>24</v>
      </c>
      <c r="O26" s="1" t="s">
        <v>25</v>
      </c>
      <c r="P26" s="1" t="s">
        <v>77</v>
      </c>
      <c r="Q26" s="1" t="s">
        <v>59</v>
      </c>
    </row>
    <row r="27" spans="1:17" ht="15.75" customHeight="1" x14ac:dyDescent="0.3">
      <c r="A27" s="1">
        <v>336000</v>
      </c>
      <c r="B27" s="1" t="s">
        <v>56</v>
      </c>
      <c r="C27" s="2">
        <v>39569</v>
      </c>
      <c r="D27" s="1" t="s">
        <v>81</v>
      </c>
      <c r="E27" s="1" t="s">
        <v>58</v>
      </c>
      <c r="F27" s="1">
        <v>0</v>
      </c>
      <c r="G27" s="1" t="s">
        <v>40</v>
      </c>
      <c r="H27" s="1" t="s">
        <v>21</v>
      </c>
      <c r="I27" s="1" t="s">
        <v>40</v>
      </c>
      <c r="J27" s="1" t="s">
        <v>33</v>
      </c>
      <c r="K27" s="1" t="s">
        <v>40</v>
      </c>
      <c r="L27" s="1" t="s">
        <v>23</v>
      </c>
      <c r="M27" s="1">
        <v>45</v>
      </c>
      <c r="N27" s="1" t="s">
        <v>24</v>
      </c>
      <c r="O27" s="1" t="s">
        <v>25</v>
      </c>
      <c r="P27" s="1" t="s">
        <v>27</v>
      </c>
      <c r="Q27" s="1" t="s">
        <v>43</v>
      </c>
    </row>
    <row r="28" spans="1:17" ht="15.75" customHeight="1" x14ac:dyDescent="0.3">
      <c r="A28" s="1">
        <v>336001</v>
      </c>
      <c r="B28" s="1" t="s">
        <v>65</v>
      </c>
      <c r="C28" s="2">
        <v>39570</v>
      </c>
      <c r="D28" s="1" t="s">
        <v>61</v>
      </c>
      <c r="E28" s="1" t="s">
        <v>67</v>
      </c>
      <c r="F28" s="1">
        <v>0</v>
      </c>
      <c r="G28" s="1" t="s">
        <v>32</v>
      </c>
      <c r="H28" s="1" t="s">
        <v>39</v>
      </c>
      <c r="I28" s="1" t="s">
        <v>32</v>
      </c>
      <c r="J28" s="1" t="s">
        <v>33</v>
      </c>
      <c r="K28" s="1" t="s">
        <v>39</v>
      </c>
      <c r="L28" s="1" t="s">
        <v>41</v>
      </c>
      <c r="M28" s="1">
        <v>8</v>
      </c>
      <c r="N28" s="1" t="s">
        <v>24</v>
      </c>
      <c r="O28" s="1" t="s">
        <v>25</v>
      </c>
      <c r="P28" s="1" t="s">
        <v>54</v>
      </c>
      <c r="Q28" s="1" t="s">
        <v>55</v>
      </c>
    </row>
    <row r="29" spans="1:17" ht="15.75" customHeight="1" x14ac:dyDescent="0.3">
      <c r="A29" s="1">
        <v>336002</v>
      </c>
      <c r="B29" s="1" t="s">
        <v>60</v>
      </c>
      <c r="C29" s="2">
        <v>39593</v>
      </c>
      <c r="D29" s="1" t="s">
        <v>82</v>
      </c>
      <c r="E29" s="1" t="s">
        <v>62</v>
      </c>
      <c r="F29" s="1">
        <v>0</v>
      </c>
      <c r="G29" s="1" t="s">
        <v>53</v>
      </c>
      <c r="H29" s="1" t="s">
        <v>20</v>
      </c>
      <c r="I29" s="1" t="s">
        <v>53</v>
      </c>
      <c r="J29" s="1" t="s">
        <v>33</v>
      </c>
      <c r="K29" s="1" t="s">
        <v>20</v>
      </c>
      <c r="L29" s="1" t="s">
        <v>41</v>
      </c>
      <c r="M29" s="1">
        <v>5</v>
      </c>
      <c r="N29" s="1" t="s">
        <v>24</v>
      </c>
      <c r="O29" s="1" t="s">
        <v>25</v>
      </c>
      <c r="P29" s="1" t="s">
        <v>26</v>
      </c>
      <c r="Q29" s="1" t="s">
        <v>27</v>
      </c>
    </row>
    <row r="30" spans="1:17" ht="15.75" customHeight="1" x14ac:dyDescent="0.3">
      <c r="A30" s="1">
        <v>336003</v>
      </c>
      <c r="B30" s="1" t="s">
        <v>28</v>
      </c>
      <c r="C30" s="2">
        <v>39571</v>
      </c>
      <c r="D30" s="1" t="s">
        <v>83</v>
      </c>
      <c r="E30" s="1" t="s">
        <v>30</v>
      </c>
      <c r="F30" s="1">
        <v>0</v>
      </c>
      <c r="G30" s="1" t="s">
        <v>31</v>
      </c>
      <c r="H30" s="1" t="s">
        <v>21</v>
      </c>
      <c r="I30" s="1" t="s">
        <v>31</v>
      </c>
      <c r="J30" s="1" t="s">
        <v>33</v>
      </c>
      <c r="K30" s="1" t="s">
        <v>31</v>
      </c>
      <c r="L30" s="1" t="s">
        <v>23</v>
      </c>
      <c r="M30" s="1">
        <v>9</v>
      </c>
      <c r="N30" s="1" t="s">
        <v>24</v>
      </c>
      <c r="O30" s="1" t="s">
        <v>25</v>
      </c>
      <c r="P30" s="1" t="s">
        <v>49</v>
      </c>
      <c r="Q30" s="1" t="s">
        <v>75</v>
      </c>
    </row>
    <row r="31" spans="1:17" ht="15.75" customHeight="1" x14ac:dyDescent="0.3">
      <c r="A31" s="1">
        <v>336004</v>
      </c>
      <c r="B31" s="1" t="s">
        <v>44</v>
      </c>
      <c r="C31" s="2">
        <v>39572</v>
      </c>
      <c r="D31" s="1" t="s">
        <v>84</v>
      </c>
      <c r="E31" s="1" t="s">
        <v>73</v>
      </c>
      <c r="F31" s="1">
        <v>0</v>
      </c>
      <c r="G31" s="1" t="s">
        <v>47</v>
      </c>
      <c r="H31" s="1" t="s">
        <v>39</v>
      </c>
      <c r="I31" s="1" t="s">
        <v>39</v>
      </c>
      <c r="J31" s="1" t="s">
        <v>22</v>
      </c>
      <c r="K31" s="1" t="s">
        <v>47</v>
      </c>
      <c r="L31" s="1" t="s">
        <v>23</v>
      </c>
      <c r="M31" s="1">
        <v>29</v>
      </c>
      <c r="N31" s="1" t="s">
        <v>24</v>
      </c>
      <c r="O31" s="1" t="s">
        <v>25</v>
      </c>
      <c r="P31" s="1" t="s">
        <v>63</v>
      </c>
      <c r="Q31" s="1" t="s">
        <v>27</v>
      </c>
    </row>
    <row r="32" spans="1:17" ht="15.75" customHeight="1" x14ac:dyDescent="0.3">
      <c r="A32" s="1">
        <v>336005</v>
      </c>
      <c r="B32" s="1" t="s">
        <v>56</v>
      </c>
      <c r="C32" s="2">
        <v>39572</v>
      </c>
      <c r="D32" s="1" t="s">
        <v>85</v>
      </c>
      <c r="E32" s="1" t="s">
        <v>58</v>
      </c>
      <c r="F32" s="1">
        <v>0</v>
      </c>
      <c r="G32" s="1" t="s">
        <v>40</v>
      </c>
      <c r="H32" s="1" t="s">
        <v>32</v>
      </c>
      <c r="I32" s="1" t="s">
        <v>32</v>
      </c>
      <c r="J32" s="1" t="s">
        <v>33</v>
      </c>
      <c r="K32" s="1" t="s">
        <v>40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26</v>
      </c>
      <c r="Q32" s="1" t="s">
        <v>71</v>
      </c>
    </row>
    <row r="33" spans="1:17" ht="15.75" customHeight="1" x14ac:dyDescent="0.3">
      <c r="A33" s="1">
        <v>336006</v>
      </c>
      <c r="B33" s="1" t="s">
        <v>17</v>
      </c>
      <c r="C33" s="2">
        <v>39573</v>
      </c>
      <c r="D33" s="1" t="s">
        <v>86</v>
      </c>
      <c r="E33" s="1" t="s">
        <v>19</v>
      </c>
      <c r="F33" s="1">
        <v>0</v>
      </c>
      <c r="G33" s="1" t="s">
        <v>20</v>
      </c>
      <c r="H33" s="1" t="s">
        <v>31</v>
      </c>
      <c r="I33" s="1" t="s">
        <v>31</v>
      </c>
      <c r="J33" s="1" t="s">
        <v>22</v>
      </c>
      <c r="K33" s="1" t="s">
        <v>31</v>
      </c>
      <c r="L33" s="1" t="s">
        <v>41</v>
      </c>
      <c r="M33" s="1">
        <v>6</v>
      </c>
      <c r="N33" s="1" t="s">
        <v>24</v>
      </c>
      <c r="O33" s="1" t="s">
        <v>25</v>
      </c>
      <c r="P33" s="1" t="s">
        <v>48</v>
      </c>
      <c r="Q33" s="1" t="s">
        <v>77</v>
      </c>
    </row>
    <row r="34" spans="1:17" ht="15.75" customHeight="1" x14ac:dyDescent="0.3">
      <c r="A34" s="1">
        <v>336007</v>
      </c>
      <c r="B34" s="1" t="s">
        <v>65</v>
      </c>
      <c r="C34" s="2">
        <v>39574</v>
      </c>
      <c r="D34" s="1" t="s">
        <v>72</v>
      </c>
      <c r="E34" s="1" t="s">
        <v>67</v>
      </c>
      <c r="F34" s="1">
        <v>0</v>
      </c>
      <c r="G34" s="1" t="s">
        <v>32</v>
      </c>
      <c r="H34" s="1" t="s">
        <v>53</v>
      </c>
      <c r="I34" s="1" t="s">
        <v>53</v>
      </c>
      <c r="J34" s="1" t="s">
        <v>22</v>
      </c>
      <c r="K34" s="1" t="s">
        <v>53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34</v>
      </c>
      <c r="Q34" s="1" t="s">
        <v>59</v>
      </c>
    </row>
    <row r="35" spans="1:17" ht="15.75" customHeight="1" x14ac:dyDescent="0.3">
      <c r="A35" s="1">
        <v>336008</v>
      </c>
      <c r="B35" s="1" t="s">
        <v>44</v>
      </c>
      <c r="C35" s="2">
        <v>39575</v>
      </c>
      <c r="D35" s="1" t="s">
        <v>87</v>
      </c>
      <c r="E35" s="1" t="s">
        <v>73</v>
      </c>
      <c r="F35" s="1">
        <v>0</v>
      </c>
      <c r="G35" s="1" t="s">
        <v>47</v>
      </c>
      <c r="H35" s="1" t="s">
        <v>40</v>
      </c>
      <c r="I35" s="1" t="s">
        <v>47</v>
      </c>
      <c r="J35" s="1" t="s">
        <v>22</v>
      </c>
      <c r="K35" s="1" t="s">
        <v>47</v>
      </c>
      <c r="L35" s="1" t="s">
        <v>41</v>
      </c>
      <c r="M35" s="1">
        <v>7</v>
      </c>
      <c r="N35" s="1" t="s">
        <v>24</v>
      </c>
      <c r="O35" s="1" t="s">
        <v>25</v>
      </c>
      <c r="P35" s="1" t="s">
        <v>49</v>
      </c>
      <c r="Q35" s="1" t="s">
        <v>27</v>
      </c>
    </row>
    <row r="36" spans="1:17" ht="15.75" customHeight="1" x14ac:dyDescent="0.3">
      <c r="A36" s="1">
        <v>336009</v>
      </c>
      <c r="B36" s="1" t="s">
        <v>36</v>
      </c>
      <c r="C36" s="2">
        <v>39576</v>
      </c>
      <c r="D36" s="1" t="s">
        <v>76</v>
      </c>
      <c r="E36" s="1" t="s">
        <v>38</v>
      </c>
      <c r="F36" s="1">
        <v>0</v>
      </c>
      <c r="G36" s="1" t="s">
        <v>39</v>
      </c>
      <c r="H36" s="1" t="s">
        <v>32</v>
      </c>
      <c r="I36" s="1" t="s">
        <v>32</v>
      </c>
      <c r="J36" s="1" t="s">
        <v>22</v>
      </c>
      <c r="K36" s="1" t="s">
        <v>32</v>
      </c>
      <c r="L36" s="1" t="s">
        <v>41</v>
      </c>
      <c r="M36" s="1">
        <v>4</v>
      </c>
      <c r="N36" s="1" t="s">
        <v>24</v>
      </c>
      <c r="O36" s="1" t="s">
        <v>25</v>
      </c>
      <c r="P36" s="1" t="s">
        <v>42</v>
      </c>
      <c r="Q36" s="1" t="s">
        <v>59</v>
      </c>
    </row>
    <row r="37" spans="1:17" ht="15.75" customHeight="1" x14ac:dyDescent="0.3">
      <c r="A37" s="1">
        <v>336010</v>
      </c>
      <c r="B37" s="1" t="s">
        <v>50</v>
      </c>
      <c r="C37" s="2">
        <v>39576</v>
      </c>
      <c r="D37" s="1" t="s">
        <v>88</v>
      </c>
      <c r="E37" s="1" t="s">
        <v>52</v>
      </c>
      <c r="F37" s="1">
        <v>0</v>
      </c>
      <c r="G37" s="1" t="s">
        <v>21</v>
      </c>
      <c r="H37" s="1" t="s">
        <v>20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5</v>
      </c>
      <c r="N37" s="1" t="s">
        <v>24</v>
      </c>
      <c r="O37" s="1" t="s">
        <v>25</v>
      </c>
      <c r="P37" s="1" t="s">
        <v>26</v>
      </c>
      <c r="Q37" s="1" t="s">
        <v>63</v>
      </c>
    </row>
    <row r="38" spans="1:17" ht="15.75" customHeight="1" x14ac:dyDescent="0.3">
      <c r="A38" s="1">
        <v>336011</v>
      </c>
      <c r="B38" s="1" t="s">
        <v>56</v>
      </c>
      <c r="C38" s="2">
        <v>39577</v>
      </c>
      <c r="D38" s="1" t="s">
        <v>68</v>
      </c>
      <c r="E38" s="1" t="s">
        <v>58</v>
      </c>
      <c r="F38" s="1">
        <v>0</v>
      </c>
      <c r="G38" s="1" t="s">
        <v>40</v>
      </c>
      <c r="H38" s="1" t="s">
        <v>53</v>
      </c>
      <c r="I38" s="1" t="s">
        <v>40</v>
      </c>
      <c r="J38" s="1" t="s">
        <v>22</v>
      </c>
      <c r="K38" s="1" t="s">
        <v>40</v>
      </c>
      <c r="L38" s="1" t="s">
        <v>41</v>
      </c>
      <c r="M38" s="1">
        <v>8</v>
      </c>
      <c r="N38" s="1" t="s">
        <v>24</v>
      </c>
      <c r="O38" s="1" t="s">
        <v>25</v>
      </c>
      <c r="P38" s="1" t="s">
        <v>34</v>
      </c>
      <c r="Q38" s="1" t="s">
        <v>64</v>
      </c>
    </row>
    <row r="39" spans="1:17" ht="15.75" customHeight="1" x14ac:dyDescent="0.3">
      <c r="A39" s="1">
        <v>336012</v>
      </c>
      <c r="B39" s="1" t="s">
        <v>17</v>
      </c>
      <c r="C39" s="2">
        <v>39596</v>
      </c>
      <c r="D39" s="1" t="s">
        <v>89</v>
      </c>
      <c r="E39" s="1" t="s">
        <v>19</v>
      </c>
      <c r="F39" s="1">
        <v>0</v>
      </c>
      <c r="G39" s="1" t="s">
        <v>20</v>
      </c>
      <c r="H39" s="1" t="s">
        <v>47</v>
      </c>
      <c r="I39" s="1" t="s">
        <v>47</v>
      </c>
      <c r="J39" s="1" t="s">
        <v>22</v>
      </c>
      <c r="K39" s="1" t="s">
        <v>47</v>
      </c>
      <c r="L39" s="1" t="s">
        <v>41</v>
      </c>
      <c r="M39" s="1">
        <v>9</v>
      </c>
      <c r="N39" s="1" t="s">
        <v>24</v>
      </c>
      <c r="O39" s="1" t="s">
        <v>25</v>
      </c>
      <c r="P39" s="1" t="s">
        <v>54</v>
      </c>
      <c r="Q39" s="1" t="s">
        <v>71</v>
      </c>
    </row>
    <row r="40" spans="1:17" ht="15.75" customHeight="1" x14ac:dyDescent="0.3">
      <c r="A40" s="1">
        <v>336013</v>
      </c>
      <c r="B40" s="1" t="s">
        <v>65</v>
      </c>
      <c r="C40" s="2">
        <v>39578</v>
      </c>
      <c r="D40" s="1" t="s">
        <v>90</v>
      </c>
      <c r="E40" s="1" t="s">
        <v>67</v>
      </c>
      <c r="F40" s="1">
        <v>0</v>
      </c>
      <c r="G40" s="1" t="s">
        <v>32</v>
      </c>
      <c r="H40" s="1" t="s">
        <v>31</v>
      </c>
      <c r="I40" s="1" t="s">
        <v>31</v>
      </c>
      <c r="J40" s="1" t="s">
        <v>22</v>
      </c>
      <c r="K40" s="1" t="s">
        <v>32</v>
      </c>
      <c r="L40" s="1" t="s">
        <v>23</v>
      </c>
      <c r="M40" s="1">
        <v>18</v>
      </c>
      <c r="N40" s="1" t="s">
        <v>24</v>
      </c>
      <c r="O40" s="1" t="s">
        <v>25</v>
      </c>
      <c r="P40" s="1" t="s">
        <v>71</v>
      </c>
      <c r="Q40" s="1" t="s">
        <v>91</v>
      </c>
    </row>
    <row r="41" spans="1:17" ht="15.75" customHeight="1" x14ac:dyDescent="0.3">
      <c r="A41" s="1">
        <v>336014</v>
      </c>
      <c r="B41" s="1" t="s">
        <v>60</v>
      </c>
      <c r="C41" s="2">
        <v>39579</v>
      </c>
      <c r="D41" s="1" t="s">
        <v>88</v>
      </c>
      <c r="E41" s="1" t="s">
        <v>62</v>
      </c>
      <c r="F41" s="1">
        <v>0</v>
      </c>
      <c r="G41" s="1" t="s">
        <v>53</v>
      </c>
      <c r="H41" s="1" t="s">
        <v>21</v>
      </c>
      <c r="I41" s="1" t="s">
        <v>21</v>
      </c>
      <c r="J41" s="1" t="s">
        <v>33</v>
      </c>
      <c r="K41" s="1" t="s">
        <v>21</v>
      </c>
      <c r="L41" s="1" t="s">
        <v>23</v>
      </c>
      <c r="M41" s="1">
        <v>23</v>
      </c>
      <c r="N41" s="1" t="s">
        <v>24</v>
      </c>
      <c r="O41" s="1" t="s">
        <v>25</v>
      </c>
      <c r="P41" s="1" t="s">
        <v>63</v>
      </c>
      <c r="Q41" s="1" t="s">
        <v>64</v>
      </c>
    </row>
    <row r="42" spans="1:17" ht="15.75" customHeight="1" x14ac:dyDescent="0.3">
      <c r="A42" s="1">
        <v>336015</v>
      </c>
      <c r="B42" s="1" t="s">
        <v>56</v>
      </c>
      <c r="C42" s="2">
        <v>39579</v>
      </c>
      <c r="D42" s="1" t="s">
        <v>57</v>
      </c>
      <c r="E42" s="1" t="s">
        <v>58</v>
      </c>
      <c r="F42" s="1">
        <v>0</v>
      </c>
      <c r="G42" s="1" t="s">
        <v>40</v>
      </c>
      <c r="H42" s="1" t="s">
        <v>39</v>
      </c>
      <c r="I42" s="1" t="s">
        <v>40</v>
      </c>
      <c r="J42" s="1" t="s">
        <v>22</v>
      </c>
      <c r="K42" s="1" t="s">
        <v>40</v>
      </c>
      <c r="L42" s="1" t="s">
        <v>41</v>
      </c>
      <c r="M42" s="1">
        <v>3</v>
      </c>
      <c r="N42" s="1" t="s">
        <v>24</v>
      </c>
      <c r="O42" s="1" t="s">
        <v>25</v>
      </c>
      <c r="P42" s="1" t="s">
        <v>48</v>
      </c>
      <c r="Q42" s="1" t="s">
        <v>27</v>
      </c>
    </row>
    <row r="43" spans="1:17" ht="15.75" customHeight="1" x14ac:dyDescent="0.3">
      <c r="A43" s="1">
        <v>336016</v>
      </c>
      <c r="B43" s="1" t="s">
        <v>28</v>
      </c>
      <c r="C43" s="2">
        <v>39580</v>
      </c>
      <c r="D43" s="1" t="s">
        <v>80</v>
      </c>
      <c r="E43" s="1" t="s">
        <v>30</v>
      </c>
      <c r="F43" s="1">
        <v>0</v>
      </c>
      <c r="G43" s="1" t="s">
        <v>31</v>
      </c>
      <c r="H43" s="1" t="s">
        <v>20</v>
      </c>
      <c r="I43" s="1" t="s">
        <v>20</v>
      </c>
      <c r="J43" s="1" t="s">
        <v>33</v>
      </c>
      <c r="K43" s="1" t="s">
        <v>31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75</v>
      </c>
    </row>
    <row r="44" spans="1:17" ht="15.75" customHeight="1" x14ac:dyDescent="0.3">
      <c r="A44" s="1">
        <v>336017</v>
      </c>
      <c r="B44" s="1" t="s">
        <v>50</v>
      </c>
      <c r="C44" s="2">
        <v>39581</v>
      </c>
      <c r="D44" s="1" t="s">
        <v>92</v>
      </c>
      <c r="E44" s="1" t="s">
        <v>52</v>
      </c>
      <c r="F44" s="1">
        <v>0</v>
      </c>
      <c r="G44" s="1" t="s">
        <v>21</v>
      </c>
      <c r="H44" s="1" t="s">
        <v>39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26</v>
      </c>
      <c r="Q44" s="1" t="s">
        <v>63</v>
      </c>
    </row>
    <row r="45" spans="1:17" ht="15.75" customHeight="1" x14ac:dyDescent="0.3">
      <c r="A45" s="1">
        <v>336018</v>
      </c>
      <c r="B45" s="1" t="s">
        <v>44</v>
      </c>
      <c r="C45" s="2">
        <v>39582</v>
      </c>
      <c r="D45" s="1" t="s">
        <v>78</v>
      </c>
      <c r="E45" s="1" t="s">
        <v>46</v>
      </c>
      <c r="F45" s="1">
        <v>0</v>
      </c>
      <c r="G45" s="1" t="s">
        <v>47</v>
      </c>
      <c r="H45" s="1" t="s">
        <v>32</v>
      </c>
      <c r="I45" s="1" t="s">
        <v>47</v>
      </c>
      <c r="J45" s="1" t="s">
        <v>22</v>
      </c>
      <c r="K45" s="1" t="s">
        <v>47</v>
      </c>
      <c r="L45" s="1" t="s">
        <v>41</v>
      </c>
      <c r="M45" s="1">
        <v>9</v>
      </c>
      <c r="N45" s="1" t="s">
        <v>24</v>
      </c>
      <c r="O45" s="1" t="s">
        <v>25</v>
      </c>
      <c r="P45" s="1" t="s">
        <v>77</v>
      </c>
      <c r="Q45" s="1" t="s">
        <v>64</v>
      </c>
    </row>
    <row r="46" spans="1:17" ht="15.75" customHeight="1" x14ac:dyDescent="0.3">
      <c r="A46" s="1">
        <v>336019</v>
      </c>
      <c r="B46" s="1" t="s">
        <v>28</v>
      </c>
      <c r="C46" s="2">
        <v>39596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40</v>
      </c>
      <c r="I46" s="1" t="s">
        <v>40</v>
      </c>
      <c r="J46" s="1" t="s">
        <v>22</v>
      </c>
      <c r="K46" s="1" t="s">
        <v>31</v>
      </c>
      <c r="L46" s="1" t="s">
        <v>23</v>
      </c>
      <c r="M46" s="1">
        <v>41</v>
      </c>
      <c r="N46" s="1" t="s">
        <v>24</v>
      </c>
      <c r="O46" s="1" t="s">
        <v>25</v>
      </c>
      <c r="P46" s="1" t="s">
        <v>48</v>
      </c>
      <c r="Q46" s="1" t="s">
        <v>55</v>
      </c>
    </row>
    <row r="47" spans="1:17" ht="15.75" customHeight="1" x14ac:dyDescent="0.3">
      <c r="A47" s="1">
        <v>336020</v>
      </c>
      <c r="B47" s="1" t="s">
        <v>36</v>
      </c>
      <c r="C47" s="2">
        <v>39583</v>
      </c>
      <c r="D47" s="1" t="s">
        <v>93</v>
      </c>
      <c r="E47" s="1" t="s">
        <v>38</v>
      </c>
      <c r="F47" s="1">
        <v>0</v>
      </c>
      <c r="G47" s="1" t="s">
        <v>39</v>
      </c>
      <c r="H47" s="1" t="s">
        <v>53</v>
      </c>
      <c r="I47" s="1" t="s">
        <v>53</v>
      </c>
      <c r="J47" s="1" t="s">
        <v>22</v>
      </c>
      <c r="K47" s="1" t="s">
        <v>39</v>
      </c>
      <c r="L47" s="1" t="s">
        <v>23</v>
      </c>
      <c r="M47" s="1">
        <v>12</v>
      </c>
      <c r="N47" s="1" t="s">
        <v>24</v>
      </c>
      <c r="O47" s="1" t="s">
        <v>25</v>
      </c>
      <c r="P47" s="1" t="s">
        <v>91</v>
      </c>
      <c r="Q47" s="1" t="s">
        <v>43</v>
      </c>
    </row>
    <row r="48" spans="1:17" ht="15.75" customHeight="1" x14ac:dyDescent="0.3">
      <c r="A48" s="1">
        <v>336021</v>
      </c>
      <c r="B48" s="1" t="s">
        <v>44</v>
      </c>
      <c r="C48" s="2">
        <v>39584</v>
      </c>
      <c r="D48" s="1" t="s">
        <v>84</v>
      </c>
      <c r="E48" s="1" t="s">
        <v>46</v>
      </c>
      <c r="F48" s="1">
        <v>0</v>
      </c>
      <c r="G48" s="1" t="s">
        <v>47</v>
      </c>
      <c r="H48" s="1" t="s">
        <v>21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8</v>
      </c>
      <c r="N48" s="1" t="s">
        <v>24</v>
      </c>
      <c r="O48" s="1" t="s">
        <v>25</v>
      </c>
      <c r="P48" s="1" t="s">
        <v>77</v>
      </c>
      <c r="Q48" s="1" t="s">
        <v>49</v>
      </c>
    </row>
    <row r="49" spans="1:17" ht="15.75" customHeight="1" x14ac:dyDescent="0.3">
      <c r="A49" s="1">
        <v>336022</v>
      </c>
      <c r="B49" s="1" t="s">
        <v>36</v>
      </c>
      <c r="C49" s="2">
        <v>39585</v>
      </c>
      <c r="D49" s="1" t="s">
        <v>94</v>
      </c>
      <c r="E49" s="1" t="s">
        <v>38</v>
      </c>
      <c r="F49" s="1">
        <v>0</v>
      </c>
      <c r="G49" s="1" t="s">
        <v>39</v>
      </c>
      <c r="H49" s="1" t="s">
        <v>31</v>
      </c>
      <c r="I49" s="1" t="s">
        <v>39</v>
      </c>
      <c r="J49" s="1" t="s">
        <v>33</v>
      </c>
      <c r="K49" s="1" t="s">
        <v>31</v>
      </c>
      <c r="L49" s="1" t="s">
        <v>23</v>
      </c>
      <c r="M49" s="1">
        <v>6</v>
      </c>
      <c r="N49" s="1" t="s">
        <v>24</v>
      </c>
      <c r="O49" s="1" t="s">
        <v>95</v>
      </c>
      <c r="P49" s="1" t="s">
        <v>71</v>
      </c>
      <c r="Q49" s="1" t="s">
        <v>27</v>
      </c>
    </row>
    <row r="50" spans="1:17" ht="15.75" customHeight="1" x14ac:dyDescent="0.3">
      <c r="A50" s="1">
        <v>336023</v>
      </c>
      <c r="B50" s="1" t="s">
        <v>56</v>
      </c>
      <c r="C50" s="2">
        <v>39585</v>
      </c>
      <c r="D50" s="1" t="s">
        <v>96</v>
      </c>
      <c r="E50" s="1" t="s">
        <v>58</v>
      </c>
      <c r="F50" s="1">
        <v>0</v>
      </c>
      <c r="G50" s="1" t="s">
        <v>40</v>
      </c>
      <c r="H50" s="1" t="s">
        <v>20</v>
      </c>
      <c r="I50" s="1" t="s">
        <v>20</v>
      </c>
      <c r="J50" s="1" t="s">
        <v>22</v>
      </c>
      <c r="K50" s="1" t="s">
        <v>40</v>
      </c>
      <c r="L50" s="1" t="s">
        <v>23</v>
      </c>
      <c r="M50" s="1">
        <v>65</v>
      </c>
      <c r="N50" s="1" t="s">
        <v>24</v>
      </c>
      <c r="O50" s="1" t="s">
        <v>25</v>
      </c>
      <c r="P50" s="1" t="s">
        <v>54</v>
      </c>
      <c r="Q50" s="1" t="s">
        <v>35</v>
      </c>
    </row>
    <row r="51" spans="1:17" ht="15.75" customHeight="1" x14ac:dyDescent="0.3">
      <c r="A51" s="1">
        <v>336024</v>
      </c>
      <c r="B51" s="1" t="s">
        <v>60</v>
      </c>
      <c r="C51" s="2">
        <v>39586</v>
      </c>
      <c r="D51" s="1" t="s">
        <v>97</v>
      </c>
      <c r="E51" s="1" t="s">
        <v>62</v>
      </c>
      <c r="F51" s="1">
        <v>0</v>
      </c>
      <c r="G51" s="1" t="s">
        <v>53</v>
      </c>
      <c r="H51" s="1" t="s">
        <v>47</v>
      </c>
      <c r="I51" s="1" t="s">
        <v>53</v>
      </c>
      <c r="J51" s="1" t="s">
        <v>22</v>
      </c>
      <c r="K51" s="1" t="s">
        <v>47</v>
      </c>
      <c r="L51" s="1" t="s">
        <v>23</v>
      </c>
      <c r="M51" s="1">
        <v>25</v>
      </c>
      <c r="N51" s="1" t="s">
        <v>24</v>
      </c>
      <c r="O51" s="1" t="s">
        <v>25</v>
      </c>
      <c r="P51" s="1" t="s">
        <v>77</v>
      </c>
      <c r="Q51" s="1" t="s">
        <v>49</v>
      </c>
    </row>
    <row r="52" spans="1:17" ht="15.75" customHeight="1" x14ac:dyDescent="0.3">
      <c r="A52" s="1">
        <v>336025</v>
      </c>
      <c r="B52" s="1" t="s">
        <v>50</v>
      </c>
      <c r="C52" s="2">
        <v>39586</v>
      </c>
      <c r="D52" s="1" t="s">
        <v>98</v>
      </c>
      <c r="E52" s="1" t="s">
        <v>52</v>
      </c>
      <c r="F52" s="1">
        <v>0</v>
      </c>
      <c r="G52" s="1" t="s">
        <v>21</v>
      </c>
      <c r="H52" s="1" t="s">
        <v>32</v>
      </c>
      <c r="I52" s="1" t="s">
        <v>21</v>
      </c>
      <c r="J52" s="1" t="s">
        <v>33</v>
      </c>
      <c r="K52" s="1" t="s">
        <v>32</v>
      </c>
      <c r="L52" s="1" t="s">
        <v>23</v>
      </c>
      <c r="M52" s="1">
        <v>3</v>
      </c>
      <c r="N52" s="1" t="s">
        <v>24</v>
      </c>
      <c r="O52" s="1" t="s">
        <v>95</v>
      </c>
      <c r="P52" s="1" t="s">
        <v>26</v>
      </c>
      <c r="Q52" s="1" t="s">
        <v>55</v>
      </c>
    </row>
    <row r="53" spans="1:17" ht="15.75" customHeight="1" x14ac:dyDescent="0.3">
      <c r="A53" s="1">
        <v>336026</v>
      </c>
      <c r="B53" s="1" t="s">
        <v>17</v>
      </c>
      <c r="C53" s="2">
        <v>39587</v>
      </c>
      <c r="D53" s="1" t="s">
        <v>99</v>
      </c>
      <c r="E53" s="1" t="s">
        <v>19</v>
      </c>
      <c r="F53" s="1">
        <v>0</v>
      </c>
      <c r="G53" s="1" t="s">
        <v>20</v>
      </c>
      <c r="H53" s="1" t="s">
        <v>39</v>
      </c>
      <c r="I53" s="1" t="s">
        <v>39</v>
      </c>
      <c r="J53" s="1" t="s">
        <v>22</v>
      </c>
      <c r="K53" s="1" t="s">
        <v>39</v>
      </c>
      <c r="L53" s="1" t="s">
        <v>41</v>
      </c>
      <c r="M53" s="1">
        <v>5</v>
      </c>
      <c r="N53" s="1" t="s">
        <v>24</v>
      </c>
      <c r="O53" s="1" t="s">
        <v>25</v>
      </c>
      <c r="P53" s="1" t="s">
        <v>48</v>
      </c>
      <c r="Q53" s="1" t="s">
        <v>43</v>
      </c>
    </row>
    <row r="54" spans="1:17" ht="15.75" customHeight="1" x14ac:dyDescent="0.3">
      <c r="A54" s="1">
        <v>336027</v>
      </c>
      <c r="B54" s="1" t="s">
        <v>50</v>
      </c>
      <c r="C54" s="2">
        <v>39588</v>
      </c>
      <c r="D54" s="1" t="s">
        <v>68</v>
      </c>
      <c r="E54" s="1" t="s">
        <v>52</v>
      </c>
      <c r="F54" s="1">
        <v>0</v>
      </c>
      <c r="G54" s="1" t="s">
        <v>21</v>
      </c>
      <c r="H54" s="1" t="s">
        <v>40</v>
      </c>
      <c r="I54" s="1" t="s">
        <v>40</v>
      </c>
      <c r="J54" s="1" t="s">
        <v>22</v>
      </c>
      <c r="K54" s="1" t="s">
        <v>40</v>
      </c>
      <c r="L54" s="1" t="s">
        <v>41</v>
      </c>
      <c r="M54" s="1">
        <v>6</v>
      </c>
      <c r="N54" s="1" t="s">
        <v>24</v>
      </c>
      <c r="O54" s="1" t="s">
        <v>25</v>
      </c>
      <c r="P54" s="1" t="s">
        <v>91</v>
      </c>
      <c r="Q54" s="1" t="s">
        <v>27</v>
      </c>
    </row>
    <row r="55" spans="1:17" ht="15.75" customHeight="1" x14ac:dyDescent="0.3">
      <c r="A55" s="1">
        <v>336028</v>
      </c>
      <c r="B55" s="1" t="s">
        <v>44</v>
      </c>
      <c r="C55" s="2">
        <v>39589</v>
      </c>
      <c r="D55" s="1" t="s">
        <v>80</v>
      </c>
      <c r="E55" s="1" t="s">
        <v>46</v>
      </c>
      <c r="F55" s="1">
        <v>0</v>
      </c>
      <c r="G55" s="1" t="s">
        <v>47</v>
      </c>
      <c r="H55" s="1" t="s">
        <v>31</v>
      </c>
      <c r="I55" s="1" t="s">
        <v>47</v>
      </c>
      <c r="J55" s="1" t="s">
        <v>22</v>
      </c>
      <c r="K55" s="1" t="s">
        <v>31</v>
      </c>
      <c r="L55" s="1" t="s">
        <v>23</v>
      </c>
      <c r="M55" s="1">
        <v>1</v>
      </c>
      <c r="N55" s="1" t="s">
        <v>24</v>
      </c>
      <c r="O55" s="1" t="s">
        <v>25</v>
      </c>
      <c r="P55" s="1" t="s">
        <v>54</v>
      </c>
      <c r="Q55" s="1" t="s">
        <v>43</v>
      </c>
    </row>
    <row r="56" spans="1:17" ht="15.75" customHeight="1" x14ac:dyDescent="0.3">
      <c r="A56" s="1">
        <v>336029</v>
      </c>
      <c r="B56" s="1" t="s">
        <v>65</v>
      </c>
      <c r="C56" s="2">
        <v>39589</v>
      </c>
      <c r="D56" s="1" t="s">
        <v>100</v>
      </c>
      <c r="E56" s="1" t="s">
        <v>67</v>
      </c>
      <c r="F56" s="1">
        <v>0</v>
      </c>
      <c r="G56" s="1" t="s">
        <v>32</v>
      </c>
      <c r="H56" s="1" t="s">
        <v>20</v>
      </c>
      <c r="I56" s="1" t="s">
        <v>20</v>
      </c>
      <c r="J56" s="1" t="s">
        <v>33</v>
      </c>
      <c r="K56" s="1" t="s">
        <v>20</v>
      </c>
      <c r="L56" s="1" t="s">
        <v>23</v>
      </c>
      <c r="M56" s="1">
        <v>14</v>
      </c>
      <c r="N56" s="1" t="s">
        <v>24</v>
      </c>
      <c r="O56" s="1" t="s">
        <v>25</v>
      </c>
      <c r="P56" s="1" t="s">
        <v>49</v>
      </c>
      <c r="Q56" s="1" t="s">
        <v>75</v>
      </c>
    </row>
    <row r="57" spans="1:17" ht="15.75" customHeight="1" x14ac:dyDescent="0.3">
      <c r="A57" s="1">
        <v>336031</v>
      </c>
      <c r="B57" s="1" t="s">
        <v>28</v>
      </c>
      <c r="C57" s="2">
        <v>39591</v>
      </c>
      <c r="D57" s="1" t="s">
        <v>80</v>
      </c>
      <c r="E57" s="1" t="s">
        <v>30</v>
      </c>
      <c r="F57" s="1">
        <v>0</v>
      </c>
      <c r="G57" s="1" t="s">
        <v>31</v>
      </c>
      <c r="H57" s="1" t="s">
        <v>53</v>
      </c>
      <c r="I57" s="1" t="s">
        <v>31</v>
      </c>
      <c r="J57" s="1" t="s">
        <v>22</v>
      </c>
      <c r="K57" s="1" t="s">
        <v>31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26</v>
      </c>
      <c r="Q57" s="1" t="s">
        <v>48</v>
      </c>
    </row>
    <row r="58" spans="1:17" ht="15.75" customHeight="1" x14ac:dyDescent="0.3">
      <c r="A58" s="1">
        <v>336032</v>
      </c>
      <c r="B58" s="1" t="s">
        <v>36</v>
      </c>
      <c r="C58" s="2">
        <v>39592</v>
      </c>
      <c r="D58" s="1" t="s">
        <v>101</v>
      </c>
      <c r="E58" s="1" t="s">
        <v>38</v>
      </c>
      <c r="F58" s="1">
        <v>0</v>
      </c>
      <c r="G58" s="1" t="s">
        <v>39</v>
      </c>
      <c r="H58" s="1" t="s">
        <v>47</v>
      </c>
      <c r="I58" s="1" t="s">
        <v>39</v>
      </c>
      <c r="J58" s="1" t="s">
        <v>22</v>
      </c>
      <c r="K58" s="1" t="s">
        <v>39</v>
      </c>
      <c r="L58" s="1" t="s">
        <v>41</v>
      </c>
      <c r="M58" s="1">
        <v>5</v>
      </c>
      <c r="N58" s="1" t="s">
        <v>24</v>
      </c>
      <c r="O58" s="1" t="s">
        <v>25</v>
      </c>
      <c r="P58" s="1" t="s">
        <v>54</v>
      </c>
      <c r="Q58" s="1" t="s">
        <v>55</v>
      </c>
    </row>
    <row r="59" spans="1:17" ht="15.75" customHeight="1" x14ac:dyDescent="0.3">
      <c r="A59" s="1">
        <v>336033</v>
      </c>
      <c r="B59" s="1" t="s">
        <v>65</v>
      </c>
      <c r="C59" s="2">
        <v>39592</v>
      </c>
      <c r="D59" s="1" t="s">
        <v>102</v>
      </c>
      <c r="E59" s="1" t="s">
        <v>67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33</v>
      </c>
      <c r="K59" s="1" t="s">
        <v>40</v>
      </c>
      <c r="L59" s="1" t="s">
        <v>23</v>
      </c>
      <c r="M59" s="1">
        <v>10</v>
      </c>
      <c r="N59" s="1" t="s">
        <v>24</v>
      </c>
      <c r="O59" s="1" t="s">
        <v>25</v>
      </c>
      <c r="P59" s="1" t="s">
        <v>49</v>
      </c>
      <c r="Q59" s="1" t="s">
        <v>35</v>
      </c>
    </row>
    <row r="60" spans="1:17" ht="15.75" customHeight="1" x14ac:dyDescent="0.3">
      <c r="A60" s="1">
        <v>336034</v>
      </c>
      <c r="B60" s="1" t="s">
        <v>17</v>
      </c>
      <c r="C60" s="2">
        <v>39571</v>
      </c>
      <c r="D60" s="1" t="s">
        <v>103</v>
      </c>
      <c r="E60" s="1" t="s">
        <v>19</v>
      </c>
      <c r="F60" s="1">
        <v>0</v>
      </c>
      <c r="G60" s="1" t="s">
        <v>20</v>
      </c>
      <c r="H60" s="1" t="s">
        <v>53</v>
      </c>
      <c r="I60" s="1" t="s">
        <v>53</v>
      </c>
      <c r="J60" s="1" t="s">
        <v>22</v>
      </c>
      <c r="K60" s="1" t="s">
        <v>20</v>
      </c>
      <c r="L60" s="1" t="s">
        <v>23</v>
      </c>
      <c r="M60" s="1">
        <v>3</v>
      </c>
      <c r="N60" s="1" t="s">
        <v>24</v>
      </c>
      <c r="O60" s="1" t="s">
        <v>25</v>
      </c>
      <c r="P60" s="1" t="s">
        <v>77</v>
      </c>
      <c r="Q60" s="1" t="s">
        <v>35</v>
      </c>
    </row>
    <row r="61" spans="1:17" ht="15.75" customHeight="1" x14ac:dyDescent="0.3">
      <c r="A61" s="1">
        <v>336035</v>
      </c>
      <c r="B61" s="1" t="s">
        <v>50</v>
      </c>
      <c r="C61" s="2">
        <v>39593</v>
      </c>
      <c r="D61" s="1" t="s">
        <v>104</v>
      </c>
      <c r="E61" s="1" t="s">
        <v>52</v>
      </c>
      <c r="F61" s="1">
        <v>0</v>
      </c>
      <c r="G61" s="1" t="s">
        <v>21</v>
      </c>
      <c r="H61" s="1" t="s">
        <v>31</v>
      </c>
      <c r="I61" s="1" t="s">
        <v>31</v>
      </c>
      <c r="J61" s="1" t="s">
        <v>33</v>
      </c>
      <c r="K61" s="1" t="s">
        <v>21</v>
      </c>
      <c r="L61" s="1" t="s">
        <v>41</v>
      </c>
      <c r="M61" s="1">
        <v>3</v>
      </c>
      <c r="N61" s="1" t="s">
        <v>24</v>
      </c>
      <c r="O61" s="1" t="s">
        <v>25</v>
      </c>
      <c r="P61" s="1" t="s">
        <v>48</v>
      </c>
      <c r="Q61" s="1" t="s">
        <v>75</v>
      </c>
    </row>
    <row r="62" spans="1:17" ht="15.75" customHeight="1" x14ac:dyDescent="0.3">
      <c r="A62" s="1">
        <v>336036</v>
      </c>
      <c r="B62" s="1" t="s">
        <v>56</v>
      </c>
      <c r="C62" s="2">
        <v>39594</v>
      </c>
      <c r="D62" s="1" t="s">
        <v>85</v>
      </c>
      <c r="E62" s="1" t="s">
        <v>58</v>
      </c>
      <c r="F62" s="1">
        <v>0</v>
      </c>
      <c r="G62" s="1" t="s">
        <v>40</v>
      </c>
      <c r="H62" s="1" t="s">
        <v>47</v>
      </c>
      <c r="I62" s="1" t="s">
        <v>40</v>
      </c>
      <c r="J62" s="1" t="s">
        <v>22</v>
      </c>
      <c r="K62" s="1" t="s">
        <v>40</v>
      </c>
      <c r="L62" s="1" t="s">
        <v>41</v>
      </c>
      <c r="M62" s="1">
        <v>5</v>
      </c>
      <c r="N62" s="1" t="s">
        <v>24</v>
      </c>
      <c r="O62" s="1" t="s">
        <v>25</v>
      </c>
      <c r="P62" s="1" t="s">
        <v>54</v>
      </c>
      <c r="Q62" s="1" t="s">
        <v>55</v>
      </c>
    </row>
    <row r="63" spans="1:17" ht="15.75" customHeight="1" x14ac:dyDescent="0.3">
      <c r="A63" s="1">
        <v>336037</v>
      </c>
      <c r="B63" s="1" t="s">
        <v>60</v>
      </c>
      <c r="C63" s="2">
        <v>39595</v>
      </c>
      <c r="D63" s="1" t="s">
        <v>105</v>
      </c>
      <c r="E63" s="1" t="s">
        <v>62</v>
      </c>
      <c r="F63" s="1">
        <v>0</v>
      </c>
      <c r="G63" s="1" t="s">
        <v>53</v>
      </c>
      <c r="H63" s="1" t="s">
        <v>32</v>
      </c>
      <c r="I63" s="1" t="s">
        <v>53</v>
      </c>
      <c r="J63" s="1" t="s">
        <v>33</v>
      </c>
      <c r="K63" s="1" t="s">
        <v>32</v>
      </c>
      <c r="L63" s="1" t="s">
        <v>41</v>
      </c>
      <c r="M63" s="1">
        <v>7</v>
      </c>
      <c r="N63" s="1" t="s">
        <v>24</v>
      </c>
      <c r="O63" s="1" t="s">
        <v>25</v>
      </c>
      <c r="P63" s="1" t="s">
        <v>91</v>
      </c>
      <c r="Q63" s="1" t="s">
        <v>64</v>
      </c>
    </row>
    <row r="64" spans="1:17" ht="15.75" customHeight="1" x14ac:dyDescent="0.3">
      <c r="A64" s="1">
        <v>336038</v>
      </c>
      <c r="B64" s="1" t="s">
        <v>44</v>
      </c>
      <c r="C64" s="2">
        <v>39598</v>
      </c>
      <c r="D64" s="1" t="s">
        <v>57</v>
      </c>
      <c r="E64" s="1" t="s">
        <v>46</v>
      </c>
      <c r="F64" s="1">
        <v>0</v>
      </c>
      <c r="G64" s="1" t="s">
        <v>39</v>
      </c>
      <c r="H64" s="1" t="s">
        <v>40</v>
      </c>
      <c r="I64" s="1" t="s">
        <v>39</v>
      </c>
      <c r="J64" s="1" t="s">
        <v>22</v>
      </c>
      <c r="K64" s="1" t="s">
        <v>40</v>
      </c>
      <c r="L64" s="1" t="s">
        <v>23</v>
      </c>
      <c r="M64" s="1">
        <v>105</v>
      </c>
      <c r="N64" s="1" t="s">
        <v>24</v>
      </c>
      <c r="O64" s="1" t="s">
        <v>25</v>
      </c>
      <c r="P64" s="1" t="s">
        <v>54</v>
      </c>
      <c r="Q64" s="1" t="s">
        <v>27</v>
      </c>
    </row>
    <row r="65" spans="1:17" ht="15.75" customHeight="1" x14ac:dyDescent="0.3">
      <c r="A65" s="1">
        <v>336039</v>
      </c>
      <c r="B65" s="1" t="s">
        <v>44</v>
      </c>
      <c r="C65" s="2">
        <v>39599</v>
      </c>
      <c r="D65" s="1" t="s">
        <v>98</v>
      </c>
      <c r="E65" s="1" t="s">
        <v>46</v>
      </c>
      <c r="F65" s="1">
        <v>0</v>
      </c>
      <c r="G65" s="1" t="s">
        <v>32</v>
      </c>
      <c r="H65" s="1" t="s">
        <v>31</v>
      </c>
      <c r="I65" s="1" t="s">
        <v>31</v>
      </c>
      <c r="J65" s="1" t="s">
        <v>33</v>
      </c>
      <c r="K65" s="1" t="s">
        <v>32</v>
      </c>
      <c r="L65" s="1" t="s">
        <v>41</v>
      </c>
      <c r="M65" s="1">
        <v>9</v>
      </c>
      <c r="N65" s="1" t="s">
        <v>24</v>
      </c>
      <c r="O65" s="1" t="s">
        <v>25</v>
      </c>
      <c r="P65" s="1" t="s">
        <v>26</v>
      </c>
      <c r="Q65" s="1" t="s">
        <v>49</v>
      </c>
    </row>
    <row r="66" spans="1:17" ht="15.75" customHeight="1" x14ac:dyDescent="0.3">
      <c r="A66" s="1">
        <v>336040</v>
      </c>
      <c r="B66" s="1" t="s">
        <v>44</v>
      </c>
      <c r="C66" s="2">
        <v>39600</v>
      </c>
      <c r="D66" s="1" t="s">
        <v>68</v>
      </c>
      <c r="E66" s="1" t="s">
        <v>73</v>
      </c>
      <c r="F66" s="1">
        <v>0</v>
      </c>
      <c r="G66" s="1" t="s">
        <v>32</v>
      </c>
      <c r="H66" s="1" t="s">
        <v>40</v>
      </c>
      <c r="I66" s="1" t="s">
        <v>40</v>
      </c>
      <c r="J66" s="1" t="s">
        <v>22</v>
      </c>
      <c r="K66" s="1" t="s">
        <v>40</v>
      </c>
      <c r="L66" s="1" t="s">
        <v>41</v>
      </c>
      <c r="M66" s="1">
        <v>3</v>
      </c>
      <c r="N66" s="1" t="s">
        <v>24</v>
      </c>
      <c r="O66" s="1" t="s">
        <v>25</v>
      </c>
      <c r="P66" s="1" t="s">
        <v>54</v>
      </c>
      <c r="Q66" s="1" t="s">
        <v>27</v>
      </c>
    </row>
    <row r="67" spans="1:17" ht="15.75" customHeight="1" x14ac:dyDescent="0.3">
      <c r="A67" s="1">
        <v>392181</v>
      </c>
      <c r="B67" s="1" t="s">
        <v>106</v>
      </c>
      <c r="C67" s="2">
        <v>39921</v>
      </c>
      <c r="D67" s="1" t="s">
        <v>107</v>
      </c>
      <c r="E67" s="1" t="s">
        <v>108</v>
      </c>
      <c r="F67" s="1">
        <v>1</v>
      </c>
      <c r="G67" s="1" t="s">
        <v>32</v>
      </c>
      <c r="H67" s="1" t="s">
        <v>47</v>
      </c>
      <c r="I67" s="1" t="s">
        <v>32</v>
      </c>
      <c r="J67" s="1" t="s">
        <v>22</v>
      </c>
      <c r="K67" s="1" t="s">
        <v>47</v>
      </c>
      <c r="L67" s="1" t="s">
        <v>23</v>
      </c>
      <c r="M67" s="1">
        <v>19</v>
      </c>
      <c r="N67" s="1" t="s">
        <v>24</v>
      </c>
      <c r="O67" s="1" t="s">
        <v>25</v>
      </c>
      <c r="P67" s="1" t="s">
        <v>77</v>
      </c>
      <c r="Q67" s="1" t="s">
        <v>55</v>
      </c>
    </row>
    <row r="68" spans="1:17" ht="15.75" customHeight="1" x14ac:dyDescent="0.3">
      <c r="A68" s="1">
        <v>392182</v>
      </c>
      <c r="B68" s="1" t="s">
        <v>106</v>
      </c>
      <c r="C68" s="2">
        <v>39921</v>
      </c>
      <c r="D68" s="1" t="s">
        <v>109</v>
      </c>
      <c r="E68" s="1" t="s">
        <v>108</v>
      </c>
      <c r="F68" s="1">
        <v>1</v>
      </c>
      <c r="G68" s="1" t="s">
        <v>20</v>
      </c>
      <c r="H68" s="1" t="s">
        <v>40</v>
      </c>
      <c r="I68" s="1" t="s">
        <v>20</v>
      </c>
      <c r="J68" s="1" t="s">
        <v>33</v>
      </c>
      <c r="K68" s="1" t="s">
        <v>20</v>
      </c>
      <c r="L68" s="1" t="s">
        <v>23</v>
      </c>
      <c r="M68" s="1">
        <v>75</v>
      </c>
      <c r="N68" s="1" t="s">
        <v>24</v>
      </c>
      <c r="O68" s="1" t="s">
        <v>25</v>
      </c>
      <c r="P68" s="1" t="s">
        <v>77</v>
      </c>
      <c r="Q68" s="1" t="s">
        <v>59</v>
      </c>
    </row>
    <row r="69" spans="1:17" ht="15.75" customHeight="1" x14ac:dyDescent="0.3">
      <c r="A69" s="1">
        <v>392183</v>
      </c>
      <c r="B69" s="1" t="s">
        <v>106</v>
      </c>
      <c r="C69" s="2">
        <v>39922</v>
      </c>
      <c r="D69" s="1" t="s">
        <v>110</v>
      </c>
      <c r="E69" s="1" t="s">
        <v>108</v>
      </c>
      <c r="F69" s="1">
        <v>1</v>
      </c>
      <c r="G69" s="1" t="s">
        <v>39</v>
      </c>
      <c r="H69" s="1" t="s">
        <v>31</v>
      </c>
      <c r="I69" s="1" t="s">
        <v>39</v>
      </c>
      <c r="J69" s="1" t="s">
        <v>22</v>
      </c>
      <c r="K69" s="1" t="s">
        <v>39</v>
      </c>
      <c r="L69" s="1" t="s">
        <v>41</v>
      </c>
      <c r="M69" s="1">
        <v>10</v>
      </c>
      <c r="N69" s="1" t="s">
        <v>24</v>
      </c>
      <c r="O69" s="1" t="s">
        <v>95</v>
      </c>
      <c r="P69" s="1" t="s">
        <v>34</v>
      </c>
      <c r="Q69" s="1" t="s">
        <v>111</v>
      </c>
    </row>
    <row r="70" spans="1:17" ht="15.75" customHeight="1" x14ac:dyDescent="0.3">
      <c r="A70" s="1">
        <v>392184</v>
      </c>
      <c r="B70" s="1" t="s">
        <v>106</v>
      </c>
      <c r="C70" s="2">
        <v>39922</v>
      </c>
      <c r="D70" s="1" t="s">
        <v>112</v>
      </c>
      <c r="E70" s="1" t="s">
        <v>108</v>
      </c>
      <c r="F70" s="1">
        <v>1</v>
      </c>
      <c r="G70" s="1" t="s">
        <v>53</v>
      </c>
      <c r="H70" s="1" t="s">
        <v>21</v>
      </c>
      <c r="I70" s="1" t="s">
        <v>21</v>
      </c>
      <c r="J70" s="1" t="s">
        <v>33</v>
      </c>
      <c r="K70" s="1" t="s">
        <v>53</v>
      </c>
      <c r="L70" s="1" t="s">
        <v>41</v>
      </c>
      <c r="M70" s="1">
        <v>8</v>
      </c>
      <c r="N70" s="1" t="s">
        <v>24</v>
      </c>
      <c r="O70" s="1" t="s">
        <v>25</v>
      </c>
      <c r="P70" s="1" t="s">
        <v>34</v>
      </c>
      <c r="Q70" s="1" t="s">
        <v>77</v>
      </c>
    </row>
    <row r="71" spans="1:17" ht="15.75" customHeight="1" x14ac:dyDescent="0.3">
      <c r="A71" s="1">
        <v>392185</v>
      </c>
      <c r="B71" s="1" t="s">
        <v>113</v>
      </c>
      <c r="C71" s="2">
        <v>39923</v>
      </c>
      <c r="D71" s="1" t="s">
        <v>114</v>
      </c>
      <c r="E71" s="1" t="s">
        <v>115</v>
      </c>
      <c r="F71" s="1">
        <v>1</v>
      </c>
      <c r="G71" s="1" t="s">
        <v>20</v>
      </c>
      <c r="H71" s="1" t="s">
        <v>32</v>
      </c>
      <c r="I71" s="1" t="s">
        <v>32</v>
      </c>
      <c r="J71" s="1" t="s">
        <v>33</v>
      </c>
      <c r="K71" s="1" t="s">
        <v>32</v>
      </c>
      <c r="L71" s="1" t="s">
        <v>23</v>
      </c>
      <c r="M71" s="1">
        <v>92</v>
      </c>
      <c r="N71" s="1" t="s">
        <v>24</v>
      </c>
      <c r="O71" s="1" t="s">
        <v>25</v>
      </c>
      <c r="P71" s="1" t="s">
        <v>91</v>
      </c>
      <c r="Q71" s="1" t="s">
        <v>116</v>
      </c>
    </row>
    <row r="72" spans="1:17" ht="15.75" customHeight="1" x14ac:dyDescent="0.3">
      <c r="A72" s="1">
        <v>392186</v>
      </c>
      <c r="B72" s="1" t="s">
        <v>117</v>
      </c>
      <c r="C72" s="2">
        <v>39924</v>
      </c>
      <c r="D72" s="1" t="s">
        <v>118</v>
      </c>
      <c r="E72" s="1" t="s">
        <v>119</v>
      </c>
      <c r="F72" s="1">
        <v>1</v>
      </c>
      <c r="G72" s="1" t="s">
        <v>31</v>
      </c>
      <c r="H72" s="1" t="s">
        <v>21</v>
      </c>
      <c r="I72" s="1" t="s">
        <v>21</v>
      </c>
      <c r="J72" s="1" t="s">
        <v>22</v>
      </c>
      <c r="K72" s="1" t="s">
        <v>21</v>
      </c>
      <c r="L72" s="1" t="s">
        <v>23</v>
      </c>
      <c r="M72" s="1">
        <v>11</v>
      </c>
      <c r="N72" s="1" t="s">
        <v>24</v>
      </c>
      <c r="O72" s="1" t="s">
        <v>95</v>
      </c>
      <c r="P72" s="1" t="s">
        <v>49</v>
      </c>
      <c r="Q72" s="1" t="s">
        <v>111</v>
      </c>
    </row>
    <row r="73" spans="1:17" ht="15.75" customHeight="1" x14ac:dyDescent="0.3">
      <c r="A73" s="1">
        <v>392188</v>
      </c>
      <c r="B73" s="1" t="s">
        <v>106</v>
      </c>
      <c r="C73" s="2">
        <v>39925</v>
      </c>
      <c r="D73" s="1" t="s">
        <v>72</v>
      </c>
      <c r="E73" s="1" t="s">
        <v>108</v>
      </c>
      <c r="F73" s="1">
        <v>1</v>
      </c>
      <c r="G73" s="1" t="s">
        <v>20</v>
      </c>
      <c r="H73" s="1" t="s">
        <v>53</v>
      </c>
      <c r="I73" s="1" t="s">
        <v>53</v>
      </c>
      <c r="J73" s="1" t="s">
        <v>33</v>
      </c>
      <c r="K73" s="1" t="s">
        <v>53</v>
      </c>
      <c r="L73" s="1" t="s">
        <v>23</v>
      </c>
      <c r="M73" s="1">
        <v>24</v>
      </c>
      <c r="N73" s="1" t="s">
        <v>24</v>
      </c>
      <c r="O73" s="1" t="s">
        <v>25</v>
      </c>
      <c r="P73" s="1" t="s">
        <v>120</v>
      </c>
      <c r="Q73" s="1" t="s">
        <v>64</v>
      </c>
    </row>
    <row r="74" spans="1:17" ht="15.75" customHeight="1" x14ac:dyDescent="0.3">
      <c r="A74" s="1">
        <v>392189</v>
      </c>
      <c r="B74" s="1" t="s">
        <v>117</v>
      </c>
      <c r="C74" s="2">
        <v>39926</v>
      </c>
      <c r="D74" s="1" t="s">
        <v>121</v>
      </c>
      <c r="E74" s="1" t="s">
        <v>119</v>
      </c>
      <c r="F74" s="1">
        <v>1</v>
      </c>
      <c r="G74" s="1" t="s">
        <v>32</v>
      </c>
      <c r="H74" s="1" t="s">
        <v>39</v>
      </c>
      <c r="I74" s="1" t="s">
        <v>39</v>
      </c>
      <c r="J74" s="1" t="s">
        <v>33</v>
      </c>
      <c r="K74" s="1" t="s">
        <v>39</v>
      </c>
      <c r="L74" s="1" t="s">
        <v>23</v>
      </c>
      <c r="M74" s="1">
        <v>9</v>
      </c>
      <c r="N74" s="1" t="s">
        <v>24</v>
      </c>
      <c r="O74" s="1" t="s">
        <v>25</v>
      </c>
      <c r="P74" s="1" t="s">
        <v>77</v>
      </c>
      <c r="Q74" s="1" t="s">
        <v>116</v>
      </c>
    </row>
    <row r="75" spans="1:17" ht="15.75" customHeight="1" x14ac:dyDescent="0.3">
      <c r="A75" s="1">
        <v>392190</v>
      </c>
      <c r="B75" s="1" t="s">
        <v>106</v>
      </c>
      <c r="C75" s="2">
        <v>39926</v>
      </c>
      <c r="D75" s="1" t="s">
        <v>68</v>
      </c>
      <c r="E75" s="1" t="s">
        <v>108</v>
      </c>
      <c r="F75" s="1">
        <v>1</v>
      </c>
      <c r="G75" s="1" t="s">
        <v>21</v>
      </c>
      <c r="H75" s="1" t="s">
        <v>40</v>
      </c>
      <c r="I75" s="1" t="s">
        <v>21</v>
      </c>
      <c r="J75" s="1" t="s">
        <v>22</v>
      </c>
      <c r="K75" s="1" t="s">
        <v>40</v>
      </c>
      <c r="L75" s="1" t="s">
        <v>122</v>
      </c>
      <c r="M75" s="1" t="s">
        <v>25</v>
      </c>
      <c r="N75" s="1" t="s">
        <v>123</v>
      </c>
      <c r="O75" s="1" t="s">
        <v>25</v>
      </c>
      <c r="P75" s="1" t="s">
        <v>34</v>
      </c>
      <c r="Q75" s="1" t="s">
        <v>120</v>
      </c>
    </row>
    <row r="76" spans="1:17" ht="15.75" customHeight="1" x14ac:dyDescent="0.3">
      <c r="A76" s="1">
        <v>392191</v>
      </c>
      <c r="B76" s="1" t="s">
        <v>117</v>
      </c>
      <c r="C76" s="2">
        <v>39927</v>
      </c>
      <c r="D76" s="1" t="s">
        <v>124</v>
      </c>
      <c r="E76" s="1" t="s">
        <v>119</v>
      </c>
      <c r="F76" s="1">
        <v>1</v>
      </c>
      <c r="G76" s="1" t="s">
        <v>20</v>
      </c>
      <c r="H76" s="1" t="s">
        <v>31</v>
      </c>
      <c r="I76" s="1" t="s">
        <v>20</v>
      </c>
      <c r="J76" s="1" t="s">
        <v>33</v>
      </c>
      <c r="K76" s="1" t="s">
        <v>31</v>
      </c>
      <c r="L76" s="1" t="s">
        <v>41</v>
      </c>
      <c r="M76" s="1">
        <v>7</v>
      </c>
      <c r="N76" s="1" t="s">
        <v>24</v>
      </c>
      <c r="O76" s="1" t="s">
        <v>25</v>
      </c>
      <c r="P76" s="1" t="s">
        <v>77</v>
      </c>
      <c r="Q76" s="1" t="s">
        <v>125</v>
      </c>
    </row>
    <row r="77" spans="1:17" ht="15.75" customHeight="1" x14ac:dyDescent="0.3">
      <c r="A77" s="1">
        <v>392192</v>
      </c>
      <c r="B77" s="1" t="s">
        <v>117</v>
      </c>
      <c r="C77" s="2">
        <v>39928</v>
      </c>
      <c r="D77" s="1" t="s">
        <v>126</v>
      </c>
      <c r="E77" s="1" t="s">
        <v>119</v>
      </c>
      <c r="F77" s="1">
        <v>1</v>
      </c>
      <c r="G77" s="1" t="s">
        <v>53</v>
      </c>
      <c r="H77" s="1" t="s">
        <v>47</v>
      </c>
      <c r="I77" s="1" t="s">
        <v>53</v>
      </c>
      <c r="J77" s="1" t="s">
        <v>33</v>
      </c>
      <c r="K77" s="1" t="s">
        <v>53</v>
      </c>
      <c r="L77" s="1" t="s">
        <v>23</v>
      </c>
      <c r="M77" s="1">
        <v>12</v>
      </c>
      <c r="N77" s="1" t="s">
        <v>24</v>
      </c>
      <c r="O77" s="1" t="s">
        <v>25</v>
      </c>
      <c r="P77" s="1" t="s">
        <v>127</v>
      </c>
      <c r="Q77" s="1" t="s">
        <v>116</v>
      </c>
    </row>
    <row r="78" spans="1:17" ht="15.75" customHeight="1" x14ac:dyDescent="0.3">
      <c r="A78" s="1">
        <v>392194</v>
      </c>
      <c r="B78" s="1" t="s">
        <v>113</v>
      </c>
      <c r="C78" s="2">
        <v>39929</v>
      </c>
      <c r="D78" s="1" t="s">
        <v>128</v>
      </c>
      <c r="E78" s="1" t="s">
        <v>115</v>
      </c>
      <c r="F78" s="1">
        <v>1</v>
      </c>
      <c r="G78" s="1" t="s">
        <v>20</v>
      </c>
      <c r="H78" s="1" t="s">
        <v>39</v>
      </c>
      <c r="I78" s="1" t="s">
        <v>20</v>
      </c>
      <c r="J78" s="1" t="s">
        <v>33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129</v>
      </c>
      <c r="Q78" s="1" t="s">
        <v>91</v>
      </c>
    </row>
    <row r="79" spans="1:17" ht="15.75" customHeight="1" x14ac:dyDescent="0.3">
      <c r="A79" s="1">
        <v>392195</v>
      </c>
      <c r="B79" s="1" t="s">
        <v>106</v>
      </c>
      <c r="C79" s="2">
        <v>39929</v>
      </c>
      <c r="D79" s="1" t="s">
        <v>69</v>
      </c>
      <c r="E79" s="1" t="s">
        <v>108</v>
      </c>
      <c r="F79" s="1">
        <v>1</v>
      </c>
      <c r="G79" s="1" t="s">
        <v>31</v>
      </c>
      <c r="H79" s="1" t="s">
        <v>40</v>
      </c>
      <c r="I79" s="1" t="s">
        <v>31</v>
      </c>
      <c r="J79" s="1" t="s">
        <v>33</v>
      </c>
      <c r="K79" s="1" t="s">
        <v>31</v>
      </c>
      <c r="L79" s="1" t="s">
        <v>23</v>
      </c>
      <c r="M79" s="1">
        <v>27</v>
      </c>
      <c r="N79" s="1" t="s">
        <v>24</v>
      </c>
      <c r="O79" s="1" t="s">
        <v>25</v>
      </c>
      <c r="P79" s="1" t="s">
        <v>120</v>
      </c>
      <c r="Q79" s="1" t="s">
        <v>55</v>
      </c>
    </row>
    <row r="80" spans="1:17" ht="15.75" customHeight="1" x14ac:dyDescent="0.3">
      <c r="A80" s="1">
        <v>392196</v>
      </c>
      <c r="B80" s="1" t="s">
        <v>117</v>
      </c>
      <c r="C80" s="2">
        <v>39930</v>
      </c>
      <c r="D80" s="1" t="s">
        <v>130</v>
      </c>
      <c r="E80" s="1" t="s">
        <v>119</v>
      </c>
      <c r="F80" s="1">
        <v>1</v>
      </c>
      <c r="G80" s="1" t="s">
        <v>32</v>
      </c>
      <c r="H80" s="1" t="s">
        <v>53</v>
      </c>
      <c r="I80" s="1" t="s">
        <v>53</v>
      </c>
      <c r="J80" s="1" t="s">
        <v>22</v>
      </c>
      <c r="K80" s="1" t="s">
        <v>53</v>
      </c>
      <c r="L80" s="1" t="s">
        <v>41</v>
      </c>
      <c r="M80" s="1">
        <v>6</v>
      </c>
      <c r="N80" s="1" t="s">
        <v>24</v>
      </c>
      <c r="O80" s="1" t="s">
        <v>25</v>
      </c>
      <c r="P80" s="1" t="s">
        <v>63</v>
      </c>
      <c r="Q80" s="1" t="s">
        <v>125</v>
      </c>
    </row>
    <row r="81" spans="1:17" ht="15.75" customHeight="1" x14ac:dyDescent="0.3">
      <c r="A81" s="1">
        <v>392197</v>
      </c>
      <c r="B81" s="1" t="s">
        <v>113</v>
      </c>
      <c r="C81" s="2">
        <v>39930</v>
      </c>
      <c r="D81" s="1" t="s">
        <v>107</v>
      </c>
      <c r="E81" s="1" t="s">
        <v>115</v>
      </c>
      <c r="F81" s="1">
        <v>1</v>
      </c>
      <c r="G81" s="1" t="s">
        <v>21</v>
      </c>
      <c r="H81" s="1" t="s">
        <v>47</v>
      </c>
      <c r="I81" s="1" t="s">
        <v>47</v>
      </c>
      <c r="J81" s="1" t="s">
        <v>33</v>
      </c>
      <c r="K81" s="1" t="s">
        <v>47</v>
      </c>
      <c r="L81" s="1" t="s">
        <v>23</v>
      </c>
      <c r="M81" s="1">
        <v>92</v>
      </c>
      <c r="N81" s="1" t="s">
        <v>24</v>
      </c>
      <c r="O81" s="1" t="s">
        <v>25</v>
      </c>
      <c r="P81" s="1" t="s">
        <v>91</v>
      </c>
      <c r="Q81" s="1" t="s">
        <v>59</v>
      </c>
    </row>
    <row r="82" spans="1:17" ht="15.75" customHeight="1" x14ac:dyDescent="0.3">
      <c r="A82" s="1">
        <v>392198</v>
      </c>
      <c r="B82" s="1" t="s">
        <v>131</v>
      </c>
      <c r="C82" s="2">
        <v>39931</v>
      </c>
      <c r="D82" s="1" t="s">
        <v>68</v>
      </c>
      <c r="E82" s="1" t="s">
        <v>132</v>
      </c>
      <c r="F82" s="1">
        <v>1</v>
      </c>
      <c r="G82" s="1" t="s">
        <v>39</v>
      </c>
      <c r="H82" s="1" t="s">
        <v>40</v>
      </c>
      <c r="I82" s="1" t="s">
        <v>39</v>
      </c>
      <c r="J82" s="1" t="s">
        <v>33</v>
      </c>
      <c r="K82" s="1" t="s">
        <v>40</v>
      </c>
      <c r="L82" s="1" t="s">
        <v>41</v>
      </c>
      <c r="M82" s="1">
        <v>5</v>
      </c>
      <c r="N82" s="1" t="s">
        <v>24</v>
      </c>
      <c r="O82" s="1" t="s">
        <v>25</v>
      </c>
      <c r="P82" s="1" t="s">
        <v>133</v>
      </c>
      <c r="Q82" s="1" t="s">
        <v>27</v>
      </c>
    </row>
    <row r="83" spans="1:17" ht="15.75" customHeight="1" x14ac:dyDescent="0.3">
      <c r="A83" s="1">
        <v>392199</v>
      </c>
      <c r="B83" s="1" t="s">
        <v>117</v>
      </c>
      <c r="C83" s="2">
        <v>39932</v>
      </c>
      <c r="D83" s="1" t="s">
        <v>45</v>
      </c>
      <c r="E83" s="1" t="s">
        <v>119</v>
      </c>
      <c r="F83" s="1">
        <v>1</v>
      </c>
      <c r="G83" s="1" t="s">
        <v>20</v>
      </c>
      <c r="H83" s="1" t="s">
        <v>21</v>
      </c>
      <c r="I83" s="1" t="s">
        <v>21</v>
      </c>
      <c r="J83" s="1" t="s">
        <v>33</v>
      </c>
      <c r="K83" s="1" t="s">
        <v>20</v>
      </c>
      <c r="L83" s="1" t="s">
        <v>41</v>
      </c>
      <c r="M83" s="1">
        <v>5</v>
      </c>
      <c r="N83" s="1" t="s">
        <v>24</v>
      </c>
      <c r="O83" s="1" t="s">
        <v>25</v>
      </c>
      <c r="P83" s="1" t="s">
        <v>34</v>
      </c>
      <c r="Q83" s="1" t="s">
        <v>125</v>
      </c>
    </row>
    <row r="84" spans="1:17" ht="15.75" customHeight="1" x14ac:dyDescent="0.3">
      <c r="A84" s="1">
        <v>392200</v>
      </c>
      <c r="B84" s="1" t="s">
        <v>117</v>
      </c>
      <c r="C84" s="2">
        <v>39932</v>
      </c>
      <c r="D84" s="1" t="s">
        <v>69</v>
      </c>
      <c r="E84" s="1" t="s">
        <v>119</v>
      </c>
      <c r="F84" s="1">
        <v>1</v>
      </c>
      <c r="G84" s="1" t="s">
        <v>31</v>
      </c>
      <c r="H84" s="1" t="s">
        <v>47</v>
      </c>
      <c r="I84" s="1" t="s">
        <v>31</v>
      </c>
      <c r="J84" s="1" t="s">
        <v>33</v>
      </c>
      <c r="K84" s="1" t="s">
        <v>31</v>
      </c>
      <c r="L84" s="1" t="s">
        <v>23</v>
      </c>
      <c r="M84" s="1">
        <v>3</v>
      </c>
      <c r="N84" s="1" t="s">
        <v>24</v>
      </c>
      <c r="O84" s="1" t="s">
        <v>25</v>
      </c>
      <c r="P84" s="1" t="s">
        <v>34</v>
      </c>
      <c r="Q84" s="1" t="s">
        <v>35</v>
      </c>
    </row>
    <row r="85" spans="1:17" ht="15.75" customHeight="1" x14ac:dyDescent="0.3">
      <c r="A85" s="1">
        <v>392201</v>
      </c>
      <c r="B85" s="1" t="s">
        <v>131</v>
      </c>
      <c r="C85" s="2">
        <v>39933</v>
      </c>
      <c r="D85" s="1" t="s">
        <v>134</v>
      </c>
      <c r="E85" s="1" t="s">
        <v>132</v>
      </c>
      <c r="F85" s="1">
        <v>1</v>
      </c>
      <c r="G85" s="1" t="s">
        <v>53</v>
      </c>
      <c r="H85" s="1" t="s">
        <v>39</v>
      </c>
      <c r="I85" s="1" t="s">
        <v>39</v>
      </c>
      <c r="J85" s="1" t="s">
        <v>22</v>
      </c>
      <c r="K85" s="1" t="s">
        <v>39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133</v>
      </c>
      <c r="Q85" s="1" t="s">
        <v>64</v>
      </c>
    </row>
    <row r="86" spans="1:17" ht="15.75" customHeight="1" x14ac:dyDescent="0.3">
      <c r="A86" s="1">
        <v>392202</v>
      </c>
      <c r="B86" s="1" t="s">
        <v>131</v>
      </c>
      <c r="C86" s="2">
        <v>39933</v>
      </c>
      <c r="D86" s="1" t="s">
        <v>105</v>
      </c>
      <c r="E86" s="1" t="s">
        <v>132</v>
      </c>
      <c r="F86" s="1">
        <v>1</v>
      </c>
      <c r="G86" s="1" t="s">
        <v>32</v>
      </c>
      <c r="H86" s="1" t="s">
        <v>40</v>
      </c>
      <c r="I86" s="1" t="s">
        <v>40</v>
      </c>
      <c r="J86" s="1" t="s">
        <v>22</v>
      </c>
      <c r="K86" s="1" t="s">
        <v>32</v>
      </c>
      <c r="L86" s="1" t="s">
        <v>23</v>
      </c>
      <c r="M86" s="1">
        <v>38</v>
      </c>
      <c r="N86" s="1" t="s">
        <v>24</v>
      </c>
      <c r="O86" s="1" t="s">
        <v>25</v>
      </c>
      <c r="P86" s="1" t="s">
        <v>133</v>
      </c>
      <c r="Q86" s="1" t="s">
        <v>27</v>
      </c>
    </row>
    <row r="87" spans="1:17" ht="15.75" customHeight="1" x14ac:dyDescent="0.3">
      <c r="A87" s="1">
        <v>392203</v>
      </c>
      <c r="B87" s="1" t="s">
        <v>135</v>
      </c>
      <c r="C87" s="2">
        <v>39934</v>
      </c>
      <c r="D87" s="1" t="s">
        <v>136</v>
      </c>
      <c r="E87" s="1" t="s">
        <v>137</v>
      </c>
      <c r="F87" s="1">
        <v>1</v>
      </c>
      <c r="G87" s="1" t="s">
        <v>21</v>
      </c>
      <c r="H87" s="1" t="s">
        <v>47</v>
      </c>
      <c r="I87" s="1" t="s">
        <v>47</v>
      </c>
      <c r="J87" s="1" t="s">
        <v>33</v>
      </c>
      <c r="K87" s="1" t="s">
        <v>47</v>
      </c>
      <c r="L87" s="1" t="s">
        <v>23</v>
      </c>
      <c r="M87" s="1">
        <v>9</v>
      </c>
      <c r="N87" s="1" t="s">
        <v>24</v>
      </c>
      <c r="O87" s="1" t="s">
        <v>25</v>
      </c>
      <c r="P87" s="1" t="s">
        <v>120</v>
      </c>
      <c r="Q87" s="1" t="s">
        <v>138</v>
      </c>
    </row>
    <row r="88" spans="1:17" ht="15.75" customHeight="1" x14ac:dyDescent="0.3">
      <c r="A88" s="1">
        <v>392204</v>
      </c>
      <c r="B88" s="1" t="s">
        <v>117</v>
      </c>
      <c r="C88" s="2">
        <v>39934</v>
      </c>
      <c r="D88" s="1" t="s">
        <v>139</v>
      </c>
      <c r="E88" s="1" t="s">
        <v>119</v>
      </c>
      <c r="F88" s="1">
        <v>1</v>
      </c>
      <c r="G88" s="1" t="s">
        <v>20</v>
      </c>
      <c r="H88" s="1" t="s">
        <v>31</v>
      </c>
      <c r="I88" s="1" t="s">
        <v>20</v>
      </c>
      <c r="J88" s="1" t="s">
        <v>33</v>
      </c>
      <c r="K88" s="1" t="s">
        <v>20</v>
      </c>
      <c r="L88" s="1" t="s">
        <v>23</v>
      </c>
      <c r="M88" s="1">
        <v>8</v>
      </c>
      <c r="N88" s="1" t="s">
        <v>24</v>
      </c>
      <c r="O88" s="1" t="s">
        <v>25</v>
      </c>
      <c r="P88" s="1" t="s">
        <v>127</v>
      </c>
      <c r="Q88" s="1" t="s">
        <v>140</v>
      </c>
    </row>
    <row r="89" spans="1:17" ht="15.75" customHeight="1" x14ac:dyDescent="0.3">
      <c r="A89" s="1">
        <v>392205</v>
      </c>
      <c r="B89" s="1" t="s">
        <v>113</v>
      </c>
      <c r="C89" s="2">
        <v>39935</v>
      </c>
      <c r="D89" s="1" t="s">
        <v>68</v>
      </c>
      <c r="E89" s="1" t="s">
        <v>115</v>
      </c>
      <c r="F89" s="1">
        <v>1</v>
      </c>
      <c r="G89" s="1" t="s">
        <v>53</v>
      </c>
      <c r="H89" s="1" t="s">
        <v>40</v>
      </c>
      <c r="I89" s="1" t="s">
        <v>53</v>
      </c>
      <c r="J89" s="1" t="s">
        <v>33</v>
      </c>
      <c r="K89" s="1" t="s">
        <v>40</v>
      </c>
      <c r="L89" s="1" t="s">
        <v>41</v>
      </c>
      <c r="M89" s="1">
        <v>3</v>
      </c>
      <c r="N89" s="1" t="s">
        <v>24</v>
      </c>
      <c r="O89" s="1" t="s">
        <v>25</v>
      </c>
      <c r="P89" s="1" t="s">
        <v>129</v>
      </c>
      <c r="Q89" s="1" t="s">
        <v>91</v>
      </c>
    </row>
    <row r="90" spans="1:17" ht="15.75" customHeight="1" x14ac:dyDescent="0.3">
      <c r="A90" s="1">
        <v>392206</v>
      </c>
      <c r="B90" s="1" t="s">
        <v>141</v>
      </c>
      <c r="C90" s="2">
        <v>39935</v>
      </c>
      <c r="D90" s="1" t="s">
        <v>142</v>
      </c>
      <c r="E90" s="1" t="s">
        <v>143</v>
      </c>
      <c r="F90" s="1">
        <v>1</v>
      </c>
      <c r="G90" s="1" t="s">
        <v>32</v>
      </c>
      <c r="H90" s="1" t="s">
        <v>39</v>
      </c>
      <c r="I90" s="1" t="s">
        <v>39</v>
      </c>
      <c r="J90" s="1" t="s">
        <v>22</v>
      </c>
      <c r="K90" s="1" t="s">
        <v>32</v>
      </c>
      <c r="L90" s="1" t="s">
        <v>23</v>
      </c>
      <c r="M90" s="1">
        <v>18</v>
      </c>
      <c r="N90" s="1" t="s">
        <v>24</v>
      </c>
      <c r="O90" s="1" t="s">
        <v>25</v>
      </c>
      <c r="P90" s="1" t="s">
        <v>49</v>
      </c>
      <c r="Q90" s="1" t="s">
        <v>27</v>
      </c>
    </row>
    <row r="91" spans="1:17" ht="15.75" customHeight="1" x14ac:dyDescent="0.3">
      <c r="A91" s="1">
        <v>392207</v>
      </c>
      <c r="B91" s="1" t="s">
        <v>113</v>
      </c>
      <c r="C91" s="2">
        <v>39936</v>
      </c>
      <c r="D91" s="1" t="s">
        <v>94</v>
      </c>
      <c r="E91" s="1" t="s">
        <v>115</v>
      </c>
      <c r="F91" s="1">
        <v>1</v>
      </c>
      <c r="G91" s="1" t="s">
        <v>31</v>
      </c>
      <c r="H91" s="1" t="s">
        <v>21</v>
      </c>
      <c r="I91" s="1" t="s">
        <v>21</v>
      </c>
      <c r="J91" s="1" t="s">
        <v>33</v>
      </c>
      <c r="K91" s="1" t="s">
        <v>31</v>
      </c>
      <c r="L91" s="1" t="s">
        <v>41</v>
      </c>
      <c r="M91" s="1">
        <v>6</v>
      </c>
      <c r="N91" s="1" t="s">
        <v>24</v>
      </c>
      <c r="O91" s="1" t="s">
        <v>25</v>
      </c>
      <c r="P91" s="1" t="s">
        <v>129</v>
      </c>
      <c r="Q91" s="1" t="s">
        <v>34</v>
      </c>
    </row>
    <row r="92" spans="1:17" ht="15.75" customHeight="1" x14ac:dyDescent="0.3">
      <c r="A92" s="1">
        <v>392208</v>
      </c>
      <c r="B92" s="1" t="s">
        <v>141</v>
      </c>
      <c r="C92" s="2">
        <v>39936</v>
      </c>
      <c r="D92" s="1" t="s">
        <v>144</v>
      </c>
      <c r="E92" s="1" t="s">
        <v>143</v>
      </c>
      <c r="F92" s="1">
        <v>1</v>
      </c>
      <c r="G92" s="1" t="s">
        <v>20</v>
      </c>
      <c r="H92" s="1" t="s">
        <v>47</v>
      </c>
      <c r="I92" s="1" t="s">
        <v>47</v>
      </c>
      <c r="J92" s="1" t="s">
        <v>33</v>
      </c>
      <c r="K92" s="1" t="s">
        <v>20</v>
      </c>
      <c r="L92" s="1" t="s">
        <v>41</v>
      </c>
      <c r="M92" s="1">
        <v>9</v>
      </c>
      <c r="N92" s="1" t="s">
        <v>24</v>
      </c>
      <c r="O92" s="1" t="s">
        <v>25</v>
      </c>
      <c r="P92" s="1" t="s">
        <v>27</v>
      </c>
      <c r="Q92" s="1" t="s">
        <v>125</v>
      </c>
    </row>
    <row r="93" spans="1:17" ht="15.75" customHeight="1" x14ac:dyDescent="0.3">
      <c r="A93" s="1">
        <v>392209</v>
      </c>
      <c r="B93" s="1" t="s">
        <v>135</v>
      </c>
      <c r="C93" s="2">
        <v>39937</v>
      </c>
      <c r="D93" s="1" t="s">
        <v>76</v>
      </c>
      <c r="E93" s="1" t="s">
        <v>137</v>
      </c>
      <c r="F93" s="1">
        <v>1</v>
      </c>
      <c r="G93" s="1" t="s">
        <v>32</v>
      </c>
      <c r="H93" s="1" t="s">
        <v>53</v>
      </c>
      <c r="I93" s="1" t="s">
        <v>32</v>
      </c>
      <c r="J93" s="1" t="s">
        <v>33</v>
      </c>
      <c r="K93" s="1" t="s">
        <v>32</v>
      </c>
      <c r="L93" s="1" t="s">
        <v>23</v>
      </c>
      <c r="M93" s="1">
        <v>78</v>
      </c>
      <c r="N93" s="1" t="s">
        <v>24</v>
      </c>
      <c r="O93" s="1" t="s">
        <v>25</v>
      </c>
      <c r="P93" s="1" t="s">
        <v>77</v>
      </c>
      <c r="Q93" s="1" t="s">
        <v>120</v>
      </c>
    </row>
    <row r="94" spans="1:17" ht="15.75" customHeight="1" x14ac:dyDescent="0.3">
      <c r="A94" s="1">
        <v>392210</v>
      </c>
      <c r="B94" s="1" t="s">
        <v>117</v>
      </c>
      <c r="C94" s="2">
        <v>39938</v>
      </c>
      <c r="D94" s="1" t="s">
        <v>96</v>
      </c>
      <c r="E94" s="1" t="s">
        <v>119</v>
      </c>
      <c r="F94" s="1">
        <v>1</v>
      </c>
      <c r="G94" s="1" t="s">
        <v>31</v>
      </c>
      <c r="H94" s="1" t="s">
        <v>40</v>
      </c>
      <c r="I94" s="1" t="s">
        <v>31</v>
      </c>
      <c r="J94" s="1" t="s">
        <v>22</v>
      </c>
      <c r="K94" s="1" t="s">
        <v>40</v>
      </c>
      <c r="L94" s="1" t="s">
        <v>23</v>
      </c>
      <c r="M94" s="1">
        <v>78</v>
      </c>
      <c r="N94" s="1" t="s">
        <v>24</v>
      </c>
      <c r="O94" s="1" t="s">
        <v>25</v>
      </c>
      <c r="P94" s="1" t="s">
        <v>145</v>
      </c>
      <c r="Q94" s="1" t="s">
        <v>63</v>
      </c>
    </row>
    <row r="95" spans="1:17" ht="15.75" customHeight="1" x14ac:dyDescent="0.3">
      <c r="A95" s="1">
        <v>392211</v>
      </c>
      <c r="B95" s="1" t="s">
        <v>117</v>
      </c>
      <c r="C95" s="2">
        <v>39938</v>
      </c>
      <c r="D95" s="1" t="s">
        <v>146</v>
      </c>
      <c r="E95" s="1" t="s">
        <v>119</v>
      </c>
      <c r="F95" s="1">
        <v>1</v>
      </c>
      <c r="G95" s="1" t="s">
        <v>39</v>
      </c>
      <c r="H95" s="1" t="s">
        <v>21</v>
      </c>
      <c r="I95" s="1" t="s">
        <v>21</v>
      </c>
      <c r="J95" s="1" t="s">
        <v>33</v>
      </c>
      <c r="K95" s="1" t="s">
        <v>39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133</v>
      </c>
      <c r="Q95" s="1" t="s">
        <v>63</v>
      </c>
    </row>
    <row r="96" spans="1:17" ht="15.75" customHeight="1" x14ac:dyDescent="0.3">
      <c r="A96" s="1">
        <v>392212</v>
      </c>
      <c r="B96" s="1" t="s">
        <v>131</v>
      </c>
      <c r="C96" s="2">
        <v>39939</v>
      </c>
      <c r="D96" s="1" t="s">
        <v>147</v>
      </c>
      <c r="E96" s="1" t="s">
        <v>132</v>
      </c>
      <c r="F96" s="1">
        <v>1</v>
      </c>
      <c r="G96" s="1" t="s">
        <v>53</v>
      </c>
      <c r="H96" s="1" t="s">
        <v>47</v>
      </c>
      <c r="I96" s="1" t="s">
        <v>53</v>
      </c>
      <c r="J96" s="1" t="s">
        <v>33</v>
      </c>
      <c r="K96" s="1" t="s">
        <v>53</v>
      </c>
      <c r="L96" s="1" t="s">
        <v>23</v>
      </c>
      <c r="M96" s="1">
        <v>19</v>
      </c>
      <c r="N96" s="1" t="s">
        <v>24</v>
      </c>
      <c r="O96" s="1" t="s">
        <v>25</v>
      </c>
      <c r="P96" s="1" t="s">
        <v>34</v>
      </c>
      <c r="Q96" s="1" t="s">
        <v>127</v>
      </c>
    </row>
    <row r="97" spans="1:17" ht="15.75" customHeight="1" x14ac:dyDescent="0.3">
      <c r="A97" s="1">
        <v>392213</v>
      </c>
      <c r="B97" s="1" t="s">
        <v>131</v>
      </c>
      <c r="C97" s="2">
        <v>39940</v>
      </c>
      <c r="D97" s="1" t="s">
        <v>148</v>
      </c>
      <c r="E97" s="1" t="s">
        <v>132</v>
      </c>
      <c r="F97" s="1">
        <v>1</v>
      </c>
      <c r="G97" s="1" t="s">
        <v>20</v>
      </c>
      <c r="H97" s="1" t="s">
        <v>40</v>
      </c>
      <c r="I97" s="1" t="s">
        <v>40</v>
      </c>
      <c r="J97" s="1" t="s">
        <v>22</v>
      </c>
      <c r="K97" s="1" t="s">
        <v>40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55</v>
      </c>
      <c r="Q97" s="1" t="s">
        <v>49</v>
      </c>
    </row>
    <row r="98" spans="1:17" ht="15.75" customHeight="1" x14ac:dyDescent="0.3">
      <c r="A98" s="1">
        <v>392214</v>
      </c>
      <c r="B98" s="1" t="s">
        <v>131</v>
      </c>
      <c r="C98" s="2">
        <v>39940</v>
      </c>
      <c r="D98" s="1" t="s">
        <v>66</v>
      </c>
      <c r="E98" s="1" t="s">
        <v>132</v>
      </c>
      <c r="F98" s="1">
        <v>1</v>
      </c>
      <c r="G98" s="1" t="s">
        <v>32</v>
      </c>
      <c r="H98" s="1" t="s">
        <v>31</v>
      </c>
      <c r="I98" s="1" t="s">
        <v>32</v>
      </c>
      <c r="J98" s="1" t="s">
        <v>33</v>
      </c>
      <c r="K98" s="1" t="s">
        <v>32</v>
      </c>
      <c r="L98" s="1" t="s">
        <v>23</v>
      </c>
      <c r="M98" s="1">
        <v>12</v>
      </c>
      <c r="N98" s="1" t="s">
        <v>24</v>
      </c>
      <c r="O98" s="1" t="s">
        <v>95</v>
      </c>
      <c r="P98" s="1" t="s">
        <v>49</v>
      </c>
      <c r="Q98" s="1" t="s">
        <v>125</v>
      </c>
    </row>
    <row r="99" spans="1:17" ht="15.75" customHeight="1" x14ac:dyDescent="0.3">
      <c r="A99" s="1">
        <v>392215</v>
      </c>
      <c r="B99" s="1" t="s">
        <v>135</v>
      </c>
      <c r="C99" s="2">
        <v>39941</v>
      </c>
      <c r="D99" s="1" t="s">
        <v>87</v>
      </c>
      <c r="E99" s="1" t="s">
        <v>137</v>
      </c>
      <c r="F99" s="1">
        <v>1</v>
      </c>
      <c r="G99" s="1" t="s">
        <v>39</v>
      </c>
      <c r="H99" s="1" t="s">
        <v>47</v>
      </c>
      <c r="I99" s="1" t="s">
        <v>47</v>
      </c>
      <c r="J99" s="1" t="s">
        <v>33</v>
      </c>
      <c r="K99" s="1" t="s">
        <v>39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120</v>
      </c>
      <c r="Q99" s="1" t="s">
        <v>138</v>
      </c>
    </row>
    <row r="100" spans="1:17" ht="15.75" customHeight="1" x14ac:dyDescent="0.3">
      <c r="A100" s="1">
        <v>392216</v>
      </c>
      <c r="B100" s="1" t="s">
        <v>149</v>
      </c>
      <c r="C100" s="2">
        <v>39942</v>
      </c>
      <c r="D100" s="1" t="s">
        <v>94</v>
      </c>
      <c r="E100" s="1" t="s">
        <v>150</v>
      </c>
      <c r="F100" s="1">
        <v>1</v>
      </c>
      <c r="G100" s="1" t="s">
        <v>53</v>
      </c>
      <c r="H100" s="1" t="s">
        <v>31</v>
      </c>
      <c r="I100" s="1" t="s">
        <v>31</v>
      </c>
      <c r="J100" s="1" t="s">
        <v>22</v>
      </c>
      <c r="K100" s="1" t="s">
        <v>31</v>
      </c>
      <c r="L100" s="1" t="s">
        <v>41</v>
      </c>
      <c r="M100" s="1">
        <v>3</v>
      </c>
      <c r="N100" s="1" t="s">
        <v>24</v>
      </c>
      <c r="O100" s="1" t="s">
        <v>25</v>
      </c>
      <c r="P100" s="1" t="s">
        <v>133</v>
      </c>
      <c r="Q100" s="1" t="s">
        <v>64</v>
      </c>
    </row>
    <row r="101" spans="1:17" ht="15.75" customHeight="1" x14ac:dyDescent="0.3">
      <c r="A101" s="1">
        <v>392217</v>
      </c>
      <c r="B101" s="1" t="s">
        <v>149</v>
      </c>
      <c r="C101" s="2">
        <v>39942</v>
      </c>
      <c r="D101" s="1" t="s">
        <v>151</v>
      </c>
      <c r="E101" s="1" t="s">
        <v>150</v>
      </c>
      <c r="F101" s="1">
        <v>1</v>
      </c>
      <c r="G101" s="1" t="s">
        <v>32</v>
      </c>
      <c r="H101" s="1" t="s">
        <v>40</v>
      </c>
      <c r="I101" s="1" t="s">
        <v>40</v>
      </c>
      <c r="J101" s="1" t="s">
        <v>33</v>
      </c>
      <c r="K101" s="1" t="s">
        <v>32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133</v>
      </c>
      <c r="Q101" s="1" t="s">
        <v>127</v>
      </c>
    </row>
    <row r="102" spans="1:17" ht="15.75" customHeight="1" x14ac:dyDescent="0.3">
      <c r="A102" s="1">
        <v>392218</v>
      </c>
      <c r="B102" s="1" t="s">
        <v>113</v>
      </c>
      <c r="C102" s="2">
        <v>39943</v>
      </c>
      <c r="D102" s="1" t="s">
        <v>136</v>
      </c>
      <c r="E102" s="1" t="s">
        <v>115</v>
      </c>
      <c r="F102" s="1">
        <v>1</v>
      </c>
      <c r="G102" s="1" t="s">
        <v>20</v>
      </c>
      <c r="H102" s="1" t="s">
        <v>47</v>
      </c>
      <c r="I102" s="1" t="s">
        <v>47</v>
      </c>
      <c r="J102" s="1" t="s">
        <v>33</v>
      </c>
      <c r="K102" s="1" t="s">
        <v>47</v>
      </c>
      <c r="L102" s="1" t="s">
        <v>23</v>
      </c>
      <c r="M102" s="1">
        <v>16</v>
      </c>
      <c r="N102" s="1" t="s">
        <v>24</v>
      </c>
      <c r="O102" s="1" t="s">
        <v>25</v>
      </c>
      <c r="P102" s="1" t="s">
        <v>77</v>
      </c>
      <c r="Q102" s="1" t="s">
        <v>91</v>
      </c>
    </row>
    <row r="103" spans="1:17" ht="15.75" customHeight="1" x14ac:dyDescent="0.3">
      <c r="A103" s="1">
        <v>392219</v>
      </c>
      <c r="B103" s="1" t="s">
        <v>141</v>
      </c>
      <c r="C103" s="2">
        <v>39943</v>
      </c>
      <c r="D103" s="1" t="s">
        <v>93</v>
      </c>
      <c r="E103" s="1" t="s">
        <v>143</v>
      </c>
      <c r="F103" s="1">
        <v>1</v>
      </c>
      <c r="G103" s="1" t="s">
        <v>39</v>
      </c>
      <c r="H103" s="1" t="s">
        <v>21</v>
      </c>
      <c r="I103" s="1" t="s">
        <v>39</v>
      </c>
      <c r="J103" s="1" t="s">
        <v>22</v>
      </c>
      <c r="K103" s="1" t="s">
        <v>39</v>
      </c>
      <c r="L103" s="1" t="s">
        <v>41</v>
      </c>
      <c r="M103" s="1">
        <v>7</v>
      </c>
      <c r="N103" s="1" t="s">
        <v>24</v>
      </c>
      <c r="O103" s="1" t="s">
        <v>25</v>
      </c>
      <c r="P103" s="1" t="s">
        <v>35</v>
      </c>
      <c r="Q103" s="1" t="s">
        <v>59</v>
      </c>
    </row>
    <row r="104" spans="1:17" ht="15.75" customHeight="1" x14ac:dyDescent="0.3">
      <c r="A104" s="1">
        <v>392220</v>
      </c>
      <c r="B104" s="1" t="s">
        <v>149</v>
      </c>
      <c r="C104" s="2">
        <v>39944</v>
      </c>
      <c r="D104" s="1" t="s">
        <v>152</v>
      </c>
      <c r="E104" s="1" t="s">
        <v>150</v>
      </c>
      <c r="F104" s="1">
        <v>1</v>
      </c>
      <c r="G104" s="1" t="s">
        <v>53</v>
      </c>
      <c r="H104" s="1" t="s">
        <v>40</v>
      </c>
      <c r="I104" s="1" t="s">
        <v>53</v>
      </c>
      <c r="J104" s="1" t="s">
        <v>33</v>
      </c>
      <c r="K104" s="1" t="s">
        <v>53</v>
      </c>
      <c r="L104" s="1" t="s">
        <v>23</v>
      </c>
      <c r="M104" s="1">
        <v>53</v>
      </c>
      <c r="N104" s="1" t="s">
        <v>24</v>
      </c>
      <c r="O104" s="1" t="s">
        <v>25</v>
      </c>
      <c r="P104" s="1" t="s">
        <v>133</v>
      </c>
      <c r="Q104" s="1" t="s">
        <v>127</v>
      </c>
    </row>
    <row r="105" spans="1:17" ht="15.75" customHeight="1" x14ac:dyDescent="0.3">
      <c r="A105" s="1">
        <v>392221</v>
      </c>
      <c r="B105" s="1" t="s">
        <v>131</v>
      </c>
      <c r="C105" s="2">
        <v>39945</v>
      </c>
      <c r="D105" s="1" t="s">
        <v>153</v>
      </c>
      <c r="E105" s="1" t="s">
        <v>132</v>
      </c>
      <c r="F105" s="1">
        <v>1</v>
      </c>
      <c r="G105" s="1" t="s">
        <v>20</v>
      </c>
      <c r="H105" s="1" t="s">
        <v>21</v>
      </c>
      <c r="I105" s="1" t="s">
        <v>20</v>
      </c>
      <c r="J105" s="1" t="s">
        <v>22</v>
      </c>
      <c r="K105" s="1" t="s">
        <v>20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120</v>
      </c>
      <c r="Q105" s="1" t="s">
        <v>145</v>
      </c>
    </row>
    <row r="106" spans="1:17" ht="15.75" customHeight="1" x14ac:dyDescent="0.3">
      <c r="A106" s="1">
        <v>392222</v>
      </c>
      <c r="B106" s="1" t="s">
        <v>131</v>
      </c>
      <c r="C106" s="2">
        <v>39945</v>
      </c>
      <c r="D106" s="1" t="s">
        <v>154</v>
      </c>
      <c r="E106" s="1" t="s">
        <v>132</v>
      </c>
      <c r="F106" s="1">
        <v>1</v>
      </c>
      <c r="G106" s="1" t="s">
        <v>31</v>
      </c>
      <c r="H106" s="1" t="s">
        <v>47</v>
      </c>
      <c r="I106" s="1" t="s">
        <v>31</v>
      </c>
      <c r="J106" s="1" t="s">
        <v>33</v>
      </c>
      <c r="K106" s="1" t="s">
        <v>47</v>
      </c>
      <c r="L106" s="1" t="s">
        <v>41</v>
      </c>
      <c r="M106" s="1">
        <v>8</v>
      </c>
      <c r="N106" s="1" t="s">
        <v>24</v>
      </c>
      <c r="O106" s="1" t="s">
        <v>25</v>
      </c>
      <c r="P106" s="1" t="s">
        <v>145</v>
      </c>
      <c r="Q106" s="1" t="s">
        <v>27</v>
      </c>
    </row>
    <row r="107" spans="1:17" ht="15.75" customHeight="1" x14ac:dyDescent="0.3">
      <c r="A107" s="1">
        <v>392223</v>
      </c>
      <c r="B107" s="1" t="s">
        <v>117</v>
      </c>
      <c r="C107" s="2">
        <v>39946</v>
      </c>
      <c r="D107" s="1" t="s">
        <v>155</v>
      </c>
      <c r="E107" s="1" t="s">
        <v>119</v>
      </c>
      <c r="F107" s="1">
        <v>1</v>
      </c>
      <c r="G107" s="1" t="s">
        <v>53</v>
      </c>
      <c r="H107" s="1" t="s">
        <v>39</v>
      </c>
      <c r="I107" s="1" t="s">
        <v>53</v>
      </c>
      <c r="J107" s="1" t="s">
        <v>22</v>
      </c>
      <c r="K107" s="1" t="s">
        <v>39</v>
      </c>
      <c r="L107" s="1" t="s">
        <v>23</v>
      </c>
      <c r="M107" s="1">
        <v>12</v>
      </c>
      <c r="N107" s="1" t="s">
        <v>24</v>
      </c>
      <c r="O107" s="1" t="s">
        <v>25</v>
      </c>
      <c r="P107" s="1" t="s">
        <v>49</v>
      </c>
      <c r="Q107" s="1" t="s">
        <v>35</v>
      </c>
    </row>
    <row r="108" spans="1:17" ht="15.75" customHeight="1" x14ac:dyDescent="0.3">
      <c r="A108" s="1">
        <v>392224</v>
      </c>
      <c r="B108" s="1" t="s">
        <v>117</v>
      </c>
      <c r="C108" s="2">
        <v>39947</v>
      </c>
      <c r="D108" s="1" t="s">
        <v>153</v>
      </c>
      <c r="E108" s="1" t="s">
        <v>119</v>
      </c>
      <c r="F108" s="1">
        <v>1</v>
      </c>
      <c r="G108" s="1" t="s">
        <v>20</v>
      </c>
      <c r="H108" s="1" t="s">
        <v>32</v>
      </c>
      <c r="I108" s="1" t="s">
        <v>32</v>
      </c>
      <c r="J108" s="1" t="s">
        <v>33</v>
      </c>
      <c r="K108" s="1" t="s">
        <v>20</v>
      </c>
      <c r="L108" s="1" t="s">
        <v>41</v>
      </c>
      <c r="M108" s="1">
        <v>2</v>
      </c>
      <c r="N108" s="1" t="s">
        <v>24</v>
      </c>
      <c r="O108" s="1" t="s">
        <v>25</v>
      </c>
      <c r="P108" s="1" t="s">
        <v>77</v>
      </c>
      <c r="Q108" s="1" t="s">
        <v>49</v>
      </c>
    </row>
    <row r="109" spans="1:17" ht="15.75" customHeight="1" x14ac:dyDescent="0.3">
      <c r="A109" s="1">
        <v>392225</v>
      </c>
      <c r="B109" s="1" t="s">
        <v>117</v>
      </c>
      <c r="C109" s="2">
        <v>39947</v>
      </c>
      <c r="D109" s="1" t="s">
        <v>156</v>
      </c>
      <c r="E109" s="1" t="s">
        <v>119</v>
      </c>
      <c r="F109" s="1">
        <v>1</v>
      </c>
      <c r="G109" s="1" t="s">
        <v>47</v>
      </c>
      <c r="H109" s="1" t="s">
        <v>40</v>
      </c>
      <c r="I109" s="1" t="s">
        <v>40</v>
      </c>
      <c r="J109" s="1" t="s">
        <v>33</v>
      </c>
      <c r="K109" s="1" t="s">
        <v>40</v>
      </c>
      <c r="L109" s="1" t="s">
        <v>23</v>
      </c>
      <c r="M109" s="1">
        <v>2</v>
      </c>
      <c r="N109" s="1" t="s">
        <v>24</v>
      </c>
      <c r="O109" s="1" t="s">
        <v>25</v>
      </c>
      <c r="P109" s="1" t="s">
        <v>77</v>
      </c>
      <c r="Q109" s="1" t="s">
        <v>49</v>
      </c>
    </row>
    <row r="110" spans="1:17" ht="15.75" customHeight="1" x14ac:dyDescent="0.3">
      <c r="A110" s="1">
        <v>392226</v>
      </c>
      <c r="B110" s="1" t="s">
        <v>157</v>
      </c>
      <c r="C110" s="2">
        <v>39948</v>
      </c>
      <c r="D110" s="1" t="s">
        <v>158</v>
      </c>
      <c r="E110" s="1" t="s">
        <v>159</v>
      </c>
      <c r="F110" s="1">
        <v>1</v>
      </c>
      <c r="G110" s="1" t="s">
        <v>39</v>
      </c>
      <c r="H110" s="1" t="s">
        <v>31</v>
      </c>
      <c r="I110" s="1" t="s">
        <v>31</v>
      </c>
      <c r="J110" s="1" t="s">
        <v>22</v>
      </c>
      <c r="K110" s="1" t="s">
        <v>31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127</v>
      </c>
      <c r="Q110" s="1" t="s">
        <v>63</v>
      </c>
    </row>
    <row r="111" spans="1:17" ht="15.75" customHeight="1" x14ac:dyDescent="0.3">
      <c r="A111" s="1">
        <v>392227</v>
      </c>
      <c r="B111" s="1" t="s">
        <v>113</v>
      </c>
      <c r="C111" s="2">
        <v>39949</v>
      </c>
      <c r="D111" s="1" t="s">
        <v>66</v>
      </c>
      <c r="E111" s="1" t="s">
        <v>115</v>
      </c>
      <c r="F111" s="1">
        <v>1</v>
      </c>
      <c r="G111" s="1" t="s">
        <v>32</v>
      </c>
      <c r="H111" s="1" t="s">
        <v>47</v>
      </c>
      <c r="I111" s="1" t="s">
        <v>47</v>
      </c>
      <c r="J111" s="1" t="s">
        <v>33</v>
      </c>
      <c r="K111" s="1" t="s">
        <v>32</v>
      </c>
      <c r="L111" s="1" t="s">
        <v>41</v>
      </c>
      <c r="M111" s="1">
        <v>7</v>
      </c>
      <c r="N111" s="1" t="s">
        <v>24</v>
      </c>
      <c r="O111" s="1" t="s">
        <v>25</v>
      </c>
      <c r="P111" s="1" t="s">
        <v>138</v>
      </c>
      <c r="Q111" s="1" t="s">
        <v>116</v>
      </c>
    </row>
    <row r="112" spans="1:17" ht="15.75" customHeight="1" x14ac:dyDescent="0.3">
      <c r="A112" s="1">
        <v>392228</v>
      </c>
      <c r="B112" s="1" t="s">
        <v>141</v>
      </c>
      <c r="C112" s="2">
        <v>39949</v>
      </c>
      <c r="D112" s="1" t="s">
        <v>147</v>
      </c>
      <c r="E112" s="1" t="s">
        <v>143</v>
      </c>
      <c r="F112" s="1">
        <v>1</v>
      </c>
      <c r="G112" s="1" t="s">
        <v>53</v>
      </c>
      <c r="H112" s="1" t="s">
        <v>21</v>
      </c>
      <c r="I112" s="1" t="s">
        <v>53</v>
      </c>
      <c r="J112" s="1" t="s">
        <v>22</v>
      </c>
      <c r="K112" s="1" t="s">
        <v>53</v>
      </c>
      <c r="L112" s="1" t="s">
        <v>41</v>
      </c>
      <c r="M112" s="1">
        <v>6</v>
      </c>
      <c r="N112" s="1" t="s">
        <v>24</v>
      </c>
      <c r="O112" s="1" t="s">
        <v>25</v>
      </c>
      <c r="P112" s="1" t="s">
        <v>27</v>
      </c>
      <c r="Q112" s="1" t="s">
        <v>140</v>
      </c>
    </row>
    <row r="113" spans="1:17" ht="15.75" customHeight="1" x14ac:dyDescent="0.3">
      <c r="A113" s="1">
        <v>392229</v>
      </c>
      <c r="B113" s="1" t="s">
        <v>141</v>
      </c>
      <c r="C113" s="2">
        <v>39950</v>
      </c>
      <c r="D113" s="1" t="s">
        <v>139</v>
      </c>
      <c r="E113" s="1" t="s">
        <v>143</v>
      </c>
      <c r="F113" s="1">
        <v>1</v>
      </c>
      <c r="G113" s="1" t="s">
        <v>53</v>
      </c>
      <c r="H113" s="1" t="s">
        <v>31</v>
      </c>
      <c r="I113" s="1" t="s">
        <v>53</v>
      </c>
      <c r="J113" s="1" t="s">
        <v>22</v>
      </c>
      <c r="K113" s="1" t="s">
        <v>31</v>
      </c>
      <c r="L113" s="1" t="s">
        <v>23</v>
      </c>
      <c r="M113" s="1">
        <v>1</v>
      </c>
      <c r="N113" s="1" t="s">
        <v>24</v>
      </c>
      <c r="O113" s="1" t="s">
        <v>25</v>
      </c>
      <c r="P113" s="1" t="s">
        <v>140</v>
      </c>
      <c r="Q113" s="1" t="s">
        <v>59</v>
      </c>
    </row>
    <row r="114" spans="1:17" ht="15.75" customHeight="1" x14ac:dyDescent="0.3">
      <c r="A114" s="1">
        <v>392230</v>
      </c>
      <c r="B114" s="1" t="s">
        <v>157</v>
      </c>
      <c r="C114" s="2">
        <v>39950</v>
      </c>
      <c r="D114" s="1" t="s">
        <v>121</v>
      </c>
      <c r="E114" s="1" t="s">
        <v>159</v>
      </c>
      <c r="F114" s="1">
        <v>1</v>
      </c>
      <c r="G114" s="1" t="s">
        <v>39</v>
      </c>
      <c r="H114" s="1" t="s">
        <v>40</v>
      </c>
      <c r="I114" s="1" t="s">
        <v>39</v>
      </c>
      <c r="J114" s="1" t="s">
        <v>33</v>
      </c>
      <c r="K114" s="1" t="s">
        <v>39</v>
      </c>
      <c r="L114" s="1" t="s">
        <v>23</v>
      </c>
      <c r="M114" s="1">
        <v>14</v>
      </c>
      <c r="N114" s="1" t="s">
        <v>24</v>
      </c>
      <c r="O114" s="1" t="s">
        <v>25</v>
      </c>
      <c r="P114" s="1" t="s">
        <v>145</v>
      </c>
      <c r="Q114" s="1" t="s">
        <v>63</v>
      </c>
    </row>
    <row r="115" spans="1:17" ht="15.75" customHeight="1" x14ac:dyDescent="0.3">
      <c r="A115" s="1">
        <v>392231</v>
      </c>
      <c r="B115" s="1" t="s">
        <v>131</v>
      </c>
      <c r="C115" s="2">
        <v>39951</v>
      </c>
      <c r="D115" s="1" t="s">
        <v>160</v>
      </c>
      <c r="E115" s="1" t="s">
        <v>132</v>
      </c>
      <c r="F115" s="1">
        <v>1</v>
      </c>
      <c r="G115" s="1" t="s">
        <v>32</v>
      </c>
      <c r="H115" s="1" t="s">
        <v>21</v>
      </c>
      <c r="I115" s="1" t="s">
        <v>32</v>
      </c>
      <c r="J115" s="1" t="s">
        <v>33</v>
      </c>
      <c r="K115" s="1" t="s">
        <v>21</v>
      </c>
      <c r="L115" s="1" t="s">
        <v>41</v>
      </c>
      <c r="M115" s="1">
        <v>7</v>
      </c>
      <c r="N115" s="1" t="s">
        <v>24</v>
      </c>
      <c r="O115" s="1" t="s">
        <v>25</v>
      </c>
      <c r="P115" s="1" t="s">
        <v>116</v>
      </c>
      <c r="Q115" s="1" t="s">
        <v>59</v>
      </c>
    </row>
    <row r="116" spans="1:17" ht="15.75" customHeight="1" x14ac:dyDescent="0.3">
      <c r="A116" s="1">
        <v>392232</v>
      </c>
      <c r="B116" s="1" t="s">
        <v>141</v>
      </c>
      <c r="C116" s="2">
        <v>39952</v>
      </c>
      <c r="D116" s="1" t="s">
        <v>144</v>
      </c>
      <c r="E116" s="1" t="s">
        <v>143</v>
      </c>
      <c r="F116" s="1">
        <v>1</v>
      </c>
      <c r="G116" s="1" t="s">
        <v>20</v>
      </c>
      <c r="H116" s="1" t="s">
        <v>39</v>
      </c>
      <c r="I116" s="1" t="s">
        <v>39</v>
      </c>
      <c r="J116" s="1" t="s">
        <v>33</v>
      </c>
      <c r="K116" s="1" t="s">
        <v>20</v>
      </c>
      <c r="L116" s="1" t="s">
        <v>41</v>
      </c>
      <c r="M116" s="1">
        <v>7</v>
      </c>
      <c r="N116" s="1" t="s">
        <v>24</v>
      </c>
      <c r="O116" s="1" t="s">
        <v>25</v>
      </c>
      <c r="P116" s="1" t="s">
        <v>63</v>
      </c>
      <c r="Q116" s="1" t="s">
        <v>59</v>
      </c>
    </row>
    <row r="117" spans="1:17" ht="15.75" customHeight="1" x14ac:dyDescent="0.3">
      <c r="A117" s="1">
        <v>392233</v>
      </c>
      <c r="B117" s="1" t="s">
        <v>117</v>
      </c>
      <c r="C117" s="2">
        <v>39953</v>
      </c>
      <c r="D117" s="1" t="s">
        <v>161</v>
      </c>
      <c r="E117" s="1" t="s">
        <v>119</v>
      </c>
      <c r="F117" s="1">
        <v>1</v>
      </c>
      <c r="G117" s="1" t="s">
        <v>21</v>
      </c>
      <c r="H117" s="1" t="s">
        <v>40</v>
      </c>
      <c r="I117" s="1" t="s">
        <v>21</v>
      </c>
      <c r="J117" s="1" t="s">
        <v>22</v>
      </c>
      <c r="K117" s="1" t="s">
        <v>21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91</v>
      </c>
      <c r="Q117" s="1" t="s">
        <v>116</v>
      </c>
    </row>
    <row r="118" spans="1:17" ht="15.75" customHeight="1" x14ac:dyDescent="0.3">
      <c r="A118" s="1">
        <v>392234</v>
      </c>
      <c r="B118" s="1" t="s">
        <v>117</v>
      </c>
      <c r="C118" s="2">
        <v>39953</v>
      </c>
      <c r="D118" s="1" t="s">
        <v>114</v>
      </c>
      <c r="E118" s="1" t="s">
        <v>119</v>
      </c>
      <c r="F118" s="1">
        <v>1</v>
      </c>
      <c r="G118" s="1" t="s">
        <v>32</v>
      </c>
      <c r="H118" s="1" t="s">
        <v>31</v>
      </c>
      <c r="I118" s="1" t="s">
        <v>32</v>
      </c>
      <c r="J118" s="1" t="s">
        <v>33</v>
      </c>
      <c r="K118" s="1" t="s">
        <v>32</v>
      </c>
      <c r="L118" s="1" t="s">
        <v>23</v>
      </c>
      <c r="M118" s="1">
        <v>24</v>
      </c>
      <c r="N118" s="1" t="s">
        <v>24</v>
      </c>
      <c r="O118" s="1" t="s">
        <v>25</v>
      </c>
      <c r="P118" s="1" t="s">
        <v>91</v>
      </c>
      <c r="Q118" s="1" t="s">
        <v>116</v>
      </c>
    </row>
    <row r="119" spans="1:17" ht="15.75" customHeight="1" x14ac:dyDescent="0.3">
      <c r="A119" s="1">
        <v>392235</v>
      </c>
      <c r="B119" s="1" t="s">
        <v>131</v>
      </c>
      <c r="C119" s="2">
        <v>39954</v>
      </c>
      <c r="D119" s="1" t="s">
        <v>61</v>
      </c>
      <c r="E119" s="1" t="s">
        <v>132</v>
      </c>
      <c r="F119" s="1">
        <v>1</v>
      </c>
      <c r="G119" s="1" t="s">
        <v>39</v>
      </c>
      <c r="H119" s="1" t="s">
        <v>47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4</v>
      </c>
      <c r="N119" s="1" t="s">
        <v>24</v>
      </c>
      <c r="O119" s="1" t="s">
        <v>25</v>
      </c>
      <c r="P119" s="1" t="s">
        <v>63</v>
      </c>
      <c r="Q119" s="1" t="s">
        <v>140</v>
      </c>
    </row>
    <row r="120" spans="1:17" ht="15.75" customHeight="1" x14ac:dyDescent="0.3">
      <c r="A120" s="1">
        <v>392236</v>
      </c>
      <c r="B120" s="1" t="s">
        <v>131</v>
      </c>
      <c r="C120" s="2">
        <v>39954</v>
      </c>
      <c r="D120" s="1" t="s">
        <v>162</v>
      </c>
      <c r="E120" s="1" t="s">
        <v>132</v>
      </c>
      <c r="F120" s="1">
        <v>1</v>
      </c>
      <c r="G120" s="1" t="s">
        <v>20</v>
      </c>
      <c r="H120" s="1" t="s">
        <v>53</v>
      </c>
      <c r="I120" s="1" t="s">
        <v>20</v>
      </c>
      <c r="J120" s="1" t="s">
        <v>33</v>
      </c>
      <c r="K120" s="1" t="s">
        <v>20</v>
      </c>
      <c r="L120" s="1" t="s">
        <v>23</v>
      </c>
      <c r="M120" s="1">
        <v>12</v>
      </c>
      <c r="N120" s="1" t="s">
        <v>24</v>
      </c>
      <c r="O120" s="1" t="s">
        <v>25</v>
      </c>
      <c r="P120" s="1" t="s">
        <v>63</v>
      </c>
      <c r="Q120" s="1" t="s">
        <v>140</v>
      </c>
    </row>
    <row r="121" spans="1:17" ht="15.75" customHeight="1" x14ac:dyDescent="0.3">
      <c r="A121" s="1">
        <v>392237</v>
      </c>
      <c r="B121" s="1" t="s">
        <v>131</v>
      </c>
      <c r="C121" s="2">
        <v>39955</v>
      </c>
      <c r="D121" s="1" t="s">
        <v>72</v>
      </c>
      <c r="E121" s="1" t="s">
        <v>132</v>
      </c>
      <c r="F121" s="1">
        <v>1</v>
      </c>
      <c r="G121" s="1" t="s">
        <v>39</v>
      </c>
      <c r="H121" s="1" t="s">
        <v>53</v>
      </c>
      <c r="I121" s="1" t="s">
        <v>53</v>
      </c>
      <c r="J121" s="1" t="s">
        <v>22</v>
      </c>
      <c r="K121" s="1" t="s">
        <v>53</v>
      </c>
      <c r="L121" s="1" t="s">
        <v>41</v>
      </c>
      <c r="M121" s="1">
        <v>6</v>
      </c>
      <c r="N121" s="1" t="s">
        <v>24</v>
      </c>
      <c r="O121" s="1" t="s">
        <v>25</v>
      </c>
      <c r="P121" s="1" t="s">
        <v>77</v>
      </c>
      <c r="Q121" s="1" t="s">
        <v>49</v>
      </c>
    </row>
    <row r="122" spans="1:17" ht="15.75" customHeight="1" x14ac:dyDescent="0.3">
      <c r="A122" s="1">
        <v>392238</v>
      </c>
      <c r="B122" s="1" t="s">
        <v>141</v>
      </c>
      <c r="C122" s="2">
        <v>39956</v>
      </c>
      <c r="D122" s="1" t="s">
        <v>162</v>
      </c>
      <c r="E122" s="1" t="s">
        <v>143</v>
      </c>
      <c r="F122" s="1">
        <v>1</v>
      </c>
      <c r="G122" s="1" t="s">
        <v>20</v>
      </c>
      <c r="H122" s="1" t="s">
        <v>32</v>
      </c>
      <c r="I122" s="1" t="s">
        <v>20</v>
      </c>
      <c r="J122" s="1" t="s">
        <v>22</v>
      </c>
      <c r="K122" s="1" t="s">
        <v>20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27</v>
      </c>
      <c r="Q122" s="1" t="s">
        <v>116</v>
      </c>
    </row>
    <row r="123" spans="1:17" ht="15.75" customHeight="1" x14ac:dyDescent="0.3">
      <c r="A123" s="1">
        <v>392239</v>
      </c>
      <c r="B123" s="1" t="s">
        <v>141</v>
      </c>
      <c r="C123" s="2">
        <v>39957</v>
      </c>
      <c r="D123" s="1" t="s">
        <v>100</v>
      </c>
      <c r="E123" s="1" t="s">
        <v>143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22</v>
      </c>
      <c r="K123" s="1" t="s">
        <v>53</v>
      </c>
      <c r="L123" s="1" t="s">
        <v>23</v>
      </c>
      <c r="M123" s="1">
        <v>6</v>
      </c>
      <c r="N123" s="1" t="s">
        <v>24</v>
      </c>
      <c r="O123" s="1" t="s">
        <v>25</v>
      </c>
      <c r="P123" s="1" t="s">
        <v>27</v>
      </c>
      <c r="Q123" s="1" t="s">
        <v>116</v>
      </c>
    </row>
    <row r="124" spans="1:17" ht="15.75" customHeight="1" x14ac:dyDescent="0.3">
      <c r="A124" s="1">
        <v>419106</v>
      </c>
      <c r="B124" s="1" t="s">
        <v>44</v>
      </c>
      <c r="C124" s="2">
        <v>40249</v>
      </c>
      <c r="D124" s="1" t="s">
        <v>163</v>
      </c>
      <c r="E124" s="1" t="s">
        <v>73</v>
      </c>
      <c r="F124" s="1">
        <v>0</v>
      </c>
      <c r="G124" s="1" t="s">
        <v>53</v>
      </c>
      <c r="H124" s="1" t="s">
        <v>21</v>
      </c>
      <c r="I124" s="1" t="s">
        <v>53</v>
      </c>
      <c r="J124" s="1" t="s">
        <v>22</v>
      </c>
      <c r="K124" s="1" t="s">
        <v>21</v>
      </c>
      <c r="L124" s="1" t="s">
        <v>23</v>
      </c>
      <c r="M124" s="1">
        <v>11</v>
      </c>
      <c r="N124" s="1" t="s">
        <v>24</v>
      </c>
      <c r="O124" s="1" t="s">
        <v>25</v>
      </c>
      <c r="P124" s="1" t="s">
        <v>27</v>
      </c>
      <c r="Q124" s="1" t="s">
        <v>59</v>
      </c>
    </row>
    <row r="125" spans="1:17" ht="15.75" customHeight="1" x14ac:dyDescent="0.3">
      <c r="A125" s="1">
        <v>419107</v>
      </c>
      <c r="B125" s="1" t="s">
        <v>44</v>
      </c>
      <c r="C125" s="2">
        <v>40250</v>
      </c>
      <c r="D125" s="1" t="s">
        <v>68</v>
      </c>
      <c r="E125" s="1" t="s">
        <v>164</v>
      </c>
      <c r="F125" s="1">
        <v>0</v>
      </c>
      <c r="G125" s="1" t="s">
        <v>47</v>
      </c>
      <c r="H125" s="1" t="s">
        <v>40</v>
      </c>
      <c r="I125" s="1" t="s">
        <v>47</v>
      </c>
      <c r="J125" s="1" t="s">
        <v>33</v>
      </c>
      <c r="K125" s="1" t="s">
        <v>47</v>
      </c>
      <c r="L125" s="1" t="s">
        <v>23</v>
      </c>
      <c r="M125" s="1">
        <v>4</v>
      </c>
      <c r="N125" s="1" t="s">
        <v>24</v>
      </c>
      <c r="O125" s="1" t="s">
        <v>25</v>
      </c>
      <c r="P125" s="1" t="s">
        <v>27</v>
      </c>
      <c r="Q125" s="1" t="s">
        <v>59</v>
      </c>
    </row>
    <row r="126" spans="1:17" ht="15.75" customHeight="1" x14ac:dyDescent="0.3">
      <c r="A126" s="1">
        <v>419108</v>
      </c>
      <c r="B126" s="1" t="s">
        <v>28</v>
      </c>
      <c r="C126" s="2">
        <v>40250</v>
      </c>
      <c r="D126" s="1" t="s">
        <v>146</v>
      </c>
      <c r="E126" s="1" t="s">
        <v>30</v>
      </c>
      <c r="F126" s="1">
        <v>0</v>
      </c>
      <c r="G126" s="1" t="s">
        <v>31</v>
      </c>
      <c r="H126" s="1" t="s">
        <v>39</v>
      </c>
      <c r="I126" s="1" t="s">
        <v>39</v>
      </c>
      <c r="J126" s="1" t="s">
        <v>22</v>
      </c>
      <c r="K126" s="1" t="s">
        <v>39</v>
      </c>
      <c r="L126" s="1" t="s">
        <v>41</v>
      </c>
      <c r="M126" s="1">
        <v>5</v>
      </c>
      <c r="N126" s="1" t="s">
        <v>24</v>
      </c>
      <c r="O126" s="1" t="s">
        <v>25</v>
      </c>
      <c r="P126" s="1" t="s">
        <v>77</v>
      </c>
      <c r="Q126" s="1" t="s">
        <v>140</v>
      </c>
    </row>
    <row r="127" spans="1:17" ht="15.75" customHeight="1" x14ac:dyDescent="0.3">
      <c r="A127" s="1">
        <v>419109</v>
      </c>
      <c r="B127" s="1" t="s">
        <v>50</v>
      </c>
      <c r="C127" s="2">
        <v>40251</v>
      </c>
      <c r="D127" s="1" t="s">
        <v>165</v>
      </c>
      <c r="E127" s="1" t="s">
        <v>52</v>
      </c>
      <c r="F127" s="1">
        <v>0</v>
      </c>
      <c r="G127" s="1" t="s">
        <v>21</v>
      </c>
      <c r="H127" s="1" t="s">
        <v>20</v>
      </c>
      <c r="I127" s="1" t="s">
        <v>21</v>
      </c>
      <c r="J127" s="1" t="s">
        <v>22</v>
      </c>
      <c r="K127" s="1" t="s">
        <v>21</v>
      </c>
      <c r="L127" s="1" t="s">
        <v>41</v>
      </c>
      <c r="M127" s="1">
        <v>7</v>
      </c>
      <c r="N127" s="1" t="s">
        <v>24</v>
      </c>
      <c r="O127" s="1" t="s">
        <v>25</v>
      </c>
      <c r="P127" s="1" t="s">
        <v>127</v>
      </c>
      <c r="Q127" s="1" t="s">
        <v>64</v>
      </c>
    </row>
    <row r="128" spans="1:17" ht="15.75" customHeight="1" x14ac:dyDescent="0.3">
      <c r="A128" s="1">
        <v>419110</v>
      </c>
      <c r="B128" s="1" t="s">
        <v>65</v>
      </c>
      <c r="C128" s="2">
        <v>40251</v>
      </c>
      <c r="D128" s="1" t="s">
        <v>166</v>
      </c>
      <c r="E128" s="1" t="s">
        <v>67</v>
      </c>
      <c r="F128" s="1">
        <v>0</v>
      </c>
      <c r="G128" s="1" t="s">
        <v>32</v>
      </c>
      <c r="H128" s="1" t="s">
        <v>53</v>
      </c>
      <c r="I128" s="1" t="s">
        <v>53</v>
      </c>
      <c r="J128" s="1" t="s">
        <v>33</v>
      </c>
      <c r="K128" s="1" t="s">
        <v>53</v>
      </c>
      <c r="L128" s="1" t="s">
        <v>23</v>
      </c>
      <c r="M128" s="1">
        <v>31</v>
      </c>
      <c r="N128" s="1" t="s">
        <v>24</v>
      </c>
      <c r="O128" s="1" t="s">
        <v>25</v>
      </c>
      <c r="P128" s="1" t="s">
        <v>55</v>
      </c>
      <c r="Q128" s="1" t="s">
        <v>49</v>
      </c>
    </row>
    <row r="129" spans="1:17" ht="15.75" customHeight="1" x14ac:dyDescent="0.3">
      <c r="A129" s="1">
        <v>419111</v>
      </c>
      <c r="B129" s="1" t="s">
        <v>167</v>
      </c>
      <c r="C129" s="2">
        <v>40252</v>
      </c>
      <c r="D129" s="1" t="s">
        <v>61</v>
      </c>
      <c r="E129" s="1" t="s">
        <v>168</v>
      </c>
      <c r="F129" s="1">
        <v>0</v>
      </c>
      <c r="G129" s="1" t="s">
        <v>40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6</v>
      </c>
      <c r="N129" s="1" t="s">
        <v>24</v>
      </c>
      <c r="O129" s="1" t="s">
        <v>25</v>
      </c>
      <c r="P129" s="1" t="s">
        <v>91</v>
      </c>
      <c r="Q129" s="1" t="s">
        <v>27</v>
      </c>
    </row>
    <row r="130" spans="1:17" ht="15.75" customHeight="1" x14ac:dyDescent="0.3">
      <c r="A130" s="1">
        <v>419112</v>
      </c>
      <c r="B130" s="1" t="s">
        <v>17</v>
      </c>
      <c r="C130" s="2">
        <v>40253</v>
      </c>
      <c r="D130" s="1" t="s">
        <v>144</v>
      </c>
      <c r="E130" s="1" t="s">
        <v>19</v>
      </c>
      <c r="F130" s="1">
        <v>0</v>
      </c>
      <c r="G130" s="1" t="s">
        <v>20</v>
      </c>
      <c r="H130" s="1" t="s">
        <v>31</v>
      </c>
      <c r="I130" s="1" t="s">
        <v>31</v>
      </c>
      <c r="J130" s="1" t="s">
        <v>33</v>
      </c>
      <c r="K130" s="1" t="s">
        <v>20</v>
      </c>
      <c r="L130" s="1" t="s">
        <v>41</v>
      </c>
      <c r="M130" s="1">
        <v>8</v>
      </c>
      <c r="N130" s="1" t="s">
        <v>24</v>
      </c>
      <c r="O130" s="1" t="s">
        <v>25</v>
      </c>
      <c r="P130" s="1" t="s">
        <v>169</v>
      </c>
      <c r="Q130" s="1" t="s">
        <v>49</v>
      </c>
    </row>
    <row r="131" spans="1:17" ht="15.75" customHeight="1" x14ac:dyDescent="0.3">
      <c r="A131" s="1">
        <v>419113</v>
      </c>
      <c r="B131" s="1" t="s">
        <v>50</v>
      </c>
      <c r="C131" s="2">
        <v>40253</v>
      </c>
      <c r="D131" s="1" t="s">
        <v>76</v>
      </c>
      <c r="E131" s="1" t="s">
        <v>52</v>
      </c>
      <c r="F131" s="1">
        <v>0</v>
      </c>
      <c r="G131" s="1" t="s">
        <v>21</v>
      </c>
      <c r="H131" s="1" t="s">
        <v>32</v>
      </c>
      <c r="I131" s="1" t="s">
        <v>32</v>
      </c>
      <c r="J131" s="1" t="s">
        <v>33</v>
      </c>
      <c r="K131" s="1" t="s">
        <v>32</v>
      </c>
      <c r="L131" s="1" t="s">
        <v>23</v>
      </c>
      <c r="M131" s="1">
        <v>55</v>
      </c>
      <c r="N131" s="1" t="s">
        <v>24</v>
      </c>
      <c r="O131" s="1" t="s">
        <v>25</v>
      </c>
      <c r="P131" s="1" t="s">
        <v>127</v>
      </c>
      <c r="Q131" s="1" t="s">
        <v>64</v>
      </c>
    </row>
    <row r="132" spans="1:17" ht="15.75" customHeight="1" x14ac:dyDescent="0.3">
      <c r="A132" s="1">
        <v>419114</v>
      </c>
      <c r="B132" s="1" t="s">
        <v>36</v>
      </c>
      <c r="C132" s="2">
        <v>40254</v>
      </c>
      <c r="D132" s="1" t="s">
        <v>107</v>
      </c>
      <c r="E132" s="1" t="s">
        <v>38</v>
      </c>
      <c r="F132" s="1">
        <v>0</v>
      </c>
      <c r="G132" s="1" t="s">
        <v>39</v>
      </c>
      <c r="H132" s="1" t="s">
        <v>47</v>
      </c>
      <c r="I132" s="1" t="s">
        <v>39</v>
      </c>
      <c r="J132" s="1" t="s">
        <v>22</v>
      </c>
      <c r="K132" s="1" t="s">
        <v>47</v>
      </c>
      <c r="L132" s="1" t="s">
        <v>23</v>
      </c>
      <c r="M132" s="1">
        <v>98</v>
      </c>
      <c r="N132" s="1" t="s">
        <v>24</v>
      </c>
      <c r="O132" s="1" t="s">
        <v>25</v>
      </c>
      <c r="P132" s="1" t="s">
        <v>77</v>
      </c>
      <c r="Q132" s="1" t="s">
        <v>138</v>
      </c>
    </row>
    <row r="133" spans="1:17" ht="15.75" customHeight="1" x14ac:dyDescent="0.3">
      <c r="A133" s="1">
        <v>419115</v>
      </c>
      <c r="B133" s="1" t="s">
        <v>17</v>
      </c>
      <c r="C133" s="2">
        <v>40255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40</v>
      </c>
      <c r="I133" s="1" t="s">
        <v>20</v>
      </c>
      <c r="J133" s="1" t="s">
        <v>22</v>
      </c>
      <c r="K133" s="1" t="s">
        <v>20</v>
      </c>
      <c r="L133" s="1" t="s">
        <v>41</v>
      </c>
      <c r="M133" s="1">
        <v>10</v>
      </c>
      <c r="N133" s="1" t="s">
        <v>24</v>
      </c>
      <c r="O133" s="1" t="s">
        <v>25</v>
      </c>
      <c r="P133" s="1" t="s">
        <v>55</v>
      </c>
      <c r="Q133" s="1" t="s">
        <v>49</v>
      </c>
    </row>
    <row r="134" spans="1:17" ht="15.75" customHeight="1" x14ac:dyDescent="0.3">
      <c r="A134" s="1">
        <v>419116</v>
      </c>
      <c r="B134" s="1" t="s">
        <v>36</v>
      </c>
      <c r="C134" s="2">
        <v>40256</v>
      </c>
      <c r="D134" s="1" t="s">
        <v>66</v>
      </c>
      <c r="E134" s="1" t="s">
        <v>38</v>
      </c>
      <c r="F134" s="1">
        <v>0</v>
      </c>
      <c r="G134" s="1" t="s">
        <v>39</v>
      </c>
      <c r="H134" s="1" t="s">
        <v>32</v>
      </c>
      <c r="I134" s="1" t="s">
        <v>39</v>
      </c>
      <c r="J134" s="1" t="s">
        <v>33</v>
      </c>
      <c r="K134" s="1" t="s">
        <v>32</v>
      </c>
      <c r="L134" s="1" t="s">
        <v>41</v>
      </c>
      <c r="M134" s="1">
        <v>5</v>
      </c>
      <c r="N134" s="1" t="s">
        <v>24</v>
      </c>
      <c r="O134" s="1" t="s">
        <v>25</v>
      </c>
      <c r="P134" s="1" t="s">
        <v>77</v>
      </c>
      <c r="Q134" s="1" t="s">
        <v>138</v>
      </c>
    </row>
    <row r="135" spans="1:17" ht="15.75" customHeight="1" x14ac:dyDescent="0.3">
      <c r="A135" s="1">
        <v>419117</v>
      </c>
      <c r="B135" s="1" t="s">
        <v>170</v>
      </c>
      <c r="C135" s="2">
        <v>40256</v>
      </c>
      <c r="D135" s="1" t="s">
        <v>171</v>
      </c>
      <c r="E135" s="1" t="s">
        <v>172</v>
      </c>
      <c r="F135" s="1">
        <v>0</v>
      </c>
      <c r="G135" s="1" t="s">
        <v>53</v>
      </c>
      <c r="H135" s="1" t="s">
        <v>31</v>
      </c>
      <c r="I135" s="1" t="s">
        <v>31</v>
      </c>
      <c r="J135" s="1" t="s">
        <v>22</v>
      </c>
      <c r="K135" s="1" t="s">
        <v>53</v>
      </c>
      <c r="L135" s="1" t="s">
        <v>23</v>
      </c>
      <c r="M135" s="1">
        <v>6</v>
      </c>
      <c r="N135" s="1" t="s">
        <v>24</v>
      </c>
      <c r="O135" s="1" t="s">
        <v>25</v>
      </c>
      <c r="P135" s="1" t="s">
        <v>54</v>
      </c>
      <c r="Q135" s="1" t="s">
        <v>120</v>
      </c>
    </row>
    <row r="136" spans="1:17" ht="15.75" customHeight="1" x14ac:dyDescent="0.3">
      <c r="A136" s="1">
        <v>419118</v>
      </c>
      <c r="B136" s="1" t="s">
        <v>167</v>
      </c>
      <c r="C136" s="2">
        <v>40257</v>
      </c>
      <c r="D136" s="1" t="s">
        <v>173</v>
      </c>
      <c r="E136" s="1" t="s">
        <v>168</v>
      </c>
      <c r="F136" s="1">
        <v>0</v>
      </c>
      <c r="G136" s="1" t="s">
        <v>40</v>
      </c>
      <c r="H136" s="1" t="s">
        <v>21</v>
      </c>
      <c r="I136" s="1" t="s">
        <v>40</v>
      </c>
      <c r="J136" s="1" t="s">
        <v>33</v>
      </c>
      <c r="K136" s="1" t="s">
        <v>40</v>
      </c>
      <c r="L136" s="1" t="s">
        <v>23</v>
      </c>
      <c r="M136" s="1">
        <v>34</v>
      </c>
      <c r="N136" s="1" t="s">
        <v>24</v>
      </c>
      <c r="O136" s="1" t="s">
        <v>25</v>
      </c>
      <c r="P136" s="1" t="s">
        <v>27</v>
      </c>
      <c r="Q136" s="1" t="s">
        <v>59</v>
      </c>
    </row>
    <row r="137" spans="1:17" ht="15.75" customHeight="1" x14ac:dyDescent="0.3">
      <c r="A137" s="1">
        <v>419119</v>
      </c>
      <c r="B137" s="1" t="s">
        <v>44</v>
      </c>
      <c r="C137" s="2">
        <v>40257</v>
      </c>
      <c r="D137" s="1" t="s">
        <v>144</v>
      </c>
      <c r="E137" s="1" t="s">
        <v>164</v>
      </c>
      <c r="F137" s="1">
        <v>0</v>
      </c>
      <c r="G137" s="1" t="s">
        <v>47</v>
      </c>
      <c r="H137" s="1" t="s">
        <v>20</v>
      </c>
      <c r="I137" s="1" t="s">
        <v>47</v>
      </c>
      <c r="J137" s="1" t="s">
        <v>33</v>
      </c>
      <c r="K137" s="1" t="s">
        <v>20</v>
      </c>
      <c r="L137" s="1" t="s">
        <v>41</v>
      </c>
      <c r="M137" s="1">
        <v>7</v>
      </c>
      <c r="N137" s="1" t="s">
        <v>24</v>
      </c>
      <c r="O137" s="1" t="s">
        <v>25</v>
      </c>
      <c r="P137" s="1" t="s">
        <v>127</v>
      </c>
      <c r="Q137" s="1" t="s">
        <v>145</v>
      </c>
    </row>
    <row r="138" spans="1:17" ht="15.75" customHeight="1" x14ac:dyDescent="0.3">
      <c r="A138" s="1">
        <v>419120</v>
      </c>
      <c r="B138" s="1" t="s">
        <v>170</v>
      </c>
      <c r="C138" s="2">
        <v>40258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39</v>
      </c>
      <c r="I138" s="1" t="s">
        <v>53</v>
      </c>
      <c r="J138" s="1" t="s">
        <v>33</v>
      </c>
      <c r="K138" s="1" t="s">
        <v>53</v>
      </c>
      <c r="L138" s="1" t="s">
        <v>23</v>
      </c>
      <c r="M138" s="1">
        <v>10</v>
      </c>
      <c r="N138" s="1" t="s">
        <v>24</v>
      </c>
      <c r="O138" s="1" t="s">
        <v>25</v>
      </c>
      <c r="P138" s="1" t="s">
        <v>54</v>
      </c>
      <c r="Q138" s="1" t="s">
        <v>120</v>
      </c>
    </row>
    <row r="139" spans="1:17" ht="15.75" customHeight="1" x14ac:dyDescent="0.3">
      <c r="A139" s="1">
        <v>419121</v>
      </c>
      <c r="B139" s="1" t="s">
        <v>65</v>
      </c>
      <c r="C139" s="2">
        <v>40258</v>
      </c>
      <c r="D139" s="1" t="s">
        <v>174</v>
      </c>
      <c r="E139" s="1" t="s">
        <v>67</v>
      </c>
      <c r="F139" s="1">
        <v>0</v>
      </c>
      <c r="G139" s="1" t="s">
        <v>32</v>
      </c>
      <c r="H139" s="1" t="s">
        <v>31</v>
      </c>
      <c r="I139" s="1" t="s">
        <v>32</v>
      </c>
      <c r="J139" s="1" t="s">
        <v>22</v>
      </c>
      <c r="K139" s="1" t="s">
        <v>31</v>
      </c>
      <c r="L139" s="1" t="s">
        <v>122</v>
      </c>
      <c r="M139" s="1" t="s">
        <v>25</v>
      </c>
      <c r="N139" s="1" t="s">
        <v>123</v>
      </c>
      <c r="O139" s="1" t="s">
        <v>25</v>
      </c>
      <c r="P139" s="1" t="s">
        <v>55</v>
      </c>
      <c r="Q139" s="1" t="s">
        <v>49</v>
      </c>
    </row>
    <row r="140" spans="1:17" ht="15.75" customHeight="1" x14ac:dyDescent="0.3">
      <c r="A140" s="1">
        <v>419122</v>
      </c>
      <c r="B140" s="1" t="s">
        <v>44</v>
      </c>
      <c r="C140" s="2">
        <v>40259</v>
      </c>
      <c r="D140" s="1" t="s">
        <v>107</v>
      </c>
      <c r="E140" s="1" t="s">
        <v>164</v>
      </c>
      <c r="F140" s="1">
        <v>0</v>
      </c>
      <c r="G140" s="1" t="s">
        <v>47</v>
      </c>
      <c r="H140" s="1" t="s">
        <v>21</v>
      </c>
      <c r="I140" s="1" t="s">
        <v>21</v>
      </c>
      <c r="J140" s="1" t="s">
        <v>33</v>
      </c>
      <c r="K140" s="1" t="s">
        <v>47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145</v>
      </c>
      <c r="Q140" s="1" t="s">
        <v>116</v>
      </c>
    </row>
    <row r="141" spans="1:17" ht="15.75" customHeight="1" x14ac:dyDescent="0.3">
      <c r="A141" s="1">
        <v>419123</v>
      </c>
      <c r="B141" s="1" t="s">
        <v>17</v>
      </c>
      <c r="C141" s="2">
        <v>40260</v>
      </c>
      <c r="D141" s="1" t="s">
        <v>175</v>
      </c>
      <c r="E141" s="1" t="s">
        <v>19</v>
      </c>
      <c r="F141" s="1">
        <v>0</v>
      </c>
      <c r="G141" s="1" t="s">
        <v>20</v>
      </c>
      <c r="H141" s="1" t="s">
        <v>32</v>
      </c>
      <c r="I141" s="1" t="s">
        <v>32</v>
      </c>
      <c r="J141" s="1" t="s">
        <v>22</v>
      </c>
      <c r="K141" s="1" t="s">
        <v>20</v>
      </c>
      <c r="L141" s="1" t="s">
        <v>23</v>
      </c>
      <c r="M141" s="1">
        <v>36</v>
      </c>
      <c r="N141" s="1" t="s">
        <v>24</v>
      </c>
      <c r="O141" s="1" t="s">
        <v>25</v>
      </c>
      <c r="P141" s="1" t="s">
        <v>27</v>
      </c>
      <c r="Q141" s="1" t="s">
        <v>59</v>
      </c>
    </row>
    <row r="142" spans="1:17" ht="15.75" customHeight="1" x14ac:dyDescent="0.3">
      <c r="A142" s="1">
        <v>419124</v>
      </c>
      <c r="B142" s="1" t="s">
        <v>28</v>
      </c>
      <c r="C142" s="2">
        <v>40261</v>
      </c>
      <c r="D142" s="1" t="s">
        <v>176</v>
      </c>
      <c r="E142" s="1" t="s">
        <v>30</v>
      </c>
      <c r="F142" s="1">
        <v>0</v>
      </c>
      <c r="G142" s="1" t="s">
        <v>31</v>
      </c>
      <c r="H142" s="1" t="s">
        <v>40</v>
      </c>
      <c r="I142" s="1" t="s">
        <v>31</v>
      </c>
      <c r="J142" s="1" t="s">
        <v>22</v>
      </c>
      <c r="K142" s="1" t="s">
        <v>40</v>
      </c>
      <c r="L142" s="1" t="s">
        <v>23</v>
      </c>
      <c r="M142" s="1">
        <v>31</v>
      </c>
      <c r="N142" s="1" t="s">
        <v>24</v>
      </c>
      <c r="O142" s="1" t="s">
        <v>25</v>
      </c>
      <c r="P142" s="1" t="s">
        <v>77</v>
      </c>
      <c r="Q142" s="1" t="s">
        <v>138</v>
      </c>
    </row>
    <row r="143" spans="1:17" ht="15.75" customHeight="1" x14ac:dyDescent="0.3">
      <c r="A143" s="1">
        <v>419125</v>
      </c>
      <c r="B143" s="1" t="s">
        <v>44</v>
      </c>
      <c r="C143" s="2">
        <v>40262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32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5</v>
      </c>
      <c r="N143" s="1" t="s">
        <v>24</v>
      </c>
      <c r="O143" s="1" t="s">
        <v>25</v>
      </c>
      <c r="P143" s="1" t="s">
        <v>54</v>
      </c>
      <c r="Q143" s="1" t="s">
        <v>64</v>
      </c>
    </row>
    <row r="144" spans="1:17" ht="15.75" customHeight="1" x14ac:dyDescent="0.3">
      <c r="A144" s="1">
        <v>419126</v>
      </c>
      <c r="B144" s="1" t="s">
        <v>167</v>
      </c>
      <c r="C144" s="2">
        <v>40263</v>
      </c>
      <c r="D144" s="1" t="s">
        <v>68</v>
      </c>
      <c r="E144" s="1" t="s">
        <v>168</v>
      </c>
      <c r="F144" s="1">
        <v>0</v>
      </c>
      <c r="G144" s="1" t="s">
        <v>40</v>
      </c>
      <c r="H144" s="1" t="s">
        <v>53</v>
      </c>
      <c r="I144" s="1" t="s">
        <v>53</v>
      </c>
      <c r="J144" s="1" t="s">
        <v>33</v>
      </c>
      <c r="K144" s="1" t="s">
        <v>40</v>
      </c>
      <c r="L144" s="1" t="s">
        <v>41</v>
      </c>
      <c r="M144" s="1">
        <v>8</v>
      </c>
      <c r="N144" s="1" t="s">
        <v>24</v>
      </c>
      <c r="O144" s="1" t="s">
        <v>25</v>
      </c>
      <c r="P144" s="1" t="s">
        <v>127</v>
      </c>
      <c r="Q144" s="1" t="s">
        <v>116</v>
      </c>
    </row>
    <row r="145" spans="1:17" ht="15.75" customHeight="1" x14ac:dyDescent="0.3">
      <c r="A145" s="1">
        <v>419127</v>
      </c>
      <c r="B145" s="1" t="s">
        <v>28</v>
      </c>
      <c r="C145" s="2">
        <v>40264</v>
      </c>
      <c r="D145" s="1" t="s">
        <v>165</v>
      </c>
      <c r="E145" s="1" t="s">
        <v>30</v>
      </c>
      <c r="F145" s="1">
        <v>0</v>
      </c>
      <c r="G145" s="1" t="s">
        <v>31</v>
      </c>
      <c r="H145" s="1" t="s">
        <v>21</v>
      </c>
      <c r="I145" s="1" t="s">
        <v>21</v>
      </c>
      <c r="J145" s="1" t="s">
        <v>33</v>
      </c>
      <c r="K145" s="1" t="s">
        <v>21</v>
      </c>
      <c r="L145" s="1" t="s">
        <v>23</v>
      </c>
      <c r="M145" s="1">
        <v>39</v>
      </c>
      <c r="N145" s="1" t="s">
        <v>24</v>
      </c>
      <c r="O145" s="1" t="s">
        <v>25</v>
      </c>
      <c r="P145" s="1" t="s">
        <v>77</v>
      </c>
      <c r="Q145" s="1" t="s">
        <v>140</v>
      </c>
    </row>
    <row r="146" spans="1:17" ht="15.75" customHeight="1" x14ac:dyDescent="0.3">
      <c r="A146" s="1">
        <v>419128</v>
      </c>
      <c r="B146" s="1" t="s">
        <v>17</v>
      </c>
      <c r="C146" s="2">
        <v>40262</v>
      </c>
      <c r="D146" s="1" t="s">
        <v>177</v>
      </c>
      <c r="E146" s="1" t="s">
        <v>19</v>
      </c>
      <c r="F146" s="1">
        <v>0</v>
      </c>
      <c r="G146" s="1" t="s">
        <v>20</v>
      </c>
      <c r="H146" s="1" t="s">
        <v>39</v>
      </c>
      <c r="I146" s="1" t="s">
        <v>20</v>
      </c>
      <c r="J146" s="1" t="s">
        <v>22</v>
      </c>
      <c r="K146" s="1" t="s">
        <v>39</v>
      </c>
      <c r="L146" s="1" t="s">
        <v>23</v>
      </c>
      <c r="M146" s="1">
        <v>17</v>
      </c>
      <c r="N146" s="1" t="s">
        <v>24</v>
      </c>
      <c r="O146" s="1" t="s">
        <v>25</v>
      </c>
      <c r="P146" s="1" t="s">
        <v>91</v>
      </c>
      <c r="Q146" s="1" t="s">
        <v>27</v>
      </c>
    </row>
    <row r="147" spans="1:17" ht="15.75" customHeight="1" x14ac:dyDescent="0.3">
      <c r="A147" s="1">
        <v>419129</v>
      </c>
      <c r="B147" s="1" t="s">
        <v>167</v>
      </c>
      <c r="C147" s="2">
        <v>40265</v>
      </c>
      <c r="D147" s="1" t="s">
        <v>178</v>
      </c>
      <c r="E147" s="1" t="s">
        <v>168</v>
      </c>
      <c r="F147" s="1">
        <v>0</v>
      </c>
      <c r="G147" s="1" t="s">
        <v>40</v>
      </c>
      <c r="H147" s="1" t="s">
        <v>32</v>
      </c>
      <c r="I147" s="1" t="s">
        <v>40</v>
      </c>
      <c r="J147" s="1" t="s">
        <v>33</v>
      </c>
      <c r="K147" s="1" t="s">
        <v>40</v>
      </c>
      <c r="L147" s="1" t="s">
        <v>23</v>
      </c>
      <c r="M147" s="1">
        <v>17</v>
      </c>
      <c r="N147" s="1" t="s">
        <v>24</v>
      </c>
      <c r="O147" s="1" t="s">
        <v>25</v>
      </c>
      <c r="P147" s="1" t="s">
        <v>145</v>
      </c>
      <c r="Q147" s="1" t="s">
        <v>116</v>
      </c>
    </row>
    <row r="148" spans="1:17" ht="15.75" customHeight="1" x14ac:dyDescent="0.3">
      <c r="A148" s="1">
        <v>419130</v>
      </c>
      <c r="B148" s="1" t="s">
        <v>44</v>
      </c>
      <c r="C148" s="2">
        <v>40265</v>
      </c>
      <c r="D148" s="1" t="s">
        <v>154</v>
      </c>
      <c r="E148" s="1" t="s">
        <v>73</v>
      </c>
      <c r="F148" s="1">
        <v>0</v>
      </c>
      <c r="G148" s="1" t="s">
        <v>53</v>
      </c>
      <c r="H148" s="1" t="s">
        <v>47</v>
      </c>
      <c r="I148" s="1" t="s">
        <v>53</v>
      </c>
      <c r="J148" s="1" t="s">
        <v>22</v>
      </c>
      <c r="K148" s="1" t="s">
        <v>47</v>
      </c>
      <c r="L148" s="1" t="s">
        <v>23</v>
      </c>
      <c r="M148" s="1">
        <v>41</v>
      </c>
      <c r="N148" s="1" t="s">
        <v>24</v>
      </c>
      <c r="O148" s="1" t="s">
        <v>25</v>
      </c>
      <c r="P148" s="1" t="s">
        <v>169</v>
      </c>
      <c r="Q148" s="1" t="s">
        <v>55</v>
      </c>
    </row>
    <row r="149" spans="1:17" ht="15.75" customHeight="1" x14ac:dyDescent="0.3">
      <c r="A149" s="1">
        <v>419131</v>
      </c>
      <c r="B149" s="1" t="s">
        <v>36</v>
      </c>
      <c r="C149" s="2">
        <v>40266</v>
      </c>
      <c r="D149" s="1" t="s">
        <v>179</v>
      </c>
      <c r="E149" s="1" t="s">
        <v>38</v>
      </c>
      <c r="F149" s="1">
        <v>0</v>
      </c>
      <c r="G149" s="1" t="s">
        <v>39</v>
      </c>
      <c r="H149" s="1" t="s">
        <v>21</v>
      </c>
      <c r="I149" s="1" t="s">
        <v>39</v>
      </c>
      <c r="J149" s="1" t="s">
        <v>33</v>
      </c>
      <c r="K149" s="1" t="s">
        <v>39</v>
      </c>
      <c r="L149" s="1" t="s">
        <v>23</v>
      </c>
      <c r="M149" s="1">
        <v>40</v>
      </c>
      <c r="N149" s="1" t="s">
        <v>24</v>
      </c>
      <c r="O149" s="1" t="s">
        <v>25</v>
      </c>
      <c r="P149" s="1" t="s">
        <v>145</v>
      </c>
      <c r="Q149" s="1" t="s">
        <v>116</v>
      </c>
    </row>
    <row r="150" spans="1:17" ht="15.75" customHeight="1" x14ac:dyDescent="0.3">
      <c r="A150" s="1">
        <v>419132</v>
      </c>
      <c r="B150" s="1" t="s">
        <v>44</v>
      </c>
      <c r="C150" s="2">
        <v>40267</v>
      </c>
      <c r="D150" s="1" t="s">
        <v>180</v>
      </c>
      <c r="E150" s="1" t="s">
        <v>164</v>
      </c>
      <c r="F150" s="1">
        <v>0</v>
      </c>
      <c r="G150" s="1" t="s">
        <v>47</v>
      </c>
      <c r="H150" s="1" t="s">
        <v>31</v>
      </c>
      <c r="I150" s="1" t="s">
        <v>47</v>
      </c>
      <c r="J150" s="1" t="s">
        <v>22</v>
      </c>
      <c r="K150" s="1" t="s">
        <v>47</v>
      </c>
      <c r="L150" s="1" t="s">
        <v>41</v>
      </c>
      <c r="M150" s="1">
        <v>4</v>
      </c>
      <c r="N150" s="1" t="s">
        <v>24</v>
      </c>
      <c r="O150" s="1" t="s">
        <v>25</v>
      </c>
      <c r="P150" s="1" t="s">
        <v>77</v>
      </c>
      <c r="Q150" s="1" t="s">
        <v>138</v>
      </c>
    </row>
    <row r="151" spans="1:17" ht="15.75" customHeight="1" x14ac:dyDescent="0.3">
      <c r="A151" s="1">
        <v>419133</v>
      </c>
      <c r="B151" s="1" t="s">
        <v>65</v>
      </c>
      <c r="C151" s="2">
        <v>40268</v>
      </c>
      <c r="D151" s="1" t="s">
        <v>181</v>
      </c>
      <c r="E151" s="1" t="s">
        <v>67</v>
      </c>
      <c r="F151" s="1">
        <v>0</v>
      </c>
      <c r="G151" s="1" t="s">
        <v>32</v>
      </c>
      <c r="H151" s="1" t="s">
        <v>20</v>
      </c>
      <c r="I151" s="1" t="s">
        <v>20</v>
      </c>
      <c r="J151" s="1" t="s">
        <v>33</v>
      </c>
      <c r="K151" s="1" t="s">
        <v>32</v>
      </c>
      <c r="L151" s="1" t="s">
        <v>41</v>
      </c>
      <c r="M151" s="1">
        <v>5</v>
      </c>
      <c r="N151" s="1" t="s">
        <v>24</v>
      </c>
      <c r="O151" s="1" t="s">
        <v>25</v>
      </c>
      <c r="P151" s="1" t="s">
        <v>91</v>
      </c>
      <c r="Q151" s="1" t="s">
        <v>27</v>
      </c>
    </row>
    <row r="152" spans="1:17" ht="15.75" customHeight="1" x14ac:dyDescent="0.3">
      <c r="A152" s="1">
        <v>419134</v>
      </c>
      <c r="B152" s="1" t="s">
        <v>36</v>
      </c>
      <c r="C152" s="2">
        <v>40268</v>
      </c>
      <c r="D152" s="1" t="s">
        <v>101</v>
      </c>
      <c r="E152" s="1" t="s">
        <v>38</v>
      </c>
      <c r="F152" s="1">
        <v>0</v>
      </c>
      <c r="G152" s="1" t="s">
        <v>39</v>
      </c>
      <c r="H152" s="1" t="s">
        <v>40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67</v>
      </c>
      <c r="N152" s="1" t="s">
        <v>24</v>
      </c>
      <c r="O152" s="1" t="s">
        <v>25</v>
      </c>
      <c r="P152" s="1" t="s">
        <v>127</v>
      </c>
      <c r="Q152" s="1" t="s">
        <v>116</v>
      </c>
    </row>
    <row r="153" spans="1:17" ht="15.75" customHeight="1" x14ac:dyDescent="0.3">
      <c r="A153" s="1">
        <v>419135</v>
      </c>
      <c r="B153" s="1" t="s">
        <v>50</v>
      </c>
      <c r="C153" s="2">
        <v>40269</v>
      </c>
      <c r="D153" s="1" t="s">
        <v>88</v>
      </c>
      <c r="E153" s="1" t="s">
        <v>52</v>
      </c>
      <c r="F153" s="1">
        <v>0</v>
      </c>
      <c r="G153" s="1" t="s">
        <v>21</v>
      </c>
      <c r="H153" s="1" t="s">
        <v>53</v>
      </c>
      <c r="I153" s="1" t="s">
        <v>21</v>
      </c>
      <c r="J153" s="1" t="s">
        <v>33</v>
      </c>
      <c r="K153" s="1" t="s">
        <v>21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55</v>
      </c>
      <c r="Q153" s="1" t="s">
        <v>49</v>
      </c>
    </row>
    <row r="154" spans="1:17" ht="15.75" customHeight="1" x14ac:dyDescent="0.3">
      <c r="A154" s="1">
        <v>419136</v>
      </c>
      <c r="B154" s="1" t="s">
        <v>28</v>
      </c>
      <c r="C154" s="2">
        <v>40270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20</v>
      </c>
      <c r="I154" s="1" t="s">
        <v>31</v>
      </c>
      <c r="J154" s="1" t="s">
        <v>33</v>
      </c>
      <c r="K154" s="1" t="s">
        <v>20</v>
      </c>
      <c r="L154" s="1" t="s">
        <v>41</v>
      </c>
      <c r="M154" s="1">
        <v>6</v>
      </c>
      <c r="N154" s="1" t="s">
        <v>24</v>
      </c>
      <c r="O154" s="1" t="s">
        <v>25</v>
      </c>
      <c r="P154" s="1" t="s">
        <v>54</v>
      </c>
      <c r="Q154" s="1" t="s">
        <v>120</v>
      </c>
    </row>
    <row r="155" spans="1:17" ht="15.75" customHeight="1" x14ac:dyDescent="0.3">
      <c r="A155" s="1">
        <v>419137</v>
      </c>
      <c r="B155" s="1" t="s">
        <v>65</v>
      </c>
      <c r="C155" s="2">
        <v>40271</v>
      </c>
      <c r="D155" s="1" t="s">
        <v>181</v>
      </c>
      <c r="E155" s="1" t="s">
        <v>67</v>
      </c>
      <c r="F155" s="1">
        <v>0</v>
      </c>
      <c r="G155" s="1" t="s">
        <v>32</v>
      </c>
      <c r="H155" s="1" t="s">
        <v>40</v>
      </c>
      <c r="I155" s="1" t="s">
        <v>32</v>
      </c>
      <c r="J155" s="1" t="s">
        <v>33</v>
      </c>
      <c r="K155" s="1" t="s">
        <v>32</v>
      </c>
      <c r="L155" s="1" t="s">
        <v>23</v>
      </c>
      <c r="M155" s="1">
        <v>23</v>
      </c>
      <c r="N155" s="1" t="s">
        <v>24</v>
      </c>
      <c r="O155" s="1" t="s">
        <v>25</v>
      </c>
      <c r="P155" s="1" t="s">
        <v>27</v>
      </c>
      <c r="Q155" s="1" t="s">
        <v>59</v>
      </c>
    </row>
    <row r="156" spans="1:17" ht="15.75" customHeight="1" x14ac:dyDescent="0.3">
      <c r="A156" s="1">
        <v>419138</v>
      </c>
      <c r="B156" s="1" t="s">
        <v>44</v>
      </c>
      <c r="C156" s="2">
        <v>40271</v>
      </c>
      <c r="D156" s="1" t="s">
        <v>183</v>
      </c>
      <c r="E156" s="1" t="s">
        <v>164</v>
      </c>
      <c r="F156" s="1">
        <v>0</v>
      </c>
      <c r="G156" s="1" t="s">
        <v>47</v>
      </c>
      <c r="H156" s="1" t="s">
        <v>53</v>
      </c>
      <c r="I156" s="1" t="s">
        <v>47</v>
      </c>
      <c r="J156" s="1" t="s">
        <v>33</v>
      </c>
      <c r="K156" s="1" t="s">
        <v>47</v>
      </c>
      <c r="L156" s="1" t="s">
        <v>23</v>
      </c>
      <c r="M156" s="1">
        <v>63</v>
      </c>
      <c r="N156" s="1" t="s">
        <v>24</v>
      </c>
      <c r="O156" s="1" t="s">
        <v>25</v>
      </c>
      <c r="P156" s="1" t="s">
        <v>77</v>
      </c>
      <c r="Q156" s="1" t="s">
        <v>140</v>
      </c>
    </row>
    <row r="157" spans="1:17" ht="15.75" customHeight="1" x14ac:dyDescent="0.3">
      <c r="A157" s="1">
        <v>419139</v>
      </c>
      <c r="B157" s="1" t="s">
        <v>50</v>
      </c>
      <c r="C157" s="2">
        <v>40272</v>
      </c>
      <c r="D157" s="1" t="s">
        <v>94</v>
      </c>
      <c r="E157" s="1" t="s">
        <v>52</v>
      </c>
      <c r="F157" s="1">
        <v>0</v>
      </c>
      <c r="G157" s="1" t="s">
        <v>21</v>
      </c>
      <c r="H157" s="1" t="s">
        <v>31</v>
      </c>
      <c r="I157" s="1" t="s">
        <v>21</v>
      </c>
      <c r="J157" s="1" t="s">
        <v>33</v>
      </c>
      <c r="K157" s="1" t="s">
        <v>31</v>
      </c>
      <c r="L157" s="1" t="s">
        <v>41</v>
      </c>
      <c r="M157" s="1">
        <v>8</v>
      </c>
      <c r="N157" s="1" t="s">
        <v>24</v>
      </c>
      <c r="O157" s="1" t="s">
        <v>25</v>
      </c>
      <c r="P157" s="1" t="s">
        <v>129</v>
      </c>
      <c r="Q157" s="1" t="s">
        <v>49</v>
      </c>
    </row>
    <row r="158" spans="1:17" ht="15.75" customHeight="1" x14ac:dyDescent="0.3">
      <c r="A158" s="1">
        <v>419140</v>
      </c>
      <c r="B158" s="1" t="s">
        <v>36</v>
      </c>
      <c r="C158" s="2">
        <v>40272</v>
      </c>
      <c r="D158" s="1" t="s">
        <v>184</v>
      </c>
      <c r="E158" s="1" t="s">
        <v>38</v>
      </c>
      <c r="F158" s="1">
        <v>0</v>
      </c>
      <c r="G158" s="1" t="s">
        <v>39</v>
      </c>
      <c r="H158" s="1" t="s">
        <v>20</v>
      </c>
      <c r="I158" s="1" t="s">
        <v>39</v>
      </c>
      <c r="J158" s="1" t="s">
        <v>33</v>
      </c>
      <c r="K158" s="1" t="s">
        <v>39</v>
      </c>
      <c r="L158" s="1" t="s">
        <v>23</v>
      </c>
      <c r="M158" s="1">
        <v>37</v>
      </c>
      <c r="N158" s="1" t="s">
        <v>24</v>
      </c>
      <c r="O158" s="1" t="s">
        <v>25</v>
      </c>
      <c r="P158" s="1" t="s">
        <v>54</v>
      </c>
      <c r="Q158" s="1" t="s">
        <v>120</v>
      </c>
    </row>
    <row r="159" spans="1:17" ht="15.75" customHeight="1" x14ac:dyDescent="0.3">
      <c r="A159" s="1">
        <v>419141</v>
      </c>
      <c r="B159" s="1" t="s">
        <v>185</v>
      </c>
      <c r="C159" s="2">
        <v>40273</v>
      </c>
      <c r="D159" s="1" t="s">
        <v>156</v>
      </c>
      <c r="E159" s="1" t="s">
        <v>186</v>
      </c>
      <c r="F159" s="1">
        <v>0</v>
      </c>
      <c r="G159" s="1" t="s">
        <v>53</v>
      </c>
      <c r="H159" s="1" t="s">
        <v>40</v>
      </c>
      <c r="I159" s="1" t="s">
        <v>40</v>
      </c>
      <c r="J159" s="1" t="s">
        <v>33</v>
      </c>
      <c r="K159" s="1" t="s">
        <v>40</v>
      </c>
      <c r="L159" s="1" t="s">
        <v>23</v>
      </c>
      <c r="M159" s="1">
        <v>2</v>
      </c>
      <c r="N159" s="1" t="s">
        <v>24</v>
      </c>
      <c r="O159" s="1" t="s">
        <v>25</v>
      </c>
      <c r="P159" s="1" t="s">
        <v>127</v>
      </c>
      <c r="Q159" s="1" t="s">
        <v>116</v>
      </c>
    </row>
    <row r="160" spans="1:17" ht="15.75" customHeight="1" x14ac:dyDescent="0.3">
      <c r="A160" s="1">
        <v>419142</v>
      </c>
      <c r="B160" s="1" t="s">
        <v>65</v>
      </c>
      <c r="C160" s="2">
        <v>40274</v>
      </c>
      <c r="D160" s="1" t="s">
        <v>105</v>
      </c>
      <c r="E160" s="1" t="s">
        <v>67</v>
      </c>
      <c r="F160" s="1">
        <v>0</v>
      </c>
      <c r="G160" s="1" t="s">
        <v>32</v>
      </c>
      <c r="H160" s="1" t="s">
        <v>47</v>
      </c>
      <c r="I160" s="1" t="s">
        <v>32</v>
      </c>
      <c r="J160" s="1" t="s">
        <v>33</v>
      </c>
      <c r="K160" s="1" t="s">
        <v>32</v>
      </c>
      <c r="L160" s="1" t="s">
        <v>23</v>
      </c>
      <c r="M160" s="1">
        <v>24</v>
      </c>
      <c r="N160" s="1" t="s">
        <v>24</v>
      </c>
      <c r="O160" s="1" t="s">
        <v>25</v>
      </c>
      <c r="P160" s="1" t="s">
        <v>129</v>
      </c>
      <c r="Q160" s="1" t="s">
        <v>49</v>
      </c>
    </row>
    <row r="161" spans="1:17" ht="15.75" customHeight="1" x14ac:dyDescent="0.3">
      <c r="A161" s="1">
        <v>419143</v>
      </c>
      <c r="B161" s="1" t="s">
        <v>56</v>
      </c>
      <c r="C161" s="2">
        <v>40275</v>
      </c>
      <c r="D161" s="1" t="s">
        <v>187</v>
      </c>
      <c r="E161" s="1" t="s">
        <v>58</v>
      </c>
      <c r="F161" s="1">
        <v>0</v>
      </c>
      <c r="G161" s="1" t="s">
        <v>40</v>
      </c>
      <c r="H161" s="1" t="s">
        <v>31</v>
      </c>
      <c r="I161" s="1" t="s">
        <v>31</v>
      </c>
      <c r="J161" s="1" t="s">
        <v>33</v>
      </c>
      <c r="K161" s="1" t="s">
        <v>40</v>
      </c>
      <c r="L161" s="1" t="s">
        <v>41</v>
      </c>
      <c r="M161" s="1">
        <v>9</v>
      </c>
      <c r="N161" s="1" t="s">
        <v>24</v>
      </c>
      <c r="O161" s="1" t="s">
        <v>25</v>
      </c>
      <c r="P161" s="1" t="s">
        <v>140</v>
      </c>
      <c r="Q161" s="1" t="s">
        <v>138</v>
      </c>
    </row>
    <row r="162" spans="1:17" ht="15.75" customHeight="1" x14ac:dyDescent="0.3">
      <c r="A162" s="1">
        <v>419144</v>
      </c>
      <c r="B162" s="1" t="s">
        <v>50</v>
      </c>
      <c r="C162" s="2">
        <v>40275</v>
      </c>
      <c r="D162" s="1" t="s">
        <v>88</v>
      </c>
      <c r="E162" s="1" t="s">
        <v>52</v>
      </c>
      <c r="F162" s="1">
        <v>0</v>
      </c>
      <c r="G162" s="1" t="s">
        <v>21</v>
      </c>
      <c r="H162" s="1" t="s">
        <v>39</v>
      </c>
      <c r="I162" s="1" t="s">
        <v>21</v>
      </c>
      <c r="J162" s="1" t="s">
        <v>33</v>
      </c>
      <c r="K162" s="1" t="s">
        <v>21</v>
      </c>
      <c r="L162" s="1" t="s">
        <v>23</v>
      </c>
      <c r="M162" s="1">
        <v>14</v>
      </c>
      <c r="N162" s="1" t="s">
        <v>24</v>
      </c>
      <c r="O162" s="1" t="s">
        <v>25</v>
      </c>
      <c r="P162" s="1" t="s">
        <v>91</v>
      </c>
      <c r="Q162" s="1" t="s">
        <v>27</v>
      </c>
    </row>
    <row r="163" spans="1:17" ht="15.75" customHeight="1" x14ac:dyDescent="0.3">
      <c r="A163" s="1">
        <v>419145</v>
      </c>
      <c r="B163" s="1" t="s">
        <v>17</v>
      </c>
      <c r="C163" s="2">
        <v>40276</v>
      </c>
      <c r="D163" s="1" t="s">
        <v>188</v>
      </c>
      <c r="E163" s="1" t="s">
        <v>19</v>
      </c>
      <c r="F163" s="1">
        <v>0</v>
      </c>
      <c r="G163" s="1" t="s">
        <v>20</v>
      </c>
      <c r="H163" s="1" t="s">
        <v>53</v>
      </c>
      <c r="I163" s="1" t="s">
        <v>53</v>
      </c>
      <c r="J163" s="1" t="s">
        <v>22</v>
      </c>
      <c r="K163" s="1" t="s">
        <v>53</v>
      </c>
      <c r="L163" s="1" t="s">
        <v>41</v>
      </c>
      <c r="M163" s="1">
        <v>7</v>
      </c>
      <c r="N163" s="1" t="s">
        <v>24</v>
      </c>
      <c r="O163" s="1" t="s">
        <v>25</v>
      </c>
      <c r="P163" s="1" t="s">
        <v>129</v>
      </c>
      <c r="Q163" s="1" t="s">
        <v>49</v>
      </c>
    </row>
    <row r="164" spans="1:17" ht="15.75" customHeight="1" x14ac:dyDescent="0.3">
      <c r="A164" s="1">
        <v>419146</v>
      </c>
      <c r="B164" s="1" t="s">
        <v>28</v>
      </c>
      <c r="C164" s="2">
        <v>40277</v>
      </c>
      <c r="D164" s="1" t="s">
        <v>69</v>
      </c>
      <c r="E164" s="1" t="s">
        <v>30</v>
      </c>
      <c r="F164" s="1">
        <v>0</v>
      </c>
      <c r="G164" s="1" t="s">
        <v>31</v>
      </c>
      <c r="H164" s="1" t="s">
        <v>47</v>
      </c>
      <c r="I164" s="1" t="s">
        <v>47</v>
      </c>
      <c r="J164" s="1" t="s">
        <v>33</v>
      </c>
      <c r="K164" s="1" t="s">
        <v>31</v>
      </c>
      <c r="L164" s="1" t="s">
        <v>41</v>
      </c>
      <c r="M164" s="1">
        <v>6</v>
      </c>
      <c r="N164" s="1" t="s">
        <v>24</v>
      </c>
      <c r="O164" s="1" t="s">
        <v>25</v>
      </c>
      <c r="P164" s="1" t="s">
        <v>120</v>
      </c>
      <c r="Q164" s="1" t="s">
        <v>64</v>
      </c>
    </row>
    <row r="165" spans="1:17" ht="15.75" customHeight="1" x14ac:dyDescent="0.3">
      <c r="A165" s="1">
        <v>419147</v>
      </c>
      <c r="B165" s="1" t="s">
        <v>185</v>
      </c>
      <c r="C165" s="2">
        <v>40278</v>
      </c>
      <c r="D165" s="1" t="s">
        <v>189</v>
      </c>
      <c r="E165" s="1" t="s">
        <v>186</v>
      </c>
      <c r="F165" s="1">
        <v>0</v>
      </c>
      <c r="G165" s="1" t="s">
        <v>53</v>
      </c>
      <c r="H165" s="1" t="s">
        <v>32</v>
      </c>
      <c r="I165" s="1" t="s">
        <v>32</v>
      </c>
      <c r="J165" s="1" t="s">
        <v>33</v>
      </c>
      <c r="K165" s="1" t="s">
        <v>53</v>
      </c>
      <c r="L165" s="1" t="s">
        <v>41</v>
      </c>
      <c r="M165" s="1">
        <v>6</v>
      </c>
      <c r="N165" s="1" t="s">
        <v>24</v>
      </c>
      <c r="O165" s="1" t="s">
        <v>25</v>
      </c>
      <c r="P165" s="1" t="s">
        <v>127</v>
      </c>
      <c r="Q165" s="1" t="s">
        <v>116</v>
      </c>
    </row>
    <row r="166" spans="1:17" ht="15.75" customHeight="1" x14ac:dyDescent="0.3">
      <c r="A166" s="1">
        <v>419148</v>
      </c>
      <c r="B166" s="1" t="s">
        <v>17</v>
      </c>
      <c r="C166" s="2">
        <v>40278</v>
      </c>
      <c r="D166" s="1" t="s">
        <v>82</v>
      </c>
      <c r="E166" s="1" t="s">
        <v>19</v>
      </c>
      <c r="F166" s="1">
        <v>0</v>
      </c>
      <c r="G166" s="1" t="s">
        <v>20</v>
      </c>
      <c r="H166" s="1" t="s">
        <v>21</v>
      </c>
      <c r="I166" s="1" t="s">
        <v>20</v>
      </c>
      <c r="J166" s="1" t="s">
        <v>22</v>
      </c>
      <c r="K166" s="1" t="s">
        <v>20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55</v>
      </c>
      <c r="Q166" s="1" t="s">
        <v>49</v>
      </c>
    </row>
    <row r="167" spans="1:17" ht="15.75" customHeight="1" x14ac:dyDescent="0.3">
      <c r="A167" s="1">
        <v>419149</v>
      </c>
      <c r="B167" s="1" t="s">
        <v>36</v>
      </c>
      <c r="C167" s="2">
        <v>40279</v>
      </c>
      <c r="D167" s="1" t="s">
        <v>190</v>
      </c>
      <c r="E167" s="1" t="s">
        <v>38</v>
      </c>
      <c r="F167" s="1">
        <v>0</v>
      </c>
      <c r="G167" s="1" t="s">
        <v>39</v>
      </c>
      <c r="H167" s="1" t="s">
        <v>31</v>
      </c>
      <c r="I167" s="1" t="s">
        <v>39</v>
      </c>
      <c r="J167" s="1" t="s">
        <v>33</v>
      </c>
      <c r="K167" s="1" t="s">
        <v>31</v>
      </c>
      <c r="L167" s="1" t="s">
        <v>41</v>
      </c>
      <c r="M167" s="1">
        <v>7</v>
      </c>
      <c r="N167" s="1" t="s">
        <v>24</v>
      </c>
      <c r="O167" s="1" t="s">
        <v>25</v>
      </c>
      <c r="P167" s="1" t="s">
        <v>54</v>
      </c>
      <c r="Q167" s="1" t="s">
        <v>64</v>
      </c>
    </row>
    <row r="168" spans="1:17" ht="15.75" customHeight="1" x14ac:dyDescent="0.3">
      <c r="A168" s="1">
        <v>419150</v>
      </c>
      <c r="B168" s="1" t="s">
        <v>56</v>
      </c>
      <c r="C168" s="2">
        <v>40279</v>
      </c>
      <c r="D168" s="1" t="s">
        <v>107</v>
      </c>
      <c r="E168" s="1" t="s">
        <v>58</v>
      </c>
      <c r="F168" s="1">
        <v>0</v>
      </c>
      <c r="G168" s="1" t="s">
        <v>40</v>
      </c>
      <c r="H168" s="1" t="s">
        <v>47</v>
      </c>
      <c r="I168" s="1" t="s">
        <v>40</v>
      </c>
      <c r="J168" s="1" t="s">
        <v>22</v>
      </c>
      <c r="K168" s="1" t="s">
        <v>47</v>
      </c>
      <c r="L168" s="1" t="s">
        <v>23</v>
      </c>
      <c r="M168" s="1">
        <v>37</v>
      </c>
      <c r="N168" s="1" t="s">
        <v>24</v>
      </c>
      <c r="O168" s="1" t="s">
        <v>25</v>
      </c>
      <c r="P168" s="1" t="s">
        <v>77</v>
      </c>
      <c r="Q168" s="1" t="s">
        <v>138</v>
      </c>
    </row>
    <row r="169" spans="1:17" ht="15.75" customHeight="1" x14ac:dyDescent="0.3">
      <c r="A169" s="1">
        <v>419151</v>
      </c>
      <c r="B169" s="1" t="s">
        <v>185</v>
      </c>
      <c r="C169" s="2">
        <v>40280</v>
      </c>
      <c r="D169" s="1" t="s">
        <v>191</v>
      </c>
      <c r="E169" s="1" t="s">
        <v>186</v>
      </c>
      <c r="F169" s="1">
        <v>0</v>
      </c>
      <c r="G169" s="1" t="s">
        <v>53</v>
      </c>
      <c r="H169" s="1" t="s">
        <v>20</v>
      </c>
      <c r="I169" s="1" t="s">
        <v>20</v>
      </c>
      <c r="J169" s="1" t="s">
        <v>22</v>
      </c>
      <c r="K169" s="1" t="s">
        <v>53</v>
      </c>
      <c r="L169" s="1" t="s">
        <v>23</v>
      </c>
      <c r="M169" s="1">
        <v>13</v>
      </c>
      <c r="N169" s="1" t="s">
        <v>24</v>
      </c>
      <c r="O169" s="1" t="s">
        <v>25</v>
      </c>
      <c r="P169" s="1" t="s">
        <v>27</v>
      </c>
      <c r="Q169" s="1" t="s">
        <v>59</v>
      </c>
    </row>
    <row r="170" spans="1:17" ht="15.75" customHeight="1" x14ac:dyDescent="0.3">
      <c r="A170" s="1">
        <v>419152</v>
      </c>
      <c r="B170" s="1" t="s">
        <v>44</v>
      </c>
      <c r="C170" s="2">
        <v>40281</v>
      </c>
      <c r="D170" s="1" t="s">
        <v>192</v>
      </c>
      <c r="E170" s="1" t="s">
        <v>164</v>
      </c>
      <c r="F170" s="1">
        <v>0</v>
      </c>
      <c r="G170" s="1" t="s">
        <v>47</v>
      </c>
      <c r="H170" s="1" t="s">
        <v>39</v>
      </c>
      <c r="I170" s="1" t="s">
        <v>47</v>
      </c>
      <c r="J170" s="1" t="s">
        <v>33</v>
      </c>
      <c r="K170" s="1" t="s">
        <v>47</v>
      </c>
      <c r="L170" s="1" t="s">
        <v>23</v>
      </c>
      <c r="M170" s="1">
        <v>39</v>
      </c>
      <c r="N170" s="1" t="s">
        <v>24</v>
      </c>
      <c r="O170" s="1" t="s">
        <v>25</v>
      </c>
      <c r="P170" s="1" t="s">
        <v>129</v>
      </c>
      <c r="Q170" s="1" t="s">
        <v>49</v>
      </c>
    </row>
    <row r="171" spans="1:17" ht="15.75" customHeight="1" x14ac:dyDescent="0.3">
      <c r="A171" s="1">
        <v>419153</v>
      </c>
      <c r="B171" s="1" t="s">
        <v>65</v>
      </c>
      <c r="C171" s="2">
        <v>40281</v>
      </c>
      <c r="D171" s="1" t="s">
        <v>193</v>
      </c>
      <c r="E171" s="1" t="s">
        <v>67</v>
      </c>
      <c r="F171" s="1">
        <v>0</v>
      </c>
      <c r="G171" s="1" t="s">
        <v>32</v>
      </c>
      <c r="H171" s="1" t="s">
        <v>21</v>
      </c>
      <c r="I171" s="1" t="s">
        <v>21</v>
      </c>
      <c r="J171" s="1" t="s">
        <v>33</v>
      </c>
      <c r="K171" s="1" t="s">
        <v>32</v>
      </c>
      <c r="L171" s="1" t="s">
        <v>41</v>
      </c>
      <c r="M171" s="1">
        <v>9</v>
      </c>
      <c r="N171" s="1" t="s">
        <v>24</v>
      </c>
      <c r="O171" s="1" t="s">
        <v>25</v>
      </c>
      <c r="P171" s="1" t="s">
        <v>145</v>
      </c>
      <c r="Q171" s="1" t="s">
        <v>116</v>
      </c>
    </row>
    <row r="172" spans="1:17" ht="15.75" customHeight="1" x14ac:dyDescent="0.3">
      <c r="A172" s="1">
        <v>419154</v>
      </c>
      <c r="B172" s="1" t="s">
        <v>56</v>
      </c>
      <c r="C172" s="2">
        <v>40282</v>
      </c>
      <c r="D172" s="1" t="s">
        <v>182</v>
      </c>
      <c r="E172" s="1" t="s">
        <v>58</v>
      </c>
      <c r="F172" s="1">
        <v>0</v>
      </c>
      <c r="G172" s="1" t="s">
        <v>40</v>
      </c>
      <c r="H172" s="1" t="s">
        <v>20</v>
      </c>
      <c r="I172" s="1" t="s">
        <v>40</v>
      </c>
      <c r="J172" s="1" t="s">
        <v>33</v>
      </c>
      <c r="K172" s="1" t="s">
        <v>20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77</v>
      </c>
      <c r="Q172" s="1" t="s">
        <v>140</v>
      </c>
    </row>
    <row r="173" spans="1:17" ht="15.75" customHeight="1" x14ac:dyDescent="0.3">
      <c r="A173" s="1">
        <v>419155</v>
      </c>
      <c r="B173" s="1" t="s">
        <v>65</v>
      </c>
      <c r="C173" s="2">
        <v>40283</v>
      </c>
      <c r="D173" s="1" t="s">
        <v>146</v>
      </c>
      <c r="E173" s="1" t="s">
        <v>67</v>
      </c>
      <c r="F173" s="1">
        <v>0</v>
      </c>
      <c r="G173" s="1" t="s">
        <v>32</v>
      </c>
      <c r="H173" s="1" t="s">
        <v>39</v>
      </c>
      <c r="I173" s="1" t="s">
        <v>32</v>
      </c>
      <c r="J173" s="1" t="s">
        <v>33</v>
      </c>
      <c r="K173" s="1" t="s">
        <v>39</v>
      </c>
      <c r="L173" s="1" t="s">
        <v>41</v>
      </c>
      <c r="M173" s="1">
        <v>6</v>
      </c>
      <c r="N173" s="1" t="s">
        <v>24</v>
      </c>
      <c r="O173" s="1" t="s">
        <v>25</v>
      </c>
      <c r="P173" s="1" t="s">
        <v>127</v>
      </c>
      <c r="Q173" s="1" t="s">
        <v>145</v>
      </c>
    </row>
    <row r="174" spans="1:17" ht="15.75" customHeight="1" x14ac:dyDescent="0.3">
      <c r="A174" s="1">
        <v>419156</v>
      </c>
      <c r="B174" s="1" t="s">
        <v>194</v>
      </c>
      <c r="C174" s="2">
        <v>40284</v>
      </c>
      <c r="D174" s="1" t="s">
        <v>147</v>
      </c>
      <c r="E174" s="1" t="s">
        <v>195</v>
      </c>
      <c r="F174" s="1">
        <v>0</v>
      </c>
      <c r="G174" s="1" t="s">
        <v>31</v>
      </c>
      <c r="H174" s="1" t="s">
        <v>53</v>
      </c>
      <c r="I174" s="1" t="s">
        <v>53</v>
      </c>
      <c r="J174" s="1" t="s">
        <v>22</v>
      </c>
      <c r="K174" s="1" t="s">
        <v>53</v>
      </c>
      <c r="L174" s="1" t="s">
        <v>41</v>
      </c>
      <c r="M174" s="1">
        <v>5</v>
      </c>
      <c r="N174" s="1" t="s">
        <v>24</v>
      </c>
      <c r="O174" s="1" t="s">
        <v>25</v>
      </c>
      <c r="P174" s="1" t="s">
        <v>120</v>
      </c>
      <c r="Q174" s="1" t="s">
        <v>64</v>
      </c>
    </row>
    <row r="175" spans="1:17" ht="15.75" customHeight="1" x14ac:dyDescent="0.3">
      <c r="A175" s="1">
        <v>419157</v>
      </c>
      <c r="B175" s="1" t="s">
        <v>17</v>
      </c>
      <c r="C175" s="2">
        <v>40285</v>
      </c>
      <c r="D175" s="1" t="s">
        <v>196</v>
      </c>
      <c r="E175" s="1" t="s">
        <v>19</v>
      </c>
      <c r="F175" s="1">
        <v>0</v>
      </c>
      <c r="G175" s="1" t="s">
        <v>20</v>
      </c>
      <c r="H175" s="1" t="s">
        <v>47</v>
      </c>
      <c r="I175" s="1" t="s">
        <v>20</v>
      </c>
      <c r="J175" s="1" t="s">
        <v>22</v>
      </c>
      <c r="K175" s="1" t="s">
        <v>47</v>
      </c>
      <c r="L175" s="1" t="s">
        <v>23</v>
      </c>
      <c r="M175" s="1">
        <v>57</v>
      </c>
      <c r="N175" s="1" t="s">
        <v>24</v>
      </c>
      <c r="O175" s="1" t="s">
        <v>25</v>
      </c>
      <c r="P175" s="1" t="s">
        <v>127</v>
      </c>
      <c r="Q175" s="1" t="s">
        <v>116</v>
      </c>
    </row>
    <row r="176" spans="1:17" ht="15.75" customHeight="1" x14ac:dyDescent="0.3">
      <c r="A176" s="1">
        <v>419158</v>
      </c>
      <c r="B176" s="1" t="s">
        <v>50</v>
      </c>
      <c r="C176" s="2">
        <v>40285</v>
      </c>
      <c r="D176" s="1" t="s">
        <v>197</v>
      </c>
      <c r="E176" s="1" t="s">
        <v>52</v>
      </c>
      <c r="F176" s="1">
        <v>0</v>
      </c>
      <c r="G176" s="1" t="s">
        <v>21</v>
      </c>
      <c r="H176" s="1" t="s">
        <v>40</v>
      </c>
      <c r="I176" s="1" t="s">
        <v>40</v>
      </c>
      <c r="J176" s="1" t="s">
        <v>33</v>
      </c>
      <c r="K176" s="1" t="s">
        <v>21</v>
      </c>
      <c r="L176" s="1" t="s">
        <v>41</v>
      </c>
      <c r="M176" s="1">
        <v>8</v>
      </c>
      <c r="N176" s="1" t="s">
        <v>24</v>
      </c>
      <c r="O176" s="1" t="s">
        <v>25</v>
      </c>
      <c r="P176" s="1" t="s">
        <v>91</v>
      </c>
      <c r="Q176" s="1" t="s">
        <v>59</v>
      </c>
    </row>
    <row r="177" spans="1:17" ht="15.75" customHeight="1" x14ac:dyDescent="0.3">
      <c r="A177" s="1">
        <v>419159</v>
      </c>
      <c r="B177" s="1" t="s">
        <v>194</v>
      </c>
      <c r="C177" s="2">
        <v>40286</v>
      </c>
      <c r="D177" s="1" t="s">
        <v>76</v>
      </c>
      <c r="E177" s="1" t="s">
        <v>195</v>
      </c>
      <c r="F177" s="1">
        <v>0</v>
      </c>
      <c r="G177" s="1" t="s">
        <v>31</v>
      </c>
      <c r="H177" s="1" t="s">
        <v>32</v>
      </c>
      <c r="I177" s="1" t="s">
        <v>32</v>
      </c>
      <c r="J177" s="1" t="s">
        <v>22</v>
      </c>
      <c r="K177" s="1" t="s">
        <v>32</v>
      </c>
      <c r="L177" s="1" t="s">
        <v>41</v>
      </c>
      <c r="M177" s="1">
        <v>6</v>
      </c>
      <c r="N177" s="1" t="s">
        <v>24</v>
      </c>
      <c r="O177" s="1" t="s">
        <v>25</v>
      </c>
      <c r="P177" s="1" t="s">
        <v>54</v>
      </c>
      <c r="Q177" s="1" t="s">
        <v>64</v>
      </c>
    </row>
    <row r="178" spans="1:17" ht="15.75" customHeight="1" x14ac:dyDescent="0.3">
      <c r="A178" s="1">
        <v>419160</v>
      </c>
      <c r="B178" s="1" t="s">
        <v>36</v>
      </c>
      <c r="C178" s="2">
        <v>40286</v>
      </c>
      <c r="D178" s="1" t="s">
        <v>171</v>
      </c>
      <c r="E178" s="1" t="s">
        <v>38</v>
      </c>
      <c r="F178" s="1">
        <v>0</v>
      </c>
      <c r="G178" s="1" t="s">
        <v>39</v>
      </c>
      <c r="H178" s="1" t="s">
        <v>53</v>
      </c>
      <c r="I178" s="1" t="s">
        <v>53</v>
      </c>
      <c r="J178" s="1" t="s">
        <v>33</v>
      </c>
      <c r="K178" s="1" t="s">
        <v>53</v>
      </c>
      <c r="L178" s="1" t="s">
        <v>23</v>
      </c>
      <c r="M178" s="1">
        <v>11</v>
      </c>
      <c r="N178" s="1" t="s">
        <v>24</v>
      </c>
      <c r="O178" s="1" t="s">
        <v>25</v>
      </c>
      <c r="P178" s="1" t="s">
        <v>77</v>
      </c>
      <c r="Q178" s="1" t="s">
        <v>138</v>
      </c>
    </row>
    <row r="179" spans="1:17" ht="15.75" customHeight="1" x14ac:dyDescent="0.3">
      <c r="A179" s="1">
        <v>419161</v>
      </c>
      <c r="B179" s="1" t="s">
        <v>50</v>
      </c>
      <c r="C179" s="2">
        <v>40287</v>
      </c>
      <c r="D179" s="1" t="s">
        <v>198</v>
      </c>
      <c r="E179" s="1" t="s">
        <v>52</v>
      </c>
      <c r="F179" s="1">
        <v>0</v>
      </c>
      <c r="G179" s="1" t="s">
        <v>21</v>
      </c>
      <c r="H179" s="1" t="s">
        <v>47</v>
      </c>
      <c r="I179" s="1" t="s">
        <v>47</v>
      </c>
      <c r="J179" s="1" t="s">
        <v>33</v>
      </c>
      <c r="K179" s="1" t="s">
        <v>21</v>
      </c>
      <c r="L179" s="1" t="s">
        <v>41</v>
      </c>
      <c r="M179" s="1">
        <v>9</v>
      </c>
      <c r="N179" s="1" t="s">
        <v>24</v>
      </c>
      <c r="O179" s="1" t="s">
        <v>25</v>
      </c>
      <c r="P179" s="1" t="s">
        <v>91</v>
      </c>
      <c r="Q179" s="1" t="s">
        <v>27</v>
      </c>
    </row>
    <row r="180" spans="1:17" ht="15.75" customHeight="1" x14ac:dyDescent="0.3">
      <c r="A180" s="1">
        <v>419162</v>
      </c>
      <c r="B180" s="1" t="s">
        <v>44</v>
      </c>
      <c r="C180" s="2">
        <v>40289</v>
      </c>
      <c r="D180" s="1" t="s">
        <v>192</v>
      </c>
      <c r="E180" s="1" t="s">
        <v>73</v>
      </c>
      <c r="F180" s="1">
        <v>0</v>
      </c>
      <c r="G180" s="1" t="s">
        <v>20</v>
      </c>
      <c r="H180" s="1" t="s">
        <v>47</v>
      </c>
      <c r="I180" s="1" t="s">
        <v>47</v>
      </c>
      <c r="J180" s="1" t="s">
        <v>33</v>
      </c>
      <c r="K180" s="1" t="s">
        <v>47</v>
      </c>
      <c r="L180" s="1" t="s">
        <v>23</v>
      </c>
      <c r="M180" s="1">
        <v>35</v>
      </c>
      <c r="N180" s="1" t="s">
        <v>24</v>
      </c>
      <c r="O180" s="1" t="s">
        <v>25</v>
      </c>
      <c r="P180" s="1" t="s">
        <v>77</v>
      </c>
      <c r="Q180" s="1" t="s">
        <v>59</v>
      </c>
    </row>
    <row r="181" spans="1:17" ht="15.75" customHeight="1" x14ac:dyDescent="0.3">
      <c r="A181" s="1">
        <v>419163</v>
      </c>
      <c r="B181" s="1" t="s">
        <v>44</v>
      </c>
      <c r="C181" s="2">
        <v>40290</v>
      </c>
      <c r="D181" s="1" t="s">
        <v>199</v>
      </c>
      <c r="E181" s="1" t="s">
        <v>73</v>
      </c>
      <c r="F181" s="1">
        <v>0</v>
      </c>
      <c r="G181" s="1" t="s">
        <v>32</v>
      </c>
      <c r="H181" s="1" t="s">
        <v>53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38</v>
      </c>
      <c r="N181" s="1" t="s">
        <v>24</v>
      </c>
      <c r="O181" s="1" t="s">
        <v>25</v>
      </c>
      <c r="P181" s="1" t="s">
        <v>77</v>
      </c>
      <c r="Q181" s="1" t="s">
        <v>59</v>
      </c>
    </row>
    <row r="182" spans="1:17" ht="15.75" customHeight="1" x14ac:dyDescent="0.3">
      <c r="A182" s="1">
        <v>419164</v>
      </c>
      <c r="B182" s="1" t="s">
        <v>44</v>
      </c>
      <c r="C182" s="2">
        <v>40292</v>
      </c>
      <c r="D182" s="1" t="s">
        <v>100</v>
      </c>
      <c r="E182" s="1" t="s">
        <v>73</v>
      </c>
      <c r="F182" s="1">
        <v>0</v>
      </c>
      <c r="G182" s="1" t="s">
        <v>20</v>
      </c>
      <c r="H182" s="1" t="s">
        <v>53</v>
      </c>
      <c r="I182" s="1" t="s">
        <v>53</v>
      </c>
      <c r="J182" s="1" t="s">
        <v>33</v>
      </c>
      <c r="K182" s="1" t="s">
        <v>20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116</v>
      </c>
    </row>
    <row r="183" spans="1:17" ht="15.75" customHeight="1" x14ac:dyDescent="0.3">
      <c r="A183" s="1">
        <v>419165</v>
      </c>
      <c r="B183" s="1" t="s">
        <v>44</v>
      </c>
      <c r="C183" s="2">
        <v>40293</v>
      </c>
      <c r="D183" s="1" t="s">
        <v>105</v>
      </c>
      <c r="E183" s="1" t="s">
        <v>73</v>
      </c>
      <c r="F183" s="1">
        <v>0</v>
      </c>
      <c r="G183" s="1" t="s">
        <v>32</v>
      </c>
      <c r="H183" s="1" t="s">
        <v>47</v>
      </c>
      <c r="I183" s="1" t="s">
        <v>32</v>
      </c>
      <c r="J183" s="1" t="s">
        <v>33</v>
      </c>
      <c r="K183" s="1" t="s">
        <v>32</v>
      </c>
      <c r="L183" s="1" t="s">
        <v>23</v>
      </c>
      <c r="M183" s="1">
        <v>22</v>
      </c>
      <c r="N183" s="1" t="s">
        <v>24</v>
      </c>
      <c r="O183" s="1" t="s">
        <v>25</v>
      </c>
      <c r="P183" s="1" t="s">
        <v>27</v>
      </c>
      <c r="Q183" s="1" t="s">
        <v>116</v>
      </c>
    </row>
    <row r="184" spans="1:17" ht="15.75" customHeight="1" x14ac:dyDescent="0.3">
      <c r="A184" s="1">
        <v>501198</v>
      </c>
      <c r="B184" s="1" t="s">
        <v>65</v>
      </c>
      <c r="C184" s="2">
        <v>40641</v>
      </c>
      <c r="D184" s="1" t="s">
        <v>200</v>
      </c>
      <c r="E184" s="1" t="s">
        <v>67</v>
      </c>
      <c r="F184" s="1">
        <v>0</v>
      </c>
      <c r="G184" s="1" t="s">
        <v>32</v>
      </c>
      <c r="H184" s="1" t="s">
        <v>21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2</v>
      </c>
      <c r="N184" s="1" t="s">
        <v>24</v>
      </c>
      <c r="O184" s="1" t="s">
        <v>25</v>
      </c>
      <c r="P184" s="1" t="s">
        <v>77</v>
      </c>
      <c r="Q184" s="1" t="s">
        <v>201</v>
      </c>
    </row>
    <row r="185" spans="1:17" ht="15.75" customHeight="1" x14ac:dyDescent="0.3">
      <c r="A185" s="1">
        <v>501199</v>
      </c>
      <c r="B185" s="1" t="s">
        <v>60</v>
      </c>
      <c r="C185" s="2">
        <v>40642</v>
      </c>
      <c r="D185" s="1" t="s">
        <v>202</v>
      </c>
      <c r="E185" s="1" t="s">
        <v>62</v>
      </c>
      <c r="F185" s="1">
        <v>0</v>
      </c>
      <c r="G185" s="1" t="s">
        <v>53</v>
      </c>
      <c r="H185" s="1" t="s">
        <v>40</v>
      </c>
      <c r="I185" s="1" t="s">
        <v>40</v>
      </c>
      <c r="J185" s="1" t="s">
        <v>22</v>
      </c>
      <c r="K185" s="1" t="s">
        <v>40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27</v>
      </c>
      <c r="Q185" s="1" t="s">
        <v>138</v>
      </c>
    </row>
    <row r="186" spans="1:17" ht="15.75" customHeight="1" x14ac:dyDescent="0.3">
      <c r="A186" s="1">
        <v>501200</v>
      </c>
      <c r="B186" s="1" t="s">
        <v>203</v>
      </c>
      <c r="C186" s="2">
        <v>40642</v>
      </c>
      <c r="D186" s="1" t="s">
        <v>121</v>
      </c>
      <c r="E186" s="1" t="s">
        <v>204</v>
      </c>
      <c r="F186" s="1">
        <v>0</v>
      </c>
      <c r="G186" s="1" t="s">
        <v>205</v>
      </c>
      <c r="H186" s="1" t="s">
        <v>20</v>
      </c>
      <c r="I186" s="1" t="s">
        <v>205</v>
      </c>
      <c r="J186" s="1" t="s">
        <v>33</v>
      </c>
      <c r="K186" s="1" t="s">
        <v>20</v>
      </c>
      <c r="L186" s="1" t="s">
        <v>41</v>
      </c>
      <c r="M186" s="1">
        <v>6</v>
      </c>
      <c r="N186" s="1" t="s">
        <v>24</v>
      </c>
      <c r="O186" s="1" t="s">
        <v>25</v>
      </c>
      <c r="P186" s="1" t="s">
        <v>127</v>
      </c>
      <c r="Q186" s="1" t="s">
        <v>55</v>
      </c>
    </row>
    <row r="187" spans="1:17" ht="15.75" customHeight="1" x14ac:dyDescent="0.3">
      <c r="A187" s="1">
        <v>501201</v>
      </c>
      <c r="B187" s="1" t="s">
        <v>36</v>
      </c>
      <c r="C187" s="2">
        <v>40643</v>
      </c>
      <c r="D187" s="1" t="s">
        <v>180</v>
      </c>
      <c r="E187" s="1" t="s">
        <v>38</v>
      </c>
      <c r="F187" s="1">
        <v>0</v>
      </c>
      <c r="G187" s="1" t="s">
        <v>39</v>
      </c>
      <c r="H187" s="1" t="s">
        <v>47</v>
      </c>
      <c r="I187" s="1" t="s">
        <v>39</v>
      </c>
      <c r="J187" s="1" t="s">
        <v>33</v>
      </c>
      <c r="K187" s="1" t="s">
        <v>47</v>
      </c>
      <c r="L187" s="1" t="s">
        <v>41</v>
      </c>
      <c r="M187" s="1">
        <v>8</v>
      </c>
      <c r="N187" s="1" t="s">
        <v>24</v>
      </c>
      <c r="O187" s="1" t="s">
        <v>25</v>
      </c>
      <c r="P187" s="1" t="s">
        <v>64</v>
      </c>
      <c r="Q187" s="1" t="s">
        <v>59</v>
      </c>
    </row>
    <row r="188" spans="1:17" ht="15.75" customHeight="1" x14ac:dyDescent="0.3">
      <c r="A188" s="1">
        <v>501202</v>
      </c>
      <c r="B188" s="1" t="s">
        <v>44</v>
      </c>
      <c r="C188" s="2">
        <v>40643</v>
      </c>
      <c r="D188" s="1" t="s">
        <v>206</v>
      </c>
      <c r="E188" s="1" t="s">
        <v>73</v>
      </c>
      <c r="F188" s="1">
        <v>0</v>
      </c>
      <c r="G188" s="1" t="s">
        <v>207</v>
      </c>
      <c r="H188" s="1" t="s">
        <v>31</v>
      </c>
      <c r="I188" s="1" t="s">
        <v>31</v>
      </c>
      <c r="J188" s="1" t="s">
        <v>33</v>
      </c>
      <c r="K188" s="1" t="s">
        <v>207</v>
      </c>
      <c r="L188" s="1" t="s">
        <v>41</v>
      </c>
      <c r="M188" s="1">
        <v>7</v>
      </c>
      <c r="N188" s="1" t="s">
        <v>24</v>
      </c>
      <c r="O188" s="1" t="s">
        <v>25</v>
      </c>
      <c r="P188" s="1" t="s">
        <v>77</v>
      </c>
      <c r="Q188" s="1" t="s">
        <v>201</v>
      </c>
    </row>
    <row r="189" spans="1:17" ht="15.75" customHeight="1" x14ac:dyDescent="0.3">
      <c r="A189" s="1">
        <v>501203</v>
      </c>
      <c r="B189" s="1" t="s">
        <v>50</v>
      </c>
      <c r="C189" s="2">
        <v>40644</v>
      </c>
      <c r="D189" s="1" t="s">
        <v>144</v>
      </c>
      <c r="E189" s="1" t="s">
        <v>52</v>
      </c>
      <c r="F189" s="1">
        <v>0</v>
      </c>
      <c r="G189" s="1" t="s">
        <v>21</v>
      </c>
      <c r="H189" s="1" t="s">
        <v>53</v>
      </c>
      <c r="I189" s="1" t="s">
        <v>21</v>
      </c>
      <c r="J189" s="1" t="s">
        <v>33</v>
      </c>
      <c r="K189" s="1" t="s">
        <v>21</v>
      </c>
      <c r="L189" s="1" t="s">
        <v>23</v>
      </c>
      <c r="M189" s="1">
        <v>9</v>
      </c>
      <c r="N189" s="1" t="s">
        <v>24</v>
      </c>
      <c r="O189" s="1" t="s">
        <v>25</v>
      </c>
      <c r="P189" s="1" t="s">
        <v>27</v>
      </c>
      <c r="Q189" s="1" t="s">
        <v>138</v>
      </c>
    </row>
    <row r="190" spans="1:17" ht="15.75" customHeight="1" x14ac:dyDescent="0.3">
      <c r="A190" s="1">
        <v>501204</v>
      </c>
      <c r="B190" s="1" t="s">
        <v>56</v>
      </c>
      <c r="C190" s="2">
        <v>40645</v>
      </c>
      <c r="D190" s="1" t="s">
        <v>156</v>
      </c>
      <c r="E190" s="1" t="s">
        <v>58</v>
      </c>
      <c r="F190" s="1">
        <v>0</v>
      </c>
      <c r="G190" s="1" t="s">
        <v>40</v>
      </c>
      <c r="H190" s="1" t="s">
        <v>39</v>
      </c>
      <c r="I190" s="1" t="s">
        <v>39</v>
      </c>
      <c r="J190" s="1" t="s">
        <v>33</v>
      </c>
      <c r="K190" s="1" t="s">
        <v>40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42</v>
      </c>
      <c r="Q190" s="1" t="s">
        <v>59</v>
      </c>
    </row>
    <row r="191" spans="1:17" ht="15.75" customHeight="1" x14ac:dyDescent="0.3">
      <c r="A191" s="1">
        <v>501205</v>
      </c>
      <c r="B191" s="1" t="s">
        <v>17</v>
      </c>
      <c r="C191" s="2">
        <v>40645</v>
      </c>
      <c r="D191" s="1" t="s">
        <v>107</v>
      </c>
      <c r="E191" s="1" t="s">
        <v>19</v>
      </c>
      <c r="F191" s="1">
        <v>0</v>
      </c>
      <c r="G191" s="1" t="s">
        <v>20</v>
      </c>
      <c r="H191" s="1" t="s">
        <v>47</v>
      </c>
      <c r="I191" s="1" t="s">
        <v>47</v>
      </c>
      <c r="J191" s="1" t="s">
        <v>22</v>
      </c>
      <c r="K191" s="1" t="s">
        <v>47</v>
      </c>
      <c r="L191" s="1" t="s">
        <v>41</v>
      </c>
      <c r="M191" s="1">
        <v>9</v>
      </c>
      <c r="N191" s="1" t="s">
        <v>24</v>
      </c>
      <c r="O191" s="1" t="s">
        <v>25</v>
      </c>
      <c r="P191" s="1" t="s">
        <v>127</v>
      </c>
      <c r="Q191" s="1" t="s">
        <v>208</v>
      </c>
    </row>
    <row r="192" spans="1:17" ht="15.75" customHeight="1" x14ac:dyDescent="0.3">
      <c r="A192" s="1">
        <v>501206</v>
      </c>
      <c r="B192" s="1" t="s">
        <v>28</v>
      </c>
      <c r="C192" s="2">
        <v>40646</v>
      </c>
      <c r="D192" s="1" t="s">
        <v>209</v>
      </c>
      <c r="E192" s="1" t="s">
        <v>30</v>
      </c>
      <c r="F192" s="1">
        <v>0</v>
      </c>
      <c r="G192" s="1" t="s">
        <v>31</v>
      </c>
      <c r="H192" s="1" t="s">
        <v>32</v>
      </c>
      <c r="I192" s="1" t="s">
        <v>31</v>
      </c>
      <c r="J192" s="1" t="s">
        <v>22</v>
      </c>
      <c r="K192" s="1" t="s">
        <v>31</v>
      </c>
      <c r="L192" s="1" t="s">
        <v>41</v>
      </c>
      <c r="M192" s="1">
        <v>6</v>
      </c>
      <c r="N192" s="1" t="s">
        <v>24</v>
      </c>
      <c r="O192" s="1" t="s">
        <v>25</v>
      </c>
      <c r="P192" s="1" t="s">
        <v>26</v>
      </c>
      <c r="Q192" s="1" t="s">
        <v>35</v>
      </c>
    </row>
    <row r="193" spans="1:17" ht="15.75" customHeight="1" x14ac:dyDescent="0.3">
      <c r="A193" s="1">
        <v>501207</v>
      </c>
      <c r="B193" s="1" t="s">
        <v>44</v>
      </c>
      <c r="C193" s="2">
        <v>40646</v>
      </c>
      <c r="D193" s="1" t="s">
        <v>210</v>
      </c>
      <c r="E193" s="1" t="s">
        <v>73</v>
      </c>
      <c r="F193" s="1">
        <v>0</v>
      </c>
      <c r="G193" s="1" t="s">
        <v>207</v>
      </c>
      <c r="H193" s="1" t="s">
        <v>205</v>
      </c>
      <c r="I193" s="1" t="s">
        <v>205</v>
      </c>
      <c r="J193" s="1" t="s">
        <v>33</v>
      </c>
      <c r="K193" s="1" t="s">
        <v>207</v>
      </c>
      <c r="L193" s="1" t="s">
        <v>41</v>
      </c>
      <c r="M193" s="1">
        <v>4</v>
      </c>
      <c r="N193" s="1" t="s">
        <v>24</v>
      </c>
      <c r="O193" s="1" t="s">
        <v>25</v>
      </c>
      <c r="P193" s="1" t="s">
        <v>129</v>
      </c>
      <c r="Q193" s="1" t="s">
        <v>201</v>
      </c>
    </row>
    <row r="194" spans="1:17" ht="15.75" customHeight="1" x14ac:dyDescent="0.3">
      <c r="A194" s="1">
        <v>501208</v>
      </c>
      <c r="B194" s="1" t="s">
        <v>60</v>
      </c>
      <c r="C194" s="2">
        <v>40647</v>
      </c>
      <c r="D194" s="1" t="s">
        <v>211</v>
      </c>
      <c r="E194" s="1" t="s">
        <v>62</v>
      </c>
      <c r="F194" s="1">
        <v>0</v>
      </c>
      <c r="G194" s="1" t="s">
        <v>53</v>
      </c>
      <c r="H194" s="1" t="s">
        <v>20</v>
      </c>
      <c r="I194" s="1" t="s">
        <v>20</v>
      </c>
      <c r="J194" s="1" t="s">
        <v>22</v>
      </c>
      <c r="K194" s="1" t="s">
        <v>53</v>
      </c>
      <c r="L194" s="1" t="s">
        <v>23</v>
      </c>
      <c r="M194" s="1">
        <v>33</v>
      </c>
      <c r="N194" s="1" t="s">
        <v>24</v>
      </c>
      <c r="O194" s="1" t="s">
        <v>25</v>
      </c>
      <c r="P194" s="1" t="s">
        <v>27</v>
      </c>
      <c r="Q194" s="1" t="s">
        <v>140</v>
      </c>
    </row>
    <row r="195" spans="1:17" ht="15.75" customHeight="1" x14ac:dyDescent="0.3">
      <c r="A195" s="1">
        <v>501209</v>
      </c>
      <c r="B195" s="1" t="s">
        <v>56</v>
      </c>
      <c r="C195" s="2">
        <v>40648</v>
      </c>
      <c r="D195" s="1" t="s">
        <v>146</v>
      </c>
      <c r="E195" s="1" t="s">
        <v>58</v>
      </c>
      <c r="F195" s="1">
        <v>0</v>
      </c>
      <c r="G195" s="1" t="s">
        <v>40</v>
      </c>
      <c r="H195" s="1" t="s">
        <v>21</v>
      </c>
      <c r="I195" s="1" t="s">
        <v>21</v>
      </c>
      <c r="J195" s="1" t="s">
        <v>22</v>
      </c>
      <c r="K195" s="1" t="s">
        <v>21</v>
      </c>
      <c r="L195" s="1" t="s">
        <v>41</v>
      </c>
      <c r="M195" s="1">
        <v>9</v>
      </c>
      <c r="N195" s="1" t="s">
        <v>24</v>
      </c>
      <c r="O195" s="1" t="s">
        <v>25</v>
      </c>
      <c r="P195" s="1" t="s">
        <v>42</v>
      </c>
      <c r="Q195" s="1" t="s">
        <v>145</v>
      </c>
    </row>
    <row r="196" spans="1:17" ht="15.75" customHeight="1" x14ac:dyDescent="0.3">
      <c r="A196" s="1">
        <v>501210</v>
      </c>
      <c r="B196" s="1" t="s">
        <v>44</v>
      </c>
      <c r="C196" s="2">
        <v>40648</v>
      </c>
      <c r="D196" s="1" t="s">
        <v>18</v>
      </c>
      <c r="E196" s="1" t="s">
        <v>46</v>
      </c>
      <c r="F196" s="1">
        <v>0</v>
      </c>
      <c r="G196" s="1" t="s">
        <v>47</v>
      </c>
      <c r="H196" s="1" t="s">
        <v>205</v>
      </c>
      <c r="I196" s="1" t="s">
        <v>205</v>
      </c>
      <c r="J196" s="1" t="s">
        <v>22</v>
      </c>
      <c r="K196" s="1" t="s">
        <v>205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77</v>
      </c>
      <c r="Q196" s="1" t="s">
        <v>201</v>
      </c>
    </row>
    <row r="197" spans="1:17" ht="15.75" customHeight="1" x14ac:dyDescent="0.3">
      <c r="A197" s="1">
        <v>501211</v>
      </c>
      <c r="B197" s="1" t="s">
        <v>65</v>
      </c>
      <c r="C197" s="2">
        <v>40649</v>
      </c>
      <c r="D197" s="1" t="s">
        <v>29</v>
      </c>
      <c r="E197" s="1" t="s">
        <v>67</v>
      </c>
      <c r="F197" s="1">
        <v>0</v>
      </c>
      <c r="G197" s="1" t="s">
        <v>32</v>
      </c>
      <c r="H197" s="1" t="s">
        <v>20</v>
      </c>
      <c r="I197" s="1" t="s">
        <v>32</v>
      </c>
      <c r="J197" s="1" t="s">
        <v>33</v>
      </c>
      <c r="K197" s="1" t="s">
        <v>32</v>
      </c>
      <c r="L197" s="1" t="s">
        <v>23</v>
      </c>
      <c r="M197" s="1">
        <v>21</v>
      </c>
      <c r="N197" s="1" t="s">
        <v>24</v>
      </c>
      <c r="O197" s="1" t="s">
        <v>25</v>
      </c>
      <c r="P197" s="1" t="s">
        <v>127</v>
      </c>
      <c r="Q197" s="1" t="s">
        <v>208</v>
      </c>
    </row>
    <row r="198" spans="1:17" ht="15.75" customHeight="1" x14ac:dyDescent="0.3">
      <c r="A198" s="1">
        <v>501212</v>
      </c>
      <c r="B198" s="1" t="s">
        <v>60</v>
      </c>
      <c r="C198" s="2">
        <v>40649</v>
      </c>
      <c r="D198" s="1" t="s">
        <v>209</v>
      </c>
      <c r="E198" s="1" t="s">
        <v>62</v>
      </c>
      <c r="F198" s="1">
        <v>0</v>
      </c>
      <c r="G198" s="1" t="s">
        <v>53</v>
      </c>
      <c r="H198" s="1" t="s">
        <v>31</v>
      </c>
      <c r="I198" s="1" t="s">
        <v>31</v>
      </c>
      <c r="J198" s="1" t="s">
        <v>22</v>
      </c>
      <c r="K198" s="1" t="s">
        <v>31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27</v>
      </c>
      <c r="Q198" s="1" t="s">
        <v>140</v>
      </c>
    </row>
    <row r="199" spans="1:17" ht="15.75" customHeight="1" x14ac:dyDescent="0.3">
      <c r="A199" s="1">
        <v>501213</v>
      </c>
      <c r="B199" s="1" t="s">
        <v>44</v>
      </c>
      <c r="C199" s="2">
        <v>40650</v>
      </c>
      <c r="D199" s="1" t="s">
        <v>139</v>
      </c>
      <c r="E199" s="1" t="s">
        <v>73</v>
      </c>
      <c r="F199" s="1">
        <v>0</v>
      </c>
      <c r="G199" s="1" t="s">
        <v>207</v>
      </c>
      <c r="H199" s="1" t="s">
        <v>39</v>
      </c>
      <c r="I199" s="1" t="s">
        <v>39</v>
      </c>
      <c r="J199" s="1" t="s">
        <v>22</v>
      </c>
      <c r="K199" s="1" t="s">
        <v>39</v>
      </c>
      <c r="L199" s="1" t="s">
        <v>41</v>
      </c>
      <c r="M199" s="1">
        <v>3</v>
      </c>
      <c r="N199" s="1" t="s">
        <v>24</v>
      </c>
      <c r="O199" s="1" t="s">
        <v>25</v>
      </c>
      <c r="P199" s="1" t="s">
        <v>26</v>
      </c>
      <c r="Q199" s="1" t="s">
        <v>64</v>
      </c>
    </row>
    <row r="200" spans="1:17" ht="15.75" customHeight="1" x14ac:dyDescent="0.3">
      <c r="A200" s="1">
        <v>501214</v>
      </c>
      <c r="B200" s="1" t="s">
        <v>50</v>
      </c>
      <c r="C200" s="2">
        <v>40650</v>
      </c>
      <c r="D200" s="1" t="s">
        <v>90</v>
      </c>
      <c r="E200" s="1" t="s">
        <v>52</v>
      </c>
      <c r="F200" s="1">
        <v>0</v>
      </c>
      <c r="G200" s="1" t="s">
        <v>21</v>
      </c>
      <c r="H200" s="1" t="s">
        <v>40</v>
      </c>
      <c r="I200" s="1" t="s">
        <v>21</v>
      </c>
      <c r="J200" s="1" t="s">
        <v>22</v>
      </c>
      <c r="K200" s="1" t="s">
        <v>21</v>
      </c>
      <c r="L200" s="1" t="s">
        <v>41</v>
      </c>
      <c r="M200" s="1">
        <v>8</v>
      </c>
      <c r="N200" s="1" t="s">
        <v>24</v>
      </c>
      <c r="O200" s="1" t="s">
        <v>25</v>
      </c>
      <c r="P200" s="1" t="s">
        <v>42</v>
      </c>
      <c r="Q200" s="1" t="s">
        <v>59</v>
      </c>
    </row>
    <row r="201" spans="1:17" ht="15.75" customHeight="1" x14ac:dyDescent="0.3">
      <c r="A201" s="1">
        <v>501215</v>
      </c>
      <c r="B201" s="1" t="s">
        <v>203</v>
      </c>
      <c r="C201" s="2">
        <v>40651</v>
      </c>
      <c r="D201" s="1" t="s">
        <v>18</v>
      </c>
      <c r="E201" s="1" t="s">
        <v>204</v>
      </c>
      <c r="F201" s="1">
        <v>0</v>
      </c>
      <c r="G201" s="1" t="s">
        <v>205</v>
      </c>
      <c r="H201" s="1" t="s">
        <v>32</v>
      </c>
      <c r="I201" s="1" t="s">
        <v>205</v>
      </c>
      <c r="J201" s="1" t="s">
        <v>22</v>
      </c>
      <c r="K201" s="1" t="s">
        <v>205</v>
      </c>
      <c r="L201" s="1" t="s">
        <v>41</v>
      </c>
      <c r="M201" s="1">
        <v>7</v>
      </c>
      <c r="N201" s="1" t="s">
        <v>24</v>
      </c>
      <c r="O201" s="1" t="s">
        <v>95</v>
      </c>
      <c r="P201" s="1" t="s">
        <v>55</v>
      </c>
      <c r="Q201" s="1" t="s">
        <v>208</v>
      </c>
    </row>
    <row r="202" spans="1:17" ht="15.75" customHeight="1" x14ac:dyDescent="0.3">
      <c r="A202" s="1">
        <v>501216</v>
      </c>
      <c r="B202" s="1" t="s">
        <v>36</v>
      </c>
      <c r="C202" s="2">
        <v>40652</v>
      </c>
      <c r="D202" s="1" t="s">
        <v>212</v>
      </c>
      <c r="E202" s="1" t="s">
        <v>38</v>
      </c>
      <c r="F202" s="1">
        <v>0</v>
      </c>
      <c r="G202" s="1" t="s">
        <v>39</v>
      </c>
      <c r="H202" s="1" t="s">
        <v>53</v>
      </c>
      <c r="I202" s="1" t="s">
        <v>53</v>
      </c>
      <c r="J202" s="1" t="s">
        <v>33</v>
      </c>
      <c r="K202" s="1" t="s">
        <v>53</v>
      </c>
      <c r="L202" s="1" t="s">
        <v>23</v>
      </c>
      <c r="M202" s="1">
        <v>16</v>
      </c>
      <c r="N202" s="1" t="s">
        <v>24</v>
      </c>
      <c r="O202" s="1" t="s">
        <v>25</v>
      </c>
      <c r="P202" s="1" t="s">
        <v>201</v>
      </c>
      <c r="Q202" s="1" t="s">
        <v>213</v>
      </c>
    </row>
    <row r="203" spans="1:17" ht="15.75" customHeight="1" x14ac:dyDescent="0.3">
      <c r="A203" s="1">
        <v>501218</v>
      </c>
      <c r="B203" s="1" t="s">
        <v>44</v>
      </c>
      <c r="C203" s="2">
        <v>40653</v>
      </c>
      <c r="D203" s="1" t="s">
        <v>214</v>
      </c>
      <c r="E203" s="1" t="s">
        <v>46</v>
      </c>
      <c r="F203" s="1">
        <v>0</v>
      </c>
      <c r="G203" s="1" t="s">
        <v>47</v>
      </c>
      <c r="H203" s="1" t="s">
        <v>207</v>
      </c>
      <c r="I203" s="1" t="s">
        <v>207</v>
      </c>
      <c r="J203" s="1" t="s">
        <v>33</v>
      </c>
      <c r="K203" s="1" t="s">
        <v>47</v>
      </c>
      <c r="L203" s="1" t="s">
        <v>41</v>
      </c>
      <c r="M203" s="1">
        <v>7</v>
      </c>
      <c r="N203" s="1" t="s">
        <v>24</v>
      </c>
      <c r="O203" s="1" t="s">
        <v>25</v>
      </c>
      <c r="P203" s="1" t="s">
        <v>26</v>
      </c>
      <c r="Q203" s="1" t="s">
        <v>64</v>
      </c>
    </row>
    <row r="204" spans="1:17" ht="15.75" customHeight="1" x14ac:dyDescent="0.3">
      <c r="A204" s="1">
        <v>501219</v>
      </c>
      <c r="B204" s="1" t="s">
        <v>50</v>
      </c>
      <c r="C204" s="2">
        <v>40653</v>
      </c>
      <c r="D204" s="1" t="s">
        <v>94</v>
      </c>
      <c r="E204" s="1" t="s">
        <v>52</v>
      </c>
      <c r="F204" s="1">
        <v>0</v>
      </c>
      <c r="G204" s="1" t="s">
        <v>21</v>
      </c>
      <c r="H204" s="1" t="s">
        <v>205</v>
      </c>
      <c r="I204" s="1" t="s">
        <v>21</v>
      </c>
      <c r="J204" s="1" t="s">
        <v>22</v>
      </c>
      <c r="K204" s="1" t="s">
        <v>205</v>
      </c>
      <c r="L204" s="1" t="s">
        <v>23</v>
      </c>
      <c r="M204" s="1">
        <v>6</v>
      </c>
      <c r="N204" s="1" t="s">
        <v>24</v>
      </c>
      <c r="O204" s="1" t="s">
        <v>25</v>
      </c>
      <c r="P204" s="1" t="s">
        <v>42</v>
      </c>
      <c r="Q204" s="1" t="s">
        <v>59</v>
      </c>
    </row>
    <row r="205" spans="1:17" ht="15.75" customHeight="1" x14ac:dyDescent="0.3">
      <c r="A205" s="1">
        <v>501220</v>
      </c>
      <c r="B205" s="1" t="s">
        <v>28</v>
      </c>
      <c r="C205" s="2">
        <v>40654</v>
      </c>
      <c r="D205" s="1" t="s">
        <v>80</v>
      </c>
      <c r="E205" s="1" t="s">
        <v>30</v>
      </c>
      <c r="F205" s="1">
        <v>0</v>
      </c>
      <c r="G205" s="1" t="s">
        <v>31</v>
      </c>
      <c r="H205" s="1" t="s">
        <v>40</v>
      </c>
      <c r="I205" s="1" t="s">
        <v>40</v>
      </c>
      <c r="J205" s="1" t="s">
        <v>22</v>
      </c>
      <c r="K205" s="1" t="s">
        <v>31</v>
      </c>
      <c r="L205" s="1" t="s">
        <v>23</v>
      </c>
      <c r="M205" s="1">
        <v>48</v>
      </c>
      <c r="N205" s="1" t="s">
        <v>24</v>
      </c>
      <c r="O205" s="1" t="s">
        <v>25</v>
      </c>
      <c r="P205" s="1" t="s">
        <v>129</v>
      </c>
      <c r="Q205" s="1" t="s">
        <v>201</v>
      </c>
    </row>
    <row r="206" spans="1:17" ht="15.75" customHeight="1" x14ac:dyDescent="0.3">
      <c r="A206" s="1">
        <v>501221</v>
      </c>
      <c r="B206" s="1" t="s">
        <v>44</v>
      </c>
      <c r="C206" s="2">
        <v>40655</v>
      </c>
      <c r="D206" s="1" t="s">
        <v>154</v>
      </c>
      <c r="E206" s="1" t="s">
        <v>46</v>
      </c>
      <c r="F206" s="1">
        <v>0</v>
      </c>
      <c r="G206" s="1" t="s">
        <v>47</v>
      </c>
      <c r="H206" s="1" t="s">
        <v>32</v>
      </c>
      <c r="I206" s="1" t="s">
        <v>32</v>
      </c>
      <c r="J206" s="1" t="s">
        <v>22</v>
      </c>
      <c r="K206" s="1" t="s">
        <v>47</v>
      </c>
      <c r="L206" s="1" t="s">
        <v>23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64</v>
      </c>
    </row>
    <row r="207" spans="1:17" ht="15.75" customHeight="1" x14ac:dyDescent="0.3">
      <c r="A207" s="1">
        <v>501222</v>
      </c>
      <c r="B207" s="1" t="s">
        <v>50</v>
      </c>
      <c r="C207" s="2">
        <v>40655</v>
      </c>
      <c r="D207" s="1" t="s">
        <v>118</v>
      </c>
      <c r="E207" s="1" t="s">
        <v>52</v>
      </c>
      <c r="F207" s="1">
        <v>0</v>
      </c>
      <c r="G207" s="1" t="s">
        <v>21</v>
      </c>
      <c r="H207" s="1" t="s">
        <v>20</v>
      </c>
      <c r="I207" s="1" t="s">
        <v>20</v>
      </c>
      <c r="J207" s="1" t="s">
        <v>22</v>
      </c>
      <c r="K207" s="1" t="s">
        <v>20</v>
      </c>
      <c r="L207" s="1" t="s">
        <v>41</v>
      </c>
      <c r="M207" s="1">
        <v>9</v>
      </c>
      <c r="N207" s="1" t="s">
        <v>24</v>
      </c>
      <c r="O207" s="1" t="s">
        <v>25</v>
      </c>
      <c r="P207" s="1" t="s">
        <v>145</v>
      </c>
      <c r="Q207" s="1" t="s">
        <v>59</v>
      </c>
    </row>
    <row r="208" spans="1:17" ht="15.75" customHeight="1" x14ac:dyDescent="0.3">
      <c r="A208" s="1">
        <v>501223</v>
      </c>
      <c r="B208" s="1" t="s">
        <v>36</v>
      </c>
      <c r="C208" s="2">
        <v>40656</v>
      </c>
      <c r="D208" s="1" t="s">
        <v>179</v>
      </c>
      <c r="E208" s="1" t="s">
        <v>38</v>
      </c>
      <c r="F208" s="1">
        <v>0</v>
      </c>
      <c r="G208" s="1" t="s">
        <v>39</v>
      </c>
      <c r="H208" s="1" t="s">
        <v>31</v>
      </c>
      <c r="I208" s="1" t="s">
        <v>31</v>
      </c>
      <c r="J208" s="1" t="s">
        <v>22</v>
      </c>
      <c r="K208" s="1" t="s">
        <v>39</v>
      </c>
      <c r="L208" s="1" t="s">
        <v>23</v>
      </c>
      <c r="M208" s="1">
        <v>29</v>
      </c>
      <c r="N208" s="1" t="s">
        <v>24</v>
      </c>
      <c r="O208" s="1" t="s">
        <v>25</v>
      </c>
      <c r="P208" s="1" t="s">
        <v>129</v>
      </c>
      <c r="Q208" s="1" t="s">
        <v>27</v>
      </c>
    </row>
    <row r="209" spans="1:17" ht="15.75" customHeight="1" x14ac:dyDescent="0.3">
      <c r="A209" s="1">
        <v>501224</v>
      </c>
      <c r="B209" s="1" t="s">
        <v>60</v>
      </c>
      <c r="C209" s="2">
        <v>40657</v>
      </c>
      <c r="D209" s="1" t="s">
        <v>180</v>
      </c>
      <c r="E209" s="1" t="s">
        <v>62</v>
      </c>
      <c r="F209" s="1">
        <v>0</v>
      </c>
      <c r="G209" s="1" t="s">
        <v>53</v>
      </c>
      <c r="H209" s="1" t="s">
        <v>47</v>
      </c>
      <c r="I209" s="1" t="s">
        <v>53</v>
      </c>
      <c r="J209" s="1" t="s">
        <v>22</v>
      </c>
      <c r="K209" s="1" t="s">
        <v>47</v>
      </c>
      <c r="L209" s="1" t="s">
        <v>23</v>
      </c>
      <c r="M209" s="1">
        <v>37</v>
      </c>
      <c r="N209" s="1" t="s">
        <v>24</v>
      </c>
      <c r="O209" s="1" t="s">
        <v>25</v>
      </c>
      <c r="P209" s="1" t="s">
        <v>127</v>
      </c>
      <c r="Q209" s="1" t="s">
        <v>208</v>
      </c>
    </row>
    <row r="210" spans="1:17" ht="15.75" customHeight="1" x14ac:dyDescent="0.3">
      <c r="A210" s="1">
        <v>501225</v>
      </c>
      <c r="B210" s="1" t="s">
        <v>56</v>
      </c>
      <c r="C210" s="2">
        <v>40657</v>
      </c>
      <c r="D210" s="1" t="s">
        <v>156</v>
      </c>
      <c r="E210" s="1" t="s">
        <v>58</v>
      </c>
      <c r="F210" s="1">
        <v>0</v>
      </c>
      <c r="G210" s="1" t="s">
        <v>40</v>
      </c>
      <c r="H210" s="1" t="s">
        <v>205</v>
      </c>
      <c r="I210" s="1" t="s">
        <v>40</v>
      </c>
      <c r="J210" s="1" t="s">
        <v>22</v>
      </c>
      <c r="K210" s="1" t="s">
        <v>40</v>
      </c>
      <c r="L210" s="1" t="s">
        <v>41</v>
      </c>
      <c r="M210" s="1">
        <v>8</v>
      </c>
      <c r="N210" s="1" t="s">
        <v>24</v>
      </c>
      <c r="O210" s="1" t="s">
        <v>25</v>
      </c>
      <c r="P210" s="1" t="s">
        <v>77</v>
      </c>
      <c r="Q210" s="1" t="s">
        <v>138</v>
      </c>
    </row>
    <row r="211" spans="1:17" ht="15.75" customHeight="1" x14ac:dyDescent="0.3">
      <c r="A211" s="1">
        <v>501226</v>
      </c>
      <c r="B211" s="1" t="s">
        <v>65</v>
      </c>
      <c r="C211" s="2">
        <v>40658</v>
      </c>
      <c r="D211" s="1" t="s">
        <v>29</v>
      </c>
      <c r="E211" s="1" t="s">
        <v>67</v>
      </c>
      <c r="F211" s="1">
        <v>0</v>
      </c>
      <c r="G211" s="1" t="s">
        <v>32</v>
      </c>
      <c r="H211" s="1" t="s">
        <v>207</v>
      </c>
      <c r="I211" s="1" t="s">
        <v>207</v>
      </c>
      <c r="J211" s="1" t="s">
        <v>22</v>
      </c>
      <c r="K211" s="1" t="s">
        <v>32</v>
      </c>
      <c r="L211" s="1" t="s">
        <v>23</v>
      </c>
      <c r="M211" s="1">
        <v>25</v>
      </c>
      <c r="N211" s="1" t="s">
        <v>24</v>
      </c>
      <c r="O211" s="1" t="s">
        <v>25</v>
      </c>
      <c r="P211" s="1" t="s">
        <v>42</v>
      </c>
      <c r="Q211" s="1" t="s">
        <v>59</v>
      </c>
    </row>
    <row r="212" spans="1:17" ht="15.75" customHeight="1" x14ac:dyDescent="0.3">
      <c r="A212" s="1">
        <v>501227</v>
      </c>
      <c r="B212" s="1" t="s">
        <v>36</v>
      </c>
      <c r="C212" s="2">
        <v>40659</v>
      </c>
      <c r="D212" s="1" t="s">
        <v>215</v>
      </c>
      <c r="E212" s="1" t="s">
        <v>38</v>
      </c>
      <c r="F212" s="1">
        <v>0</v>
      </c>
      <c r="G212" s="1" t="s">
        <v>39</v>
      </c>
      <c r="H212" s="1" t="s">
        <v>20</v>
      </c>
      <c r="I212" s="1" t="s">
        <v>20</v>
      </c>
      <c r="J212" s="1" t="s">
        <v>22</v>
      </c>
      <c r="K212" s="1" t="s">
        <v>20</v>
      </c>
      <c r="L212" s="1" t="s">
        <v>41</v>
      </c>
      <c r="M212" s="1">
        <v>3</v>
      </c>
      <c r="N212" s="1" t="s">
        <v>24</v>
      </c>
      <c r="O212" s="1" t="s">
        <v>25</v>
      </c>
      <c r="P212" s="1" t="s">
        <v>129</v>
      </c>
      <c r="Q212" s="1" t="s">
        <v>213</v>
      </c>
    </row>
    <row r="213" spans="1:17" ht="15.75" customHeight="1" x14ac:dyDescent="0.3">
      <c r="A213" s="1">
        <v>501228</v>
      </c>
      <c r="B213" s="1" t="s">
        <v>44</v>
      </c>
      <c r="C213" s="2">
        <v>40660</v>
      </c>
      <c r="D213" s="1" t="s">
        <v>199</v>
      </c>
      <c r="E213" s="1" t="s">
        <v>73</v>
      </c>
      <c r="F213" s="1">
        <v>0</v>
      </c>
      <c r="G213" s="1" t="s">
        <v>207</v>
      </c>
      <c r="H213" s="1" t="s">
        <v>32</v>
      </c>
      <c r="I213" s="1" t="s">
        <v>207</v>
      </c>
      <c r="J213" s="1" t="s">
        <v>33</v>
      </c>
      <c r="K213" s="1" t="s">
        <v>32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26</v>
      </c>
      <c r="Q213" s="1" t="s">
        <v>35</v>
      </c>
    </row>
    <row r="214" spans="1:17" ht="15.75" customHeight="1" x14ac:dyDescent="0.3">
      <c r="A214" s="1">
        <v>501229</v>
      </c>
      <c r="B214" s="1" t="s">
        <v>203</v>
      </c>
      <c r="C214" s="2">
        <v>40660</v>
      </c>
      <c r="D214" s="1" t="s">
        <v>216</v>
      </c>
      <c r="E214" s="1" t="s">
        <v>204</v>
      </c>
      <c r="F214" s="1">
        <v>0</v>
      </c>
      <c r="G214" s="1" t="s">
        <v>205</v>
      </c>
      <c r="H214" s="1" t="s">
        <v>53</v>
      </c>
      <c r="I214" s="1" t="s">
        <v>205</v>
      </c>
      <c r="J214" s="1" t="s">
        <v>22</v>
      </c>
      <c r="K214" s="1" t="s">
        <v>53</v>
      </c>
      <c r="L214" s="1" t="s">
        <v>23</v>
      </c>
      <c r="M214" s="1">
        <v>55</v>
      </c>
      <c r="N214" s="1" t="s">
        <v>24</v>
      </c>
      <c r="O214" s="1" t="s">
        <v>25</v>
      </c>
      <c r="P214" s="1" t="s">
        <v>127</v>
      </c>
      <c r="Q214" s="1" t="s">
        <v>208</v>
      </c>
    </row>
    <row r="215" spans="1:17" ht="15.75" customHeight="1" x14ac:dyDescent="0.3">
      <c r="A215" s="1">
        <v>501230</v>
      </c>
      <c r="B215" s="1" t="s">
        <v>36</v>
      </c>
      <c r="C215" s="2">
        <v>40661</v>
      </c>
      <c r="D215" s="1" t="s">
        <v>165</v>
      </c>
      <c r="E215" s="1" t="s">
        <v>38</v>
      </c>
      <c r="F215" s="1">
        <v>0</v>
      </c>
      <c r="G215" s="1" t="s">
        <v>39</v>
      </c>
      <c r="H215" s="1" t="s">
        <v>21</v>
      </c>
      <c r="I215" s="1" t="s">
        <v>39</v>
      </c>
      <c r="J215" s="1" t="s">
        <v>22</v>
      </c>
      <c r="K215" s="1" t="s">
        <v>21</v>
      </c>
      <c r="L215" s="1" t="s">
        <v>23</v>
      </c>
      <c r="M215" s="1">
        <v>17</v>
      </c>
      <c r="N215" s="1" t="s">
        <v>24</v>
      </c>
      <c r="O215" s="1" t="s">
        <v>25</v>
      </c>
      <c r="P215" s="1" t="s">
        <v>201</v>
      </c>
      <c r="Q215" s="1" t="s">
        <v>213</v>
      </c>
    </row>
    <row r="216" spans="1:17" ht="15.75" customHeight="1" x14ac:dyDescent="0.3">
      <c r="A216" s="1">
        <v>501231</v>
      </c>
      <c r="B216" s="1" t="s">
        <v>56</v>
      </c>
      <c r="C216" s="2">
        <v>40662</v>
      </c>
      <c r="D216" s="1" t="s">
        <v>217</v>
      </c>
      <c r="E216" s="1" t="s">
        <v>58</v>
      </c>
      <c r="F216" s="1">
        <v>0</v>
      </c>
      <c r="G216" s="1" t="s">
        <v>40</v>
      </c>
      <c r="H216" s="1" t="s">
        <v>47</v>
      </c>
      <c r="I216" s="1" t="s">
        <v>40</v>
      </c>
      <c r="J216" s="1" t="s">
        <v>22</v>
      </c>
      <c r="K216" s="1" t="s">
        <v>40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138</v>
      </c>
    </row>
    <row r="217" spans="1:17" ht="15.75" customHeight="1" x14ac:dyDescent="0.3">
      <c r="A217" s="1">
        <v>501232</v>
      </c>
      <c r="B217" s="1" t="s">
        <v>17</v>
      </c>
      <c r="C217" s="2">
        <v>40662</v>
      </c>
      <c r="D217" s="1" t="s">
        <v>215</v>
      </c>
      <c r="E217" s="1" t="s">
        <v>19</v>
      </c>
      <c r="F217" s="1">
        <v>0</v>
      </c>
      <c r="G217" s="1" t="s">
        <v>20</v>
      </c>
      <c r="H217" s="1" t="s">
        <v>207</v>
      </c>
      <c r="I217" s="1" t="s">
        <v>207</v>
      </c>
      <c r="J217" s="1" t="s">
        <v>22</v>
      </c>
      <c r="K217" s="1" t="s">
        <v>20</v>
      </c>
      <c r="L217" s="1" t="s">
        <v>23</v>
      </c>
      <c r="M217" s="1">
        <v>26</v>
      </c>
      <c r="N217" s="1" t="s">
        <v>24</v>
      </c>
      <c r="O217" s="1" t="s">
        <v>25</v>
      </c>
      <c r="P217" s="1" t="s">
        <v>42</v>
      </c>
      <c r="Q217" s="1" t="s">
        <v>145</v>
      </c>
    </row>
    <row r="218" spans="1:17" ht="15.75" customHeight="1" x14ac:dyDescent="0.3">
      <c r="A218" s="1">
        <v>501233</v>
      </c>
      <c r="B218" s="1" t="s">
        <v>203</v>
      </c>
      <c r="C218" s="2">
        <v>40663</v>
      </c>
      <c r="D218" s="1" t="s">
        <v>61</v>
      </c>
      <c r="E218" s="1" t="s">
        <v>204</v>
      </c>
      <c r="F218" s="1">
        <v>0</v>
      </c>
      <c r="G218" s="1" t="s">
        <v>205</v>
      </c>
      <c r="H218" s="1" t="s">
        <v>39</v>
      </c>
      <c r="I218" s="1" t="s">
        <v>39</v>
      </c>
      <c r="J218" s="1" t="s">
        <v>33</v>
      </c>
      <c r="K218" s="1" t="s">
        <v>39</v>
      </c>
      <c r="L218" s="1" t="s">
        <v>23</v>
      </c>
      <c r="M218" s="1">
        <v>38</v>
      </c>
      <c r="N218" s="1" t="s">
        <v>24</v>
      </c>
      <c r="O218" s="1" t="s">
        <v>25</v>
      </c>
      <c r="P218" s="1" t="s">
        <v>127</v>
      </c>
      <c r="Q218" s="1" t="s">
        <v>208</v>
      </c>
    </row>
    <row r="219" spans="1:17" ht="15.75" customHeight="1" x14ac:dyDescent="0.3">
      <c r="A219" s="1">
        <v>501234</v>
      </c>
      <c r="B219" s="1" t="s">
        <v>50</v>
      </c>
      <c r="C219" s="2">
        <v>40663</v>
      </c>
      <c r="D219" s="1" t="s">
        <v>218</v>
      </c>
      <c r="E219" s="1" t="s">
        <v>52</v>
      </c>
      <c r="F219" s="1">
        <v>0</v>
      </c>
      <c r="G219" s="1" t="s">
        <v>21</v>
      </c>
      <c r="H219" s="1" t="s">
        <v>31</v>
      </c>
      <c r="I219" s="1" t="s">
        <v>21</v>
      </c>
      <c r="J219" s="1" t="s">
        <v>22</v>
      </c>
      <c r="K219" s="1" t="s">
        <v>21</v>
      </c>
      <c r="L219" s="1" t="s">
        <v>41</v>
      </c>
      <c r="M219" s="1">
        <v>8</v>
      </c>
      <c r="N219" s="1" t="s">
        <v>24</v>
      </c>
      <c r="O219" s="1" t="s">
        <v>25</v>
      </c>
      <c r="P219" s="1" t="s">
        <v>64</v>
      </c>
      <c r="Q219" s="1" t="s">
        <v>35</v>
      </c>
    </row>
    <row r="220" spans="1:17" ht="15.75" customHeight="1" x14ac:dyDescent="0.3">
      <c r="A220" s="1">
        <v>501235</v>
      </c>
      <c r="B220" s="1" t="s">
        <v>56</v>
      </c>
      <c r="C220" s="2">
        <v>40664</v>
      </c>
      <c r="D220" s="1" t="s">
        <v>153</v>
      </c>
      <c r="E220" s="1" t="s">
        <v>58</v>
      </c>
      <c r="F220" s="1">
        <v>0</v>
      </c>
      <c r="G220" s="1" t="s">
        <v>40</v>
      </c>
      <c r="H220" s="1" t="s">
        <v>207</v>
      </c>
      <c r="I220" s="1" t="s">
        <v>40</v>
      </c>
      <c r="J220" s="1" t="s">
        <v>22</v>
      </c>
      <c r="K220" s="1" t="s">
        <v>40</v>
      </c>
      <c r="L220" s="1" t="s">
        <v>41</v>
      </c>
      <c r="M220" s="1">
        <v>6</v>
      </c>
      <c r="N220" s="1" t="s">
        <v>24</v>
      </c>
      <c r="O220" s="1" t="s">
        <v>25</v>
      </c>
      <c r="P220" s="1" t="s">
        <v>138</v>
      </c>
      <c r="Q220" s="1" t="s">
        <v>116</v>
      </c>
    </row>
    <row r="221" spans="1:17" ht="15.75" customHeight="1" x14ac:dyDescent="0.3">
      <c r="A221" s="1">
        <v>501236</v>
      </c>
      <c r="B221" s="1" t="s">
        <v>65</v>
      </c>
      <c r="C221" s="2">
        <v>40664</v>
      </c>
      <c r="D221" s="1" t="s">
        <v>102</v>
      </c>
      <c r="E221" s="1" t="s">
        <v>67</v>
      </c>
      <c r="F221" s="1">
        <v>0</v>
      </c>
      <c r="G221" s="1" t="s">
        <v>32</v>
      </c>
      <c r="H221" s="1" t="s">
        <v>53</v>
      </c>
      <c r="I221" s="1" t="s">
        <v>32</v>
      </c>
      <c r="J221" s="1" t="s">
        <v>33</v>
      </c>
      <c r="K221" s="1" t="s">
        <v>32</v>
      </c>
      <c r="L221" s="1" t="s">
        <v>23</v>
      </c>
      <c r="M221" s="1">
        <v>19</v>
      </c>
      <c r="N221" s="1" t="s">
        <v>24</v>
      </c>
      <c r="O221" s="1" t="s">
        <v>25</v>
      </c>
      <c r="P221" s="1" t="s">
        <v>42</v>
      </c>
      <c r="Q221" s="1" t="s">
        <v>59</v>
      </c>
    </row>
    <row r="222" spans="1:17" ht="15.75" customHeight="1" x14ac:dyDescent="0.3">
      <c r="A222" s="1">
        <v>501237</v>
      </c>
      <c r="B222" s="1" t="s">
        <v>44</v>
      </c>
      <c r="C222" s="2">
        <v>40665</v>
      </c>
      <c r="D222" s="1" t="s">
        <v>192</v>
      </c>
      <c r="E222" s="1" t="s">
        <v>46</v>
      </c>
      <c r="F222" s="1">
        <v>0</v>
      </c>
      <c r="G222" s="1" t="s">
        <v>47</v>
      </c>
      <c r="H222" s="1" t="s">
        <v>31</v>
      </c>
      <c r="I222" s="1" t="s">
        <v>31</v>
      </c>
      <c r="J222" s="1" t="s">
        <v>22</v>
      </c>
      <c r="K222" s="1" t="s">
        <v>47</v>
      </c>
      <c r="L222" s="1" t="s">
        <v>23</v>
      </c>
      <c r="M222" s="1">
        <v>23</v>
      </c>
      <c r="N222" s="1" t="s">
        <v>24</v>
      </c>
      <c r="O222" s="1" t="s">
        <v>25</v>
      </c>
      <c r="P222" s="1" t="s">
        <v>127</v>
      </c>
      <c r="Q222" s="1" t="s">
        <v>201</v>
      </c>
    </row>
    <row r="223" spans="1:17" ht="15.75" customHeight="1" x14ac:dyDescent="0.3">
      <c r="A223" s="1">
        <v>501238</v>
      </c>
      <c r="B223" s="1" t="s">
        <v>36</v>
      </c>
      <c r="C223" s="2">
        <v>40665</v>
      </c>
      <c r="D223" s="1" t="s">
        <v>219</v>
      </c>
      <c r="E223" s="1" t="s">
        <v>38</v>
      </c>
      <c r="F223" s="1">
        <v>0</v>
      </c>
      <c r="G223" s="1" t="s">
        <v>39</v>
      </c>
      <c r="H223" s="1" t="s">
        <v>205</v>
      </c>
      <c r="I223" s="1" t="s">
        <v>205</v>
      </c>
      <c r="J223" s="1" t="s">
        <v>22</v>
      </c>
      <c r="K223" s="1" t="s">
        <v>205</v>
      </c>
      <c r="L223" s="1" t="s">
        <v>41</v>
      </c>
      <c r="M223" s="1">
        <v>7</v>
      </c>
      <c r="N223" s="1" t="s">
        <v>24</v>
      </c>
      <c r="O223" s="1" t="s">
        <v>25</v>
      </c>
      <c r="P223" s="1" t="s">
        <v>26</v>
      </c>
      <c r="Q223" s="1" t="s">
        <v>35</v>
      </c>
    </row>
    <row r="224" spans="1:17" ht="15.75" customHeight="1" x14ac:dyDescent="0.3">
      <c r="A224" s="1">
        <v>501239</v>
      </c>
      <c r="B224" s="1" t="s">
        <v>60</v>
      </c>
      <c r="C224" s="2">
        <v>40666</v>
      </c>
      <c r="D224" s="1" t="s">
        <v>68</v>
      </c>
      <c r="E224" s="1" t="s">
        <v>62</v>
      </c>
      <c r="F224" s="1">
        <v>0</v>
      </c>
      <c r="G224" s="1" t="s">
        <v>53</v>
      </c>
      <c r="H224" s="1" t="s">
        <v>21</v>
      </c>
      <c r="I224" s="1" t="s">
        <v>53</v>
      </c>
      <c r="J224" s="1" t="s">
        <v>22</v>
      </c>
      <c r="K224" s="1" t="s">
        <v>21</v>
      </c>
      <c r="L224" s="1" t="s">
        <v>23</v>
      </c>
      <c r="M224" s="1">
        <v>20</v>
      </c>
      <c r="N224" s="1" t="s">
        <v>24</v>
      </c>
      <c r="O224" s="1" t="s">
        <v>25</v>
      </c>
      <c r="P224" s="1" t="s">
        <v>129</v>
      </c>
      <c r="Q224" s="1" t="s">
        <v>213</v>
      </c>
    </row>
    <row r="225" spans="1:17" ht="15.75" customHeight="1" x14ac:dyDescent="0.3">
      <c r="A225" s="1">
        <v>501240</v>
      </c>
      <c r="B225" s="1" t="s">
        <v>65</v>
      </c>
      <c r="C225" s="2">
        <v>40667</v>
      </c>
      <c r="D225" s="1" t="s">
        <v>29</v>
      </c>
      <c r="E225" s="1" t="s">
        <v>67</v>
      </c>
      <c r="F225" s="1">
        <v>0</v>
      </c>
      <c r="G225" s="1" t="s">
        <v>32</v>
      </c>
      <c r="H225" s="1" t="s">
        <v>40</v>
      </c>
      <c r="I225" s="1" t="s">
        <v>40</v>
      </c>
      <c r="J225" s="1" t="s">
        <v>33</v>
      </c>
      <c r="K225" s="1" t="s">
        <v>32</v>
      </c>
      <c r="L225" s="1" t="s">
        <v>41</v>
      </c>
      <c r="M225" s="1">
        <v>8</v>
      </c>
      <c r="N225" s="1" t="s">
        <v>24</v>
      </c>
      <c r="O225" s="1" t="s">
        <v>25</v>
      </c>
      <c r="P225" s="1" t="s">
        <v>145</v>
      </c>
      <c r="Q225" s="1" t="s">
        <v>59</v>
      </c>
    </row>
    <row r="226" spans="1:17" ht="15.75" customHeight="1" x14ac:dyDescent="0.3">
      <c r="A226" s="1">
        <v>501241</v>
      </c>
      <c r="B226" s="1" t="s">
        <v>44</v>
      </c>
      <c r="C226" s="2">
        <v>40667</v>
      </c>
      <c r="D226" s="1" t="s">
        <v>220</v>
      </c>
      <c r="E226" s="1" t="s">
        <v>73</v>
      </c>
      <c r="F226" s="1">
        <v>0</v>
      </c>
      <c r="G226" s="1" t="s">
        <v>207</v>
      </c>
      <c r="H226" s="1" t="s">
        <v>47</v>
      </c>
      <c r="I226" s="1" t="s">
        <v>207</v>
      </c>
      <c r="J226" s="1" t="s">
        <v>22</v>
      </c>
      <c r="K226" s="1" t="s">
        <v>47</v>
      </c>
      <c r="L226" s="1" t="s">
        <v>23</v>
      </c>
      <c r="M226" s="1">
        <v>21</v>
      </c>
      <c r="N226" s="1" t="s">
        <v>24</v>
      </c>
      <c r="O226" s="1" t="s">
        <v>25</v>
      </c>
      <c r="P226" s="1" t="s">
        <v>127</v>
      </c>
      <c r="Q226" s="1" t="s">
        <v>116</v>
      </c>
    </row>
    <row r="227" spans="1:17" ht="15.75" customHeight="1" x14ac:dyDescent="0.3">
      <c r="A227" s="1">
        <v>501242</v>
      </c>
      <c r="B227" s="1" t="s">
        <v>203</v>
      </c>
      <c r="C227" s="2">
        <v>40668</v>
      </c>
      <c r="D227" s="1" t="s">
        <v>160</v>
      </c>
      <c r="E227" s="1" t="s">
        <v>204</v>
      </c>
      <c r="F227" s="1">
        <v>0</v>
      </c>
      <c r="G227" s="1" t="s">
        <v>205</v>
      </c>
      <c r="H227" s="1" t="s">
        <v>21</v>
      </c>
      <c r="I227" s="1" t="s">
        <v>21</v>
      </c>
      <c r="J227" s="1" t="s">
        <v>22</v>
      </c>
      <c r="K227" s="1" t="s">
        <v>205</v>
      </c>
      <c r="L227" s="1" t="s">
        <v>23</v>
      </c>
      <c r="M227" s="1">
        <v>17</v>
      </c>
      <c r="N227" s="1" t="s">
        <v>24</v>
      </c>
      <c r="O227" s="1" t="s">
        <v>25</v>
      </c>
      <c r="P227" s="1" t="s">
        <v>140</v>
      </c>
      <c r="Q227" s="1" t="s">
        <v>213</v>
      </c>
    </row>
    <row r="228" spans="1:17" ht="15.75" customHeight="1" x14ac:dyDescent="0.3">
      <c r="A228" s="1">
        <v>501243</v>
      </c>
      <c r="B228" s="1" t="s">
        <v>60</v>
      </c>
      <c r="C228" s="2">
        <v>40668</v>
      </c>
      <c r="D228" s="1" t="s">
        <v>61</v>
      </c>
      <c r="E228" s="1" t="s">
        <v>62</v>
      </c>
      <c r="F228" s="1">
        <v>0</v>
      </c>
      <c r="G228" s="1" t="s">
        <v>53</v>
      </c>
      <c r="H228" s="1" t="s">
        <v>39</v>
      </c>
      <c r="I228" s="1" t="s">
        <v>39</v>
      </c>
      <c r="J228" s="1" t="s">
        <v>22</v>
      </c>
      <c r="K228" s="1" t="s">
        <v>39</v>
      </c>
      <c r="L228" s="1" t="s">
        <v>41</v>
      </c>
      <c r="M228" s="1">
        <v>4</v>
      </c>
      <c r="N228" s="1" t="s">
        <v>24</v>
      </c>
      <c r="O228" s="1" t="s">
        <v>25</v>
      </c>
      <c r="P228" s="1" t="s">
        <v>26</v>
      </c>
      <c r="Q228" s="1" t="s">
        <v>64</v>
      </c>
    </row>
    <row r="229" spans="1:17" ht="15.75" customHeight="1" x14ac:dyDescent="0.3">
      <c r="A229" s="1">
        <v>501244</v>
      </c>
      <c r="B229" s="1" t="s">
        <v>17</v>
      </c>
      <c r="C229" s="2">
        <v>40669</v>
      </c>
      <c r="D229" s="1" t="s">
        <v>118</v>
      </c>
      <c r="E229" s="1" t="s">
        <v>19</v>
      </c>
      <c r="F229" s="1">
        <v>0</v>
      </c>
      <c r="G229" s="1" t="s">
        <v>20</v>
      </c>
      <c r="H229" s="1" t="s">
        <v>31</v>
      </c>
      <c r="I229" s="1" t="s">
        <v>31</v>
      </c>
      <c r="J229" s="1" t="s">
        <v>22</v>
      </c>
      <c r="K229" s="1" t="s">
        <v>20</v>
      </c>
      <c r="L229" s="1" t="s">
        <v>23</v>
      </c>
      <c r="M229" s="1">
        <v>85</v>
      </c>
      <c r="N229" s="1" t="s">
        <v>24</v>
      </c>
      <c r="O229" s="1" t="s">
        <v>25</v>
      </c>
      <c r="P229" s="1" t="s">
        <v>42</v>
      </c>
      <c r="Q229" s="1" t="s">
        <v>59</v>
      </c>
    </row>
    <row r="230" spans="1:17" ht="15.75" customHeight="1" x14ac:dyDescent="0.3">
      <c r="A230" s="1">
        <v>501245</v>
      </c>
      <c r="B230" s="1" t="s">
        <v>50</v>
      </c>
      <c r="C230" s="2">
        <v>40670</v>
      </c>
      <c r="D230" s="1" t="s">
        <v>218</v>
      </c>
      <c r="E230" s="1" t="s">
        <v>52</v>
      </c>
      <c r="F230" s="1">
        <v>0</v>
      </c>
      <c r="G230" s="1" t="s">
        <v>21</v>
      </c>
      <c r="H230" s="1" t="s">
        <v>32</v>
      </c>
      <c r="I230" s="1" t="s">
        <v>32</v>
      </c>
      <c r="J230" s="1" t="s">
        <v>33</v>
      </c>
      <c r="K230" s="1" t="s">
        <v>21</v>
      </c>
      <c r="L230" s="1" t="s">
        <v>23</v>
      </c>
      <c r="M230" s="1">
        <v>10</v>
      </c>
      <c r="N230" s="1" t="s">
        <v>24</v>
      </c>
      <c r="O230" s="1" t="s">
        <v>95</v>
      </c>
      <c r="P230" s="1" t="s">
        <v>26</v>
      </c>
      <c r="Q230" s="1" t="s">
        <v>201</v>
      </c>
    </row>
    <row r="231" spans="1:17" ht="15.75" customHeight="1" x14ac:dyDescent="0.3">
      <c r="A231" s="1">
        <v>501246</v>
      </c>
      <c r="B231" s="1" t="s">
        <v>44</v>
      </c>
      <c r="C231" s="2">
        <v>40670</v>
      </c>
      <c r="D231" s="1" t="s">
        <v>183</v>
      </c>
      <c r="E231" s="1" t="s">
        <v>46</v>
      </c>
      <c r="F231" s="1">
        <v>0</v>
      </c>
      <c r="G231" s="1" t="s">
        <v>47</v>
      </c>
      <c r="H231" s="1" t="s">
        <v>39</v>
      </c>
      <c r="I231" s="1" t="s">
        <v>39</v>
      </c>
      <c r="J231" s="1" t="s">
        <v>22</v>
      </c>
      <c r="K231" s="1" t="s">
        <v>47</v>
      </c>
      <c r="L231" s="1" t="s">
        <v>23</v>
      </c>
      <c r="M231" s="1">
        <v>32</v>
      </c>
      <c r="N231" s="1" t="s">
        <v>24</v>
      </c>
      <c r="O231" s="1" t="s">
        <v>25</v>
      </c>
      <c r="P231" s="1" t="s">
        <v>55</v>
      </c>
      <c r="Q231" s="1" t="s">
        <v>116</v>
      </c>
    </row>
    <row r="232" spans="1:17" ht="15.75" customHeight="1" x14ac:dyDescent="0.3">
      <c r="A232" s="1">
        <v>501247</v>
      </c>
      <c r="B232" s="1" t="s">
        <v>17</v>
      </c>
      <c r="C232" s="2">
        <v>40671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205</v>
      </c>
      <c r="I232" s="1" t="s">
        <v>205</v>
      </c>
      <c r="J232" s="1" t="s">
        <v>33</v>
      </c>
      <c r="K232" s="1" t="s">
        <v>20</v>
      </c>
      <c r="L232" s="1" t="s">
        <v>41</v>
      </c>
      <c r="M232" s="1">
        <v>9</v>
      </c>
      <c r="N232" s="1" t="s">
        <v>24</v>
      </c>
      <c r="O232" s="1" t="s">
        <v>25</v>
      </c>
      <c r="P232" s="1" t="s">
        <v>42</v>
      </c>
      <c r="Q232" s="1" t="s">
        <v>145</v>
      </c>
    </row>
    <row r="233" spans="1:17" ht="15.75" customHeight="1" x14ac:dyDescent="0.3">
      <c r="A233" s="1">
        <v>501248</v>
      </c>
      <c r="B233" s="1" t="s">
        <v>28</v>
      </c>
      <c r="C233" s="2">
        <v>40671</v>
      </c>
      <c r="D233" s="1" t="s">
        <v>220</v>
      </c>
      <c r="E233" s="1" t="s">
        <v>30</v>
      </c>
      <c r="F233" s="1">
        <v>0</v>
      </c>
      <c r="G233" s="1" t="s">
        <v>31</v>
      </c>
      <c r="H233" s="1" t="s">
        <v>207</v>
      </c>
      <c r="I233" s="1" t="s">
        <v>31</v>
      </c>
      <c r="J233" s="1" t="s">
        <v>33</v>
      </c>
      <c r="K233" s="1" t="s">
        <v>207</v>
      </c>
      <c r="L233" s="1" t="s">
        <v>41</v>
      </c>
      <c r="M233" s="1">
        <v>5</v>
      </c>
      <c r="N233" s="1" t="s">
        <v>24</v>
      </c>
      <c r="O233" s="1" t="s">
        <v>25</v>
      </c>
      <c r="P233" s="1" t="s">
        <v>138</v>
      </c>
      <c r="Q233" s="1" t="s">
        <v>213</v>
      </c>
    </row>
    <row r="234" spans="1:17" ht="15.75" customHeight="1" x14ac:dyDescent="0.3">
      <c r="A234" s="1">
        <v>501249</v>
      </c>
      <c r="B234" s="1" t="s">
        <v>56</v>
      </c>
      <c r="C234" s="2">
        <v>40672</v>
      </c>
      <c r="D234" s="1" t="s">
        <v>181</v>
      </c>
      <c r="E234" s="1" t="s">
        <v>58</v>
      </c>
      <c r="F234" s="1">
        <v>0</v>
      </c>
      <c r="G234" s="1" t="s">
        <v>40</v>
      </c>
      <c r="H234" s="1" t="s">
        <v>32</v>
      </c>
      <c r="I234" s="1" t="s">
        <v>40</v>
      </c>
      <c r="J234" s="1" t="s">
        <v>22</v>
      </c>
      <c r="K234" s="1" t="s">
        <v>32</v>
      </c>
      <c r="L234" s="1" t="s">
        <v>23</v>
      </c>
      <c r="M234" s="1">
        <v>63</v>
      </c>
      <c r="N234" s="1" t="s">
        <v>24</v>
      </c>
      <c r="O234" s="1" t="s">
        <v>25</v>
      </c>
      <c r="P234" s="1" t="s">
        <v>55</v>
      </c>
      <c r="Q234" s="1" t="s">
        <v>116</v>
      </c>
    </row>
    <row r="235" spans="1:17" ht="15.75" customHeight="1" x14ac:dyDescent="0.3">
      <c r="A235" s="1">
        <v>501250</v>
      </c>
      <c r="B235" s="1" t="s">
        <v>60</v>
      </c>
      <c r="C235" s="2">
        <v>40673</v>
      </c>
      <c r="D235" s="1" t="s">
        <v>221</v>
      </c>
      <c r="E235" s="1" t="s">
        <v>62</v>
      </c>
      <c r="F235" s="1">
        <v>0</v>
      </c>
      <c r="G235" s="1" t="s">
        <v>53</v>
      </c>
      <c r="H235" s="1" t="s">
        <v>207</v>
      </c>
      <c r="I235" s="1" t="s">
        <v>53</v>
      </c>
      <c r="J235" s="1" t="s">
        <v>33</v>
      </c>
      <c r="K235" s="1" t="s">
        <v>207</v>
      </c>
      <c r="L235" s="1" t="s">
        <v>41</v>
      </c>
      <c r="M235" s="1">
        <v>6</v>
      </c>
      <c r="N235" s="1" t="s">
        <v>24</v>
      </c>
      <c r="O235" s="1" t="s">
        <v>25</v>
      </c>
      <c r="P235" s="1" t="s">
        <v>26</v>
      </c>
      <c r="Q235" s="1" t="s">
        <v>64</v>
      </c>
    </row>
    <row r="236" spans="1:17" ht="15.75" customHeight="1" x14ac:dyDescent="0.3">
      <c r="A236" s="1">
        <v>501251</v>
      </c>
      <c r="B236" s="1" t="s">
        <v>28</v>
      </c>
      <c r="C236" s="2">
        <v>40673</v>
      </c>
      <c r="D236" s="1" t="s">
        <v>222</v>
      </c>
      <c r="E236" s="1" t="s">
        <v>30</v>
      </c>
      <c r="F236" s="1">
        <v>0</v>
      </c>
      <c r="G236" s="1" t="s">
        <v>31</v>
      </c>
      <c r="H236" s="1" t="s">
        <v>47</v>
      </c>
      <c r="I236" s="1" t="s">
        <v>47</v>
      </c>
      <c r="J236" s="1" t="s">
        <v>22</v>
      </c>
      <c r="K236" s="1" t="s">
        <v>31</v>
      </c>
      <c r="L236" s="1" t="s">
        <v>23</v>
      </c>
      <c r="M236" s="1">
        <v>76</v>
      </c>
      <c r="N236" s="1" t="s">
        <v>24</v>
      </c>
      <c r="O236" s="1" t="s">
        <v>25</v>
      </c>
      <c r="P236" s="1" t="s">
        <v>138</v>
      </c>
      <c r="Q236" s="1" t="s">
        <v>213</v>
      </c>
    </row>
    <row r="237" spans="1:17" ht="15.75" customHeight="1" x14ac:dyDescent="0.3">
      <c r="A237" s="1">
        <v>501252</v>
      </c>
      <c r="B237" s="1" t="s">
        <v>56</v>
      </c>
      <c r="C237" s="2">
        <v>40674</v>
      </c>
      <c r="D237" s="1" t="s">
        <v>223</v>
      </c>
      <c r="E237" s="1" t="s">
        <v>58</v>
      </c>
      <c r="F237" s="1">
        <v>0</v>
      </c>
      <c r="G237" s="1" t="s">
        <v>40</v>
      </c>
      <c r="H237" s="1" t="s">
        <v>20</v>
      </c>
      <c r="I237" s="1" t="s">
        <v>20</v>
      </c>
      <c r="J237" s="1" t="s">
        <v>22</v>
      </c>
      <c r="K237" s="1" t="s">
        <v>20</v>
      </c>
      <c r="L237" s="1" t="s">
        <v>41</v>
      </c>
      <c r="M237" s="1">
        <v>9</v>
      </c>
      <c r="N237" s="1" t="s">
        <v>24</v>
      </c>
      <c r="O237" s="1" t="s">
        <v>25</v>
      </c>
      <c r="P237" s="1" t="s">
        <v>127</v>
      </c>
      <c r="Q237" s="1" t="s">
        <v>55</v>
      </c>
    </row>
    <row r="238" spans="1:17" ht="15.75" customHeight="1" x14ac:dyDescent="0.3">
      <c r="A238" s="1">
        <v>501253</v>
      </c>
      <c r="B238" s="1" t="s">
        <v>65</v>
      </c>
      <c r="C238" s="2">
        <v>40675</v>
      </c>
      <c r="D238" s="1" t="s">
        <v>76</v>
      </c>
      <c r="E238" s="1" t="s">
        <v>67</v>
      </c>
      <c r="F238" s="1">
        <v>0</v>
      </c>
      <c r="G238" s="1" t="s">
        <v>32</v>
      </c>
      <c r="H238" s="1" t="s">
        <v>39</v>
      </c>
      <c r="I238" s="1" t="s">
        <v>32</v>
      </c>
      <c r="J238" s="1" t="s">
        <v>33</v>
      </c>
      <c r="K238" s="1" t="s">
        <v>32</v>
      </c>
      <c r="L238" s="1" t="s">
        <v>23</v>
      </c>
      <c r="M238" s="1">
        <v>18</v>
      </c>
      <c r="N238" s="1" t="s">
        <v>24</v>
      </c>
      <c r="O238" s="1" t="s">
        <v>25</v>
      </c>
      <c r="P238" s="1" t="s">
        <v>64</v>
      </c>
      <c r="Q238" s="1" t="s">
        <v>35</v>
      </c>
    </row>
    <row r="239" spans="1:17" ht="15.75" customHeight="1" x14ac:dyDescent="0.3">
      <c r="A239" s="1">
        <v>501254</v>
      </c>
      <c r="B239" s="1" t="s">
        <v>224</v>
      </c>
      <c r="C239" s="2">
        <v>40676</v>
      </c>
      <c r="D239" s="1" t="s">
        <v>101</v>
      </c>
      <c r="E239" s="1" t="s">
        <v>225</v>
      </c>
      <c r="F239" s="1">
        <v>0</v>
      </c>
      <c r="G239" s="1" t="s">
        <v>205</v>
      </c>
      <c r="H239" s="1" t="s">
        <v>31</v>
      </c>
      <c r="I239" s="1" t="s">
        <v>31</v>
      </c>
      <c r="J239" s="1" t="s">
        <v>22</v>
      </c>
      <c r="K239" s="1" t="s">
        <v>31</v>
      </c>
      <c r="L239" s="1" t="s">
        <v>41</v>
      </c>
      <c r="M239" s="1">
        <v>6</v>
      </c>
      <c r="N239" s="1" t="s">
        <v>24</v>
      </c>
      <c r="O239" s="1" t="s">
        <v>25</v>
      </c>
      <c r="P239" s="1" t="s">
        <v>129</v>
      </c>
      <c r="Q239" s="1" t="s">
        <v>213</v>
      </c>
    </row>
    <row r="240" spans="1:17" ht="15.75" customHeight="1" x14ac:dyDescent="0.3">
      <c r="A240" s="1">
        <v>501255</v>
      </c>
      <c r="B240" s="1" t="s">
        <v>17</v>
      </c>
      <c r="C240" s="2">
        <v>40677</v>
      </c>
      <c r="D240" s="1" t="s">
        <v>118</v>
      </c>
      <c r="E240" s="1" t="s">
        <v>19</v>
      </c>
      <c r="F240" s="1">
        <v>0</v>
      </c>
      <c r="G240" s="1" t="s">
        <v>20</v>
      </c>
      <c r="H240" s="1" t="s">
        <v>21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4</v>
      </c>
      <c r="N240" s="1" t="s">
        <v>24</v>
      </c>
      <c r="O240" s="1" t="s">
        <v>95</v>
      </c>
      <c r="P240" s="1" t="s">
        <v>27</v>
      </c>
      <c r="Q240" s="1" t="s">
        <v>59</v>
      </c>
    </row>
    <row r="241" spans="1:17" ht="15.75" customHeight="1" x14ac:dyDescent="0.3">
      <c r="A241" s="1">
        <v>501256</v>
      </c>
      <c r="B241" s="1" t="s">
        <v>44</v>
      </c>
      <c r="C241" s="2">
        <v>40677</v>
      </c>
      <c r="D241" s="1" t="s">
        <v>93</v>
      </c>
      <c r="E241" s="1" t="s">
        <v>46</v>
      </c>
      <c r="F241" s="1">
        <v>0</v>
      </c>
      <c r="G241" s="1" t="s">
        <v>47</v>
      </c>
      <c r="H241" s="1" t="s">
        <v>53</v>
      </c>
      <c r="I241" s="1" t="s">
        <v>53</v>
      </c>
      <c r="J241" s="1" t="s">
        <v>33</v>
      </c>
      <c r="K241" s="1" t="s">
        <v>53</v>
      </c>
      <c r="L241" s="1" t="s">
        <v>23</v>
      </c>
      <c r="M241" s="1">
        <v>10</v>
      </c>
      <c r="N241" s="1" t="s">
        <v>24</v>
      </c>
      <c r="O241" s="1" t="s">
        <v>25</v>
      </c>
      <c r="P241" s="1" t="s">
        <v>140</v>
      </c>
      <c r="Q241" s="1" t="s">
        <v>138</v>
      </c>
    </row>
    <row r="242" spans="1:17" ht="15.75" customHeight="1" x14ac:dyDescent="0.3">
      <c r="A242" s="1">
        <v>501257</v>
      </c>
      <c r="B242" s="1" t="s">
        <v>194</v>
      </c>
      <c r="C242" s="2">
        <v>40678</v>
      </c>
      <c r="D242" s="1" t="s">
        <v>190</v>
      </c>
      <c r="E242" s="1" t="s">
        <v>195</v>
      </c>
      <c r="F242" s="1">
        <v>0</v>
      </c>
      <c r="G242" s="1" t="s">
        <v>31</v>
      </c>
      <c r="H242" s="1" t="s">
        <v>39</v>
      </c>
      <c r="I242" s="1" t="s">
        <v>39</v>
      </c>
      <c r="J242" s="1" t="s">
        <v>22</v>
      </c>
      <c r="K242" s="1" t="s">
        <v>31</v>
      </c>
      <c r="L242" s="1" t="s">
        <v>23</v>
      </c>
      <c r="M242" s="1">
        <v>29</v>
      </c>
      <c r="N242" s="1" t="s">
        <v>24</v>
      </c>
      <c r="O242" s="1" t="s">
        <v>25</v>
      </c>
      <c r="P242" s="1" t="s">
        <v>26</v>
      </c>
      <c r="Q242" s="1" t="s">
        <v>35</v>
      </c>
    </row>
    <row r="243" spans="1:17" ht="15.75" customHeight="1" x14ac:dyDescent="0.3">
      <c r="A243" s="1">
        <v>501258</v>
      </c>
      <c r="B243" s="1" t="s">
        <v>224</v>
      </c>
      <c r="C243" s="2">
        <v>40678</v>
      </c>
      <c r="D243" s="1" t="s">
        <v>160</v>
      </c>
      <c r="E243" s="1" t="s">
        <v>225</v>
      </c>
      <c r="F243" s="1">
        <v>0</v>
      </c>
      <c r="G243" s="1" t="s">
        <v>205</v>
      </c>
      <c r="H243" s="1" t="s">
        <v>40</v>
      </c>
      <c r="I243" s="1" t="s">
        <v>205</v>
      </c>
      <c r="J243" s="1" t="s">
        <v>22</v>
      </c>
      <c r="K243" s="1" t="s">
        <v>205</v>
      </c>
      <c r="L243" s="1" t="s">
        <v>41</v>
      </c>
      <c r="M243" s="1">
        <v>8</v>
      </c>
      <c r="N243" s="1" t="s">
        <v>24</v>
      </c>
      <c r="O243" s="1" t="s">
        <v>25</v>
      </c>
      <c r="P243" s="1" t="s">
        <v>201</v>
      </c>
      <c r="Q243" s="1" t="s">
        <v>213</v>
      </c>
    </row>
    <row r="244" spans="1:17" ht="15.75" customHeight="1" x14ac:dyDescent="0.3">
      <c r="A244" s="1">
        <v>501259</v>
      </c>
      <c r="B244" s="1" t="s">
        <v>44</v>
      </c>
      <c r="C244" s="2">
        <v>40679</v>
      </c>
      <c r="D244" s="1" t="s">
        <v>93</v>
      </c>
      <c r="E244" s="1" t="s">
        <v>73</v>
      </c>
      <c r="F244" s="1">
        <v>0</v>
      </c>
      <c r="G244" s="1" t="s">
        <v>207</v>
      </c>
      <c r="H244" s="1" t="s">
        <v>53</v>
      </c>
      <c r="I244" s="1" t="s">
        <v>53</v>
      </c>
      <c r="J244" s="1" t="s">
        <v>22</v>
      </c>
      <c r="K244" s="1" t="s">
        <v>53</v>
      </c>
      <c r="L244" s="1" t="s">
        <v>41</v>
      </c>
      <c r="M244" s="1">
        <v>6</v>
      </c>
      <c r="N244" s="1" t="s">
        <v>24</v>
      </c>
      <c r="O244" s="1" t="s">
        <v>25</v>
      </c>
      <c r="P244" s="1" t="s">
        <v>140</v>
      </c>
      <c r="Q244" s="1" t="s">
        <v>138</v>
      </c>
    </row>
    <row r="245" spans="1:17" ht="15.75" customHeight="1" x14ac:dyDescent="0.3">
      <c r="A245" s="1">
        <v>501260</v>
      </c>
      <c r="B245" s="1" t="s">
        <v>194</v>
      </c>
      <c r="C245" s="2">
        <v>40680</v>
      </c>
      <c r="D245" s="1" t="s">
        <v>72</v>
      </c>
      <c r="E245" s="1" t="s">
        <v>195</v>
      </c>
      <c r="F245" s="1">
        <v>0</v>
      </c>
      <c r="G245" s="1" t="s">
        <v>31</v>
      </c>
      <c r="H245" s="1" t="s">
        <v>20</v>
      </c>
      <c r="I245" s="1" t="s">
        <v>31</v>
      </c>
      <c r="J245" s="1" t="s">
        <v>33</v>
      </c>
      <c r="K245" s="1" t="s">
        <v>31</v>
      </c>
      <c r="L245" s="1" t="s">
        <v>23</v>
      </c>
      <c r="M245" s="1">
        <v>111</v>
      </c>
      <c r="N245" s="1" t="s">
        <v>24</v>
      </c>
      <c r="O245" s="1" t="s">
        <v>25</v>
      </c>
      <c r="P245" s="1" t="s">
        <v>26</v>
      </c>
      <c r="Q245" s="1" t="s">
        <v>64</v>
      </c>
    </row>
    <row r="246" spans="1:17" ht="15.75" customHeight="1" x14ac:dyDescent="0.3">
      <c r="A246" s="1">
        <v>501261</v>
      </c>
      <c r="B246" s="1" t="s">
        <v>65</v>
      </c>
      <c r="C246" s="2">
        <v>40681</v>
      </c>
      <c r="D246" s="1" t="s">
        <v>226</v>
      </c>
      <c r="E246" s="1" t="s">
        <v>67</v>
      </c>
      <c r="F246" s="1">
        <v>0</v>
      </c>
      <c r="G246" s="1" t="s">
        <v>32</v>
      </c>
      <c r="H246" s="1" t="s">
        <v>205</v>
      </c>
      <c r="I246" s="1" t="s">
        <v>32</v>
      </c>
      <c r="J246" s="1" t="s">
        <v>33</v>
      </c>
      <c r="K246" s="1" t="s">
        <v>32</v>
      </c>
      <c r="L246" s="1" t="s">
        <v>23</v>
      </c>
      <c r="M246" s="1">
        <v>11</v>
      </c>
      <c r="N246" s="1" t="s">
        <v>24</v>
      </c>
      <c r="O246" s="1" t="s">
        <v>25</v>
      </c>
      <c r="P246" s="1" t="s">
        <v>127</v>
      </c>
      <c r="Q246" s="1" t="s">
        <v>27</v>
      </c>
    </row>
    <row r="247" spans="1:17" ht="15.75" customHeight="1" x14ac:dyDescent="0.3">
      <c r="A247" s="1">
        <v>501262</v>
      </c>
      <c r="B247" s="1" t="s">
        <v>44</v>
      </c>
      <c r="C247" s="2">
        <v>40682</v>
      </c>
      <c r="D247" s="1" t="s">
        <v>68</v>
      </c>
      <c r="E247" s="1" t="s">
        <v>73</v>
      </c>
      <c r="F247" s="1">
        <v>0</v>
      </c>
      <c r="G247" s="1" t="s">
        <v>207</v>
      </c>
      <c r="H247" s="1" t="s">
        <v>21</v>
      </c>
      <c r="I247" s="1" t="s">
        <v>21</v>
      </c>
      <c r="J247" s="1" t="s">
        <v>22</v>
      </c>
      <c r="K247" s="1" t="s">
        <v>21</v>
      </c>
      <c r="L247" s="1" t="s">
        <v>41</v>
      </c>
      <c r="M247" s="1">
        <v>7</v>
      </c>
      <c r="N247" s="1" t="s">
        <v>24</v>
      </c>
      <c r="O247" s="1" t="s">
        <v>25</v>
      </c>
      <c r="P247" s="1" t="s">
        <v>140</v>
      </c>
      <c r="Q247" s="1" t="s">
        <v>116</v>
      </c>
    </row>
    <row r="248" spans="1:17" ht="15.75" customHeight="1" x14ac:dyDescent="0.3">
      <c r="A248" s="1">
        <v>501263</v>
      </c>
      <c r="B248" s="1" t="s">
        <v>44</v>
      </c>
      <c r="C248" s="2">
        <v>40683</v>
      </c>
      <c r="D248" s="1" t="s">
        <v>57</v>
      </c>
      <c r="E248" s="1" t="s">
        <v>46</v>
      </c>
      <c r="F248" s="1">
        <v>0</v>
      </c>
      <c r="G248" s="1" t="s">
        <v>47</v>
      </c>
      <c r="H248" s="1" t="s">
        <v>40</v>
      </c>
      <c r="I248" s="1" t="s">
        <v>47</v>
      </c>
      <c r="J248" s="1" t="s">
        <v>33</v>
      </c>
      <c r="K248" s="1" t="s">
        <v>40</v>
      </c>
      <c r="L248" s="1" t="s">
        <v>41</v>
      </c>
      <c r="M248" s="1">
        <v>10</v>
      </c>
      <c r="N248" s="1" t="s">
        <v>24</v>
      </c>
      <c r="O248" s="1" t="s">
        <v>25</v>
      </c>
      <c r="P248" s="1" t="s">
        <v>27</v>
      </c>
      <c r="Q248" s="1" t="s">
        <v>201</v>
      </c>
    </row>
    <row r="249" spans="1:17" ht="15.75" customHeight="1" x14ac:dyDescent="0.3">
      <c r="A249" s="1">
        <v>501264</v>
      </c>
      <c r="B249" s="1" t="s">
        <v>194</v>
      </c>
      <c r="C249" s="2">
        <v>40684</v>
      </c>
      <c r="D249" s="1" t="s">
        <v>227</v>
      </c>
      <c r="E249" s="1" t="s">
        <v>195</v>
      </c>
      <c r="F249" s="1">
        <v>0</v>
      </c>
      <c r="G249" s="1" t="s">
        <v>31</v>
      </c>
      <c r="H249" s="1" t="s">
        <v>53</v>
      </c>
      <c r="I249" s="1" t="s">
        <v>31</v>
      </c>
      <c r="J249" s="1" t="s">
        <v>22</v>
      </c>
      <c r="K249" s="1" t="s">
        <v>53</v>
      </c>
      <c r="L249" s="1" t="s">
        <v>23</v>
      </c>
      <c r="M249" s="1">
        <v>82</v>
      </c>
      <c r="N249" s="1" t="s">
        <v>24</v>
      </c>
      <c r="O249" s="1" t="s">
        <v>25</v>
      </c>
      <c r="P249" s="1" t="s">
        <v>26</v>
      </c>
      <c r="Q249" s="1" t="s">
        <v>64</v>
      </c>
    </row>
    <row r="250" spans="1:17" ht="15.75" customHeight="1" x14ac:dyDescent="0.3">
      <c r="A250" s="1">
        <v>501265</v>
      </c>
      <c r="B250" s="1" t="s">
        <v>36</v>
      </c>
      <c r="C250" s="2">
        <v>40684</v>
      </c>
      <c r="D250" s="1" t="s">
        <v>25</v>
      </c>
      <c r="E250" s="1" t="s">
        <v>38</v>
      </c>
      <c r="F250" s="1">
        <v>0</v>
      </c>
      <c r="G250" s="1" t="s">
        <v>39</v>
      </c>
      <c r="H250" s="1" t="s">
        <v>207</v>
      </c>
      <c r="I250" s="1" t="s">
        <v>39</v>
      </c>
      <c r="J250" s="1" t="s">
        <v>33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145</v>
      </c>
      <c r="Q250" s="1" t="s">
        <v>213</v>
      </c>
    </row>
    <row r="251" spans="1:17" ht="15.75" customHeight="1" x14ac:dyDescent="0.3">
      <c r="A251" s="1">
        <v>501266</v>
      </c>
      <c r="B251" s="1" t="s">
        <v>17</v>
      </c>
      <c r="C251" s="2">
        <v>40685</v>
      </c>
      <c r="D251" s="1" t="s">
        <v>118</v>
      </c>
      <c r="E251" s="1" t="s">
        <v>19</v>
      </c>
      <c r="F251" s="1">
        <v>0</v>
      </c>
      <c r="G251" s="1" t="s">
        <v>20</v>
      </c>
      <c r="H251" s="1" t="s">
        <v>32</v>
      </c>
      <c r="I251" s="1" t="s">
        <v>20</v>
      </c>
      <c r="J251" s="1" t="s">
        <v>22</v>
      </c>
      <c r="K251" s="1" t="s">
        <v>20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55</v>
      </c>
      <c r="Q251" s="1" t="s">
        <v>27</v>
      </c>
    </row>
    <row r="252" spans="1:17" ht="15.75" customHeight="1" x14ac:dyDescent="0.3">
      <c r="A252" s="1">
        <v>501267</v>
      </c>
      <c r="B252" s="1" t="s">
        <v>50</v>
      </c>
      <c r="C252" s="2">
        <v>40685</v>
      </c>
      <c r="D252" s="1" t="s">
        <v>228</v>
      </c>
      <c r="E252" s="1" t="s">
        <v>52</v>
      </c>
      <c r="F252" s="1">
        <v>0</v>
      </c>
      <c r="G252" s="1" t="s">
        <v>21</v>
      </c>
      <c r="H252" s="1" t="s">
        <v>47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5</v>
      </c>
      <c r="N252" s="1" t="s">
        <v>24</v>
      </c>
      <c r="O252" s="1" t="s">
        <v>25</v>
      </c>
      <c r="P252" s="1" t="s">
        <v>138</v>
      </c>
      <c r="Q252" s="1" t="s">
        <v>116</v>
      </c>
    </row>
    <row r="253" spans="1:17" ht="15.75" customHeight="1" x14ac:dyDescent="0.3">
      <c r="A253" s="1">
        <v>501268</v>
      </c>
      <c r="B253" s="1" t="s">
        <v>44</v>
      </c>
      <c r="C253" s="2">
        <v>40687</v>
      </c>
      <c r="D253" s="1" t="s">
        <v>105</v>
      </c>
      <c r="E253" s="1" t="s">
        <v>46</v>
      </c>
      <c r="F253" s="1">
        <v>0</v>
      </c>
      <c r="G253" s="1" t="s">
        <v>20</v>
      </c>
      <c r="H253" s="1" t="s">
        <v>32</v>
      </c>
      <c r="I253" s="1" t="s">
        <v>32</v>
      </c>
      <c r="J253" s="1" t="s">
        <v>22</v>
      </c>
      <c r="K253" s="1" t="s">
        <v>32</v>
      </c>
      <c r="L253" s="1" t="s">
        <v>41</v>
      </c>
      <c r="M253" s="1">
        <v>6</v>
      </c>
      <c r="N253" s="1" t="s">
        <v>24</v>
      </c>
      <c r="O253" s="1" t="s">
        <v>25</v>
      </c>
      <c r="P253" s="1" t="s">
        <v>26</v>
      </c>
      <c r="Q253" s="1" t="s">
        <v>116</v>
      </c>
    </row>
    <row r="254" spans="1:17" ht="15.75" customHeight="1" x14ac:dyDescent="0.3">
      <c r="A254" s="1">
        <v>501269</v>
      </c>
      <c r="B254" s="1" t="s">
        <v>44</v>
      </c>
      <c r="C254" s="2">
        <v>40688</v>
      </c>
      <c r="D254" s="1" t="s">
        <v>214</v>
      </c>
      <c r="E254" s="1" t="s">
        <v>46</v>
      </c>
      <c r="F254" s="1">
        <v>0</v>
      </c>
      <c r="G254" s="1" t="s">
        <v>47</v>
      </c>
      <c r="H254" s="1" t="s">
        <v>21</v>
      </c>
      <c r="I254" s="1" t="s">
        <v>47</v>
      </c>
      <c r="J254" s="1" t="s">
        <v>22</v>
      </c>
      <c r="K254" s="1" t="s">
        <v>47</v>
      </c>
      <c r="L254" s="1" t="s">
        <v>41</v>
      </c>
      <c r="M254" s="1">
        <v>4</v>
      </c>
      <c r="N254" s="1" t="s">
        <v>24</v>
      </c>
      <c r="O254" s="1" t="s">
        <v>25</v>
      </c>
      <c r="P254" s="1" t="s">
        <v>26</v>
      </c>
      <c r="Q254" s="1" t="s">
        <v>116</v>
      </c>
    </row>
    <row r="255" spans="1:17" ht="15.75" customHeight="1" x14ac:dyDescent="0.3">
      <c r="A255" s="1">
        <v>501270</v>
      </c>
      <c r="B255" s="1" t="s">
        <v>65</v>
      </c>
      <c r="C255" s="2">
        <v>40690</v>
      </c>
      <c r="D255" s="1" t="s">
        <v>118</v>
      </c>
      <c r="E255" s="1" t="s">
        <v>67</v>
      </c>
      <c r="F255" s="1">
        <v>0</v>
      </c>
      <c r="G255" s="1" t="s">
        <v>20</v>
      </c>
      <c r="H255" s="1" t="s">
        <v>47</v>
      </c>
      <c r="I255" s="1" t="s">
        <v>47</v>
      </c>
      <c r="J255" s="1" t="s">
        <v>22</v>
      </c>
      <c r="K255" s="1" t="s">
        <v>20</v>
      </c>
      <c r="L255" s="1" t="s">
        <v>23</v>
      </c>
      <c r="M255" s="1">
        <v>43</v>
      </c>
      <c r="N255" s="1" t="s">
        <v>24</v>
      </c>
      <c r="O255" s="1" t="s">
        <v>25</v>
      </c>
      <c r="P255" s="1" t="s">
        <v>26</v>
      </c>
      <c r="Q255" s="1" t="s">
        <v>116</v>
      </c>
    </row>
    <row r="256" spans="1:17" ht="15.75" customHeight="1" x14ac:dyDescent="0.3">
      <c r="A256" s="1">
        <v>501271</v>
      </c>
      <c r="B256" s="1" t="s">
        <v>65</v>
      </c>
      <c r="C256" s="2">
        <v>40691</v>
      </c>
      <c r="D256" s="1" t="s">
        <v>181</v>
      </c>
      <c r="E256" s="1" t="s">
        <v>67</v>
      </c>
      <c r="F256" s="1">
        <v>0</v>
      </c>
      <c r="G256" s="1" t="s">
        <v>32</v>
      </c>
      <c r="H256" s="1" t="s">
        <v>20</v>
      </c>
      <c r="I256" s="1" t="s">
        <v>32</v>
      </c>
      <c r="J256" s="1" t="s">
        <v>33</v>
      </c>
      <c r="K256" s="1" t="s">
        <v>32</v>
      </c>
      <c r="L256" s="1" t="s">
        <v>23</v>
      </c>
      <c r="M256" s="1">
        <v>58</v>
      </c>
      <c r="N256" s="1" t="s">
        <v>24</v>
      </c>
      <c r="O256" s="1" t="s">
        <v>25</v>
      </c>
      <c r="P256" s="1" t="s">
        <v>26</v>
      </c>
      <c r="Q256" s="1" t="s">
        <v>116</v>
      </c>
    </row>
    <row r="257" spans="1:17" ht="15.75" customHeight="1" x14ac:dyDescent="0.3">
      <c r="A257" s="1">
        <v>548306</v>
      </c>
      <c r="B257" s="1" t="s">
        <v>65</v>
      </c>
      <c r="C257" s="2">
        <v>41003</v>
      </c>
      <c r="D257" s="1" t="s">
        <v>229</v>
      </c>
      <c r="E257" s="1" t="s">
        <v>67</v>
      </c>
      <c r="F257" s="1">
        <v>0</v>
      </c>
      <c r="G257" s="1" t="s">
        <v>32</v>
      </c>
      <c r="H257" s="1" t="s">
        <v>47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8</v>
      </c>
      <c r="N257" s="1" t="s">
        <v>24</v>
      </c>
      <c r="O257" s="1" t="s">
        <v>25</v>
      </c>
      <c r="P257" s="1" t="s">
        <v>230</v>
      </c>
      <c r="Q257" s="1" t="s">
        <v>116</v>
      </c>
    </row>
    <row r="258" spans="1:17" ht="15.75" customHeight="1" x14ac:dyDescent="0.3">
      <c r="A258" s="1">
        <v>548307</v>
      </c>
      <c r="B258" s="1" t="s">
        <v>50</v>
      </c>
      <c r="C258" s="2">
        <v>41004</v>
      </c>
      <c r="D258" s="1" t="s">
        <v>83</v>
      </c>
      <c r="E258" s="1" t="s">
        <v>52</v>
      </c>
      <c r="F258" s="1">
        <v>0</v>
      </c>
      <c r="G258" s="1" t="s">
        <v>21</v>
      </c>
      <c r="H258" s="1" t="s">
        <v>39</v>
      </c>
      <c r="I258" s="1" t="s">
        <v>39</v>
      </c>
      <c r="J258" s="1" t="s">
        <v>22</v>
      </c>
      <c r="K258" s="1" t="s">
        <v>39</v>
      </c>
      <c r="L258" s="1" t="s">
        <v>41</v>
      </c>
      <c r="M258" s="1">
        <v>8</v>
      </c>
      <c r="N258" s="1" t="s">
        <v>24</v>
      </c>
      <c r="O258" s="1" t="s">
        <v>25</v>
      </c>
      <c r="P258" s="1" t="s">
        <v>129</v>
      </c>
      <c r="Q258" s="1" t="s">
        <v>127</v>
      </c>
    </row>
    <row r="259" spans="1:17" ht="15.75" customHeight="1" x14ac:dyDescent="0.3">
      <c r="A259" s="1">
        <v>548308</v>
      </c>
      <c r="B259" s="1" t="s">
        <v>44</v>
      </c>
      <c r="C259" s="2">
        <v>41005</v>
      </c>
      <c r="D259" s="1" t="s">
        <v>231</v>
      </c>
      <c r="E259" s="1" t="s">
        <v>46</v>
      </c>
      <c r="F259" s="1">
        <v>0</v>
      </c>
      <c r="G259" s="1" t="s">
        <v>47</v>
      </c>
      <c r="H259" s="1" t="s">
        <v>207</v>
      </c>
      <c r="I259" s="1" t="s">
        <v>47</v>
      </c>
      <c r="J259" s="1" t="s">
        <v>22</v>
      </c>
      <c r="K259" s="1" t="s">
        <v>207</v>
      </c>
      <c r="L259" s="1" t="s">
        <v>23</v>
      </c>
      <c r="M259" s="1">
        <v>28</v>
      </c>
      <c r="N259" s="1" t="s">
        <v>24</v>
      </c>
      <c r="O259" s="1" t="s">
        <v>25</v>
      </c>
      <c r="P259" s="1" t="s">
        <v>232</v>
      </c>
      <c r="Q259" s="1" t="s">
        <v>116</v>
      </c>
    </row>
    <row r="260" spans="1:17" ht="15.75" customHeight="1" x14ac:dyDescent="0.3">
      <c r="A260" s="1">
        <v>548309</v>
      </c>
      <c r="B260" s="1" t="s">
        <v>56</v>
      </c>
      <c r="C260" s="2">
        <v>41005</v>
      </c>
      <c r="D260" s="1" t="s">
        <v>233</v>
      </c>
      <c r="E260" s="1" t="s">
        <v>58</v>
      </c>
      <c r="F260" s="1">
        <v>0</v>
      </c>
      <c r="G260" s="1" t="s">
        <v>40</v>
      </c>
      <c r="H260" s="1" t="s">
        <v>31</v>
      </c>
      <c r="I260" s="1" t="s">
        <v>31</v>
      </c>
      <c r="J260" s="1" t="s">
        <v>22</v>
      </c>
      <c r="K260" s="1" t="s">
        <v>40</v>
      </c>
      <c r="L260" s="1" t="s">
        <v>23</v>
      </c>
      <c r="M260" s="1">
        <v>31</v>
      </c>
      <c r="N260" s="1" t="s">
        <v>24</v>
      </c>
      <c r="O260" s="1" t="s">
        <v>25</v>
      </c>
      <c r="P260" s="1" t="s">
        <v>54</v>
      </c>
      <c r="Q260" s="1" t="s">
        <v>138</v>
      </c>
    </row>
    <row r="261" spans="1:17" ht="15.75" customHeight="1" x14ac:dyDescent="0.3">
      <c r="A261" s="1">
        <v>548310</v>
      </c>
      <c r="B261" s="1" t="s">
        <v>17</v>
      </c>
      <c r="C261" s="2">
        <v>41006</v>
      </c>
      <c r="D261" s="1" t="s">
        <v>121</v>
      </c>
      <c r="E261" s="1" t="s">
        <v>19</v>
      </c>
      <c r="F261" s="1">
        <v>0</v>
      </c>
      <c r="G261" s="1" t="s">
        <v>20</v>
      </c>
      <c r="H261" s="1" t="s">
        <v>39</v>
      </c>
      <c r="I261" s="1" t="s">
        <v>39</v>
      </c>
      <c r="J261" s="1" t="s">
        <v>22</v>
      </c>
      <c r="K261" s="1" t="s">
        <v>20</v>
      </c>
      <c r="L261" s="1" t="s">
        <v>23</v>
      </c>
      <c r="M261" s="1">
        <v>20</v>
      </c>
      <c r="N261" s="1" t="s">
        <v>24</v>
      </c>
      <c r="O261" s="1" t="s">
        <v>25</v>
      </c>
      <c r="P261" s="1" t="s">
        <v>129</v>
      </c>
      <c r="Q261" s="1" t="s">
        <v>140</v>
      </c>
    </row>
    <row r="262" spans="1:17" ht="15.75" customHeight="1" x14ac:dyDescent="0.3">
      <c r="A262" s="1">
        <v>548311</v>
      </c>
      <c r="B262" s="1" t="s">
        <v>234</v>
      </c>
      <c r="C262" s="2">
        <v>41006</v>
      </c>
      <c r="D262" s="1" t="s">
        <v>235</v>
      </c>
      <c r="E262" s="1" t="s">
        <v>236</v>
      </c>
      <c r="F262" s="1">
        <v>0</v>
      </c>
      <c r="G262" s="1" t="s">
        <v>53</v>
      </c>
      <c r="H262" s="1" t="s">
        <v>32</v>
      </c>
      <c r="I262" s="1" t="s">
        <v>53</v>
      </c>
      <c r="J262" s="1" t="s">
        <v>22</v>
      </c>
      <c r="K262" s="1" t="s">
        <v>32</v>
      </c>
      <c r="L262" s="1" t="s">
        <v>23</v>
      </c>
      <c r="M262" s="1">
        <v>74</v>
      </c>
      <c r="N262" s="1" t="s">
        <v>24</v>
      </c>
      <c r="O262" s="1" t="s">
        <v>25</v>
      </c>
      <c r="P262" s="1" t="s">
        <v>230</v>
      </c>
      <c r="Q262" s="1" t="s">
        <v>127</v>
      </c>
    </row>
    <row r="263" spans="1:17" ht="15.75" customHeight="1" x14ac:dyDescent="0.3">
      <c r="A263" s="1">
        <v>548312</v>
      </c>
      <c r="B263" s="1" t="s">
        <v>56</v>
      </c>
      <c r="C263" s="2">
        <v>41007</v>
      </c>
      <c r="D263" s="1" t="s">
        <v>160</v>
      </c>
      <c r="E263" s="1" t="s">
        <v>58</v>
      </c>
      <c r="F263" s="1">
        <v>0</v>
      </c>
      <c r="G263" s="1" t="s">
        <v>40</v>
      </c>
      <c r="H263" s="1" t="s">
        <v>21</v>
      </c>
      <c r="I263" s="1" t="s">
        <v>21</v>
      </c>
      <c r="J263" s="1" t="s">
        <v>22</v>
      </c>
      <c r="K263" s="1" t="s">
        <v>40</v>
      </c>
      <c r="L263" s="1" t="s">
        <v>23</v>
      </c>
      <c r="M263" s="1">
        <v>22</v>
      </c>
      <c r="N263" s="1" t="s">
        <v>24</v>
      </c>
      <c r="O263" s="1" t="s">
        <v>25</v>
      </c>
      <c r="P263" s="1" t="s">
        <v>54</v>
      </c>
      <c r="Q263" s="1" t="s">
        <v>237</v>
      </c>
    </row>
    <row r="264" spans="1:17" ht="15.75" customHeight="1" x14ac:dyDescent="0.3">
      <c r="A264" s="1">
        <v>548313</v>
      </c>
      <c r="B264" s="1" t="s">
        <v>238</v>
      </c>
      <c r="C264" s="2">
        <v>41007</v>
      </c>
      <c r="D264" s="1" t="s">
        <v>239</v>
      </c>
      <c r="E264" s="1" t="s">
        <v>240</v>
      </c>
      <c r="F264" s="1">
        <v>0</v>
      </c>
      <c r="G264" s="1" t="s">
        <v>207</v>
      </c>
      <c r="H264" s="1" t="s">
        <v>31</v>
      </c>
      <c r="I264" s="1" t="s">
        <v>207</v>
      </c>
      <c r="J264" s="1" t="s">
        <v>33</v>
      </c>
      <c r="K264" s="1" t="s">
        <v>207</v>
      </c>
      <c r="L264" s="1" t="s">
        <v>23</v>
      </c>
      <c r="M264" s="1">
        <v>22</v>
      </c>
      <c r="N264" s="1" t="s">
        <v>24</v>
      </c>
      <c r="O264" s="1" t="s">
        <v>25</v>
      </c>
      <c r="P264" s="1" t="s">
        <v>169</v>
      </c>
      <c r="Q264" s="1" t="s">
        <v>116</v>
      </c>
    </row>
    <row r="265" spans="1:17" ht="15.75" customHeight="1" x14ac:dyDescent="0.3">
      <c r="A265" s="1">
        <v>548314</v>
      </c>
      <c r="B265" s="1" t="s">
        <v>234</v>
      </c>
      <c r="C265" s="2">
        <v>41008</v>
      </c>
      <c r="D265" s="1" t="s">
        <v>147</v>
      </c>
      <c r="E265" s="1" t="s">
        <v>236</v>
      </c>
      <c r="F265" s="1">
        <v>0</v>
      </c>
      <c r="G265" s="1" t="s">
        <v>53</v>
      </c>
      <c r="H265" s="1" t="s">
        <v>47</v>
      </c>
      <c r="I265" s="1" t="s">
        <v>53</v>
      </c>
      <c r="J265" s="1" t="s">
        <v>33</v>
      </c>
      <c r="K265" s="1" t="s">
        <v>47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232</v>
      </c>
      <c r="Q265" s="1" t="s">
        <v>230</v>
      </c>
    </row>
    <row r="266" spans="1:17" ht="15.75" customHeight="1" x14ac:dyDescent="0.3">
      <c r="A266" s="1">
        <v>548315</v>
      </c>
      <c r="B266" s="1" t="s">
        <v>17</v>
      </c>
      <c r="C266" s="2">
        <v>41009</v>
      </c>
      <c r="D266" s="1" t="s">
        <v>90</v>
      </c>
      <c r="E266" s="1" t="s">
        <v>19</v>
      </c>
      <c r="F266" s="1">
        <v>0</v>
      </c>
      <c r="G266" s="1" t="s">
        <v>20</v>
      </c>
      <c r="H266" s="1" t="s">
        <v>21</v>
      </c>
      <c r="I266" s="1" t="s">
        <v>20</v>
      </c>
      <c r="J266" s="1" t="s">
        <v>22</v>
      </c>
      <c r="K266" s="1" t="s">
        <v>21</v>
      </c>
      <c r="L266" s="1" t="s">
        <v>23</v>
      </c>
      <c r="M266" s="1">
        <v>42</v>
      </c>
      <c r="N266" s="1" t="s">
        <v>24</v>
      </c>
      <c r="O266" s="1" t="s">
        <v>25</v>
      </c>
      <c r="P266" s="1" t="s">
        <v>140</v>
      </c>
      <c r="Q266" s="1" t="s">
        <v>213</v>
      </c>
    </row>
    <row r="267" spans="1:17" ht="15.75" customHeight="1" x14ac:dyDescent="0.3">
      <c r="A267" s="1">
        <v>548316</v>
      </c>
      <c r="B267" s="1" t="s">
        <v>36</v>
      </c>
      <c r="C267" s="2">
        <v>41009</v>
      </c>
      <c r="D267" s="1" t="s">
        <v>241</v>
      </c>
      <c r="E267" s="1" t="s">
        <v>38</v>
      </c>
      <c r="F267" s="1">
        <v>0</v>
      </c>
      <c r="G267" s="1" t="s">
        <v>39</v>
      </c>
      <c r="H267" s="1" t="s">
        <v>32</v>
      </c>
      <c r="I267" s="1" t="s">
        <v>39</v>
      </c>
      <c r="J267" s="1" t="s">
        <v>22</v>
      </c>
      <c r="K267" s="1" t="s">
        <v>39</v>
      </c>
      <c r="L267" s="1" t="s">
        <v>41</v>
      </c>
      <c r="M267" s="1">
        <v>8</v>
      </c>
      <c r="N267" s="1" t="s">
        <v>24</v>
      </c>
      <c r="O267" s="1" t="s">
        <v>25</v>
      </c>
      <c r="P267" s="1" t="s">
        <v>26</v>
      </c>
      <c r="Q267" s="1" t="s">
        <v>138</v>
      </c>
    </row>
    <row r="268" spans="1:17" ht="15.75" customHeight="1" x14ac:dyDescent="0.3">
      <c r="A268" s="1">
        <v>548317</v>
      </c>
      <c r="B268" s="1" t="s">
        <v>44</v>
      </c>
      <c r="C268" s="2">
        <v>41010</v>
      </c>
      <c r="D268" s="1" t="s">
        <v>192</v>
      </c>
      <c r="E268" s="1" t="s">
        <v>46</v>
      </c>
      <c r="F268" s="1">
        <v>0</v>
      </c>
      <c r="G268" s="1" t="s">
        <v>47</v>
      </c>
      <c r="H268" s="1" t="s">
        <v>40</v>
      </c>
      <c r="I268" s="1" t="s">
        <v>40</v>
      </c>
      <c r="J268" s="1" t="s">
        <v>22</v>
      </c>
      <c r="K268" s="1" t="s">
        <v>47</v>
      </c>
      <c r="L268" s="1" t="s">
        <v>23</v>
      </c>
      <c r="M268" s="1">
        <v>27</v>
      </c>
      <c r="N268" s="1" t="s">
        <v>24</v>
      </c>
      <c r="O268" s="1" t="s">
        <v>25</v>
      </c>
      <c r="P268" s="1" t="s">
        <v>42</v>
      </c>
      <c r="Q268" s="1" t="s">
        <v>242</v>
      </c>
    </row>
    <row r="269" spans="1:17" ht="15.75" customHeight="1" x14ac:dyDescent="0.3">
      <c r="A269" s="1">
        <v>548318</v>
      </c>
      <c r="B269" s="1" t="s">
        <v>65</v>
      </c>
      <c r="C269" s="2">
        <v>41011</v>
      </c>
      <c r="D269" s="1" t="s">
        <v>243</v>
      </c>
      <c r="E269" s="1" t="s">
        <v>67</v>
      </c>
      <c r="F269" s="1">
        <v>0</v>
      </c>
      <c r="G269" s="1" t="s">
        <v>32</v>
      </c>
      <c r="H269" s="1" t="s">
        <v>20</v>
      </c>
      <c r="I269" s="1" t="s">
        <v>20</v>
      </c>
      <c r="J269" s="1" t="s">
        <v>33</v>
      </c>
      <c r="K269" s="1" t="s">
        <v>32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127</v>
      </c>
      <c r="Q269" s="1" t="s">
        <v>213</v>
      </c>
    </row>
    <row r="270" spans="1:17" ht="15.75" customHeight="1" x14ac:dyDescent="0.3">
      <c r="A270" s="1">
        <v>548319</v>
      </c>
      <c r="B270" s="1" t="s">
        <v>28</v>
      </c>
      <c r="C270" s="2">
        <v>41011</v>
      </c>
      <c r="D270" s="1" t="s">
        <v>244</v>
      </c>
      <c r="E270" s="1" t="s">
        <v>30</v>
      </c>
      <c r="F270" s="1">
        <v>0</v>
      </c>
      <c r="G270" s="1" t="s">
        <v>31</v>
      </c>
      <c r="H270" s="1" t="s">
        <v>207</v>
      </c>
      <c r="I270" s="1" t="s">
        <v>31</v>
      </c>
      <c r="J270" s="1" t="s">
        <v>22</v>
      </c>
      <c r="K270" s="1" t="s">
        <v>31</v>
      </c>
      <c r="L270" s="1" t="s">
        <v>41</v>
      </c>
      <c r="M270" s="1">
        <v>7</v>
      </c>
      <c r="N270" s="1" t="s">
        <v>24</v>
      </c>
      <c r="O270" s="1" t="s">
        <v>25</v>
      </c>
      <c r="P270" s="1" t="s">
        <v>237</v>
      </c>
      <c r="Q270" s="1" t="s">
        <v>138</v>
      </c>
    </row>
    <row r="271" spans="1:17" ht="15.75" customHeight="1" x14ac:dyDescent="0.3">
      <c r="A271" s="1">
        <v>548320</v>
      </c>
      <c r="B271" s="1" t="s">
        <v>50</v>
      </c>
      <c r="C271" s="2">
        <v>41012</v>
      </c>
      <c r="D271" s="1" t="s">
        <v>245</v>
      </c>
      <c r="E271" s="1" t="s">
        <v>52</v>
      </c>
      <c r="F271" s="1">
        <v>0</v>
      </c>
      <c r="G271" s="1" t="s">
        <v>21</v>
      </c>
      <c r="H271" s="1" t="s">
        <v>40</v>
      </c>
      <c r="I271" s="1" t="s">
        <v>40</v>
      </c>
      <c r="J271" s="1" t="s">
        <v>33</v>
      </c>
      <c r="K271" s="1" t="s">
        <v>21</v>
      </c>
      <c r="L271" s="1" t="s">
        <v>41</v>
      </c>
      <c r="M271" s="1">
        <v>5</v>
      </c>
      <c r="N271" s="1" t="s">
        <v>24</v>
      </c>
      <c r="O271" s="1" t="s">
        <v>25</v>
      </c>
      <c r="P271" s="1" t="s">
        <v>26</v>
      </c>
      <c r="Q271" s="1" t="s">
        <v>129</v>
      </c>
    </row>
    <row r="272" spans="1:17" ht="15.75" customHeight="1" x14ac:dyDescent="0.3">
      <c r="A272" s="1">
        <v>548321</v>
      </c>
      <c r="B272" s="1" t="s">
        <v>36</v>
      </c>
      <c r="C272" s="2">
        <v>41018</v>
      </c>
      <c r="D272" s="1" t="s">
        <v>182</v>
      </c>
      <c r="E272" s="1" t="s">
        <v>38</v>
      </c>
      <c r="F272" s="1">
        <v>0</v>
      </c>
      <c r="G272" s="1" t="s">
        <v>39</v>
      </c>
      <c r="H272" s="1" t="s">
        <v>53</v>
      </c>
      <c r="I272" s="1" t="s">
        <v>53</v>
      </c>
      <c r="J272" s="1" t="s">
        <v>33</v>
      </c>
      <c r="K272" s="1" t="s">
        <v>39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54</v>
      </c>
      <c r="Q272" s="1" t="s">
        <v>138</v>
      </c>
    </row>
    <row r="273" spans="1:17" ht="15.75" customHeight="1" x14ac:dyDescent="0.3">
      <c r="A273" s="1">
        <v>548322</v>
      </c>
      <c r="B273" s="1" t="s">
        <v>238</v>
      </c>
      <c r="C273" s="2">
        <v>41013</v>
      </c>
      <c r="D273" s="1" t="s">
        <v>246</v>
      </c>
      <c r="E273" s="1" t="s">
        <v>240</v>
      </c>
      <c r="F273" s="1">
        <v>0</v>
      </c>
      <c r="G273" s="1" t="s">
        <v>207</v>
      </c>
      <c r="H273" s="1" t="s">
        <v>32</v>
      </c>
      <c r="I273" s="1" t="s">
        <v>32</v>
      </c>
      <c r="J273" s="1" t="s">
        <v>33</v>
      </c>
      <c r="K273" s="1" t="s">
        <v>207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42</v>
      </c>
      <c r="Q273" s="1" t="s">
        <v>242</v>
      </c>
    </row>
    <row r="274" spans="1:17" ht="15.75" customHeight="1" x14ac:dyDescent="0.3">
      <c r="A274" s="1">
        <v>548323</v>
      </c>
      <c r="B274" s="1" t="s">
        <v>50</v>
      </c>
      <c r="C274" s="2">
        <v>41014</v>
      </c>
      <c r="D274" s="1" t="s">
        <v>247</v>
      </c>
      <c r="E274" s="1" t="s">
        <v>52</v>
      </c>
      <c r="F274" s="1">
        <v>0</v>
      </c>
      <c r="G274" s="1" t="s">
        <v>21</v>
      </c>
      <c r="H274" s="1" t="s">
        <v>31</v>
      </c>
      <c r="I274" s="1" t="s">
        <v>21</v>
      </c>
      <c r="J274" s="1" t="s">
        <v>22</v>
      </c>
      <c r="K274" s="1" t="s">
        <v>31</v>
      </c>
      <c r="L274" s="1" t="s">
        <v>23</v>
      </c>
      <c r="M274" s="1">
        <v>2</v>
      </c>
      <c r="N274" s="1" t="s">
        <v>24</v>
      </c>
      <c r="O274" s="1" t="s">
        <v>25</v>
      </c>
      <c r="P274" s="1" t="s">
        <v>26</v>
      </c>
      <c r="Q274" s="1" t="s">
        <v>129</v>
      </c>
    </row>
    <row r="275" spans="1:17" ht="15.75" customHeight="1" x14ac:dyDescent="0.3">
      <c r="A275" s="1">
        <v>548324</v>
      </c>
      <c r="B275" s="1" t="s">
        <v>17</v>
      </c>
      <c r="C275" s="2">
        <v>41014</v>
      </c>
      <c r="D275" s="1" t="s">
        <v>233</v>
      </c>
      <c r="E275" s="1" t="s">
        <v>19</v>
      </c>
      <c r="F275" s="1">
        <v>0</v>
      </c>
      <c r="G275" s="1" t="s">
        <v>20</v>
      </c>
      <c r="H275" s="1" t="s">
        <v>40</v>
      </c>
      <c r="I275" s="1" t="s">
        <v>40</v>
      </c>
      <c r="J275" s="1" t="s">
        <v>33</v>
      </c>
      <c r="K275" s="1" t="s">
        <v>40</v>
      </c>
      <c r="L275" s="1" t="s">
        <v>23</v>
      </c>
      <c r="M275" s="1">
        <v>59</v>
      </c>
      <c r="N275" s="1" t="s">
        <v>24</v>
      </c>
      <c r="O275" s="1" t="s">
        <v>25</v>
      </c>
      <c r="P275" s="1" t="s">
        <v>230</v>
      </c>
      <c r="Q275" s="1" t="s">
        <v>213</v>
      </c>
    </row>
    <row r="276" spans="1:17" ht="15.75" customHeight="1" x14ac:dyDescent="0.3">
      <c r="A276" s="1">
        <v>548325</v>
      </c>
      <c r="B276" s="1" t="s">
        <v>44</v>
      </c>
      <c r="C276" s="2">
        <v>41015</v>
      </c>
      <c r="D276" s="1" t="s">
        <v>248</v>
      </c>
      <c r="E276" s="1" t="s">
        <v>46</v>
      </c>
      <c r="F276" s="1">
        <v>0</v>
      </c>
      <c r="G276" s="1" t="s">
        <v>47</v>
      </c>
      <c r="H276" s="1" t="s">
        <v>39</v>
      </c>
      <c r="I276" s="1" t="s">
        <v>39</v>
      </c>
      <c r="J276" s="1" t="s">
        <v>22</v>
      </c>
      <c r="K276" s="1" t="s">
        <v>39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54</v>
      </c>
      <c r="Q276" s="1" t="s">
        <v>138</v>
      </c>
    </row>
    <row r="277" spans="1:17" ht="15.75" customHeight="1" x14ac:dyDescent="0.3">
      <c r="A277" s="1">
        <v>548326</v>
      </c>
      <c r="B277" s="1" t="s">
        <v>56</v>
      </c>
      <c r="C277" s="2">
        <v>41016</v>
      </c>
      <c r="D277" s="1" t="s">
        <v>160</v>
      </c>
      <c r="E277" s="1" t="s">
        <v>58</v>
      </c>
      <c r="F277" s="1">
        <v>0</v>
      </c>
      <c r="G277" s="1" t="s">
        <v>40</v>
      </c>
      <c r="H277" s="1" t="s">
        <v>53</v>
      </c>
      <c r="I277" s="1" t="s">
        <v>53</v>
      </c>
      <c r="J277" s="1" t="s">
        <v>33</v>
      </c>
      <c r="K277" s="1" t="s">
        <v>40</v>
      </c>
      <c r="L277" s="1" t="s">
        <v>41</v>
      </c>
      <c r="M277" s="1">
        <v>5</v>
      </c>
      <c r="N277" s="1" t="s">
        <v>24</v>
      </c>
      <c r="O277" s="1" t="s">
        <v>25</v>
      </c>
      <c r="P277" s="1" t="s">
        <v>42</v>
      </c>
      <c r="Q277" s="1" t="s">
        <v>242</v>
      </c>
    </row>
    <row r="278" spans="1:17" ht="15.75" customHeight="1" x14ac:dyDescent="0.3">
      <c r="A278" s="1">
        <v>548327</v>
      </c>
      <c r="B278" s="1" t="s">
        <v>17</v>
      </c>
      <c r="C278" s="2">
        <v>41016</v>
      </c>
      <c r="D278" s="1" t="s">
        <v>118</v>
      </c>
      <c r="E278" s="1" t="s">
        <v>19</v>
      </c>
      <c r="F278" s="1">
        <v>0</v>
      </c>
      <c r="G278" s="1" t="s">
        <v>20</v>
      </c>
      <c r="H278" s="1" t="s">
        <v>207</v>
      </c>
      <c r="I278" s="1" t="s">
        <v>207</v>
      </c>
      <c r="J278" s="1" t="s">
        <v>33</v>
      </c>
      <c r="K278" s="1" t="s">
        <v>20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129</v>
      </c>
      <c r="Q278" s="1" t="s">
        <v>169</v>
      </c>
    </row>
    <row r="279" spans="1:17" ht="15.75" customHeight="1" x14ac:dyDescent="0.3">
      <c r="A279" s="1">
        <v>548328</v>
      </c>
      <c r="B279" s="1" t="s">
        <v>28</v>
      </c>
      <c r="C279" s="2">
        <v>41017</v>
      </c>
      <c r="D279" s="1" t="s">
        <v>146</v>
      </c>
      <c r="E279" s="1" t="s">
        <v>30</v>
      </c>
      <c r="F279" s="1">
        <v>0</v>
      </c>
      <c r="G279" s="1" t="s">
        <v>31</v>
      </c>
      <c r="H279" s="1" t="s">
        <v>21</v>
      </c>
      <c r="I279" s="1" t="s">
        <v>31</v>
      </c>
      <c r="J279" s="1" t="s">
        <v>33</v>
      </c>
      <c r="K279" s="1" t="s">
        <v>21</v>
      </c>
      <c r="L279" s="1" t="s">
        <v>41</v>
      </c>
      <c r="M279" s="1">
        <v>8</v>
      </c>
      <c r="N279" s="1" t="s">
        <v>24</v>
      </c>
      <c r="O279" s="1" t="s">
        <v>25</v>
      </c>
      <c r="P279" s="1" t="s">
        <v>230</v>
      </c>
      <c r="Q279" s="1" t="s">
        <v>213</v>
      </c>
    </row>
    <row r="280" spans="1:17" ht="15.75" customHeight="1" x14ac:dyDescent="0.3">
      <c r="A280" s="1">
        <v>548329</v>
      </c>
      <c r="B280" s="1" t="s">
        <v>60</v>
      </c>
      <c r="C280" s="2">
        <v>41039</v>
      </c>
      <c r="D280" s="1" t="s">
        <v>179</v>
      </c>
      <c r="E280" s="1" t="s">
        <v>62</v>
      </c>
      <c r="F280" s="1">
        <v>0</v>
      </c>
      <c r="G280" s="1" t="s">
        <v>53</v>
      </c>
      <c r="H280" s="1" t="s">
        <v>39</v>
      </c>
      <c r="I280" s="1" t="s">
        <v>53</v>
      </c>
      <c r="J280" s="1" t="s">
        <v>33</v>
      </c>
      <c r="K280" s="1" t="s">
        <v>39</v>
      </c>
      <c r="L280" s="1" t="s">
        <v>41</v>
      </c>
      <c r="M280" s="1">
        <v>9</v>
      </c>
      <c r="N280" s="1" t="s">
        <v>24</v>
      </c>
      <c r="O280" s="1" t="s">
        <v>25</v>
      </c>
      <c r="P280" s="1" t="s">
        <v>230</v>
      </c>
      <c r="Q280" s="1" t="s">
        <v>116</v>
      </c>
    </row>
    <row r="281" spans="1:17" ht="15.75" customHeight="1" x14ac:dyDescent="0.3">
      <c r="A281" s="1">
        <v>548330</v>
      </c>
      <c r="B281" s="1" t="s">
        <v>65</v>
      </c>
      <c r="C281" s="2">
        <v>41018</v>
      </c>
      <c r="D281" s="1" t="s">
        <v>249</v>
      </c>
      <c r="E281" s="1" t="s">
        <v>67</v>
      </c>
      <c r="F281" s="1">
        <v>0</v>
      </c>
      <c r="G281" s="1" t="s">
        <v>32</v>
      </c>
      <c r="H281" s="1" t="s">
        <v>207</v>
      </c>
      <c r="I281" s="1" t="s">
        <v>207</v>
      </c>
      <c r="J281" s="1" t="s">
        <v>22</v>
      </c>
      <c r="K281" s="1" t="s">
        <v>32</v>
      </c>
      <c r="L281" s="1" t="s">
        <v>23</v>
      </c>
      <c r="M281" s="1">
        <v>13</v>
      </c>
      <c r="N281" s="1" t="s">
        <v>24</v>
      </c>
      <c r="O281" s="1" t="s">
        <v>25</v>
      </c>
      <c r="P281" s="1" t="s">
        <v>26</v>
      </c>
      <c r="Q281" s="1" t="s">
        <v>169</v>
      </c>
    </row>
    <row r="282" spans="1:17" ht="15.75" customHeight="1" x14ac:dyDescent="0.3">
      <c r="A282" s="1">
        <v>548331</v>
      </c>
      <c r="B282" s="1" t="s">
        <v>28</v>
      </c>
      <c r="C282" s="2">
        <v>41019</v>
      </c>
      <c r="D282" s="1" t="s">
        <v>118</v>
      </c>
      <c r="E282" s="1" t="s">
        <v>30</v>
      </c>
      <c r="F282" s="1">
        <v>0</v>
      </c>
      <c r="G282" s="1" t="s">
        <v>31</v>
      </c>
      <c r="H282" s="1" t="s">
        <v>20</v>
      </c>
      <c r="I282" s="1" t="s">
        <v>20</v>
      </c>
      <c r="J282" s="1" t="s">
        <v>22</v>
      </c>
      <c r="K282" s="1" t="s">
        <v>20</v>
      </c>
      <c r="L282" s="1" t="s">
        <v>41</v>
      </c>
      <c r="M282" s="1">
        <v>5</v>
      </c>
      <c r="N282" s="1" t="s">
        <v>24</v>
      </c>
      <c r="O282" s="1" t="s">
        <v>25</v>
      </c>
      <c r="P282" s="1" t="s">
        <v>140</v>
      </c>
      <c r="Q282" s="1" t="s">
        <v>213</v>
      </c>
    </row>
    <row r="283" spans="1:17" ht="15.75" customHeight="1" x14ac:dyDescent="0.3">
      <c r="A283" s="1">
        <v>548332</v>
      </c>
      <c r="B283" s="1" t="s">
        <v>65</v>
      </c>
      <c r="C283" s="2">
        <v>41020</v>
      </c>
      <c r="D283" s="1" t="s">
        <v>243</v>
      </c>
      <c r="E283" s="1" t="s">
        <v>67</v>
      </c>
      <c r="F283" s="1">
        <v>0</v>
      </c>
      <c r="G283" s="1" t="s">
        <v>32</v>
      </c>
      <c r="H283" s="1" t="s">
        <v>40</v>
      </c>
      <c r="I283" s="1" t="s">
        <v>40</v>
      </c>
      <c r="J283" s="1" t="s">
        <v>33</v>
      </c>
      <c r="K283" s="1" t="s">
        <v>32</v>
      </c>
      <c r="L283" s="1" t="s">
        <v>41</v>
      </c>
      <c r="M283" s="1">
        <v>7</v>
      </c>
      <c r="N283" s="1" t="s">
        <v>24</v>
      </c>
      <c r="O283" s="1" t="s">
        <v>25</v>
      </c>
      <c r="P283" s="1" t="s">
        <v>42</v>
      </c>
      <c r="Q283" s="1" t="s">
        <v>242</v>
      </c>
    </row>
    <row r="284" spans="1:17" ht="15.75" customHeight="1" x14ac:dyDescent="0.3">
      <c r="A284" s="1">
        <v>548333</v>
      </c>
      <c r="B284" s="1" t="s">
        <v>36</v>
      </c>
      <c r="C284" s="2">
        <v>41020</v>
      </c>
      <c r="D284" s="1" t="s">
        <v>88</v>
      </c>
      <c r="E284" s="1" t="s">
        <v>38</v>
      </c>
      <c r="F284" s="1">
        <v>0</v>
      </c>
      <c r="G284" s="1" t="s">
        <v>39</v>
      </c>
      <c r="H284" s="1" t="s">
        <v>207</v>
      </c>
      <c r="I284" s="1" t="s">
        <v>39</v>
      </c>
      <c r="J284" s="1" t="s">
        <v>22</v>
      </c>
      <c r="K284" s="1" t="s">
        <v>207</v>
      </c>
      <c r="L284" s="1" t="s">
        <v>23</v>
      </c>
      <c r="M284" s="1">
        <v>20</v>
      </c>
      <c r="N284" s="1" t="s">
        <v>24</v>
      </c>
      <c r="O284" s="1" t="s">
        <v>25</v>
      </c>
      <c r="P284" s="1" t="s">
        <v>26</v>
      </c>
      <c r="Q284" s="1" t="s">
        <v>169</v>
      </c>
    </row>
    <row r="285" spans="1:17" ht="15.75" customHeight="1" x14ac:dyDescent="0.3">
      <c r="A285" s="1">
        <v>548334</v>
      </c>
      <c r="B285" s="1" t="s">
        <v>44</v>
      </c>
      <c r="C285" s="2">
        <v>41021</v>
      </c>
      <c r="D285" s="1" t="s">
        <v>80</v>
      </c>
      <c r="E285" s="1" t="s">
        <v>46</v>
      </c>
      <c r="F285" s="1">
        <v>0</v>
      </c>
      <c r="G285" s="1" t="s">
        <v>47</v>
      </c>
      <c r="H285" s="1" t="s">
        <v>31</v>
      </c>
      <c r="I285" s="1" t="s">
        <v>47</v>
      </c>
      <c r="J285" s="1" t="s">
        <v>33</v>
      </c>
      <c r="K285" s="1" t="s">
        <v>31</v>
      </c>
      <c r="L285" s="1" t="s">
        <v>41</v>
      </c>
      <c r="M285" s="1">
        <v>6</v>
      </c>
      <c r="N285" s="1" t="s">
        <v>24</v>
      </c>
      <c r="O285" s="1" t="s">
        <v>25</v>
      </c>
      <c r="P285" s="1" t="s">
        <v>140</v>
      </c>
      <c r="Q285" s="1" t="s">
        <v>213</v>
      </c>
    </row>
    <row r="286" spans="1:17" ht="15.75" customHeight="1" x14ac:dyDescent="0.3">
      <c r="A286" s="1">
        <v>548335</v>
      </c>
      <c r="B286" s="1" t="s">
        <v>170</v>
      </c>
      <c r="C286" s="2">
        <v>41021</v>
      </c>
      <c r="D286" s="1" t="s">
        <v>158</v>
      </c>
      <c r="E286" s="1" t="s">
        <v>172</v>
      </c>
      <c r="F286" s="1">
        <v>0</v>
      </c>
      <c r="G286" s="1" t="s">
        <v>53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41</v>
      </c>
      <c r="M286" s="1">
        <v>5</v>
      </c>
      <c r="N286" s="1" t="s">
        <v>24</v>
      </c>
      <c r="O286" s="1" t="s">
        <v>25</v>
      </c>
      <c r="P286" s="1" t="s">
        <v>54</v>
      </c>
      <c r="Q286" s="1" t="s">
        <v>138</v>
      </c>
    </row>
    <row r="287" spans="1:17" ht="15.75" customHeight="1" x14ac:dyDescent="0.3">
      <c r="A287" s="1">
        <v>548336</v>
      </c>
      <c r="B287" s="1" t="s">
        <v>56</v>
      </c>
      <c r="C287" s="2">
        <v>41022</v>
      </c>
      <c r="D287" s="1" t="s">
        <v>121</v>
      </c>
      <c r="E287" s="1" t="s">
        <v>58</v>
      </c>
      <c r="F287" s="1">
        <v>0</v>
      </c>
      <c r="G287" s="1" t="s">
        <v>40</v>
      </c>
      <c r="H287" s="1" t="s">
        <v>20</v>
      </c>
      <c r="I287" s="1" t="s">
        <v>40</v>
      </c>
      <c r="J287" s="1" t="s">
        <v>22</v>
      </c>
      <c r="K287" s="1" t="s">
        <v>20</v>
      </c>
      <c r="L287" s="1" t="s">
        <v>23</v>
      </c>
      <c r="M287" s="1">
        <v>46</v>
      </c>
      <c r="N287" s="1" t="s">
        <v>24</v>
      </c>
      <c r="O287" s="1" t="s">
        <v>25</v>
      </c>
      <c r="P287" s="1" t="s">
        <v>26</v>
      </c>
      <c r="Q287" s="1" t="s">
        <v>129</v>
      </c>
    </row>
    <row r="288" spans="1:17" ht="15.75" customHeight="1" x14ac:dyDescent="0.3">
      <c r="A288" s="1">
        <v>548337</v>
      </c>
      <c r="B288" s="1" t="s">
        <v>238</v>
      </c>
      <c r="C288" s="2">
        <v>41023</v>
      </c>
      <c r="D288" s="1" t="s">
        <v>61</v>
      </c>
      <c r="E288" s="1" t="s">
        <v>240</v>
      </c>
      <c r="F288" s="1">
        <v>0</v>
      </c>
      <c r="G288" s="1" t="s">
        <v>207</v>
      </c>
      <c r="H288" s="1" t="s">
        <v>39</v>
      </c>
      <c r="I288" s="1" t="s">
        <v>207</v>
      </c>
      <c r="J288" s="1" t="s">
        <v>33</v>
      </c>
      <c r="K288" s="1" t="s">
        <v>39</v>
      </c>
      <c r="L288" s="1" t="s">
        <v>41</v>
      </c>
      <c r="M288" s="1">
        <v>8</v>
      </c>
      <c r="N288" s="1" t="s">
        <v>24</v>
      </c>
      <c r="O288" s="1" t="s">
        <v>25</v>
      </c>
      <c r="P288" s="1" t="s">
        <v>140</v>
      </c>
      <c r="Q288" s="1" t="s">
        <v>213</v>
      </c>
    </row>
    <row r="289" spans="1:17" ht="15.75" customHeight="1" x14ac:dyDescent="0.3">
      <c r="A289" s="1">
        <v>548339</v>
      </c>
      <c r="B289" s="1" t="s">
        <v>28</v>
      </c>
      <c r="C289" s="2">
        <v>41024</v>
      </c>
      <c r="D289" s="1" t="s">
        <v>183</v>
      </c>
      <c r="E289" s="1" t="s">
        <v>30</v>
      </c>
      <c r="F289" s="1">
        <v>0</v>
      </c>
      <c r="G289" s="1" t="s">
        <v>31</v>
      </c>
      <c r="H289" s="1" t="s">
        <v>47</v>
      </c>
      <c r="I289" s="1" t="s">
        <v>31</v>
      </c>
      <c r="J289" s="1" t="s">
        <v>33</v>
      </c>
      <c r="K289" s="1" t="s">
        <v>47</v>
      </c>
      <c r="L289" s="1" t="s">
        <v>41</v>
      </c>
      <c r="M289" s="1">
        <v>4</v>
      </c>
      <c r="N289" s="1" t="s">
        <v>24</v>
      </c>
      <c r="O289" s="1" t="s">
        <v>25</v>
      </c>
      <c r="P289" s="1" t="s">
        <v>42</v>
      </c>
      <c r="Q289" s="1" t="s">
        <v>242</v>
      </c>
    </row>
    <row r="290" spans="1:17" ht="15.75" customHeight="1" x14ac:dyDescent="0.3">
      <c r="A290" s="1">
        <v>548341</v>
      </c>
      <c r="B290" s="1" t="s">
        <v>238</v>
      </c>
      <c r="C290" s="2">
        <v>41025</v>
      </c>
      <c r="D290" s="1" t="s">
        <v>250</v>
      </c>
      <c r="E290" s="1" t="s">
        <v>240</v>
      </c>
      <c r="F290" s="1">
        <v>0</v>
      </c>
      <c r="G290" s="1" t="s">
        <v>207</v>
      </c>
      <c r="H290" s="1" t="s">
        <v>53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18</v>
      </c>
      <c r="N290" s="1" t="s">
        <v>24</v>
      </c>
      <c r="O290" s="1" t="s">
        <v>25</v>
      </c>
      <c r="P290" s="1" t="s">
        <v>140</v>
      </c>
      <c r="Q290" s="1" t="s">
        <v>213</v>
      </c>
    </row>
    <row r="291" spans="1:17" ht="15.75" customHeight="1" x14ac:dyDescent="0.3">
      <c r="A291" s="1">
        <v>548342</v>
      </c>
      <c r="B291" s="1" t="s">
        <v>36</v>
      </c>
      <c r="C291" s="2">
        <v>41026</v>
      </c>
      <c r="D291" s="1" t="s">
        <v>61</v>
      </c>
      <c r="E291" s="1" t="s">
        <v>38</v>
      </c>
      <c r="F291" s="1">
        <v>0</v>
      </c>
      <c r="G291" s="1" t="s">
        <v>39</v>
      </c>
      <c r="H291" s="1" t="s">
        <v>47</v>
      </c>
      <c r="I291" s="1" t="s">
        <v>47</v>
      </c>
      <c r="J291" s="1" t="s">
        <v>22</v>
      </c>
      <c r="K291" s="1" t="s">
        <v>39</v>
      </c>
      <c r="L291" s="1" t="s">
        <v>23</v>
      </c>
      <c r="M291" s="1">
        <v>37</v>
      </c>
      <c r="N291" s="1" t="s">
        <v>24</v>
      </c>
      <c r="O291" s="1" t="s">
        <v>25</v>
      </c>
      <c r="P291" s="1" t="s">
        <v>42</v>
      </c>
      <c r="Q291" s="1" t="s">
        <v>242</v>
      </c>
    </row>
    <row r="292" spans="1:17" ht="15.75" customHeight="1" x14ac:dyDescent="0.3">
      <c r="A292" s="1">
        <v>548343</v>
      </c>
      <c r="B292" s="1" t="s">
        <v>65</v>
      </c>
      <c r="C292" s="2">
        <v>41027</v>
      </c>
      <c r="D292" s="1" t="s">
        <v>251</v>
      </c>
      <c r="E292" s="1" t="s">
        <v>67</v>
      </c>
      <c r="F292" s="1">
        <v>0</v>
      </c>
      <c r="G292" s="1" t="s">
        <v>32</v>
      </c>
      <c r="H292" s="1" t="s">
        <v>31</v>
      </c>
      <c r="I292" s="1" t="s">
        <v>31</v>
      </c>
      <c r="J292" s="1" t="s">
        <v>33</v>
      </c>
      <c r="K292" s="1" t="s">
        <v>31</v>
      </c>
      <c r="L292" s="1" t="s">
        <v>23</v>
      </c>
      <c r="M292" s="1">
        <v>7</v>
      </c>
      <c r="N292" s="1" t="s">
        <v>24</v>
      </c>
      <c r="O292" s="1" t="s">
        <v>25</v>
      </c>
      <c r="P292" s="1" t="s">
        <v>54</v>
      </c>
      <c r="Q292" s="1" t="s">
        <v>138</v>
      </c>
    </row>
    <row r="293" spans="1:17" ht="15.75" customHeight="1" x14ac:dyDescent="0.3">
      <c r="A293" s="1">
        <v>548344</v>
      </c>
      <c r="B293" s="1" t="s">
        <v>50</v>
      </c>
      <c r="C293" s="2">
        <v>41027</v>
      </c>
      <c r="D293" s="1" t="s">
        <v>146</v>
      </c>
      <c r="E293" s="1" t="s">
        <v>52</v>
      </c>
      <c r="F293" s="1">
        <v>0</v>
      </c>
      <c r="G293" s="1" t="s">
        <v>21</v>
      </c>
      <c r="H293" s="1" t="s">
        <v>20</v>
      </c>
      <c r="I293" s="1" t="s">
        <v>21</v>
      </c>
      <c r="J293" s="1" t="s">
        <v>33</v>
      </c>
      <c r="K293" s="1" t="s">
        <v>21</v>
      </c>
      <c r="L293" s="1" t="s">
        <v>23</v>
      </c>
      <c r="M293" s="1">
        <v>47</v>
      </c>
      <c r="N293" s="1" t="s">
        <v>24</v>
      </c>
      <c r="O293" s="1" t="s">
        <v>25</v>
      </c>
      <c r="P293" s="1" t="s">
        <v>26</v>
      </c>
      <c r="Q293" s="1" t="s">
        <v>77</v>
      </c>
    </row>
    <row r="294" spans="1:17" ht="15.75" customHeight="1" x14ac:dyDescent="0.3">
      <c r="A294" s="1">
        <v>548345</v>
      </c>
      <c r="B294" s="1" t="s">
        <v>36</v>
      </c>
      <c r="C294" s="2">
        <v>41028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40</v>
      </c>
      <c r="I294" s="1" t="s">
        <v>39</v>
      </c>
      <c r="J294" s="1" t="s">
        <v>33</v>
      </c>
      <c r="K294" s="1" t="s">
        <v>39</v>
      </c>
      <c r="L294" s="1" t="s">
        <v>23</v>
      </c>
      <c r="M294" s="1">
        <v>1</v>
      </c>
      <c r="N294" s="1" t="s">
        <v>24</v>
      </c>
      <c r="O294" s="1" t="s">
        <v>25</v>
      </c>
      <c r="P294" s="1" t="s">
        <v>140</v>
      </c>
      <c r="Q294" s="1" t="s">
        <v>213</v>
      </c>
    </row>
    <row r="295" spans="1:17" ht="15.75" customHeight="1" x14ac:dyDescent="0.3">
      <c r="A295" s="1">
        <v>548346</v>
      </c>
      <c r="B295" s="1" t="s">
        <v>44</v>
      </c>
      <c r="C295" s="2">
        <v>41028</v>
      </c>
      <c r="D295" s="1" t="s">
        <v>211</v>
      </c>
      <c r="E295" s="1" t="s">
        <v>46</v>
      </c>
      <c r="F295" s="1">
        <v>0</v>
      </c>
      <c r="G295" s="1" t="s">
        <v>47</v>
      </c>
      <c r="H295" s="1" t="s">
        <v>53</v>
      </c>
      <c r="I295" s="1" t="s">
        <v>47</v>
      </c>
      <c r="J295" s="1" t="s">
        <v>22</v>
      </c>
      <c r="K295" s="1" t="s">
        <v>47</v>
      </c>
      <c r="L295" s="1" t="s">
        <v>41</v>
      </c>
      <c r="M295" s="1">
        <v>5</v>
      </c>
      <c r="N295" s="1" t="s">
        <v>24</v>
      </c>
      <c r="O295" s="1" t="s">
        <v>25</v>
      </c>
      <c r="P295" s="1" t="s">
        <v>232</v>
      </c>
      <c r="Q295" s="1" t="s">
        <v>242</v>
      </c>
    </row>
    <row r="296" spans="1:17" ht="15.75" customHeight="1" x14ac:dyDescent="0.3">
      <c r="A296" s="1">
        <v>548347</v>
      </c>
      <c r="B296" s="1" t="s">
        <v>65</v>
      </c>
      <c r="C296" s="2">
        <v>41029</v>
      </c>
      <c r="D296" s="1" t="s">
        <v>146</v>
      </c>
      <c r="E296" s="1" t="s">
        <v>67</v>
      </c>
      <c r="F296" s="1">
        <v>0</v>
      </c>
      <c r="G296" s="1" t="s">
        <v>32</v>
      </c>
      <c r="H296" s="1" t="s">
        <v>21</v>
      </c>
      <c r="I296" s="1" t="s">
        <v>32</v>
      </c>
      <c r="J296" s="1" t="s">
        <v>33</v>
      </c>
      <c r="K296" s="1" t="s">
        <v>21</v>
      </c>
      <c r="L296" s="1" t="s">
        <v>41</v>
      </c>
      <c r="M296" s="1">
        <v>5</v>
      </c>
      <c r="N296" s="1" t="s">
        <v>24</v>
      </c>
      <c r="O296" s="1" t="s">
        <v>25</v>
      </c>
      <c r="P296" s="1" t="s">
        <v>54</v>
      </c>
      <c r="Q296" s="1" t="s">
        <v>252</v>
      </c>
    </row>
    <row r="297" spans="1:17" ht="15.75" customHeight="1" x14ac:dyDescent="0.3">
      <c r="A297" s="1">
        <v>548348</v>
      </c>
      <c r="B297" s="1" t="s">
        <v>170</v>
      </c>
      <c r="C297" s="2">
        <v>41030</v>
      </c>
      <c r="D297" s="1" t="s">
        <v>69</v>
      </c>
      <c r="E297" s="1" t="s">
        <v>172</v>
      </c>
      <c r="F297" s="1">
        <v>0</v>
      </c>
      <c r="G297" s="1" t="s">
        <v>53</v>
      </c>
      <c r="H297" s="1" t="s">
        <v>207</v>
      </c>
      <c r="I297" s="1" t="s">
        <v>53</v>
      </c>
      <c r="J297" s="1" t="s">
        <v>33</v>
      </c>
      <c r="K297" s="1" t="s">
        <v>53</v>
      </c>
      <c r="L297" s="1" t="s">
        <v>23</v>
      </c>
      <c r="M297" s="1">
        <v>13</v>
      </c>
      <c r="N297" s="1" t="s">
        <v>24</v>
      </c>
      <c r="O297" s="1" t="s">
        <v>25</v>
      </c>
      <c r="P297" s="1" t="s">
        <v>42</v>
      </c>
      <c r="Q297" s="1" t="s">
        <v>232</v>
      </c>
    </row>
    <row r="298" spans="1:17" ht="15.75" customHeight="1" x14ac:dyDescent="0.3">
      <c r="A298" s="1">
        <v>548349</v>
      </c>
      <c r="B298" s="1" t="s">
        <v>56</v>
      </c>
      <c r="C298" s="2">
        <v>41030</v>
      </c>
      <c r="D298" s="1" t="s">
        <v>253</v>
      </c>
      <c r="E298" s="1" t="s">
        <v>58</v>
      </c>
      <c r="F298" s="1">
        <v>0</v>
      </c>
      <c r="G298" s="1" t="s">
        <v>40</v>
      </c>
      <c r="H298" s="1" t="s">
        <v>39</v>
      </c>
      <c r="I298" s="1" t="s">
        <v>40</v>
      </c>
      <c r="J298" s="1" t="s">
        <v>33</v>
      </c>
      <c r="K298" s="1" t="s">
        <v>39</v>
      </c>
      <c r="L298" s="1" t="s">
        <v>41</v>
      </c>
      <c r="M298" s="1">
        <v>6</v>
      </c>
      <c r="N298" s="1" t="s">
        <v>24</v>
      </c>
      <c r="O298" s="1" t="s">
        <v>25</v>
      </c>
      <c r="P298" s="1" t="s">
        <v>230</v>
      </c>
      <c r="Q298" s="1" t="s">
        <v>116</v>
      </c>
    </row>
    <row r="299" spans="1:17" ht="15.75" customHeight="1" x14ac:dyDescent="0.3">
      <c r="A299" s="1">
        <v>548350</v>
      </c>
      <c r="B299" s="1" t="s">
        <v>17</v>
      </c>
      <c r="C299" s="2">
        <v>41031</v>
      </c>
      <c r="D299" s="1" t="s">
        <v>254</v>
      </c>
      <c r="E299" s="1" t="s">
        <v>19</v>
      </c>
      <c r="F299" s="1">
        <v>0</v>
      </c>
      <c r="G299" s="1" t="s">
        <v>20</v>
      </c>
      <c r="H299" s="1" t="s">
        <v>31</v>
      </c>
      <c r="I299" s="1" t="s">
        <v>31</v>
      </c>
      <c r="J299" s="1" t="s">
        <v>22</v>
      </c>
      <c r="K299" s="1" t="s">
        <v>31</v>
      </c>
      <c r="L299" s="1" t="s">
        <v>41</v>
      </c>
      <c r="M299" s="1">
        <v>4</v>
      </c>
      <c r="N299" s="1" t="s">
        <v>24</v>
      </c>
      <c r="O299" s="1" t="s">
        <v>25</v>
      </c>
      <c r="P299" s="1" t="s">
        <v>54</v>
      </c>
      <c r="Q299" s="1" t="s">
        <v>252</v>
      </c>
    </row>
    <row r="300" spans="1:17" ht="15.75" customHeight="1" x14ac:dyDescent="0.3">
      <c r="A300" s="1">
        <v>548351</v>
      </c>
      <c r="B300" s="1" t="s">
        <v>238</v>
      </c>
      <c r="C300" s="2">
        <v>41032</v>
      </c>
      <c r="D300" s="1" t="s">
        <v>180</v>
      </c>
      <c r="E300" s="1" t="s">
        <v>240</v>
      </c>
      <c r="F300" s="1">
        <v>0</v>
      </c>
      <c r="G300" s="1" t="s">
        <v>207</v>
      </c>
      <c r="H300" s="1" t="s">
        <v>47</v>
      </c>
      <c r="I300" s="1" t="s">
        <v>47</v>
      </c>
      <c r="J300" s="1" t="s">
        <v>33</v>
      </c>
      <c r="K300" s="1" t="s">
        <v>47</v>
      </c>
      <c r="L300" s="1" t="s">
        <v>23</v>
      </c>
      <c r="M300" s="1">
        <v>1</v>
      </c>
      <c r="N300" s="1" t="s">
        <v>24</v>
      </c>
      <c r="O300" s="1" t="s">
        <v>25</v>
      </c>
      <c r="P300" s="1" t="s">
        <v>26</v>
      </c>
      <c r="Q300" s="1" t="s">
        <v>129</v>
      </c>
    </row>
    <row r="301" spans="1:17" ht="15.75" customHeight="1" x14ac:dyDescent="0.3">
      <c r="A301" s="1">
        <v>548352</v>
      </c>
      <c r="B301" s="1" t="s">
        <v>65</v>
      </c>
      <c r="C301" s="2">
        <v>41033</v>
      </c>
      <c r="D301" s="1" t="s">
        <v>105</v>
      </c>
      <c r="E301" s="1" t="s">
        <v>67</v>
      </c>
      <c r="F301" s="1">
        <v>0</v>
      </c>
      <c r="G301" s="1" t="s">
        <v>32</v>
      </c>
      <c r="H301" s="1" t="s">
        <v>53</v>
      </c>
      <c r="I301" s="1" t="s">
        <v>32</v>
      </c>
      <c r="J301" s="1" t="s">
        <v>33</v>
      </c>
      <c r="K301" s="1" t="s">
        <v>32</v>
      </c>
      <c r="L301" s="1" t="s">
        <v>23</v>
      </c>
      <c r="M301" s="1">
        <v>10</v>
      </c>
      <c r="N301" s="1" t="s">
        <v>24</v>
      </c>
      <c r="O301" s="1" t="s">
        <v>25</v>
      </c>
      <c r="P301" s="1" t="s">
        <v>127</v>
      </c>
      <c r="Q301" s="1" t="s">
        <v>242</v>
      </c>
    </row>
    <row r="302" spans="1:17" ht="15.75" customHeight="1" x14ac:dyDescent="0.3">
      <c r="A302" s="1">
        <v>548353</v>
      </c>
      <c r="B302" s="1" t="s">
        <v>50</v>
      </c>
      <c r="C302" s="2">
        <v>41034</v>
      </c>
      <c r="D302" s="1" t="s">
        <v>247</v>
      </c>
      <c r="E302" s="1" t="s">
        <v>52</v>
      </c>
      <c r="F302" s="1">
        <v>0</v>
      </c>
      <c r="G302" s="1" t="s">
        <v>21</v>
      </c>
      <c r="H302" s="1" t="s">
        <v>207</v>
      </c>
      <c r="I302" s="1" t="s">
        <v>21</v>
      </c>
      <c r="J302" s="1" t="s">
        <v>33</v>
      </c>
      <c r="K302" s="1" t="s">
        <v>21</v>
      </c>
      <c r="L302" s="1" t="s">
        <v>23</v>
      </c>
      <c r="M302" s="1">
        <v>7</v>
      </c>
      <c r="N302" s="1" t="s">
        <v>24</v>
      </c>
      <c r="O302" s="1" t="s">
        <v>25</v>
      </c>
      <c r="P302" s="1" t="s">
        <v>54</v>
      </c>
      <c r="Q302" s="1" t="s">
        <v>138</v>
      </c>
    </row>
    <row r="303" spans="1:17" ht="15.75" customHeight="1" x14ac:dyDescent="0.3">
      <c r="A303" s="1">
        <v>548354</v>
      </c>
      <c r="B303" s="1" t="s">
        <v>28</v>
      </c>
      <c r="C303" s="2">
        <v>41034</v>
      </c>
      <c r="D303" s="1" t="s">
        <v>57</v>
      </c>
      <c r="E303" s="1" t="s">
        <v>30</v>
      </c>
      <c r="F303" s="1">
        <v>0</v>
      </c>
      <c r="G303" s="1" t="s">
        <v>31</v>
      </c>
      <c r="H303" s="1" t="s">
        <v>40</v>
      </c>
      <c r="I303" s="1" t="s">
        <v>40</v>
      </c>
      <c r="J303" s="1" t="s">
        <v>33</v>
      </c>
      <c r="K303" s="1" t="s">
        <v>40</v>
      </c>
      <c r="L303" s="1" t="s">
        <v>23</v>
      </c>
      <c r="M303" s="1">
        <v>43</v>
      </c>
      <c r="N303" s="1" t="s">
        <v>24</v>
      </c>
      <c r="O303" s="1" t="s">
        <v>25</v>
      </c>
      <c r="P303" s="1" t="s">
        <v>230</v>
      </c>
      <c r="Q303" s="1" t="s">
        <v>116</v>
      </c>
    </row>
    <row r="304" spans="1:17" ht="15.75" customHeight="1" x14ac:dyDescent="0.3">
      <c r="A304" s="1">
        <v>548355</v>
      </c>
      <c r="B304" s="1" t="s">
        <v>44</v>
      </c>
      <c r="C304" s="2">
        <v>41035</v>
      </c>
      <c r="D304" s="1" t="s">
        <v>152</v>
      </c>
      <c r="E304" s="1" t="s">
        <v>46</v>
      </c>
      <c r="F304" s="1">
        <v>0</v>
      </c>
      <c r="G304" s="1" t="s">
        <v>47</v>
      </c>
      <c r="H304" s="1" t="s">
        <v>32</v>
      </c>
      <c r="I304" s="1" t="s">
        <v>47</v>
      </c>
      <c r="J304" s="1" t="s">
        <v>22</v>
      </c>
      <c r="K304" s="1" t="s">
        <v>47</v>
      </c>
      <c r="L304" s="1" t="s">
        <v>41</v>
      </c>
      <c r="M304" s="1">
        <v>2</v>
      </c>
      <c r="N304" s="1" t="s">
        <v>24</v>
      </c>
      <c r="O304" s="1" t="s">
        <v>25</v>
      </c>
      <c r="P304" s="1" t="s">
        <v>26</v>
      </c>
      <c r="Q304" s="1" t="s">
        <v>129</v>
      </c>
    </row>
    <row r="305" spans="1:17" ht="15.75" customHeight="1" x14ac:dyDescent="0.3">
      <c r="A305" s="1">
        <v>548356</v>
      </c>
      <c r="B305" s="1" t="s">
        <v>17</v>
      </c>
      <c r="C305" s="2">
        <v>41035</v>
      </c>
      <c r="D305" s="1" t="s">
        <v>121</v>
      </c>
      <c r="E305" s="1" t="s">
        <v>19</v>
      </c>
      <c r="F305" s="1">
        <v>0</v>
      </c>
      <c r="G305" s="1" t="s">
        <v>20</v>
      </c>
      <c r="H305" s="1" t="s">
        <v>53</v>
      </c>
      <c r="I305" s="1" t="s">
        <v>20</v>
      </c>
      <c r="J305" s="1" t="s">
        <v>22</v>
      </c>
      <c r="K305" s="1" t="s">
        <v>20</v>
      </c>
      <c r="L305" s="1" t="s">
        <v>41</v>
      </c>
      <c r="M305" s="1">
        <v>5</v>
      </c>
      <c r="N305" s="1" t="s">
        <v>24</v>
      </c>
      <c r="O305" s="1" t="s">
        <v>25</v>
      </c>
      <c r="P305" s="1" t="s">
        <v>127</v>
      </c>
      <c r="Q305" s="1" t="s">
        <v>242</v>
      </c>
    </row>
    <row r="306" spans="1:17" ht="15.75" customHeight="1" x14ac:dyDescent="0.3">
      <c r="A306" s="1">
        <v>548357</v>
      </c>
      <c r="B306" s="1" t="s">
        <v>36</v>
      </c>
      <c r="C306" s="2">
        <v>41036</v>
      </c>
      <c r="D306" s="1" t="s">
        <v>144</v>
      </c>
      <c r="E306" s="1" t="s">
        <v>38</v>
      </c>
      <c r="F306" s="1">
        <v>0</v>
      </c>
      <c r="G306" s="1" t="s">
        <v>39</v>
      </c>
      <c r="H306" s="1" t="s">
        <v>21</v>
      </c>
      <c r="I306" s="1" t="s">
        <v>39</v>
      </c>
      <c r="J306" s="1" t="s">
        <v>33</v>
      </c>
      <c r="K306" s="1" t="s">
        <v>21</v>
      </c>
      <c r="L306" s="1" t="s">
        <v>41</v>
      </c>
      <c r="M306" s="1">
        <v>6</v>
      </c>
      <c r="N306" s="1" t="s">
        <v>24</v>
      </c>
      <c r="O306" s="1" t="s">
        <v>25</v>
      </c>
      <c r="P306" s="1" t="s">
        <v>230</v>
      </c>
      <c r="Q306" s="1" t="s">
        <v>140</v>
      </c>
    </row>
    <row r="307" spans="1:17" ht="15.75" customHeight="1" x14ac:dyDescent="0.3">
      <c r="A307" s="1">
        <v>548358</v>
      </c>
      <c r="B307" s="1" t="s">
        <v>238</v>
      </c>
      <c r="C307" s="2">
        <v>41037</v>
      </c>
      <c r="D307" s="1" t="s">
        <v>57</v>
      </c>
      <c r="E307" s="1" t="s">
        <v>240</v>
      </c>
      <c r="F307" s="1">
        <v>0</v>
      </c>
      <c r="G307" s="1" t="s">
        <v>207</v>
      </c>
      <c r="H307" s="1" t="s">
        <v>40</v>
      </c>
      <c r="I307" s="1" t="s">
        <v>207</v>
      </c>
      <c r="J307" s="1" t="s">
        <v>33</v>
      </c>
      <c r="K307" s="1" t="s">
        <v>40</v>
      </c>
      <c r="L307" s="1" t="s">
        <v>41</v>
      </c>
      <c r="M307" s="1">
        <v>7</v>
      </c>
      <c r="N307" s="1" t="s">
        <v>24</v>
      </c>
      <c r="O307" s="1" t="s">
        <v>25</v>
      </c>
      <c r="P307" s="1" t="s">
        <v>26</v>
      </c>
      <c r="Q307" s="1" t="s">
        <v>77</v>
      </c>
    </row>
    <row r="308" spans="1:17" ht="15.75" customHeight="1" x14ac:dyDescent="0.3">
      <c r="A308" s="1">
        <v>548359</v>
      </c>
      <c r="B308" s="1" t="s">
        <v>60</v>
      </c>
      <c r="C308" s="2">
        <v>41037</v>
      </c>
      <c r="D308" s="1" t="s">
        <v>251</v>
      </c>
      <c r="E308" s="1" t="s">
        <v>62</v>
      </c>
      <c r="F308" s="1">
        <v>0</v>
      </c>
      <c r="G308" s="1" t="s">
        <v>53</v>
      </c>
      <c r="H308" s="1" t="s">
        <v>31</v>
      </c>
      <c r="I308" s="1" t="s">
        <v>53</v>
      </c>
      <c r="J308" s="1" t="s">
        <v>22</v>
      </c>
      <c r="K308" s="1" t="s">
        <v>31</v>
      </c>
      <c r="L308" s="1" t="s">
        <v>23</v>
      </c>
      <c r="M308" s="1">
        <v>25</v>
      </c>
      <c r="N308" s="1" t="s">
        <v>24</v>
      </c>
      <c r="O308" s="1" t="s">
        <v>25</v>
      </c>
      <c r="P308" s="1" t="s">
        <v>127</v>
      </c>
      <c r="Q308" s="1" t="s">
        <v>242</v>
      </c>
    </row>
    <row r="309" spans="1:17" ht="15.75" customHeight="1" x14ac:dyDescent="0.3">
      <c r="A309" s="1">
        <v>548360</v>
      </c>
      <c r="B309" s="1" t="s">
        <v>44</v>
      </c>
      <c r="C309" s="2">
        <v>41038</v>
      </c>
      <c r="D309" s="1" t="s">
        <v>118</v>
      </c>
      <c r="E309" s="1" t="s">
        <v>46</v>
      </c>
      <c r="F309" s="1">
        <v>0</v>
      </c>
      <c r="G309" s="1" t="s">
        <v>47</v>
      </c>
      <c r="H309" s="1" t="s">
        <v>20</v>
      </c>
      <c r="I309" s="1" t="s">
        <v>20</v>
      </c>
      <c r="J309" s="1" t="s">
        <v>22</v>
      </c>
      <c r="K309" s="1" t="s">
        <v>20</v>
      </c>
      <c r="L309" s="1" t="s">
        <v>41</v>
      </c>
      <c r="M309" s="1">
        <v>9</v>
      </c>
      <c r="N309" s="1" t="s">
        <v>24</v>
      </c>
      <c r="O309" s="1" t="s">
        <v>25</v>
      </c>
      <c r="P309" s="1" t="s">
        <v>54</v>
      </c>
      <c r="Q309" s="1" t="s">
        <v>237</v>
      </c>
    </row>
    <row r="310" spans="1:17" ht="15.75" customHeight="1" x14ac:dyDescent="0.3">
      <c r="A310" s="1">
        <v>548361</v>
      </c>
      <c r="B310" s="1" t="s">
        <v>56</v>
      </c>
      <c r="C310" s="2">
        <v>41039</v>
      </c>
      <c r="D310" s="1" t="s">
        <v>255</v>
      </c>
      <c r="E310" s="1" t="s">
        <v>58</v>
      </c>
      <c r="F310" s="1">
        <v>0</v>
      </c>
      <c r="G310" s="1" t="s">
        <v>40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4</v>
      </c>
      <c r="N310" s="1" t="s">
        <v>24</v>
      </c>
      <c r="O310" s="1" t="s">
        <v>25</v>
      </c>
      <c r="P310" s="1" t="s">
        <v>242</v>
      </c>
      <c r="Q310" s="1" t="s">
        <v>252</v>
      </c>
    </row>
    <row r="311" spans="1:17" ht="15.75" customHeight="1" x14ac:dyDescent="0.3">
      <c r="A311" s="1">
        <v>548362</v>
      </c>
      <c r="B311" s="1" t="s">
        <v>238</v>
      </c>
      <c r="C311" s="2">
        <v>41040</v>
      </c>
      <c r="D311" s="1" t="s">
        <v>118</v>
      </c>
      <c r="E311" s="1" t="s">
        <v>240</v>
      </c>
      <c r="F311" s="1">
        <v>0</v>
      </c>
      <c r="G311" s="1" t="s">
        <v>207</v>
      </c>
      <c r="H311" s="1" t="s">
        <v>20</v>
      </c>
      <c r="I311" s="1" t="s">
        <v>207</v>
      </c>
      <c r="J311" s="1" t="s">
        <v>22</v>
      </c>
      <c r="K311" s="1" t="s">
        <v>20</v>
      </c>
      <c r="L311" s="1" t="s">
        <v>23</v>
      </c>
      <c r="M311" s="1">
        <v>35</v>
      </c>
      <c r="N311" s="1" t="s">
        <v>24</v>
      </c>
      <c r="O311" s="1" t="s">
        <v>25</v>
      </c>
      <c r="P311" s="1" t="s">
        <v>54</v>
      </c>
      <c r="Q311" s="1" t="s">
        <v>138</v>
      </c>
    </row>
    <row r="312" spans="1:17" ht="15.75" customHeight="1" x14ac:dyDescent="0.3">
      <c r="A312" s="1">
        <v>548363</v>
      </c>
      <c r="B312" s="1" t="s">
        <v>50</v>
      </c>
      <c r="C312" s="2">
        <v>41041</v>
      </c>
      <c r="D312" s="1" t="s">
        <v>147</v>
      </c>
      <c r="E312" s="1" t="s">
        <v>52</v>
      </c>
      <c r="F312" s="1">
        <v>0</v>
      </c>
      <c r="G312" s="1" t="s">
        <v>21</v>
      </c>
      <c r="H312" s="1" t="s">
        <v>47</v>
      </c>
      <c r="I312" s="1" t="s">
        <v>47</v>
      </c>
      <c r="J312" s="1" t="s">
        <v>33</v>
      </c>
      <c r="K312" s="1" t="s">
        <v>47</v>
      </c>
      <c r="L312" s="1" t="s">
        <v>23</v>
      </c>
      <c r="M312" s="1">
        <v>27</v>
      </c>
      <c r="N312" s="1" t="s">
        <v>24</v>
      </c>
      <c r="O312" s="1" t="s">
        <v>25</v>
      </c>
      <c r="P312" s="1" t="s">
        <v>140</v>
      </c>
      <c r="Q312" s="1" t="s">
        <v>116</v>
      </c>
    </row>
    <row r="313" spans="1:17" ht="15.75" customHeight="1" x14ac:dyDescent="0.3">
      <c r="A313" s="1">
        <v>548364</v>
      </c>
      <c r="B313" s="1" t="s">
        <v>65</v>
      </c>
      <c r="C313" s="2">
        <v>41041</v>
      </c>
      <c r="D313" s="1" t="s">
        <v>255</v>
      </c>
      <c r="E313" s="1" t="s">
        <v>67</v>
      </c>
      <c r="F313" s="1">
        <v>0</v>
      </c>
      <c r="G313" s="1" t="s">
        <v>32</v>
      </c>
      <c r="H313" s="1" t="s">
        <v>39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9</v>
      </c>
      <c r="N313" s="1" t="s">
        <v>24</v>
      </c>
      <c r="O313" s="1" t="s">
        <v>25</v>
      </c>
      <c r="P313" s="1" t="s">
        <v>169</v>
      </c>
      <c r="Q313" s="1" t="s">
        <v>77</v>
      </c>
    </row>
    <row r="314" spans="1:17" ht="15.75" customHeight="1" x14ac:dyDescent="0.3">
      <c r="A314" s="1">
        <v>548365</v>
      </c>
      <c r="B314" s="1" t="s">
        <v>56</v>
      </c>
      <c r="C314" s="2">
        <v>41042</v>
      </c>
      <c r="D314" s="1" t="s">
        <v>256</v>
      </c>
      <c r="E314" s="1" t="s">
        <v>58</v>
      </c>
      <c r="F314" s="1">
        <v>0</v>
      </c>
      <c r="G314" s="1" t="s">
        <v>40</v>
      </c>
      <c r="H314" s="1" t="s">
        <v>207</v>
      </c>
      <c r="I314" s="1" t="s">
        <v>40</v>
      </c>
      <c r="J314" s="1" t="s">
        <v>33</v>
      </c>
      <c r="K314" s="1" t="s">
        <v>40</v>
      </c>
      <c r="L314" s="1" t="s">
        <v>23</v>
      </c>
      <c r="M314" s="1">
        <v>45</v>
      </c>
      <c r="N314" s="1" t="s">
        <v>24</v>
      </c>
      <c r="O314" s="1" t="s">
        <v>25</v>
      </c>
      <c r="P314" s="1" t="s">
        <v>54</v>
      </c>
      <c r="Q314" s="1" t="s">
        <v>138</v>
      </c>
    </row>
    <row r="315" spans="1:17" ht="15.75" customHeight="1" x14ac:dyDescent="0.3">
      <c r="A315" s="1">
        <v>548366</v>
      </c>
      <c r="B315" s="1" t="s">
        <v>28</v>
      </c>
      <c r="C315" s="2">
        <v>41042</v>
      </c>
      <c r="D315" s="1" t="s">
        <v>51</v>
      </c>
      <c r="E315" s="1" t="s">
        <v>30</v>
      </c>
      <c r="F315" s="1">
        <v>0</v>
      </c>
      <c r="G315" s="1" t="s">
        <v>31</v>
      </c>
      <c r="H315" s="1" t="s">
        <v>53</v>
      </c>
      <c r="I315" s="1" t="s">
        <v>53</v>
      </c>
      <c r="J315" s="1" t="s">
        <v>33</v>
      </c>
      <c r="K315" s="1" t="s">
        <v>31</v>
      </c>
      <c r="L315" s="1" t="s">
        <v>41</v>
      </c>
      <c r="M315" s="1">
        <v>4</v>
      </c>
      <c r="N315" s="1" t="s">
        <v>24</v>
      </c>
      <c r="O315" s="1" t="s">
        <v>25</v>
      </c>
      <c r="P315" s="1" t="s">
        <v>127</v>
      </c>
      <c r="Q315" s="1" t="s">
        <v>242</v>
      </c>
    </row>
    <row r="316" spans="1:17" ht="15.75" customHeight="1" x14ac:dyDescent="0.3">
      <c r="A316" s="1">
        <v>548367</v>
      </c>
      <c r="B316" s="1" t="s">
        <v>17</v>
      </c>
      <c r="C316" s="2">
        <v>41043</v>
      </c>
      <c r="D316" s="1" t="s">
        <v>183</v>
      </c>
      <c r="E316" s="1" t="s">
        <v>19</v>
      </c>
      <c r="F316" s="1">
        <v>0</v>
      </c>
      <c r="G316" s="1" t="s">
        <v>20</v>
      </c>
      <c r="H316" s="1" t="s">
        <v>47</v>
      </c>
      <c r="I316" s="1" t="s">
        <v>47</v>
      </c>
      <c r="J316" s="1" t="s">
        <v>22</v>
      </c>
      <c r="K316" s="1" t="s">
        <v>47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169</v>
      </c>
      <c r="Q316" s="1" t="s">
        <v>77</v>
      </c>
    </row>
    <row r="317" spans="1:17" ht="15.75" customHeight="1" x14ac:dyDescent="0.3">
      <c r="A317" s="1">
        <v>548368</v>
      </c>
      <c r="B317" s="1" t="s">
        <v>50</v>
      </c>
      <c r="C317" s="2">
        <v>41043</v>
      </c>
      <c r="D317" s="1" t="s">
        <v>29</v>
      </c>
      <c r="E317" s="1" t="s">
        <v>52</v>
      </c>
      <c r="F317" s="1">
        <v>0</v>
      </c>
      <c r="G317" s="1" t="s">
        <v>21</v>
      </c>
      <c r="H317" s="1" t="s">
        <v>32</v>
      </c>
      <c r="I317" s="1" t="s">
        <v>32</v>
      </c>
      <c r="J317" s="1" t="s">
        <v>22</v>
      </c>
      <c r="K317" s="1" t="s">
        <v>32</v>
      </c>
      <c r="L317" s="1" t="s">
        <v>41</v>
      </c>
      <c r="M317" s="1">
        <v>5</v>
      </c>
      <c r="N317" s="1" t="s">
        <v>24</v>
      </c>
      <c r="O317" s="1" t="s">
        <v>25</v>
      </c>
      <c r="P317" s="1" t="s">
        <v>230</v>
      </c>
      <c r="Q317" s="1" t="s">
        <v>116</v>
      </c>
    </row>
    <row r="318" spans="1:17" ht="15.75" customHeight="1" x14ac:dyDescent="0.3">
      <c r="A318" s="1">
        <v>548369</v>
      </c>
      <c r="B318" s="1" t="s">
        <v>36</v>
      </c>
      <c r="C318" s="2">
        <v>41044</v>
      </c>
      <c r="D318" s="1" t="s">
        <v>257</v>
      </c>
      <c r="E318" s="1" t="s">
        <v>38</v>
      </c>
      <c r="F318" s="1">
        <v>0</v>
      </c>
      <c r="G318" s="1" t="s">
        <v>39</v>
      </c>
      <c r="H318" s="1" t="s">
        <v>31</v>
      </c>
      <c r="I318" s="1" t="s">
        <v>31</v>
      </c>
      <c r="J318" s="1" t="s">
        <v>33</v>
      </c>
      <c r="K318" s="1" t="s">
        <v>39</v>
      </c>
      <c r="L318" s="1" t="s">
        <v>41</v>
      </c>
      <c r="M318" s="1">
        <v>5</v>
      </c>
      <c r="N318" s="1" t="s">
        <v>24</v>
      </c>
      <c r="O318" s="1" t="s">
        <v>25</v>
      </c>
      <c r="P318" s="1" t="s">
        <v>127</v>
      </c>
      <c r="Q318" s="1" t="s">
        <v>242</v>
      </c>
    </row>
    <row r="319" spans="1:17" ht="15.75" customHeight="1" x14ac:dyDescent="0.3">
      <c r="A319" s="1">
        <v>548370</v>
      </c>
      <c r="B319" s="1" t="s">
        <v>44</v>
      </c>
      <c r="C319" s="2">
        <v>41045</v>
      </c>
      <c r="D319" s="1" t="s">
        <v>247</v>
      </c>
      <c r="E319" s="1" t="s">
        <v>46</v>
      </c>
      <c r="F319" s="1">
        <v>0</v>
      </c>
      <c r="G319" s="1" t="s">
        <v>47</v>
      </c>
      <c r="H319" s="1" t="s">
        <v>21</v>
      </c>
      <c r="I319" s="1" t="s">
        <v>47</v>
      </c>
      <c r="J319" s="1" t="s">
        <v>22</v>
      </c>
      <c r="K319" s="1" t="s">
        <v>21</v>
      </c>
      <c r="L319" s="1" t="s">
        <v>23</v>
      </c>
      <c r="M319" s="1">
        <v>32</v>
      </c>
      <c r="N319" s="1" t="s">
        <v>24</v>
      </c>
      <c r="O319" s="1" t="s">
        <v>25</v>
      </c>
      <c r="P319" s="1" t="s">
        <v>169</v>
      </c>
      <c r="Q319" s="1" t="s">
        <v>77</v>
      </c>
    </row>
    <row r="320" spans="1:17" ht="15.75" customHeight="1" x14ac:dyDescent="0.3">
      <c r="A320" s="1">
        <v>548371</v>
      </c>
      <c r="B320" s="1" t="s">
        <v>194</v>
      </c>
      <c r="C320" s="2">
        <v>41046</v>
      </c>
      <c r="D320" s="1" t="s">
        <v>72</v>
      </c>
      <c r="E320" s="1" t="s">
        <v>195</v>
      </c>
      <c r="F320" s="1">
        <v>0</v>
      </c>
      <c r="G320" s="1" t="s">
        <v>31</v>
      </c>
      <c r="H320" s="1" t="s">
        <v>32</v>
      </c>
      <c r="I320" s="1" t="s">
        <v>31</v>
      </c>
      <c r="J320" s="1" t="s">
        <v>22</v>
      </c>
      <c r="K320" s="1" t="s">
        <v>31</v>
      </c>
      <c r="L320" s="1" t="s">
        <v>41</v>
      </c>
      <c r="M320" s="1">
        <v>6</v>
      </c>
      <c r="N320" s="1" t="s">
        <v>24</v>
      </c>
      <c r="O320" s="1" t="s">
        <v>25</v>
      </c>
      <c r="P320" s="1" t="s">
        <v>237</v>
      </c>
      <c r="Q320" s="1" t="s">
        <v>138</v>
      </c>
    </row>
    <row r="321" spans="1:17" ht="15.75" customHeight="1" x14ac:dyDescent="0.3">
      <c r="A321" s="1">
        <v>548372</v>
      </c>
      <c r="B321" s="1" t="s">
        <v>36</v>
      </c>
      <c r="C321" s="2">
        <v>41046</v>
      </c>
      <c r="D321" s="1" t="s">
        <v>118</v>
      </c>
      <c r="E321" s="1" t="s">
        <v>38</v>
      </c>
      <c r="F321" s="1">
        <v>0</v>
      </c>
      <c r="G321" s="1" t="s">
        <v>39</v>
      </c>
      <c r="H321" s="1" t="s">
        <v>20</v>
      </c>
      <c r="I321" s="1" t="s">
        <v>39</v>
      </c>
      <c r="J321" s="1" t="s">
        <v>22</v>
      </c>
      <c r="K321" s="1" t="s">
        <v>20</v>
      </c>
      <c r="L321" s="1" t="s">
        <v>23</v>
      </c>
      <c r="M321" s="1">
        <v>21</v>
      </c>
      <c r="N321" s="1" t="s">
        <v>24</v>
      </c>
      <c r="O321" s="1" t="s">
        <v>25</v>
      </c>
      <c r="P321" s="1" t="s">
        <v>127</v>
      </c>
      <c r="Q321" s="1" t="s">
        <v>252</v>
      </c>
    </row>
    <row r="322" spans="1:17" ht="15.75" customHeight="1" x14ac:dyDescent="0.3">
      <c r="A322" s="1">
        <v>548373</v>
      </c>
      <c r="B322" s="1" t="s">
        <v>60</v>
      </c>
      <c r="C322" s="2">
        <v>41047</v>
      </c>
      <c r="D322" s="1" t="s">
        <v>211</v>
      </c>
      <c r="E322" s="1" t="s">
        <v>62</v>
      </c>
      <c r="F322" s="1">
        <v>0</v>
      </c>
      <c r="G322" s="1" t="s">
        <v>53</v>
      </c>
      <c r="H322" s="1" t="s">
        <v>40</v>
      </c>
      <c r="I322" s="1" t="s">
        <v>40</v>
      </c>
      <c r="J322" s="1" t="s">
        <v>33</v>
      </c>
      <c r="K322" s="1" t="s">
        <v>53</v>
      </c>
      <c r="L322" s="1" t="s">
        <v>41</v>
      </c>
      <c r="M322" s="1">
        <v>5</v>
      </c>
      <c r="N322" s="1" t="s">
        <v>24</v>
      </c>
      <c r="O322" s="1" t="s">
        <v>25</v>
      </c>
      <c r="P322" s="1" t="s">
        <v>140</v>
      </c>
      <c r="Q322" s="1" t="s">
        <v>116</v>
      </c>
    </row>
    <row r="323" spans="1:17" ht="15.75" customHeight="1" x14ac:dyDescent="0.3">
      <c r="A323" s="1">
        <v>548374</v>
      </c>
      <c r="B323" s="1" t="s">
        <v>194</v>
      </c>
      <c r="C323" s="2">
        <v>41048</v>
      </c>
      <c r="D323" s="1" t="s">
        <v>257</v>
      </c>
      <c r="E323" s="1" t="s">
        <v>195</v>
      </c>
      <c r="F323" s="1">
        <v>0</v>
      </c>
      <c r="G323" s="1" t="s">
        <v>31</v>
      </c>
      <c r="H323" s="1" t="s">
        <v>39</v>
      </c>
      <c r="I323" s="1" t="s">
        <v>39</v>
      </c>
      <c r="J323" s="1" t="s">
        <v>22</v>
      </c>
      <c r="K323" s="1" t="s">
        <v>39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54</v>
      </c>
      <c r="Q323" s="1" t="s">
        <v>237</v>
      </c>
    </row>
    <row r="324" spans="1:17" ht="15.75" customHeight="1" x14ac:dyDescent="0.3">
      <c r="A324" s="1">
        <v>548375</v>
      </c>
      <c r="B324" s="1" t="s">
        <v>238</v>
      </c>
      <c r="C324" s="2">
        <v>41048</v>
      </c>
      <c r="D324" s="1" t="s">
        <v>245</v>
      </c>
      <c r="E324" s="1" t="s">
        <v>240</v>
      </c>
      <c r="F324" s="1">
        <v>0</v>
      </c>
      <c r="G324" s="1" t="s">
        <v>207</v>
      </c>
      <c r="H324" s="1" t="s">
        <v>21</v>
      </c>
      <c r="I324" s="1" t="s">
        <v>21</v>
      </c>
      <c r="J324" s="1" t="s">
        <v>33</v>
      </c>
      <c r="K324" s="1" t="s">
        <v>21</v>
      </c>
      <c r="L324" s="1" t="s">
        <v>23</v>
      </c>
      <c r="M324" s="1">
        <v>34</v>
      </c>
      <c r="N324" s="1" t="s">
        <v>24</v>
      </c>
      <c r="O324" s="1" t="s">
        <v>25</v>
      </c>
      <c r="P324" s="1" t="s">
        <v>129</v>
      </c>
      <c r="Q324" s="1" t="s">
        <v>77</v>
      </c>
    </row>
    <row r="325" spans="1:17" ht="15.75" customHeight="1" x14ac:dyDescent="0.3">
      <c r="A325" s="1">
        <v>548376</v>
      </c>
      <c r="B325" s="1" t="s">
        <v>60</v>
      </c>
      <c r="C325" s="2">
        <v>41049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20</v>
      </c>
      <c r="I325" s="1" t="s">
        <v>20</v>
      </c>
      <c r="J325" s="1" t="s">
        <v>22</v>
      </c>
      <c r="K325" s="1" t="s">
        <v>53</v>
      </c>
      <c r="L325" s="1" t="s">
        <v>23</v>
      </c>
      <c r="M325" s="1">
        <v>9</v>
      </c>
      <c r="N325" s="1" t="s">
        <v>24</v>
      </c>
      <c r="O325" s="1" t="s">
        <v>25</v>
      </c>
      <c r="P325" s="1" t="s">
        <v>140</v>
      </c>
      <c r="Q325" s="1" t="s">
        <v>116</v>
      </c>
    </row>
    <row r="326" spans="1:17" ht="15.75" customHeight="1" x14ac:dyDescent="0.3">
      <c r="A326" s="1">
        <v>548377</v>
      </c>
      <c r="B326" s="1" t="s">
        <v>56</v>
      </c>
      <c r="C326" s="2">
        <v>41049</v>
      </c>
      <c r="D326" s="1" t="s">
        <v>152</v>
      </c>
      <c r="E326" s="1" t="s">
        <v>58</v>
      </c>
      <c r="F326" s="1">
        <v>0</v>
      </c>
      <c r="G326" s="1" t="s">
        <v>40</v>
      </c>
      <c r="H326" s="1" t="s">
        <v>47</v>
      </c>
      <c r="I326" s="1" t="s">
        <v>40</v>
      </c>
      <c r="J326" s="1" t="s">
        <v>33</v>
      </c>
      <c r="K326" s="1" t="s">
        <v>47</v>
      </c>
      <c r="L326" s="1" t="s">
        <v>41</v>
      </c>
      <c r="M326" s="1">
        <v>10</v>
      </c>
      <c r="N326" s="1" t="s">
        <v>24</v>
      </c>
      <c r="O326" s="1" t="s">
        <v>25</v>
      </c>
      <c r="P326" s="1" t="s">
        <v>127</v>
      </c>
      <c r="Q326" s="1" t="s">
        <v>252</v>
      </c>
    </row>
    <row r="327" spans="1:17" ht="15.75" customHeight="1" x14ac:dyDescent="0.3">
      <c r="A327" s="1">
        <v>548378</v>
      </c>
      <c r="B327" s="1" t="s">
        <v>238</v>
      </c>
      <c r="C327" s="2">
        <v>41051</v>
      </c>
      <c r="D327" s="1" t="s">
        <v>68</v>
      </c>
      <c r="E327" s="1" t="s">
        <v>240</v>
      </c>
      <c r="F327" s="1">
        <v>0</v>
      </c>
      <c r="G327" s="1" t="s">
        <v>39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18</v>
      </c>
      <c r="N327" s="1" t="s">
        <v>24</v>
      </c>
      <c r="O327" s="1" t="s">
        <v>25</v>
      </c>
      <c r="P327" s="1" t="s">
        <v>77</v>
      </c>
      <c r="Q327" s="1" t="s">
        <v>116</v>
      </c>
    </row>
    <row r="328" spans="1:17" ht="15.75" customHeight="1" x14ac:dyDescent="0.3">
      <c r="A328" s="1">
        <v>548379</v>
      </c>
      <c r="B328" s="1" t="s">
        <v>17</v>
      </c>
      <c r="C328" s="2">
        <v>41052</v>
      </c>
      <c r="D328" s="1" t="s">
        <v>76</v>
      </c>
      <c r="E328" s="1" t="s">
        <v>19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22</v>
      </c>
      <c r="K328" s="1" t="s">
        <v>32</v>
      </c>
      <c r="L328" s="1" t="s">
        <v>23</v>
      </c>
      <c r="M328" s="1">
        <v>38</v>
      </c>
      <c r="N328" s="1" t="s">
        <v>24</v>
      </c>
      <c r="O328" s="1" t="s">
        <v>25</v>
      </c>
      <c r="P328" s="1" t="s">
        <v>54</v>
      </c>
      <c r="Q328" s="1" t="s">
        <v>127</v>
      </c>
    </row>
    <row r="329" spans="1:17" ht="15.75" customHeight="1" x14ac:dyDescent="0.3">
      <c r="A329" s="1">
        <v>548380</v>
      </c>
      <c r="B329" s="1" t="s">
        <v>65</v>
      </c>
      <c r="C329" s="2">
        <v>41054</v>
      </c>
      <c r="D329" s="1" t="s">
        <v>181</v>
      </c>
      <c r="E329" s="1" t="s">
        <v>67</v>
      </c>
      <c r="F329" s="1">
        <v>0</v>
      </c>
      <c r="G329" s="1" t="s">
        <v>39</v>
      </c>
      <c r="H329" s="1" t="s">
        <v>32</v>
      </c>
      <c r="I329" s="1" t="s">
        <v>39</v>
      </c>
      <c r="J329" s="1" t="s">
        <v>22</v>
      </c>
      <c r="K329" s="1" t="s">
        <v>32</v>
      </c>
      <c r="L329" s="1" t="s">
        <v>23</v>
      </c>
      <c r="M329" s="1">
        <v>86</v>
      </c>
      <c r="N329" s="1" t="s">
        <v>24</v>
      </c>
      <c r="O329" s="1" t="s">
        <v>25</v>
      </c>
      <c r="P329" s="1" t="s">
        <v>77</v>
      </c>
      <c r="Q329" s="1" t="s">
        <v>116</v>
      </c>
    </row>
    <row r="330" spans="1:17" ht="15.75" customHeight="1" x14ac:dyDescent="0.3">
      <c r="A330" s="1">
        <v>548381</v>
      </c>
      <c r="B330" s="1" t="s">
        <v>65</v>
      </c>
      <c r="C330" s="2">
        <v>41056</v>
      </c>
      <c r="D330" s="1" t="s">
        <v>258</v>
      </c>
      <c r="E330" s="1" t="s">
        <v>67</v>
      </c>
      <c r="F330" s="1">
        <v>0</v>
      </c>
      <c r="G330" s="1" t="s">
        <v>21</v>
      </c>
      <c r="H330" s="1" t="s">
        <v>32</v>
      </c>
      <c r="I330" s="1" t="s">
        <v>32</v>
      </c>
      <c r="J330" s="1" t="s">
        <v>33</v>
      </c>
      <c r="K330" s="1" t="s">
        <v>21</v>
      </c>
      <c r="L330" s="1" t="s">
        <v>41</v>
      </c>
      <c r="M330" s="1">
        <v>5</v>
      </c>
      <c r="N330" s="1" t="s">
        <v>24</v>
      </c>
      <c r="O330" s="1" t="s">
        <v>25</v>
      </c>
      <c r="P330" s="1" t="s">
        <v>54</v>
      </c>
      <c r="Q330" s="1" t="s">
        <v>116</v>
      </c>
    </row>
    <row r="331" spans="1:17" ht="15.75" customHeight="1" x14ac:dyDescent="0.3">
      <c r="A331" s="1">
        <v>597998</v>
      </c>
      <c r="B331" s="1" t="s">
        <v>50</v>
      </c>
      <c r="C331" s="2">
        <v>41367</v>
      </c>
      <c r="D331" s="1" t="s">
        <v>247</v>
      </c>
      <c r="E331" s="1" t="s">
        <v>52</v>
      </c>
      <c r="F331" s="1">
        <v>0</v>
      </c>
      <c r="G331" s="1" t="s">
        <v>21</v>
      </c>
      <c r="H331" s="1" t="s">
        <v>39</v>
      </c>
      <c r="I331" s="1" t="s">
        <v>21</v>
      </c>
      <c r="J331" s="1" t="s">
        <v>22</v>
      </c>
      <c r="K331" s="1" t="s">
        <v>21</v>
      </c>
      <c r="L331" s="1" t="s">
        <v>41</v>
      </c>
      <c r="M331" s="1">
        <v>6</v>
      </c>
      <c r="N331" s="1" t="s">
        <v>24</v>
      </c>
      <c r="O331" s="1" t="s">
        <v>25</v>
      </c>
      <c r="P331" s="1" t="s">
        <v>140</v>
      </c>
      <c r="Q331" s="1" t="s">
        <v>116</v>
      </c>
    </row>
    <row r="332" spans="1:17" ht="15.75" customHeight="1" x14ac:dyDescent="0.3">
      <c r="A332" s="1">
        <v>597999</v>
      </c>
      <c r="B332" s="1" t="s">
        <v>17</v>
      </c>
      <c r="C332" s="2">
        <v>41368</v>
      </c>
      <c r="D332" s="1" t="s">
        <v>118</v>
      </c>
      <c r="E332" s="1" t="s">
        <v>19</v>
      </c>
      <c r="F332" s="1">
        <v>0</v>
      </c>
      <c r="G332" s="1" t="s">
        <v>20</v>
      </c>
      <c r="H332" s="1" t="s">
        <v>47</v>
      </c>
      <c r="I332" s="1" t="s">
        <v>47</v>
      </c>
      <c r="J332" s="1" t="s">
        <v>22</v>
      </c>
      <c r="K332" s="1" t="s">
        <v>20</v>
      </c>
      <c r="L332" s="1" t="s">
        <v>23</v>
      </c>
      <c r="M332" s="1">
        <v>2</v>
      </c>
      <c r="N332" s="1" t="s">
        <v>24</v>
      </c>
      <c r="O332" s="1" t="s">
        <v>25</v>
      </c>
      <c r="P332" s="1" t="s">
        <v>237</v>
      </c>
      <c r="Q332" s="1" t="s">
        <v>252</v>
      </c>
    </row>
    <row r="333" spans="1:17" ht="15.75" customHeight="1" x14ac:dyDescent="0.3">
      <c r="A333" s="1">
        <v>598000</v>
      </c>
      <c r="B333" s="1" t="s">
        <v>60</v>
      </c>
      <c r="C333" s="2">
        <v>41369</v>
      </c>
      <c r="D333" s="1" t="s">
        <v>93</v>
      </c>
      <c r="E333" s="1" t="s">
        <v>62</v>
      </c>
      <c r="F333" s="1">
        <v>0</v>
      </c>
      <c r="G333" s="1" t="s">
        <v>259</v>
      </c>
      <c r="H333" s="1" t="s">
        <v>207</v>
      </c>
      <c r="I333" s="1" t="s">
        <v>207</v>
      </c>
      <c r="J333" s="1" t="s">
        <v>22</v>
      </c>
      <c r="K333" s="1" t="s">
        <v>259</v>
      </c>
      <c r="L333" s="1" t="s">
        <v>23</v>
      </c>
      <c r="M333" s="1">
        <v>22</v>
      </c>
      <c r="N333" s="1" t="s">
        <v>24</v>
      </c>
      <c r="O333" s="1" t="s">
        <v>25</v>
      </c>
      <c r="P333" s="1" t="s">
        <v>140</v>
      </c>
      <c r="Q333" s="1" t="s">
        <v>116</v>
      </c>
    </row>
    <row r="334" spans="1:17" ht="15.75" customHeight="1" x14ac:dyDescent="0.3">
      <c r="A334" s="1">
        <v>598001</v>
      </c>
      <c r="B334" s="1" t="s">
        <v>36</v>
      </c>
      <c r="C334" s="2">
        <v>41370</v>
      </c>
      <c r="D334" s="1" t="s">
        <v>109</v>
      </c>
      <c r="E334" s="1" t="s">
        <v>38</v>
      </c>
      <c r="F334" s="1">
        <v>0</v>
      </c>
      <c r="G334" s="1" t="s">
        <v>39</v>
      </c>
      <c r="H334" s="1" t="s">
        <v>40</v>
      </c>
      <c r="I334" s="1" t="s">
        <v>40</v>
      </c>
      <c r="J334" s="1" t="s">
        <v>33</v>
      </c>
      <c r="K334" s="1" t="s">
        <v>40</v>
      </c>
      <c r="L334" s="1" t="s">
        <v>23</v>
      </c>
      <c r="M334" s="1">
        <v>5</v>
      </c>
      <c r="N334" s="1" t="s">
        <v>24</v>
      </c>
      <c r="O334" s="1" t="s">
        <v>25</v>
      </c>
      <c r="P334" s="1" t="s">
        <v>169</v>
      </c>
      <c r="Q334" s="1" t="s">
        <v>252</v>
      </c>
    </row>
    <row r="335" spans="1:17" ht="15.75" customHeight="1" x14ac:dyDescent="0.3">
      <c r="A335" s="1">
        <v>598002</v>
      </c>
      <c r="B335" s="1" t="s">
        <v>65</v>
      </c>
      <c r="C335" s="2">
        <v>41370</v>
      </c>
      <c r="D335" s="1" t="s">
        <v>192</v>
      </c>
      <c r="E335" s="1" t="s">
        <v>67</v>
      </c>
      <c r="F335" s="1">
        <v>0</v>
      </c>
      <c r="G335" s="1" t="s">
        <v>32</v>
      </c>
      <c r="H335" s="1" t="s">
        <v>47</v>
      </c>
      <c r="I335" s="1" t="s">
        <v>47</v>
      </c>
      <c r="J335" s="1" t="s">
        <v>33</v>
      </c>
      <c r="K335" s="1" t="s">
        <v>47</v>
      </c>
      <c r="L335" s="1" t="s">
        <v>23</v>
      </c>
      <c r="M335" s="1">
        <v>9</v>
      </c>
      <c r="N335" s="1" t="s">
        <v>24</v>
      </c>
      <c r="O335" s="1" t="s">
        <v>25</v>
      </c>
      <c r="P335" s="1" t="s">
        <v>120</v>
      </c>
      <c r="Q335" s="1" t="s">
        <v>237</v>
      </c>
    </row>
    <row r="336" spans="1:17" ht="15.75" customHeight="1" x14ac:dyDescent="0.3">
      <c r="A336" s="1">
        <v>598003</v>
      </c>
      <c r="B336" s="1" t="s">
        <v>238</v>
      </c>
      <c r="C336" s="2">
        <v>41371</v>
      </c>
      <c r="D336" s="1" t="s">
        <v>260</v>
      </c>
      <c r="E336" s="1" t="s">
        <v>240</v>
      </c>
      <c r="F336" s="1">
        <v>0</v>
      </c>
      <c r="G336" s="1" t="s">
        <v>207</v>
      </c>
      <c r="H336" s="1" t="s">
        <v>31</v>
      </c>
      <c r="I336" s="1" t="s">
        <v>207</v>
      </c>
      <c r="J336" s="1" t="s">
        <v>33</v>
      </c>
      <c r="K336" s="1" t="s">
        <v>31</v>
      </c>
      <c r="L336" s="1" t="s">
        <v>41</v>
      </c>
      <c r="M336" s="1">
        <v>8</v>
      </c>
      <c r="N336" s="1" t="s">
        <v>24</v>
      </c>
      <c r="O336" s="1" t="s">
        <v>25</v>
      </c>
      <c r="P336" s="1" t="s">
        <v>129</v>
      </c>
      <c r="Q336" s="1" t="s">
        <v>116</v>
      </c>
    </row>
    <row r="337" spans="1:17" ht="15.75" customHeight="1" x14ac:dyDescent="0.3">
      <c r="A337" s="1">
        <v>598004</v>
      </c>
      <c r="B337" s="1" t="s">
        <v>60</v>
      </c>
      <c r="C337" s="2">
        <v>41371</v>
      </c>
      <c r="D337" s="1" t="s">
        <v>261</v>
      </c>
      <c r="E337" s="1" t="s">
        <v>62</v>
      </c>
      <c r="F337" s="1">
        <v>0</v>
      </c>
      <c r="G337" s="1" t="s">
        <v>259</v>
      </c>
      <c r="H337" s="1" t="s">
        <v>20</v>
      </c>
      <c r="I337" s="1" t="s">
        <v>20</v>
      </c>
      <c r="J337" s="1" t="s">
        <v>33</v>
      </c>
      <c r="K337" s="1" t="s">
        <v>259</v>
      </c>
      <c r="L337" s="1" t="s">
        <v>122</v>
      </c>
      <c r="M337" s="1" t="s">
        <v>25</v>
      </c>
      <c r="N337" s="1" t="s">
        <v>123</v>
      </c>
      <c r="O337" s="1" t="s">
        <v>25</v>
      </c>
      <c r="P337" s="1" t="s">
        <v>232</v>
      </c>
      <c r="Q337" s="1" t="s">
        <v>140</v>
      </c>
    </row>
    <row r="338" spans="1:17" ht="15.75" customHeight="1" x14ac:dyDescent="0.3">
      <c r="A338" s="1">
        <v>598005</v>
      </c>
      <c r="B338" s="1" t="s">
        <v>56</v>
      </c>
      <c r="C338" s="2">
        <v>41372</v>
      </c>
      <c r="D338" s="1" t="s">
        <v>202</v>
      </c>
      <c r="E338" s="1" t="s">
        <v>58</v>
      </c>
      <c r="F338" s="1">
        <v>0</v>
      </c>
      <c r="G338" s="1" t="s">
        <v>40</v>
      </c>
      <c r="H338" s="1" t="s">
        <v>21</v>
      </c>
      <c r="I338" s="1" t="s">
        <v>21</v>
      </c>
      <c r="J338" s="1" t="s">
        <v>22</v>
      </c>
      <c r="K338" s="1" t="s">
        <v>40</v>
      </c>
      <c r="L338" s="1" t="s">
        <v>23</v>
      </c>
      <c r="M338" s="1">
        <v>19</v>
      </c>
      <c r="N338" s="1" t="s">
        <v>24</v>
      </c>
      <c r="O338" s="1" t="s">
        <v>25</v>
      </c>
      <c r="P338" s="1" t="s">
        <v>42</v>
      </c>
      <c r="Q338" s="1" t="s">
        <v>169</v>
      </c>
    </row>
    <row r="339" spans="1:17" ht="15.75" customHeight="1" x14ac:dyDescent="0.3">
      <c r="A339" s="1">
        <v>598006</v>
      </c>
      <c r="B339" s="1" t="s">
        <v>44</v>
      </c>
      <c r="C339" s="2">
        <v>41373</v>
      </c>
      <c r="D339" s="1" t="s">
        <v>101</v>
      </c>
      <c r="E339" s="1" t="s">
        <v>46</v>
      </c>
      <c r="F339" s="1">
        <v>0</v>
      </c>
      <c r="G339" s="1" t="s">
        <v>47</v>
      </c>
      <c r="H339" s="1" t="s">
        <v>39</v>
      </c>
      <c r="I339" s="1" t="s">
        <v>47</v>
      </c>
      <c r="J339" s="1" t="s">
        <v>33</v>
      </c>
      <c r="K339" s="1" t="s">
        <v>47</v>
      </c>
      <c r="L339" s="1" t="s">
        <v>23</v>
      </c>
      <c r="M339" s="1">
        <v>44</v>
      </c>
      <c r="N339" s="1" t="s">
        <v>24</v>
      </c>
      <c r="O339" s="1" t="s">
        <v>25</v>
      </c>
      <c r="P339" s="1" t="s">
        <v>120</v>
      </c>
      <c r="Q339" s="1" t="s">
        <v>237</v>
      </c>
    </row>
    <row r="340" spans="1:17" ht="15.75" customHeight="1" x14ac:dyDescent="0.3">
      <c r="A340" s="1">
        <v>598007</v>
      </c>
      <c r="B340" s="1" t="s">
        <v>28</v>
      </c>
      <c r="C340" s="2">
        <v>41374</v>
      </c>
      <c r="D340" s="1" t="s">
        <v>29</v>
      </c>
      <c r="E340" s="1" t="s">
        <v>30</v>
      </c>
      <c r="F340" s="1">
        <v>0</v>
      </c>
      <c r="G340" s="1" t="s">
        <v>31</v>
      </c>
      <c r="H340" s="1" t="s">
        <v>32</v>
      </c>
      <c r="I340" s="1" t="s">
        <v>32</v>
      </c>
      <c r="J340" s="1" t="s">
        <v>22</v>
      </c>
      <c r="K340" s="1" t="s">
        <v>32</v>
      </c>
      <c r="L340" s="1" t="s">
        <v>41</v>
      </c>
      <c r="M340" s="1">
        <v>10</v>
      </c>
      <c r="N340" s="1" t="s">
        <v>24</v>
      </c>
      <c r="O340" s="1" t="s">
        <v>25</v>
      </c>
      <c r="P340" s="1" t="s">
        <v>42</v>
      </c>
      <c r="Q340" s="1" t="s">
        <v>252</v>
      </c>
    </row>
    <row r="341" spans="1:17" ht="15.75" customHeight="1" x14ac:dyDescent="0.3">
      <c r="A341" s="1">
        <v>598008</v>
      </c>
      <c r="B341" s="1" t="s">
        <v>17</v>
      </c>
      <c r="C341" s="2">
        <v>41375</v>
      </c>
      <c r="D341" s="1" t="s">
        <v>118</v>
      </c>
      <c r="E341" s="1" t="s">
        <v>19</v>
      </c>
      <c r="F341" s="1">
        <v>0</v>
      </c>
      <c r="G341" s="1" t="s">
        <v>20</v>
      </c>
      <c r="H341" s="1" t="s">
        <v>21</v>
      </c>
      <c r="I341" s="1" t="s">
        <v>20</v>
      </c>
      <c r="J341" s="1" t="s">
        <v>22</v>
      </c>
      <c r="K341" s="1" t="s">
        <v>20</v>
      </c>
      <c r="L341" s="1" t="s">
        <v>41</v>
      </c>
      <c r="M341" s="1">
        <v>8</v>
      </c>
      <c r="N341" s="1" t="s">
        <v>24</v>
      </c>
      <c r="O341" s="1" t="s">
        <v>25</v>
      </c>
      <c r="P341" s="1" t="s">
        <v>26</v>
      </c>
      <c r="Q341" s="1" t="s">
        <v>232</v>
      </c>
    </row>
    <row r="342" spans="1:17" ht="15.75" customHeight="1" x14ac:dyDescent="0.3">
      <c r="A342" s="1">
        <v>598009</v>
      </c>
      <c r="B342" s="1" t="s">
        <v>238</v>
      </c>
      <c r="C342" s="2">
        <v>41375</v>
      </c>
      <c r="D342" s="1" t="s">
        <v>262</v>
      </c>
      <c r="E342" s="1" t="s">
        <v>240</v>
      </c>
      <c r="F342" s="1">
        <v>0</v>
      </c>
      <c r="G342" s="1" t="s">
        <v>207</v>
      </c>
      <c r="H342" s="1" t="s">
        <v>40</v>
      </c>
      <c r="I342" s="1" t="s">
        <v>40</v>
      </c>
      <c r="J342" s="1" t="s">
        <v>33</v>
      </c>
      <c r="K342" s="1" t="s">
        <v>207</v>
      </c>
      <c r="L342" s="1" t="s">
        <v>41</v>
      </c>
      <c r="M342" s="1">
        <v>7</v>
      </c>
      <c r="N342" s="1" t="s">
        <v>24</v>
      </c>
      <c r="O342" s="1" t="s">
        <v>25</v>
      </c>
      <c r="P342" s="1" t="s">
        <v>120</v>
      </c>
      <c r="Q342" s="1" t="s">
        <v>263</v>
      </c>
    </row>
    <row r="343" spans="1:17" ht="15.75" customHeight="1" x14ac:dyDescent="0.3">
      <c r="A343" s="1">
        <v>598010</v>
      </c>
      <c r="B343" s="1" t="s">
        <v>36</v>
      </c>
      <c r="C343" s="2">
        <v>41376</v>
      </c>
      <c r="D343" s="1" t="s">
        <v>93</v>
      </c>
      <c r="E343" s="1" t="s">
        <v>38</v>
      </c>
      <c r="F343" s="1">
        <v>0</v>
      </c>
      <c r="G343" s="1" t="s">
        <v>39</v>
      </c>
      <c r="H343" s="1" t="s">
        <v>259</v>
      </c>
      <c r="I343" s="1" t="s">
        <v>39</v>
      </c>
      <c r="J343" s="1" t="s">
        <v>33</v>
      </c>
      <c r="K343" s="1" t="s">
        <v>259</v>
      </c>
      <c r="L343" s="1" t="s">
        <v>41</v>
      </c>
      <c r="M343" s="1">
        <v>3</v>
      </c>
      <c r="N343" s="1" t="s">
        <v>24</v>
      </c>
      <c r="O343" s="1" t="s">
        <v>25</v>
      </c>
      <c r="P343" s="1" t="s">
        <v>42</v>
      </c>
      <c r="Q343" s="1" t="s">
        <v>264</v>
      </c>
    </row>
    <row r="344" spans="1:17" ht="15.75" customHeight="1" x14ac:dyDescent="0.3">
      <c r="A344" s="1">
        <v>598011</v>
      </c>
      <c r="B344" s="1" t="s">
        <v>44</v>
      </c>
      <c r="C344" s="2">
        <v>41377</v>
      </c>
      <c r="D344" s="1" t="s">
        <v>147</v>
      </c>
      <c r="E344" s="1" t="s">
        <v>46</v>
      </c>
      <c r="F344" s="1">
        <v>0</v>
      </c>
      <c r="G344" s="1" t="s">
        <v>47</v>
      </c>
      <c r="H344" s="1" t="s">
        <v>207</v>
      </c>
      <c r="I344" s="1" t="s">
        <v>47</v>
      </c>
      <c r="J344" s="1" t="s">
        <v>33</v>
      </c>
      <c r="K344" s="1" t="s">
        <v>47</v>
      </c>
      <c r="L344" s="1" t="s">
        <v>23</v>
      </c>
      <c r="M344" s="1">
        <v>41</v>
      </c>
      <c r="N344" s="1" t="s">
        <v>24</v>
      </c>
      <c r="O344" s="1" t="s">
        <v>25</v>
      </c>
      <c r="P344" s="1" t="s">
        <v>140</v>
      </c>
      <c r="Q344" s="1" t="s">
        <v>116</v>
      </c>
    </row>
    <row r="345" spans="1:17" ht="15.75" customHeight="1" x14ac:dyDescent="0.3">
      <c r="A345" s="1">
        <v>598012</v>
      </c>
      <c r="B345" s="1" t="s">
        <v>65</v>
      </c>
      <c r="C345" s="2">
        <v>41377</v>
      </c>
      <c r="D345" s="1" t="s">
        <v>235</v>
      </c>
      <c r="E345" s="1" t="s">
        <v>67</v>
      </c>
      <c r="F345" s="1">
        <v>0</v>
      </c>
      <c r="G345" s="1" t="s">
        <v>32</v>
      </c>
      <c r="H345" s="1" t="s">
        <v>20</v>
      </c>
      <c r="I345" s="1" t="s">
        <v>32</v>
      </c>
      <c r="J345" s="1" t="s">
        <v>22</v>
      </c>
      <c r="K345" s="1" t="s">
        <v>32</v>
      </c>
      <c r="L345" s="1" t="s">
        <v>41</v>
      </c>
      <c r="M345" s="1">
        <v>4</v>
      </c>
      <c r="N345" s="1" t="s">
        <v>24</v>
      </c>
      <c r="O345" s="1" t="s">
        <v>25</v>
      </c>
      <c r="P345" s="1" t="s">
        <v>26</v>
      </c>
      <c r="Q345" s="1" t="s">
        <v>232</v>
      </c>
    </row>
    <row r="346" spans="1:17" ht="15.75" customHeight="1" x14ac:dyDescent="0.3">
      <c r="A346" s="1">
        <v>598013</v>
      </c>
      <c r="B346" s="1" t="s">
        <v>50</v>
      </c>
      <c r="C346" s="2">
        <v>41378</v>
      </c>
      <c r="D346" s="1" t="s">
        <v>146</v>
      </c>
      <c r="E346" s="1" t="s">
        <v>52</v>
      </c>
      <c r="F346" s="1">
        <v>0</v>
      </c>
      <c r="G346" s="1" t="s">
        <v>21</v>
      </c>
      <c r="H346" s="1" t="s">
        <v>259</v>
      </c>
      <c r="I346" s="1" t="s">
        <v>21</v>
      </c>
      <c r="J346" s="1" t="s">
        <v>33</v>
      </c>
      <c r="K346" s="1" t="s">
        <v>21</v>
      </c>
      <c r="L346" s="1" t="s">
        <v>23</v>
      </c>
      <c r="M346" s="1">
        <v>48</v>
      </c>
      <c r="N346" s="1" t="s">
        <v>24</v>
      </c>
      <c r="O346" s="1" t="s">
        <v>25</v>
      </c>
      <c r="P346" s="1" t="s">
        <v>120</v>
      </c>
      <c r="Q346" s="1" t="s">
        <v>237</v>
      </c>
    </row>
    <row r="347" spans="1:17" ht="15.75" customHeight="1" x14ac:dyDescent="0.3">
      <c r="A347" s="1">
        <v>598014</v>
      </c>
      <c r="B347" s="1" t="s">
        <v>56</v>
      </c>
      <c r="C347" s="2">
        <v>41378</v>
      </c>
      <c r="D347" s="1" t="s">
        <v>265</v>
      </c>
      <c r="E347" s="1" t="s">
        <v>58</v>
      </c>
      <c r="F347" s="1">
        <v>0</v>
      </c>
      <c r="G347" s="1" t="s">
        <v>40</v>
      </c>
      <c r="H347" s="1" t="s">
        <v>31</v>
      </c>
      <c r="I347" s="1" t="s">
        <v>40</v>
      </c>
      <c r="J347" s="1" t="s">
        <v>22</v>
      </c>
      <c r="K347" s="1" t="s">
        <v>40</v>
      </c>
      <c r="L347" s="1" t="s">
        <v>41</v>
      </c>
      <c r="M347" s="1">
        <v>6</v>
      </c>
      <c r="N347" s="1" t="s">
        <v>24</v>
      </c>
      <c r="O347" s="1" t="s">
        <v>25</v>
      </c>
      <c r="P347" s="1" t="s">
        <v>42</v>
      </c>
      <c r="Q347" s="1" t="s">
        <v>252</v>
      </c>
    </row>
    <row r="348" spans="1:17" ht="15.75" customHeight="1" x14ac:dyDescent="0.3">
      <c r="A348" s="1">
        <v>598015</v>
      </c>
      <c r="B348" s="1" t="s">
        <v>65</v>
      </c>
      <c r="C348" s="2">
        <v>41379</v>
      </c>
      <c r="D348" s="1" t="s">
        <v>231</v>
      </c>
      <c r="E348" s="1" t="s">
        <v>67</v>
      </c>
      <c r="F348" s="1">
        <v>0</v>
      </c>
      <c r="G348" s="1" t="s">
        <v>32</v>
      </c>
      <c r="H348" s="1" t="s">
        <v>207</v>
      </c>
      <c r="I348" s="1" t="s">
        <v>207</v>
      </c>
      <c r="J348" s="1" t="s">
        <v>33</v>
      </c>
      <c r="K348" s="1" t="s">
        <v>207</v>
      </c>
      <c r="L348" s="1" t="s">
        <v>23</v>
      </c>
      <c r="M348" s="1">
        <v>24</v>
      </c>
      <c r="N348" s="1" t="s">
        <v>24</v>
      </c>
      <c r="O348" s="1" t="s">
        <v>25</v>
      </c>
      <c r="P348" s="1" t="s">
        <v>26</v>
      </c>
      <c r="Q348" s="1" t="s">
        <v>232</v>
      </c>
    </row>
    <row r="349" spans="1:17" ht="15.75" customHeight="1" x14ac:dyDescent="0.3">
      <c r="A349" s="1">
        <v>598016</v>
      </c>
      <c r="B349" s="1" t="s">
        <v>28</v>
      </c>
      <c r="C349" s="2">
        <v>41380</v>
      </c>
      <c r="D349" s="1" t="s">
        <v>266</v>
      </c>
      <c r="E349" s="1" t="s">
        <v>30</v>
      </c>
      <c r="F349" s="1">
        <v>0</v>
      </c>
      <c r="G349" s="1" t="s">
        <v>31</v>
      </c>
      <c r="H349" s="1" t="s">
        <v>21</v>
      </c>
      <c r="I349" s="1" t="s">
        <v>21</v>
      </c>
      <c r="J349" s="1" t="s">
        <v>22</v>
      </c>
      <c r="K349" s="1" t="s">
        <v>31</v>
      </c>
      <c r="L349" s="1" t="s">
        <v>23</v>
      </c>
      <c r="M349" s="1">
        <v>4</v>
      </c>
      <c r="N349" s="1" t="s">
        <v>24</v>
      </c>
      <c r="O349" s="1" t="s">
        <v>25</v>
      </c>
      <c r="P349" s="1" t="s">
        <v>267</v>
      </c>
      <c r="Q349" s="1" t="s">
        <v>116</v>
      </c>
    </row>
    <row r="350" spans="1:17" ht="15.75" customHeight="1" x14ac:dyDescent="0.3">
      <c r="A350" s="1">
        <v>598017</v>
      </c>
      <c r="B350" s="1" t="s">
        <v>17</v>
      </c>
      <c r="C350" s="2">
        <v>41380</v>
      </c>
      <c r="D350" s="1" t="s">
        <v>215</v>
      </c>
      <c r="E350" s="1" t="s">
        <v>19</v>
      </c>
      <c r="F350" s="1">
        <v>0</v>
      </c>
      <c r="G350" s="1" t="s">
        <v>20</v>
      </c>
      <c r="H350" s="1" t="s">
        <v>39</v>
      </c>
      <c r="I350" s="1" t="s">
        <v>20</v>
      </c>
      <c r="J350" s="1" t="s">
        <v>22</v>
      </c>
      <c r="K350" s="1" t="s">
        <v>20</v>
      </c>
      <c r="L350" s="1" t="s">
        <v>122</v>
      </c>
      <c r="M350" s="1" t="s">
        <v>25</v>
      </c>
      <c r="N350" s="1" t="s">
        <v>123</v>
      </c>
      <c r="O350" s="1" t="s">
        <v>25</v>
      </c>
      <c r="P350" s="1" t="s">
        <v>120</v>
      </c>
      <c r="Q350" s="1" t="s">
        <v>237</v>
      </c>
    </row>
    <row r="351" spans="1:17" ht="15.75" customHeight="1" x14ac:dyDescent="0.3">
      <c r="A351" s="1">
        <v>598018</v>
      </c>
      <c r="B351" s="1" t="s">
        <v>238</v>
      </c>
      <c r="C351" s="2">
        <v>41381</v>
      </c>
      <c r="D351" s="1" t="s">
        <v>93</v>
      </c>
      <c r="E351" s="1" t="s">
        <v>240</v>
      </c>
      <c r="F351" s="1">
        <v>0</v>
      </c>
      <c r="G351" s="1" t="s">
        <v>207</v>
      </c>
      <c r="H351" s="1" t="s">
        <v>259</v>
      </c>
      <c r="I351" s="1" t="s">
        <v>207</v>
      </c>
      <c r="J351" s="1" t="s">
        <v>22</v>
      </c>
      <c r="K351" s="1" t="s">
        <v>259</v>
      </c>
      <c r="L351" s="1" t="s">
        <v>23</v>
      </c>
      <c r="M351" s="1">
        <v>11</v>
      </c>
      <c r="N351" s="1" t="s">
        <v>24</v>
      </c>
      <c r="O351" s="1" t="s">
        <v>25</v>
      </c>
      <c r="P351" s="1" t="s">
        <v>26</v>
      </c>
      <c r="Q351" s="1" t="s">
        <v>232</v>
      </c>
    </row>
    <row r="352" spans="1:17" ht="15.75" customHeight="1" x14ac:dyDescent="0.3">
      <c r="A352" s="1">
        <v>598019</v>
      </c>
      <c r="B352" s="1" t="s">
        <v>56</v>
      </c>
      <c r="C352" s="2">
        <v>41381</v>
      </c>
      <c r="D352" s="1" t="s">
        <v>233</v>
      </c>
      <c r="E352" s="1" t="s">
        <v>58</v>
      </c>
      <c r="F352" s="1">
        <v>0</v>
      </c>
      <c r="G352" s="1" t="s">
        <v>40</v>
      </c>
      <c r="H352" s="1" t="s">
        <v>47</v>
      </c>
      <c r="I352" s="1" t="s">
        <v>40</v>
      </c>
      <c r="J352" s="1" t="s">
        <v>33</v>
      </c>
      <c r="K352" s="1" t="s">
        <v>40</v>
      </c>
      <c r="L352" s="1" t="s">
        <v>23</v>
      </c>
      <c r="M352" s="1">
        <v>87</v>
      </c>
      <c r="N352" s="1" t="s">
        <v>24</v>
      </c>
      <c r="O352" s="1" t="s">
        <v>25</v>
      </c>
      <c r="P352" s="1" t="s">
        <v>42</v>
      </c>
      <c r="Q352" s="1" t="s">
        <v>252</v>
      </c>
    </row>
    <row r="353" spans="1:17" ht="15.75" customHeight="1" x14ac:dyDescent="0.3">
      <c r="A353" s="1">
        <v>598020</v>
      </c>
      <c r="B353" s="1" t="s">
        <v>36</v>
      </c>
      <c r="C353" s="2">
        <v>41382</v>
      </c>
      <c r="D353" s="1" t="s">
        <v>29</v>
      </c>
      <c r="E353" s="1" t="s">
        <v>38</v>
      </c>
      <c r="F353" s="1">
        <v>0</v>
      </c>
      <c r="G353" s="1" t="s">
        <v>39</v>
      </c>
      <c r="H353" s="1" t="s">
        <v>32</v>
      </c>
      <c r="I353" s="1" t="s">
        <v>32</v>
      </c>
      <c r="J353" s="1" t="s">
        <v>33</v>
      </c>
      <c r="K353" s="1" t="s">
        <v>32</v>
      </c>
      <c r="L353" s="1" t="s">
        <v>23</v>
      </c>
      <c r="M353" s="1">
        <v>86</v>
      </c>
      <c r="N353" s="1" t="s">
        <v>24</v>
      </c>
      <c r="O353" s="1" t="s">
        <v>25</v>
      </c>
      <c r="P353" s="1" t="s">
        <v>120</v>
      </c>
      <c r="Q353" s="1" t="s">
        <v>237</v>
      </c>
    </row>
    <row r="354" spans="1:17" ht="15.75" customHeight="1" x14ac:dyDescent="0.3">
      <c r="A354" s="1">
        <v>598021</v>
      </c>
      <c r="B354" s="1" t="s">
        <v>60</v>
      </c>
      <c r="C354" s="2">
        <v>41383</v>
      </c>
      <c r="D354" s="1" t="s">
        <v>261</v>
      </c>
      <c r="E354" s="1" t="s">
        <v>62</v>
      </c>
      <c r="F354" s="1">
        <v>0</v>
      </c>
      <c r="G354" s="1" t="s">
        <v>259</v>
      </c>
      <c r="H354" s="1" t="s">
        <v>31</v>
      </c>
      <c r="I354" s="1" t="s">
        <v>31</v>
      </c>
      <c r="J354" s="1" t="s">
        <v>33</v>
      </c>
      <c r="K354" s="1" t="s">
        <v>259</v>
      </c>
      <c r="L354" s="1" t="s">
        <v>41</v>
      </c>
      <c r="M354" s="1">
        <v>5</v>
      </c>
      <c r="N354" s="1" t="s">
        <v>24</v>
      </c>
      <c r="O354" s="1" t="s">
        <v>25</v>
      </c>
      <c r="P354" s="1" t="s">
        <v>127</v>
      </c>
      <c r="Q354" s="1" t="s">
        <v>267</v>
      </c>
    </row>
    <row r="355" spans="1:17" ht="15.75" customHeight="1" x14ac:dyDescent="0.3">
      <c r="A355" s="1">
        <v>598022</v>
      </c>
      <c r="B355" s="1" t="s">
        <v>50</v>
      </c>
      <c r="C355" s="2">
        <v>41384</v>
      </c>
      <c r="D355" s="1" t="s">
        <v>235</v>
      </c>
      <c r="E355" s="1" t="s">
        <v>52</v>
      </c>
      <c r="F355" s="1">
        <v>0</v>
      </c>
      <c r="G355" s="1" t="s">
        <v>21</v>
      </c>
      <c r="H355" s="1" t="s">
        <v>32</v>
      </c>
      <c r="I355" s="1" t="s">
        <v>21</v>
      </c>
      <c r="J355" s="1" t="s">
        <v>33</v>
      </c>
      <c r="K355" s="1" t="s">
        <v>32</v>
      </c>
      <c r="L355" s="1" t="s">
        <v>41</v>
      </c>
      <c r="M355" s="1">
        <v>4</v>
      </c>
      <c r="N355" s="1" t="s">
        <v>24</v>
      </c>
      <c r="O355" s="1" t="s">
        <v>25</v>
      </c>
      <c r="P355" s="1" t="s">
        <v>26</v>
      </c>
      <c r="Q355" s="1" t="s">
        <v>232</v>
      </c>
    </row>
    <row r="356" spans="1:17" ht="15.75" customHeight="1" x14ac:dyDescent="0.3">
      <c r="A356" s="1">
        <v>598023</v>
      </c>
      <c r="B356" s="1" t="s">
        <v>17</v>
      </c>
      <c r="C356" s="2">
        <v>41384</v>
      </c>
      <c r="D356" s="1" t="s">
        <v>82</v>
      </c>
      <c r="E356" s="1" t="s">
        <v>19</v>
      </c>
      <c r="F356" s="1">
        <v>0</v>
      </c>
      <c r="G356" s="1" t="s">
        <v>20</v>
      </c>
      <c r="H356" s="1" t="s">
        <v>40</v>
      </c>
      <c r="I356" s="1" t="s">
        <v>20</v>
      </c>
      <c r="J356" s="1" t="s">
        <v>22</v>
      </c>
      <c r="K356" s="1" t="s">
        <v>20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42</v>
      </c>
      <c r="Q356" s="1" t="s">
        <v>252</v>
      </c>
    </row>
    <row r="357" spans="1:17" ht="15.75" customHeight="1" x14ac:dyDescent="0.3">
      <c r="A357" s="1">
        <v>598024</v>
      </c>
      <c r="B357" s="1" t="s">
        <v>36</v>
      </c>
      <c r="C357" s="2">
        <v>41385</v>
      </c>
      <c r="D357" s="1" t="s">
        <v>61</v>
      </c>
      <c r="E357" s="1" t="s">
        <v>38</v>
      </c>
      <c r="F357" s="1">
        <v>0</v>
      </c>
      <c r="G357" s="1" t="s">
        <v>39</v>
      </c>
      <c r="H357" s="1" t="s">
        <v>47</v>
      </c>
      <c r="I357" s="1" t="s">
        <v>47</v>
      </c>
      <c r="J357" s="1" t="s">
        <v>33</v>
      </c>
      <c r="K357" s="1" t="s">
        <v>39</v>
      </c>
      <c r="L357" s="1" t="s">
        <v>41</v>
      </c>
      <c r="M357" s="1">
        <v>9</v>
      </c>
      <c r="N357" s="1" t="s">
        <v>24</v>
      </c>
      <c r="O357" s="1" t="s">
        <v>25</v>
      </c>
      <c r="P357" s="1" t="s">
        <v>127</v>
      </c>
      <c r="Q357" s="1" t="s">
        <v>140</v>
      </c>
    </row>
    <row r="358" spans="1:17" ht="15.75" customHeight="1" x14ac:dyDescent="0.3">
      <c r="A358" s="1">
        <v>598025</v>
      </c>
      <c r="B358" s="1" t="s">
        <v>28</v>
      </c>
      <c r="C358" s="2">
        <v>41385</v>
      </c>
      <c r="D358" s="1" t="s">
        <v>268</v>
      </c>
      <c r="E358" s="1" t="s">
        <v>30</v>
      </c>
      <c r="F358" s="1">
        <v>0</v>
      </c>
      <c r="G358" s="1" t="s">
        <v>31</v>
      </c>
      <c r="H358" s="1" t="s">
        <v>207</v>
      </c>
      <c r="I358" s="1" t="s">
        <v>31</v>
      </c>
      <c r="J358" s="1" t="s">
        <v>22</v>
      </c>
      <c r="K358" s="1" t="s">
        <v>31</v>
      </c>
      <c r="L358" s="1" t="s">
        <v>41</v>
      </c>
      <c r="M358" s="1">
        <v>7</v>
      </c>
      <c r="N358" s="1" t="s">
        <v>24</v>
      </c>
      <c r="O358" s="1" t="s">
        <v>25</v>
      </c>
      <c r="P358" s="1" t="s">
        <v>120</v>
      </c>
      <c r="Q358" s="1" t="s">
        <v>263</v>
      </c>
    </row>
    <row r="359" spans="1:17" ht="15.75" customHeight="1" x14ac:dyDescent="0.3">
      <c r="A359" s="1">
        <v>598026</v>
      </c>
      <c r="B359" s="1" t="s">
        <v>65</v>
      </c>
      <c r="C359" s="2">
        <v>41386</v>
      </c>
      <c r="D359" s="1" t="s">
        <v>29</v>
      </c>
      <c r="E359" s="1" t="s">
        <v>67</v>
      </c>
      <c r="F359" s="1">
        <v>0</v>
      </c>
      <c r="G359" s="1" t="s">
        <v>32</v>
      </c>
      <c r="H359" s="1" t="s">
        <v>40</v>
      </c>
      <c r="I359" s="1" t="s">
        <v>40</v>
      </c>
      <c r="J359" s="1" t="s">
        <v>33</v>
      </c>
      <c r="K359" s="1" t="s">
        <v>32</v>
      </c>
      <c r="L359" s="1" t="s">
        <v>41</v>
      </c>
      <c r="M359" s="1">
        <v>5</v>
      </c>
      <c r="N359" s="1" t="s">
        <v>24</v>
      </c>
      <c r="O359" s="1" t="s">
        <v>25</v>
      </c>
      <c r="P359" s="1" t="s">
        <v>129</v>
      </c>
      <c r="Q359" s="1" t="s">
        <v>232</v>
      </c>
    </row>
    <row r="360" spans="1:17" ht="15.75" customHeight="1" x14ac:dyDescent="0.3">
      <c r="A360" s="1">
        <v>598027</v>
      </c>
      <c r="B360" s="1" t="s">
        <v>17</v>
      </c>
      <c r="C360" s="2">
        <v>41387</v>
      </c>
      <c r="D360" s="1" t="s">
        <v>118</v>
      </c>
      <c r="E360" s="1" t="s">
        <v>19</v>
      </c>
      <c r="F360" s="1">
        <v>0</v>
      </c>
      <c r="G360" s="1" t="s">
        <v>20</v>
      </c>
      <c r="H360" s="1" t="s">
        <v>207</v>
      </c>
      <c r="I360" s="1" t="s">
        <v>207</v>
      </c>
      <c r="J360" s="1" t="s">
        <v>22</v>
      </c>
      <c r="K360" s="1" t="s">
        <v>20</v>
      </c>
      <c r="L360" s="1" t="s">
        <v>23</v>
      </c>
      <c r="M360" s="1">
        <v>130</v>
      </c>
      <c r="N360" s="1" t="s">
        <v>24</v>
      </c>
      <c r="O360" s="1" t="s">
        <v>25</v>
      </c>
      <c r="P360" s="1" t="s">
        <v>42</v>
      </c>
      <c r="Q360" s="1" t="s">
        <v>252</v>
      </c>
    </row>
    <row r="361" spans="1:17" ht="15.75" customHeight="1" x14ac:dyDescent="0.3">
      <c r="A361" s="1">
        <v>598028</v>
      </c>
      <c r="B361" s="1" t="s">
        <v>194</v>
      </c>
      <c r="C361" s="2">
        <v>41410</v>
      </c>
      <c r="D361" s="1" t="s">
        <v>268</v>
      </c>
      <c r="E361" s="1" t="s">
        <v>195</v>
      </c>
      <c r="F361" s="1">
        <v>0</v>
      </c>
      <c r="G361" s="1" t="s">
        <v>31</v>
      </c>
      <c r="H361" s="1" t="s">
        <v>39</v>
      </c>
      <c r="I361" s="1" t="s">
        <v>39</v>
      </c>
      <c r="J361" s="1" t="s">
        <v>22</v>
      </c>
      <c r="K361" s="1" t="s">
        <v>31</v>
      </c>
      <c r="L361" s="1" t="s">
        <v>23</v>
      </c>
      <c r="M361" s="1">
        <v>7</v>
      </c>
      <c r="N361" s="1" t="s">
        <v>24</v>
      </c>
      <c r="O361" s="1" t="s">
        <v>25</v>
      </c>
      <c r="P361" s="1" t="s">
        <v>127</v>
      </c>
      <c r="Q361" s="1" t="s">
        <v>140</v>
      </c>
    </row>
    <row r="362" spans="1:17" ht="15.75" customHeight="1" x14ac:dyDescent="0.3">
      <c r="A362" s="1">
        <v>598029</v>
      </c>
      <c r="B362" s="1" t="s">
        <v>50</v>
      </c>
      <c r="C362" s="2">
        <v>41388</v>
      </c>
      <c r="D362" s="1" t="s">
        <v>152</v>
      </c>
      <c r="E362" s="1" t="s">
        <v>52</v>
      </c>
      <c r="F362" s="1">
        <v>0</v>
      </c>
      <c r="G362" s="1" t="s">
        <v>21</v>
      </c>
      <c r="H362" s="1" t="s">
        <v>47</v>
      </c>
      <c r="I362" s="1" t="s">
        <v>21</v>
      </c>
      <c r="J362" s="1" t="s">
        <v>33</v>
      </c>
      <c r="K362" s="1" t="s">
        <v>47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127</v>
      </c>
      <c r="Q362" s="1" t="s">
        <v>140</v>
      </c>
    </row>
    <row r="363" spans="1:17" ht="15.75" customHeight="1" x14ac:dyDescent="0.3">
      <c r="A363" s="1">
        <v>598030</v>
      </c>
      <c r="B363" s="1" t="s">
        <v>65</v>
      </c>
      <c r="C363" s="2">
        <v>41389</v>
      </c>
      <c r="D363" s="1" t="s">
        <v>76</v>
      </c>
      <c r="E363" s="1" t="s">
        <v>67</v>
      </c>
      <c r="F363" s="1">
        <v>0</v>
      </c>
      <c r="G363" s="1" t="s">
        <v>32</v>
      </c>
      <c r="H363" s="1" t="s">
        <v>259</v>
      </c>
      <c r="I363" s="1" t="s">
        <v>259</v>
      </c>
      <c r="J363" s="1" t="s">
        <v>33</v>
      </c>
      <c r="K363" s="1" t="s">
        <v>32</v>
      </c>
      <c r="L363" s="1" t="s">
        <v>41</v>
      </c>
      <c r="M363" s="1">
        <v>5</v>
      </c>
      <c r="N363" s="1" t="s">
        <v>24</v>
      </c>
      <c r="O363" s="1" t="s">
        <v>25</v>
      </c>
      <c r="P363" s="1" t="s">
        <v>42</v>
      </c>
      <c r="Q363" s="1" t="s">
        <v>169</v>
      </c>
    </row>
    <row r="364" spans="1:17" ht="15.75" customHeight="1" x14ac:dyDescent="0.3">
      <c r="A364" s="1">
        <v>598031</v>
      </c>
      <c r="B364" s="1" t="s">
        <v>50</v>
      </c>
      <c r="C364" s="2">
        <v>41390</v>
      </c>
      <c r="D364" s="1" t="s">
        <v>144</v>
      </c>
      <c r="E364" s="1" t="s">
        <v>52</v>
      </c>
      <c r="F364" s="1">
        <v>0</v>
      </c>
      <c r="G364" s="1" t="s">
        <v>21</v>
      </c>
      <c r="H364" s="1" t="s">
        <v>31</v>
      </c>
      <c r="I364" s="1" t="s">
        <v>31</v>
      </c>
      <c r="J364" s="1" t="s">
        <v>33</v>
      </c>
      <c r="K364" s="1" t="s">
        <v>21</v>
      </c>
      <c r="L364" s="1" t="s">
        <v>41</v>
      </c>
      <c r="M364" s="1">
        <v>6</v>
      </c>
      <c r="N364" s="1" t="s">
        <v>24</v>
      </c>
      <c r="O364" s="1" t="s">
        <v>25</v>
      </c>
      <c r="P364" s="1" t="s">
        <v>267</v>
      </c>
      <c r="Q364" s="1" t="s">
        <v>140</v>
      </c>
    </row>
    <row r="365" spans="1:17" ht="15.75" customHeight="1" x14ac:dyDescent="0.3">
      <c r="A365" s="1">
        <v>598032</v>
      </c>
      <c r="B365" s="1" t="s">
        <v>56</v>
      </c>
      <c r="C365" s="2">
        <v>41391</v>
      </c>
      <c r="D365" s="1" t="s">
        <v>265</v>
      </c>
      <c r="E365" s="1" t="s">
        <v>58</v>
      </c>
      <c r="F365" s="1">
        <v>0</v>
      </c>
      <c r="G365" s="1" t="s">
        <v>40</v>
      </c>
      <c r="H365" s="1" t="s">
        <v>259</v>
      </c>
      <c r="I365" s="1" t="s">
        <v>259</v>
      </c>
      <c r="J365" s="1" t="s">
        <v>33</v>
      </c>
      <c r="K365" s="1" t="s">
        <v>40</v>
      </c>
      <c r="L365" s="1" t="s">
        <v>41</v>
      </c>
      <c r="M365" s="1">
        <v>8</v>
      </c>
      <c r="N365" s="1" t="s">
        <v>24</v>
      </c>
      <c r="O365" s="1" t="s">
        <v>25</v>
      </c>
      <c r="P365" s="1" t="s">
        <v>237</v>
      </c>
      <c r="Q365" s="1" t="s">
        <v>263</v>
      </c>
    </row>
    <row r="366" spans="1:17" ht="15.75" customHeight="1" x14ac:dyDescent="0.3">
      <c r="A366" s="1">
        <v>598033</v>
      </c>
      <c r="B366" s="1" t="s">
        <v>44</v>
      </c>
      <c r="C366" s="2">
        <v>41391</v>
      </c>
      <c r="D366" s="1" t="s">
        <v>152</v>
      </c>
      <c r="E366" s="1" t="s">
        <v>46</v>
      </c>
      <c r="F366" s="1">
        <v>0</v>
      </c>
      <c r="G366" s="1" t="s">
        <v>47</v>
      </c>
      <c r="H366" s="1" t="s">
        <v>20</v>
      </c>
      <c r="I366" s="1" t="s">
        <v>47</v>
      </c>
      <c r="J366" s="1" t="s">
        <v>33</v>
      </c>
      <c r="K366" s="1" t="s">
        <v>47</v>
      </c>
      <c r="L366" s="1" t="s">
        <v>23</v>
      </c>
      <c r="M366" s="1">
        <v>58</v>
      </c>
      <c r="N366" s="1" t="s">
        <v>24</v>
      </c>
      <c r="O366" s="1" t="s">
        <v>25</v>
      </c>
      <c r="P366" s="1" t="s">
        <v>26</v>
      </c>
      <c r="Q366" s="1" t="s">
        <v>129</v>
      </c>
    </row>
    <row r="367" spans="1:17" ht="15.75" customHeight="1" x14ac:dyDescent="0.3">
      <c r="A367" s="1">
        <v>598034</v>
      </c>
      <c r="B367" s="1" t="s">
        <v>65</v>
      </c>
      <c r="C367" s="2">
        <v>41392</v>
      </c>
      <c r="D367" s="1" t="s">
        <v>29</v>
      </c>
      <c r="E367" s="1" t="s">
        <v>67</v>
      </c>
      <c r="F367" s="1">
        <v>0</v>
      </c>
      <c r="G367" s="1" t="s">
        <v>32</v>
      </c>
      <c r="H367" s="1" t="s">
        <v>21</v>
      </c>
      <c r="I367" s="1" t="s">
        <v>21</v>
      </c>
      <c r="J367" s="1" t="s">
        <v>22</v>
      </c>
      <c r="K367" s="1" t="s">
        <v>32</v>
      </c>
      <c r="L367" s="1" t="s">
        <v>23</v>
      </c>
      <c r="M367" s="1">
        <v>14</v>
      </c>
      <c r="N367" s="1" t="s">
        <v>24</v>
      </c>
      <c r="O367" s="1" t="s">
        <v>25</v>
      </c>
      <c r="P367" s="1" t="s">
        <v>42</v>
      </c>
      <c r="Q367" s="1" t="s">
        <v>116</v>
      </c>
    </row>
    <row r="368" spans="1:17" ht="15.75" customHeight="1" x14ac:dyDescent="0.3">
      <c r="A368" s="1">
        <v>598035</v>
      </c>
      <c r="B368" s="1" t="s">
        <v>269</v>
      </c>
      <c r="C368" s="2">
        <v>41392</v>
      </c>
      <c r="D368" s="1" t="s">
        <v>179</v>
      </c>
      <c r="E368" s="1" t="s">
        <v>270</v>
      </c>
      <c r="F368" s="1">
        <v>0</v>
      </c>
      <c r="G368" s="1" t="s">
        <v>39</v>
      </c>
      <c r="H368" s="1" t="s">
        <v>207</v>
      </c>
      <c r="I368" s="1" t="s">
        <v>207</v>
      </c>
      <c r="J368" s="1" t="s">
        <v>22</v>
      </c>
      <c r="K368" s="1" t="s">
        <v>39</v>
      </c>
      <c r="L368" s="1" t="s">
        <v>23</v>
      </c>
      <c r="M368" s="1">
        <v>15</v>
      </c>
      <c r="N368" s="1" t="s">
        <v>24</v>
      </c>
      <c r="O368" s="1" t="s">
        <v>25</v>
      </c>
      <c r="P368" s="1" t="s">
        <v>267</v>
      </c>
      <c r="Q368" s="1" t="s">
        <v>140</v>
      </c>
    </row>
    <row r="369" spans="1:17" ht="15.75" customHeight="1" x14ac:dyDescent="0.3">
      <c r="A369" s="1">
        <v>598036</v>
      </c>
      <c r="B369" s="1" t="s">
        <v>56</v>
      </c>
      <c r="C369" s="2">
        <v>41393</v>
      </c>
      <c r="D369" s="1" t="s">
        <v>271</v>
      </c>
      <c r="E369" s="1" t="s">
        <v>58</v>
      </c>
      <c r="F369" s="1">
        <v>0</v>
      </c>
      <c r="G369" s="1" t="s">
        <v>40</v>
      </c>
      <c r="H369" s="1" t="s">
        <v>20</v>
      </c>
      <c r="I369" s="1" t="s">
        <v>40</v>
      </c>
      <c r="J369" s="1" t="s">
        <v>22</v>
      </c>
      <c r="K369" s="1" t="s">
        <v>40</v>
      </c>
      <c r="L369" s="1" t="s">
        <v>41</v>
      </c>
      <c r="M369" s="1">
        <v>4</v>
      </c>
      <c r="N369" s="1" t="s">
        <v>24</v>
      </c>
      <c r="O369" s="1" t="s">
        <v>25</v>
      </c>
      <c r="P369" s="1" t="s">
        <v>120</v>
      </c>
      <c r="Q369" s="1" t="s">
        <v>263</v>
      </c>
    </row>
    <row r="370" spans="1:17" ht="15.75" customHeight="1" x14ac:dyDescent="0.3">
      <c r="A370" s="1">
        <v>598037</v>
      </c>
      <c r="B370" s="1" t="s">
        <v>44</v>
      </c>
      <c r="C370" s="2">
        <v>41393</v>
      </c>
      <c r="D370" s="1" t="s">
        <v>147</v>
      </c>
      <c r="E370" s="1" t="s">
        <v>46</v>
      </c>
      <c r="F370" s="1">
        <v>0</v>
      </c>
      <c r="G370" s="1" t="s">
        <v>47</v>
      </c>
      <c r="H370" s="1" t="s">
        <v>31</v>
      </c>
      <c r="I370" s="1" t="s">
        <v>47</v>
      </c>
      <c r="J370" s="1" t="s">
        <v>33</v>
      </c>
      <c r="K370" s="1" t="s">
        <v>47</v>
      </c>
      <c r="L370" s="1" t="s">
        <v>23</v>
      </c>
      <c r="M370" s="1">
        <v>4</v>
      </c>
      <c r="N370" s="1" t="s">
        <v>24</v>
      </c>
      <c r="O370" s="1" t="s">
        <v>25</v>
      </c>
      <c r="P370" s="1" t="s">
        <v>26</v>
      </c>
      <c r="Q370" s="1" t="s">
        <v>232</v>
      </c>
    </row>
    <row r="371" spans="1:17" ht="15.75" customHeight="1" x14ac:dyDescent="0.3">
      <c r="A371" s="1">
        <v>598038</v>
      </c>
      <c r="B371" s="1" t="s">
        <v>238</v>
      </c>
      <c r="C371" s="2">
        <v>41394</v>
      </c>
      <c r="D371" s="1" t="s">
        <v>76</v>
      </c>
      <c r="E371" s="1" t="s">
        <v>240</v>
      </c>
      <c r="F371" s="1">
        <v>0</v>
      </c>
      <c r="G371" s="1" t="s">
        <v>207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23</v>
      </c>
      <c r="M371" s="1">
        <v>37</v>
      </c>
      <c r="N371" s="1" t="s">
        <v>24</v>
      </c>
      <c r="O371" s="1" t="s">
        <v>25</v>
      </c>
      <c r="P371" s="1" t="s">
        <v>169</v>
      </c>
      <c r="Q371" s="1" t="s">
        <v>116</v>
      </c>
    </row>
    <row r="372" spans="1:17" ht="15.75" customHeight="1" x14ac:dyDescent="0.3">
      <c r="A372" s="1">
        <v>598039</v>
      </c>
      <c r="B372" s="1" t="s">
        <v>60</v>
      </c>
      <c r="C372" s="2">
        <v>41395</v>
      </c>
      <c r="D372" s="1" t="s">
        <v>216</v>
      </c>
      <c r="E372" s="1" t="s">
        <v>62</v>
      </c>
      <c r="F372" s="1">
        <v>0</v>
      </c>
      <c r="G372" s="1" t="s">
        <v>259</v>
      </c>
      <c r="H372" s="1" t="s">
        <v>47</v>
      </c>
      <c r="I372" s="1" t="s">
        <v>47</v>
      </c>
      <c r="J372" s="1" t="s">
        <v>33</v>
      </c>
      <c r="K372" s="1" t="s">
        <v>259</v>
      </c>
      <c r="L372" s="1" t="s">
        <v>41</v>
      </c>
      <c r="M372" s="1">
        <v>7</v>
      </c>
      <c r="N372" s="1" t="s">
        <v>24</v>
      </c>
      <c r="O372" s="1" t="s">
        <v>25</v>
      </c>
      <c r="P372" s="1" t="s">
        <v>26</v>
      </c>
      <c r="Q372" s="1" t="s">
        <v>129</v>
      </c>
    </row>
    <row r="373" spans="1:17" ht="15.75" customHeight="1" x14ac:dyDescent="0.3">
      <c r="A373" s="1">
        <v>598040</v>
      </c>
      <c r="B373" s="1" t="s">
        <v>269</v>
      </c>
      <c r="C373" s="2">
        <v>41395</v>
      </c>
      <c r="D373" s="1" t="s">
        <v>179</v>
      </c>
      <c r="E373" s="1" t="s">
        <v>270</v>
      </c>
      <c r="F373" s="1">
        <v>0</v>
      </c>
      <c r="G373" s="1" t="s">
        <v>39</v>
      </c>
      <c r="H373" s="1" t="s">
        <v>21</v>
      </c>
      <c r="I373" s="1" t="s">
        <v>21</v>
      </c>
      <c r="J373" s="1" t="s">
        <v>33</v>
      </c>
      <c r="K373" s="1" t="s">
        <v>39</v>
      </c>
      <c r="L373" s="1" t="s">
        <v>41</v>
      </c>
      <c r="M373" s="1">
        <v>7</v>
      </c>
      <c r="N373" s="1" t="s">
        <v>24</v>
      </c>
      <c r="O373" s="1" t="s">
        <v>25</v>
      </c>
      <c r="P373" s="1" t="s">
        <v>127</v>
      </c>
      <c r="Q373" s="1" t="s">
        <v>267</v>
      </c>
    </row>
    <row r="374" spans="1:17" ht="15.75" customHeight="1" x14ac:dyDescent="0.3">
      <c r="A374" s="1">
        <v>598041</v>
      </c>
      <c r="B374" s="1" t="s">
        <v>65</v>
      </c>
      <c r="C374" s="2">
        <v>41396</v>
      </c>
      <c r="D374" s="1" t="s">
        <v>105</v>
      </c>
      <c r="E374" s="1" t="s">
        <v>67</v>
      </c>
      <c r="F374" s="1">
        <v>0</v>
      </c>
      <c r="G374" s="1" t="s">
        <v>32</v>
      </c>
      <c r="H374" s="1" t="s">
        <v>31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15</v>
      </c>
      <c r="N374" s="1" t="s">
        <v>24</v>
      </c>
      <c r="O374" s="1" t="s">
        <v>25</v>
      </c>
      <c r="P374" s="1" t="s">
        <v>120</v>
      </c>
      <c r="Q374" s="1" t="s">
        <v>237</v>
      </c>
    </row>
    <row r="375" spans="1:17" ht="15.75" customHeight="1" x14ac:dyDescent="0.3">
      <c r="A375" s="1">
        <v>598042</v>
      </c>
      <c r="B375" s="1" t="s">
        <v>238</v>
      </c>
      <c r="C375" s="2">
        <v>41396</v>
      </c>
      <c r="D375" s="1" t="s">
        <v>121</v>
      </c>
      <c r="E375" s="1" t="s">
        <v>240</v>
      </c>
      <c r="F375" s="1">
        <v>0</v>
      </c>
      <c r="G375" s="1" t="s">
        <v>207</v>
      </c>
      <c r="H375" s="1" t="s">
        <v>20</v>
      </c>
      <c r="I375" s="1" t="s">
        <v>20</v>
      </c>
      <c r="J375" s="1" t="s">
        <v>33</v>
      </c>
      <c r="K375" s="1" t="s">
        <v>20</v>
      </c>
      <c r="L375" s="1" t="s">
        <v>23</v>
      </c>
      <c r="M375" s="1">
        <v>17</v>
      </c>
      <c r="N375" s="1" t="s">
        <v>24</v>
      </c>
      <c r="O375" s="1" t="s">
        <v>25</v>
      </c>
      <c r="P375" s="1" t="s">
        <v>42</v>
      </c>
      <c r="Q375" s="1" t="s">
        <v>252</v>
      </c>
    </row>
    <row r="376" spans="1:17" ht="15.75" customHeight="1" x14ac:dyDescent="0.3">
      <c r="A376" s="1">
        <v>598043</v>
      </c>
      <c r="B376" s="1" t="s">
        <v>50</v>
      </c>
      <c r="C376" s="2">
        <v>41397</v>
      </c>
      <c r="D376" s="1" t="s">
        <v>68</v>
      </c>
      <c r="E376" s="1" t="s">
        <v>52</v>
      </c>
      <c r="F376" s="1">
        <v>0</v>
      </c>
      <c r="G376" s="1" t="s">
        <v>21</v>
      </c>
      <c r="H376" s="1" t="s">
        <v>40</v>
      </c>
      <c r="I376" s="1" t="s">
        <v>40</v>
      </c>
      <c r="J376" s="1" t="s">
        <v>33</v>
      </c>
      <c r="K376" s="1" t="s">
        <v>21</v>
      </c>
      <c r="L376" s="1" t="s">
        <v>41</v>
      </c>
      <c r="M376" s="1">
        <v>8</v>
      </c>
      <c r="N376" s="1" t="s">
        <v>24</v>
      </c>
      <c r="O376" s="1" t="s">
        <v>25</v>
      </c>
      <c r="P376" s="1" t="s">
        <v>127</v>
      </c>
      <c r="Q376" s="1" t="s">
        <v>267</v>
      </c>
    </row>
    <row r="377" spans="1:17" ht="15.75" customHeight="1" x14ac:dyDescent="0.3">
      <c r="A377" s="1">
        <v>598044</v>
      </c>
      <c r="B377" s="1" t="s">
        <v>60</v>
      </c>
      <c r="C377" s="2">
        <v>41398</v>
      </c>
      <c r="D377" s="1" t="s">
        <v>272</v>
      </c>
      <c r="E377" s="1" t="s">
        <v>62</v>
      </c>
      <c r="F377" s="1">
        <v>0</v>
      </c>
      <c r="G377" s="1" t="s">
        <v>259</v>
      </c>
      <c r="H377" s="1" t="s">
        <v>39</v>
      </c>
      <c r="I377" s="1" t="s">
        <v>39</v>
      </c>
      <c r="J377" s="1" t="s">
        <v>33</v>
      </c>
      <c r="K377" s="1" t="s">
        <v>259</v>
      </c>
      <c r="L377" s="1" t="s">
        <v>41</v>
      </c>
      <c r="M377" s="1">
        <v>6</v>
      </c>
      <c r="N377" s="1" t="s">
        <v>24</v>
      </c>
      <c r="O377" s="1" t="s">
        <v>25</v>
      </c>
      <c r="P377" s="1" t="s">
        <v>26</v>
      </c>
      <c r="Q377" s="1" t="s">
        <v>129</v>
      </c>
    </row>
    <row r="378" spans="1:17" ht="15.75" customHeight="1" x14ac:dyDescent="0.3">
      <c r="A378" s="1">
        <v>598045</v>
      </c>
      <c r="B378" s="1" t="s">
        <v>17</v>
      </c>
      <c r="C378" s="2">
        <v>41408</v>
      </c>
      <c r="D378" s="1" t="s">
        <v>72</v>
      </c>
      <c r="E378" s="1" t="s">
        <v>19</v>
      </c>
      <c r="F378" s="1">
        <v>0</v>
      </c>
      <c r="G378" s="1" t="s">
        <v>20</v>
      </c>
      <c r="H378" s="1" t="s">
        <v>31</v>
      </c>
      <c r="I378" s="1" t="s">
        <v>31</v>
      </c>
      <c r="J378" s="1" t="s">
        <v>22</v>
      </c>
      <c r="K378" s="1" t="s">
        <v>31</v>
      </c>
      <c r="L378" s="1" t="s">
        <v>41</v>
      </c>
      <c r="M378" s="1">
        <v>7</v>
      </c>
      <c r="N378" s="1" t="s">
        <v>24</v>
      </c>
      <c r="O378" s="1" t="s">
        <v>25</v>
      </c>
      <c r="P378" s="1" t="s">
        <v>127</v>
      </c>
      <c r="Q378" s="1" t="s">
        <v>140</v>
      </c>
    </row>
    <row r="379" spans="1:17" ht="15.75" customHeight="1" x14ac:dyDescent="0.3">
      <c r="A379" s="1">
        <v>598046</v>
      </c>
      <c r="B379" s="1" t="s">
        <v>44</v>
      </c>
      <c r="C379" s="2">
        <v>41399</v>
      </c>
      <c r="D379" s="1" t="s">
        <v>273</v>
      </c>
      <c r="E379" s="1" t="s">
        <v>46</v>
      </c>
      <c r="F379" s="1">
        <v>0</v>
      </c>
      <c r="G379" s="1" t="s">
        <v>47</v>
      </c>
      <c r="H379" s="1" t="s">
        <v>32</v>
      </c>
      <c r="I379" s="1" t="s">
        <v>47</v>
      </c>
      <c r="J379" s="1" t="s">
        <v>33</v>
      </c>
      <c r="K379" s="1" t="s">
        <v>47</v>
      </c>
      <c r="L379" s="1" t="s">
        <v>23</v>
      </c>
      <c r="M379" s="1">
        <v>60</v>
      </c>
      <c r="N379" s="1" t="s">
        <v>24</v>
      </c>
      <c r="O379" s="1" t="s">
        <v>25</v>
      </c>
      <c r="P379" s="1" t="s">
        <v>127</v>
      </c>
      <c r="Q379" s="1" t="s">
        <v>267</v>
      </c>
    </row>
    <row r="380" spans="1:17" ht="15.75" customHeight="1" x14ac:dyDescent="0.3">
      <c r="A380" s="1">
        <v>598047</v>
      </c>
      <c r="B380" s="1" t="s">
        <v>56</v>
      </c>
      <c r="C380" s="2">
        <v>41399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207</v>
      </c>
      <c r="I380" s="1" t="s">
        <v>207</v>
      </c>
      <c r="J380" s="1" t="s">
        <v>33</v>
      </c>
      <c r="K380" s="1" t="s">
        <v>40</v>
      </c>
      <c r="L380" s="1" t="s">
        <v>41</v>
      </c>
      <c r="M380" s="1">
        <v>5</v>
      </c>
      <c r="N380" s="1" t="s">
        <v>24</v>
      </c>
      <c r="O380" s="1" t="s">
        <v>25</v>
      </c>
      <c r="P380" s="1" t="s">
        <v>252</v>
      </c>
      <c r="Q380" s="1" t="s">
        <v>213</v>
      </c>
    </row>
    <row r="381" spans="1:17" ht="15.75" customHeight="1" x14ac:dyDescent="0.3">
      <c r="A381" s="1">
        <v>598048</v>
      </c>
      <c r="B381" s="1" t="s">
        <v>17</v>
      </c>
      <c r="C381" s="2">
        <v>41373</v>
      </c>
      <c r="D381" s="1" t="s">
        <v>215</v>
      </c>
      <c r="E381" s="1" t="s">
        <v>19</v>
      </c>
      <c r="F381" s="1">
        <v>0</v>
      </c>
      <c r="G381" s="1" t="s">
        <v>20</v>
      </c>
      <c r="H381" s="1" t="s">
        <v>259</v>
      </c>
      <c r="I381" s="1" t="s">
        <v>259</v>
      </c>
      <c r="J381" s="1" t="s">
        <v>33</v>
      </c>
      <c r="K381" s="1" t="s">
        <v>20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140</v>
      </c>
      <c r="Q381" s="1" t="s">
        <v>116</v>
      </c>
    </row>
    <row r="382" spans="1:17" ht="15.75" customHeight="1" x14ac:dyDescent="0.3">
      <c r="A382" s="1">
        <v>598049</v>
      </c>
      <c r="B382" s="1" t="s">
        <v>56</v>
      </c>
      <c r="C382" s="2">
        <v>41401</v>
      </c>
      <c r="D382" s="1" t="s">
        <v>233</v>
      </c>
      <c r="E382" s="1" t="s">
        <v>58</v>
      </c>
      <c r="F382" s="1">
        <v>0</v>
      </c>
      <c r="G382" s="1" t="s">
        <v>40</v>
      </c>
      <c r="H382" s="1" t="s">
        <v>39</v>
      </c>
      <c r="I382" s="1" t="s">
        <v>39</v>
      </c>
      <c r="J382" s="1" t="s">
        <v>33</v>
      </c>
      <c r="K382" s="1" t="s">
        <v>40</v>
      </c>
      <c r="L382" s="1" t="s">
        <v>41</v>
      </c>
      <c r="M382" s="1">
        <v>9</v>
      </c>
      <c r="N382" s="1" t="s">
        <v>24</v>
      </c>
      <c r="O382" s="1" t="s">
        <v>25</v>
      </c>
      <c r="P382" s="1" t="s">
        <v>42</v>
      </c>
      <c r="Q382" s="1" t="s">
        <v>213</v>
      </c>
    </row>
    <row r="383" spans="1:17" ht="15.75" customHeight="1" x14ac:dyDescent="0.3">
      <c r="A383" s="1">
        <v>598050</v>
      </c>
      <c r="B383" s="1" t="s">
        <v>44</v>
      </c>
      <c r="C383" s="2">
        <v>41401</v>
      </c>
      <c r="D383" s="1" t="s">
        <v>107</v>
      </c>
      <c r="E383" s="1" t="s">
        <v>46</v>
      </c>
      <c r="F383" s="1">
        <v>0</v>
      </c>
      <c r="G383" s="1" t="s">
        <v>47</v>
      </c>
      <c r="H383" s="1" t="s">
        <v>21</v>
      </c>
      <c r="I383" s="1" t="s">
        <v>47</v>
      </c>
      <c r="J383" s="1" t="s">
        <v>33</v>
      </c>
      <c r="K383" s="1" t="s">
        <v>47</v>
      </c>
      <c r="L383" s="1" t="s">
        <v>23</v>
      </c>
      <c r="M383" s="1">
        <v>65</v>
      </c>
      <c r="N383" s="1" t="s">
        <v>24</v>
      </c>
      <c r="O383" s="1" t="s">
        <v>25</v>
      </c>
      <c r="P383" s="1" t="s">
        <v>127</v>
      </c>
      <c r="Q383" s="1" t="s">
        <v>140</v>
      </c>
    </row>
    <row r="384" spans="1:17" ht="15.75" customHeight="1" x14ac:dyDescent="0.3">
      <c r="A384" s="1">
        <v>598051</v>
      </c>
      <c r="B384" s="1" t="s">
        <v>60</v>
      </c>
      <c r="C384" s="2">
        <v>41402</v>
      </c>
      <c r="D384" s="1" t="s">
        <v>105</v>
      </c>
      <c r="E384" s="1" t="s">
        <v>62</v>
      </c>
      <c r="F384" s="1">
        <v>0</v>
      </c>
      <c r="G384" s="1" t="s">
        <v>259</v>
      </c>
      <c r="H384" s="1" t="s">
        <v>32</v>
      </c>
      <c r="I384" s="1" t="s">
        <v>259</v>
      </c>
      <c r="J384" s="1" t="s">
        <v>22</v>
      </c>
      <c r="K384" s="1" t="s">
        <v>32</v>
      </c>
      <c r="L384" s="1" t="s">
        <v>23</v>
      </c>
      <c r="M384" s="1">
        <v>77</v>
      </c>
      <c r="N384" s="1" t="s">
        <v>24</v>
      </c>
      <c r="O384" s="1" t="s">
        <v>25</v>
      </c>
      <c r="P384" s="1" t="s">
        <v>169</v>
      </c>
      <c r="Q384" s="1" t="s">
        <v>274</v>
      </c>
    </row>
    <row r="385" spans="1:17" ht="15.75" customHeight="1" x14ac:dyDescent="0.3">
      <c r="A385" s="1">
        <v>598052</v>
      </c>
      <c r="B385" s="1" t="s">
        <v>28</v>
      </c>
      <c r="C385" s="2">
        <v>41403</v>
      </c>
      <c r="D385" s="1" t="s">
        <v>275</v>
      </c>
      <c r="E385" s="1" t="s">
        <v>30</v>
      </c>
      <c r="F385" s="1">
        <v>0</v>
      </c>
      <c r="G385" s="1" t="s">
        <v>31</v>
      </c>
      <c r="H385" s="1" t="s">
        <v>40</v>
      </c>
      <c r="I385" s="1" t="s">
        <v>40</v>
      </c>
      <c r="J385" s="1" t="s">
        <v>22</v>
      </c>
      <c r="K385" s="1" t="s">
        <v>40</v>
      </c>
      <c r="L385" s="1" t="s">
        <v>41</v>
      </c>
      <c r="M385" s="1">
        <v>8</v>
      </c>
      <c r="N385" s="1" t="s">
        <v>24</v>
      </c>
      <c r="O385" s="1" t="s">
        <v>25</v>
      </c>
      <c r="P385" s="1" t="s">
        <v>127</v>
      </c>
      <c r="Q385" s="1" t="s">
        <v>140</v>
      </c>
    </row>
    <row r="386" spans="1:17" ht="15.75" customHeight="1" x14ac:dyDescent="0.3">
      <c r="A386" s="1">
        <v>598053</v>
      </c>
      <c r="B386" s="1" t="s">
        <v>238</v>
      </c>
      <c r="C386" s="2">
        <v>41403</v>
      </c>
      <c r="D386" s="1" t="s">
        <v>146</v>
      </c>
      <c r="E386" s="1" t="s">
        <v>240</v>
      </c>
      <c r="F386" s="1">
        <v>0</v>
      </c>
      <c r="G386" s="1" t="s">
        <v>207</v>
      </c>
      <c r="H386" s="1" t="s">
        <v>21</v>
      </c>
      <c r="I386" s="1" t="s">
        <v>21</v>
      </c>
      <c r="J386" s="1" t="s">
        <v>33</v>
      </c>
      <c r="K386" s="1" t="s">
        <v>21</v>
      </c>
      <c r="L386" s="1" t="s">
        <v>23</v>
      </c>
      <c r="M386" s="1">
        <v>46</v>
      </c>
      <c r="N386" s="1" t="s">
        <v>24</v>
      </c>
      <c r="O386" s="1" t="s">
        <v>25</v>
      </c>
      <c r="P386" s="1" t="s">
        <v>26</v>
      </c>
      <c r="Q386" s="1" t="s">
        <v>129</v>
      </c>
    </row>
    <row r="387" spans="1:17" ht="15.75" customHeight="1" x14ac:dyDescent="0.3">
      <c r="A387" s="1">
        <v>598054</v>
      </c>
      <c r="B387" s="1" t="s">
        <v>36</v>
      </c>
      <c r="C387" s="2">
        <v>41404</v>
      </c>
      <c r="D387" s="1" t="s">
        <v>197</v>
      </c>
      <c r="E387" s="1" t="s">
        <v>38</v>
      </c>
      <c r="F387" s="1">
        <v>0</v>
      </c>
      <c r="G387" s="1" t="s">
        <v>39</v>
      </c>
      <c r="H387" s="1" t="s">
        <v>20</v>
      </c>
      <c r="I387" s="1" t="s">
        <v>39</v>
      </c>
      <c r="J387" s="1" t="s">
        <v>22</v>
      </c>
      <c r="K387" s="1" t="s">
        <v>20</v>
      </c>
      <c r="L387" s="1" t="s">
        <v>23</v>
      </c>
      <c r="M387" s="1">
        <v>4</v>
      </c>
      <c r="N387" s="1" t="s">
        <v>24</v>
      </c>
      <c r="O387" s="1" t="s">
        <v>25</v>
      </c>
      <c r="P387" s="1" t="s">
        <v>274</v>
      </c>
      <c r="Q387" s="1" t="s">
        <v>263</v>
      </c>
    </row>
    <row r="388" spans="1:17" ht="15.75" customHeight="1" x14ac:dyDescent="0.3">
      <c r="A388" s="1">
        <v>598055</v>
      </c>
      <c r="B388" s="1" t="s">
        <v>238</v>
      </c>
      <c r="C388" s="2">
        <v>41405</v>
      </c>
      <c r="D388" s="1" t="s">
        <v>273</v>
      </c>
      <c r="E388" s="1" t="s">
        <v>240</v>
      </c>
      <c r="F388" s="1">
        <v>0</v>
      </c>
      <c r="G388" s="1" t="s">
        <v>207</v>
      </c>
      <c r="H388" s="1" t="s">
        <v>47</v>
      </c>
      <c r="I388" s="1" t="s">
        <v>207</v>
      </c>
      <c r="J388" s="1" t="s">
        <v>33</v>
      </c>
      <c r="K388" s="1" t="s">
        <v>47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26</v>
      </c>
      <c r="Q388" s="1" t="s">
        <v>232</v>
      </c>
    </row>
    <row r="389" spans="1:17" ht="15.75" customHeight="1" x14ac:dyDescent="0.3">
      <c r="A389" s="1">
        <v>598056</v>
      </c>
      <c r="B389" s="1" t="s">
        <v>28</v>
      </c>
      <c r="C389" s="2">
        <v>41405</v>
      </c>
      <c r="D389" s="1" t="s">
        <v>276</v>
      </c>
      <c r="E389" s="1" t="s">
        <v>30</v>
      </c>
      <c r="F389" s="1">
        <v>0</v>
      </c>
      <c r="G389" s="1" t="s">
        <v>31</v>
      </c>
      <c r="H389" s="1" t="s">
        <v>259</v>
      </c>
      <c r="I389" s="1" t="s">
        <v>31</v>
      </c>
      <c r="J389" s="1" t="s">
        <v>22</v>
      </c>
      <c r="K389" s="1" t="s">
        <v>259</v>
      </c>
      <c r="L389" s="1" t="s">
        <v>23</v>
      </c>
      <c r="M389" s="1">
        <v>30</v>
      </c>
      <c r="N389" s="1" t="s">
        <v>24</v>
      </c>
      <c r="O389" s="1" t="s">
        <v>25</v>
      </c>
      <c r="P389" s="1" t="s">
        <v>169</v>
      </c>
      <c r="Q389" s="1" t="s">
        <v>213</v>
      </c>
    </row>
    <row r="390" spans="1:17" ht="15.75" customHeight="1" x14ac:dyDescent="0.3">
      <c r="A390" s="1">
        <v>598057</v>
      </c>
      <c r="B390" s="1" t="s">
        <v>277</v>
      </c>
      <c r="C390" s="2">
        <v>41406</v>
      </c>
      <c r="D390" s="1" t="s">
        <v>144</v>
      </c>
      <c r="E390" s="1" t="s">
        <v>278</v>
      </c>
      <c r="F390" s="1">
        <v>0</v>
      </c>
      <c r="G390" s="1" t="s">
        <v>21</v>
      </c>
      <c r="H390" s="1" t="s">
        <v>20</v>
      </c>
      <c r="I390" s="1" t="s">
        <v>21</v>
      </c>
      <c r="J390" s="1" t="s">
        <v>22</v>
      </c>
      <c r="K390" s="1" t="s">
        <v>21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274</v>
      </c>
      <c r="Q390" s="1" t="s">
        <v>263</v>
      </c>
    </row>
    <row r="391" spans="1:17" ht="15.75" customHeight="1" x14ac:dyDescent="0.3">
      <c r="A391" s="1">
        <v>598058</v>
      </c>
      <c r="B391" s="1" t="s">
        <v>56</v>
      </c>
      <c r="C391" s="2">
        <v>41406</v>
      </c>
      <c r="D391" s="1" t="s">
        <v>57</v>
      </c>
      <c r="E391" s="1" t="s">
        <v>58</v>
      </c>
      <c r="F391" s="1">
        <v>0</v>
      </c>
      <c r="G391" s="1" t="s">
        <v>40</v>
      </c>
      <c r="H391" s="1" t="s">
        <v>32</v>
      </c>
      <c r="I391" s="1" t="s">
        <v>40</v>
      </c>
      <c r="J391" s="1" t="s">
        <v>22</v>
      </c>
      <c r="K391" s="1" t="s">
        <v>40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127</v>
      </c>
      <c r="Q391" s="1" t="s">
        <v>267</v>
      </c>
    </row>
    <row r="392" spans="1:17" ht="15.75" customHeight="1" x14ac:dyDescent="0.3">
      <c r="A392" s="1">
        <v>598059</v>
      </c>
      <c r="B392" s="1" t="s">
        <v>36</v>
      </c>
      <c r="C392" s="2">
        <v>41387</v>
      </c>
      <c r="D392" s="1" t="s">
        <v>191</v>
      </c>
      <c r="E392" s="1" t="s">
        <v>38</v>
      </c>
      <c r="F392" s="1">
        <v>0</v>
      </c>
      <c r="G392" s="1" t="s">
        <v>39</v>
      </c>
      <c r="H392" s="1" t="s">
        <v>31</v>
      </c>
      <c r="I392" s="1" t="s">
        <v>31</v>
      </c>
      <c r="J392" s="1" t="s">
        <v>22</v>
      </c>
      <c r="K392" s="1" t="s">
        <v>31</v>
      </c>
      <c r="L392" s="1" t="s">
        <v>41</v>
      </c>
      <c r="M392" s="1">
        <v>5</v>
      </c>
      <c r="N392" s="1" t="s">
        <v>24</v>
      </c>
      <c r="O392" s="1" t="s">
        <v>25</v>
      </c>
      <c r="P392" s="1" t="s">
        <v>237</v>
      </c>
      <c r="Q392" s="1" t="s">
        <v>263</v>
      </c>
    </row>
    <row r="393" spans="1:17" ht="15.75" customHeight="1" x14ac:dyDescent="0.3">
      <c r="A393" s="1">
        <v>598060</v>
      </c>
      <c r="B393" s="1" t="s">
        <v>44</v>
      </c>
      <c r="C393" s="2">
        <v>41407</v>
      </c>
      <c r="D393" s="1" t="s">
        <v>192</v>
      </c>
      <c r="E393" s="1" t="s">
        <v>46</v>
      </c>
      <c r="F393" s="1">
        <v>0</v>
      </c>
      <c r="G393" s="1" t="s">
        <v>47</v>
      </c>
      <c r="H393" s="1" t="s">
        <v>259</v>
      </c>
      <c r="I393" s="1" t="s">
        <v>259</v>
      </c>
      <c r="J393" s="1" t="s">
        <v>33</v>
      </c>
      <c r="K393" s="1" t="s">
        <v>47</v>
      </c>
      <c r="L393" s="1" t="s">
        <v>41</v>
      </c>
      <c r="M393" s="1">
        <v>7</v>
      </c>
      <c r="N393" s="1" t="s">
        <v>24</v>
      </c>
      <c r="O393" s="1" t="s">
        <v>25</v>
      </c>
      <c r="P393" s="1" t="s">
        <v>232</v>
      </c>
      <c r="Q393" s="1" t="s">
        <v>116</v>
      </c>
    </row>
    <row r="394" spans="1:17" ht="15.75" customHeight="1" x14ac:dyDescent="0.3">
      <c r="A394" s="1">
        <v>598061</v>
      </c>
      <c r="B394" s="1" t="s">
        <v>277</v>
      </c>
      <c r="C394" s="2">
        <v>41409</v>
      </c>
      <c r="D394" s="1" t="s">
        <v>162</v>
      </c>
      <c r="E394" s="1" t="s">
        <v>278</v>
      </c>
      <c r="F394" s="1">
        <v>0</v>
      </c>
      <c r="G394" s="1" t="s">
        <v>21</v>
      </c>
      <c r="H394" s="1" t="s">
        <v>207</v>
      </c>
      <c r="I394" s="1" t="s">
        <v>21</v>
      </c>
      <c r="J394" s="1" t="s">
        <v>22</v>
      </c>
      <c r="K394" s="1" t="s">
        <v>207</v>
      </c>
      <c r="L394" s="1" t="s">
        <v>23</v>
      </c>
      <c r="M394" s="1">
        <v>7</v>
      </c>
      <c r="N394" s="1" t="s">
        <v>24</v>
      </c>
      <c r="O394" s="1" t="s">
        <v>25</v>
      </c>
      <c r="P394" s="1" t="s">
        <v>274</v>
      </c>
      <c r="Q394" s="1" t="s">
        <v>263</v>
      </c>
    </row>
    <row r="395" spans="1:17" ht="15.75" customHeight="1" x14ac:dyDescent="0.3">
      <c r="A395" s="1">
        <v>598062</v>
      </c>
      <c r="B395" s="1" t="s">
        <v>65</v>
      </c>
      <c r="C395" s="2">
        <v>41408</v>
      </c>
      <c r="D395" s="1" t="s">
        <v>76</v>
      </c>
      <c r="E395" s="1" t="s">
        <v>67</v>
      </c>
      <c r="F395" s="1">
        <v>0</v>
      </c>
      <c r="G395" s="1" t="s">
        <v>32</v>
      </c>
      <c r="H395" s="1" t="s">
        <v>39</v>
      </c>
      <c r="I395" s="1" t="s">
        <v>32</v>
      </c>
      <c r="J395" s="1" t="s">
        <v>33</v>
      </c>
      <c r="K395" s="1" t="s">
        <v>32</v>
      </c>
      <c r="L395" s="1" t="s">
        <v>23</v>
      </c>
      <c r="M395" s="1">
        <v>33</v>
      </c>
      <c r="N395" s="1" t="s">
        <v>24</v>
      </c>
      <c r="O395" s="1" t="s">
        <v>25</v>
      </c>
      <c r="P395" s="1" t="s">
        <v>252</v>
      </c>
      <c r="Q395" s="1" t="s">
        <v>213</v>
      </c>
    </row>
    <row r="396" spans="1:17" ht="15.75" customHeight="1" x14ac:dyDescent="0.3">
      <c r="A396" s="1">
        <v>598063</v>
      </c>
      <c r="B396" s="1" t="s">
        <v>44</v>
      </c>
      <c r="C396" s="2">
        <v>41409</v>
      </c>
      <c r="D396" s="1" t="s">
        <v>279</v>
      </c>
      <c r="E396" s="1" t="s">
        <v>46</v>
      </c>
      <c r="F396" s="1">
        <v>0</v>
      </c>
      <c r="G396" s="1" t="s">
        <v>47</v>
      </c>
      <c r="H396" s="1" t="s">
        <v>40</v>
      </c>
      <c r="I396" s="1" t="s">
        <v>40</v>
      </c>
      <c r="J396" s="1" t="s">
        <v>22</v>
      </c>
      <c r="K396" s="1" t="s">
        <v>47</v>
      </c>
      <c r="L396" s="1" t="s">
        <v>23</v>
      </c>
      <c r="M396" s="1">
        <v>14</v>
      </c>
      <c r="N396" s="1" t="s">
        <v>24</v>
      </c>
      <c r="O396" s="1" t="s">
        <v>25</v>
      </c>
      <c r="P396" s="1" t="s">
        <v>26</v>
      </c>
      <c r="Q396" s="1" t="s">
        <v>129</v>
      </c>
    </row>
    <row r="397" spans="1:17" ht="15.75" customHeight="1" x14ac:dyDescent="0.3">
      <c r="A397" s="1">
        <v>598064</v>
      </c>
      <c r="B397" s="1" t="s">
        <v>28</v>
      </c>
      <c r="C397" s="2">
        <v>41400</v>
      </c>
      <c r="D397" s="1" t="s">
        <v>268</v>
      </c>
      <c r="E397" s="1" t="s">
        <v>30</v>
      </c>
      <c r="F397" s="1">
        <v>0</v>
      </c>
      <c r="G397" s="1" t="s">
        <v>31</v>
      </c>
      <c r="H397" s="1" t="s">
        <v>20</v>
      </c>
      <c r="I397" s="1" t="s">
        <v>31</v>
      </c>
      <c r="J397" s="1" t="s">
        <v>22</v>
      </c>
      <c r="K397" s="1" t="s">
        <v>31</v>
      </c>
      <c r="L397" s="1" t="s">
        <v>41</v>
      </c>
      <c r="M397" s="1">
        <v>6</v>
      </c>
      <c r="N397" s="1" t="s">
        <v>24</v>
      </c>
      <c r="O397" s="1" t="s">
        <v>25</v>
      </c>
      <c r="P397" s="1" t="s">
        <v>237</v>
      </c>
      <c r="Q397" s="1" t="s">
        <v>274</v>
      </c>
    </row>
    <row r="398" spans="1:17" ht="15.75" customHeight="1" x14ac:dyDescent="0.3">
      <c r="A398" s="1">
        <v>598065</v>
      </c>
      <c r="B398" s="1" t="s">
        <v>60</v>
      </c>
      <c r="C398" s="2">
        <v>41411</v>
      </c>
      <c r="D398" s="1" t="s">
        <v>93</v>
      </c>
      <c r="E398" s="1" t="s">
        <v>62</v>
      </c>
      <c r="F398" s="1">
        <v>0</v>
      </c>
      <c r="G398" s="1" t="s">
        <v>259</v>
      </c>
      <c r="H398" s="1" t="s">
        <v>40</v>
      </c>
      <c r="I398" s="1" t="s">
        <v>259</v>
      </c>
      <c r="J398" s="1" t="s">
        <v>33</v>
      </c>
      <c r="K398" s="1" t="s">
        <v>259</v>
      </c>
      <c r="L398" s="1" t="s">
        <v>23</v>
      </c>
      <c r="M398" s="1">
        <v>23</v>
      </c>
      <c r="N398" s="1" t="s">
        <v>24</v>
      </c>
      <c r="O398" s="1" t="s">
        <v>25</v>
      </c>
      <c r="P398" s="1" t="s">
        <v>26</v>
      </c>
      <c r="Q398" s="1" t="s">
        <v>232</v>
      </c>
    </row>
    <row r="399" spans="1:17" ht="15.75" customHeight="1" x14ac:dyDescent="0.3">
      <c r="A399" s="1">
        <v>598066</v>
      </c>
      <c r="B399" s="1" t="s">
        <v>194</v>
      </c>
      <c r="C399" s="2">
        <v>41412</v>
      </c>
      <c r="D399" s="1" t="s">
        <v>254</v>
      </c>
      <c r="E399" s="1" t="s">
        <v>195</v>
      </c>
      <c r="F399" s="1">
        <v>0</v>
      </c>
      <c r="G399" s="1" t="s">
        <v>31</v>
      </c>
      <c r="H399" s="1" t="s">
        <v>47</v>
      </c>
      <c r="I399" s="1" t="s">
        <v>47</v>
      </c>
      <c r="J399" s="1" t="s">
        <v>22</v>
      </c>
      <c r="K399" s="1" t="s">
        <v>31</v>
      </c>
      <c r="L399" s="1" t="s">
        <v>23</v>
      </c>
      <c r="M399" s="1">
        <v>50</v>
      </c>
      <c r="N399" s="1" t="s">
        <v>24</v>
      </c>
      <c r="O399" s="1" t="s">
        <v>25</v>
      </c>
      <c r="P399" s="1" t="s">
        <v>127</v>
      </c>
      <c r="Q399" s="1" t="s">
        <v>267</v>
      </c>
    </row>
    <row r="400" spans="1:17" ht="15.75" customHeight="1" x14ac:dyDescent="0.3">
      <c r="A400" s="1">
        <v>598067</v>
      </c>
      <c r="B400" s="1" t="s">
        <v>238</v>
      </c>
      <c r="C400" s="2">
        <v>41413</v>
      </c>
      <c r="D400" s="1" t="s">
        <v>280</v>
      </c>
      <c r="E400" s="1" t="s">
        <v>240</v>
      </c>
      <c r="F400" s="1">
        <v>0</v>
      </c>
      <c r="G400" s="1" t="s">
        <v>207</v>
      </c>
      <c r="H400" s="1" t="s">
        <v>39</v>
      </c>
      <c r="I400" s="1" t="s">
        <v>207</v>
      </c>
      <c r="J400" s="1" t="s">
        <v>33</v>
      </c>
      <c r="K400" s="1" t="s">
        <v>207</v>
      </c>
      <c r="L400" s="1" t="s">
        <v>23</v>
      </c>
      <c r="M400" s="1">
        <v>38</v>
      </c>
      <c r="N400" s="1" t="s">
        <v>24</v>
      </c>
      <c r="O400" s="1" t="s">
        <v>25</v>
      </c>
      <c r="P400" s="1" t="s">
        <v>274</v>
      </c>
      <c r="Q400" s="1" t="s">
        <v>116</v>
      </c>
    </row>
    <row r="401" spans="1:17" ht="15.75" customHeight="1" x14ac:dyDescent="0.3">
      <c r="A401" s="1">
        <v>598068</v>
      </c>
      <c r="B401" s="1" t="s">
        <v>17</v>
      </c>
      <c r="C401" s="2">
        <v>41412</v>
      </c>
      <c r="D401" s="1" t="s">
        <v>215</v>
      </c>
      <c r="E401" s="1" t="s">
        <v>19</v>
      </c>
      <c r="F401" s="1">
        <v>0</v>
      </c>
      <c r="G401" s="1" t="s">
        <v>20</v>
      </c>
      <c r="H401" s="1" t="s">
        <v>32</v>
      </c>
      <c r="I401" s="1" t="s">
        <v>32</v>
      </c>
      <c r="J401" s="1" t="s">
        <v>22</v>
      </c>
      <c r="K401" s="1" t="s">
        <v>20</v>
      </c>
      <c r="L401" s="1" t="s">
        <v>23</v>
      </c>
      <c r="M401" s="1">
        <v>24</v>
      </c>
      <c r="N401" s="1" t="s">
        <v>24</v>
      </c>
      <c r="O401" s="1" t="s">
        <v>25</v>
      </c>
      <c r="P401" s="1" t="s">
        <v>252</v>
      </c>
      <c r="Q401" s="1" t="s">
        <v>213</v>
      </c>
    </row>
    <row r="402" spans="1:17" ht="15.75" customHeight="1" x14ac:dyDescent="0.3">
      <c r="A402" s="1">
        <v>598069</v>
      </c>
      <c r="B402" s="1" t="s">
        <v>60</v>
      </c>
      <c r="C402" s="2">
        <v>41413</v>
      </c>
      <c r="D402" s="1" t="s">
        <v>276</v>
      </c>
      <c r="E402" s="1" t="s">
        <v>62</v>
      </c>
      <c r="F402" s="1">
        <v>0</v>
      </c>
      <c r="G402" s="1" t="s">
        <v>259</v>
      </c>
      <c r="H402" s="1" t="s">
        <v>21</v>
      </c>
      <c r="I402" s="1" t="s">
        <v>21</v>
      </c>
      <c r="J402" s="1" t="s">
        <v>33</v>
      </c>
      <c r="K402" s="1" t="s">
        <v>259</v>
      </c>
      <c r="L402" s="1" t="s">
        <v>41</v>
      </c>
      <c r="M402" s="1">
        <v>5</v>
      </c>
      <c r="N402" s="1" t="s">
        <v>24</v>
      </c>
      <c r="O402" s="1" t="s">
        <v>25</v>
      </c>
      <c r="P402" s="1" t="s">
        <v>26</v>
      </c>
      <c r="Q402" s="1" t="s">
        <v>129</v>
      </c>
    </row>
    <row r="403" spans="1:17" ht="15.75" customHeight="1" x14ac:dyDescent="0.3">
      <c r="A403" s="1">
        <v>598070</v>
      </c>
      <c r="B403" s="1" t="s">
        <v>36</v>
      </c>
      <c r="C403" s="2">
        <v>41415</v>
      </c>
      <c r="D403" s="1" t="s">
        <v>29</v>
      </c>
      <c r="E403" s="1" t="s">
        <v>38</v>
      </c>
      <c r="F403" s="1">
        <v>0</v>
      </c>
      <c r="G403" s="1" t="s">
        <v>32</v>
      </c>
      <c r="H403" s="1" t="s">
        <v>47</v>
      </c>
      <c r="I403" s="1" t="s">
        <v>32</v>
      </c>
      <c r="J403" s="1" t="s">
        <v>33</v>
      </c>
      <c r="K403" s="1" t="s">
        <v>32</v>
      </c>
      <c r="L403" s="1" t="s">
        <v>23</v>
      </c>
      <c r="M403" s="1">
        <v>48</v>
      </c>
      <c r="N403" s="1" t="s">
        <v>24</v>
      </c>
      <c r="O403" s="1" t="s">
        <v>25</v>
      </c>
      <c r="P403" s="1" t="s">
        <v>274</v>
      </c>
      <c r="Q403" s="1" t="s">
        <v>213</v>
      </c>
    </row>
    <row r="404" spans="1:17" ht="15.75" customHeight="1" x14ac:dyDescent="0.3">
      <c r="A404" s="1">
        <v>598071</v>
      </c>
      <c r="B404" s="1" t="s">
        <v>36</v>
      </c>
      <c r="C404" s="2">
        <v>41416</v>
      </c>
      <c r="D404" s="1" t="s">
        <v>160</v>
      </c>
      <c r="E404" s="1" t="s">
        <v>38</v>
      </c>
      <c r="F404" s="1">
        <v>0</v>
      </c>
      <c r="G404" s="1" t="s">
        <v>40</v>
      </c>
      <c r="H404" s="1" t="s">
        <v>259</v>
      </c>
      <c r="I404" s="1" t="s">
        <v>259</v>
      </c>
      <c r="J404" s="1" t="s">
        <v>33</v>
      </c>
      <c r="K404" s="1" t="s">
        <v>40</v>
      </c>
      <c r="L404" s="1" t="s">
        <v>41</v>
      </c>
      <c r="M404" s="1">
        <v>4</v>
      </c>
      <c r="N404" s="1" t="s">
        <v>24</v>
      </c>
      <c r="O404" s="1" t="s">
        <v>25</v>
      </c>
      <c r="P404" s="1" t="s">
        <v>140</v>
      </c>
      <c r="Q404" s="1" t="s">
        <v>213</v>
      </c>
    </row>
    <row r="405" spans="1:17" ht="15.75" customHeight="1" x14ac:dyDescent="0.3">
      <c r="A405" s="1">
        <v>598072</v>
      </c>
      <c r="B405" s="1" t="s">
        <v>50</v>
      </c>
      <c r="C405" s="2">
        <v>41418</v>
      </c>
      <c r="D405" s="1" t="s">
        <v>154</v>
      </c>
      <c r="E405" s="1" t="s">
        <v>52</v>
      </c>
      <c r="F405" s="1">
        <v>0</v>
      </c>
      <c r="G405" s="1" t="s">
        <v>47</v>
      </c>
      <c r="H405" s="1" t="s">
        <v>40</v>
      </c>
      <c r="I405" s="1" t="s">
        <v>40</v>
      </c>
      <c r="J405" s="1" t="s">
        <v>33</v>
      </c>
      <c r="K405" s="1" t="s">
        <v>47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252</v>
      </c>
      <c r="Q405" s="1" t="s">
        <v>116</v>
      </c>
    </row>
    <row r="406" spans="1:17" ht="15.75" customHeight="1" x14ac:dyDescent="0.3">
      <c r="A406" s="1">
        <v>598073</v>
      </c>
      <c r="B406" s="1" t="s">
        <v>50</v>
      </c>
      <c r="C406" s="2">
        <v>41420</v>
      </c>
      <c r="D406" s="1" t="s">
        <v>192</v>
      </c>
      <c r="E406" s="1" t="s">
        <v>52</v>
      </c>
      <c r="F406" s="1">
        <v>0</v>
      </c>
      <c r="G406" s="1" t="s">
        <v>32</v>
      </c>
      <c r="H406" s="1" t="s">
        <v>47</v>
      </c>
      <c r="I406" s="1" t="s">
        <v>47</v>
      </c>
      <c r="J406" s="1" t="s">
        <v>33</v>
      </c>
      <c r="K406" s="1" t="s">
        <v>47</v>
      </c>
      <c r="L406" s="1" t="s">
        <v>23</v>
      </c>
      <c r="M406" s="1">
        <v>23</v>
      </c>
      <c r="N406" s="1" t="s">
        <v>24</v>
      </c>
      <c r="O406" s="1" t="s">
        <v>25</v>
      </c>
      <c r="P406" s="1" t="s">
        <v>127</v>
      </c>
      <c r="Q406" s="1" t="s">
        <v>116</v>
      </c>
    </row>
    <row r="407" spans="1:17" ht="15.75" customHeight="1" x14ac:dyDescent="0.3">
      <c r="A407" s="1">
        <v>729279</v>
      </c>
      <c r="B407" s="1" t="s">
        <v>281</v>
      </c>
      <c r="C407" s="2">
        <v>41745</v>
      </c>
      <c r="D407" s="1" t="s">
        <v>144</v>
      </c>
      <c r="E407" s="1" t="s">
        <v>282</v>
      </c>
      <c r="F407" s="1">
        <v>1</v>
      </c>
      <c r="G407" s="1" t="s">
        <v>47</v>
      </c>
      <c r="H407" s="1" t="s">
        <v>21</v>
      </c>
      <c r="I407" s="1" t="s">
        <v>21</v>
      </c>
      <c r="J407" s="1" t="s">
        <v>33</v>
      </c>
      <c r="K407" s="1" t="s">
        <v>21</v>
      </c>
      <c r="L407" s="1" t="s">
        <v>23</v>
      </c>
      <c r="M407" s="1">
        <v>41</v>
      </c>
      <c r="N407" s="1" t="s">
        <v>24</v>
      </c>
      <c r="O407" s="1" t="s">
        <v>25</v>
      </c>
      <c r="P407" s="1" t="s">
        <v>120</v>
      </c>
      <c r="Q407" s="1" t="s">
        <v>283</v>
      </c>
    </row>
    <row r="408" spans="1:17" ht="15.75" customHeight="1" x14ac:dyDescent="0.3">
      <c r="A408" s="1">
        <v>729281</v>
      </c>
      <c r="B408" s="1" t="s">
        <v>284</v>
      </c>
      <c r="C408" s="2">
        <v>41746</v>
      </c>
      <c r="D408" s="1" t="s">
        <v>285</v>
      </c>
      <c r="E408" s="1" t="s">
        <v>286</v>
      </c>
      <c r="F408" s="1">
        <v>1</v>
      </c>
      <c r="G408" s="1" t="s">
        <v>39</v>
      </c>
      <c r="H408" s="1" t="s">
        <v>20</v>
      </c>
      <c r="I408" s="1" t="s">
        <v>20</v>
      </c>
      <c r="J408" s="1" t="s">
        <v>22</v>
      </c>
      <c r="K408" s="1" t="s">
        <v>20</v>
      </c>
      <c r="L408" s="1" t="s">
        <v>41</v>
      </c>
      <c r="M408" s="1">
        <v>8</v>
      </c>
      <c r="N408" s="1" t="s">
        <v>24</v>
      </c>
      <c r="O408" s="1" t="s">
        <v>25</v>
      </c>
      <c r="P408" s="1" t="s">
        <v>42</v>
      </c>
      <c r="Q408" s="1" t="s">
        <v>140</v>
      </c>
    </row>
    <row r="409" spans="1:17" ht="15.75" customHeight="1" x14ac:dyDescent="0.3">
      <c r="A409" s="1">
        <v>729283</v>
      </c>
      <c r="B409" s="1" t="s">
        <v>281</v>
      </c>
      <c r="C409" s="2">
        <v>41747</v>
      </c>
      <c r="D409" s="1" t="s">
        <v>287</v>
      </c>
      <c r="E409" s="1" t="s">
        <v>282</v>
      </c>
      <c r="F409" s="1">
        <v>1</v>
      </c>
      <c r="G409" s="1" t="s">
        <v>32</v>
      </c>
      <c r="H409" s="1" t="s">
        <v>31</v>
      </c>
      <c r="I409" s="1" t="s">
        <v>32</v>
      </c>
      <c r="J409" s="1" t="s">
        <v>33</v>
      </c>
      <c r="K409" s="1" t="s">
        <v>31</v>
      </c>
      <c r="L409" s="1" t="s">
        <v>41</v>
      </c>
      <c r="M409" s="1">
        <v>6</v>
      </c>
      <c r="N409" s="1" t="s">
        <v>24</v>
      </c>
      <c r="O409" s="1" t="s">
        <v>25</v>
      </c>
      <c r="P409" s="1" t="s">
        <v>283</v>
      </c>
      <c r="Q409" s="1" t="s">
        <v>252</v>
      </c>
    </row>
    <row r="410" spans="1:17" ht="15.75" customHeight="1" x14ac:dyDescent="0.3">
      <c r="A410" s="1">
        <v>729285</v>
      </c>
      <c r="B410" s="1" t="s">
        <v>281</v>
      </c>
      <c r="C410" s="2">
        <v>41747</v>
      </c>
      <c r="D410" s="1" t="s">
        <v>233</v>
      </c>
      <c r="E410" s="1" t="s">
        <v>282</v>
      </c>
      <c r="F410" s="1">
        <v>1</v>
      </c>
      <c r="G410" s="1" t="s">
        <v>259</v>
      </c>
      <c r="H410" s="1" t="s">
        <v>40</v>
      </c>
      <c r="I410" s="1" t="s">
        <v>40</v>
      </c>
      <c r="J410" s="1" t="s">
        <v>22</v>
      </c>
      <c r="K410" s="1" t="s">
        <v>40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54</v>
      </c>
      <c r="Q410" s="1" t="s">
        <v>283</v>
      </c>
    </row>
    <row r="411" spans="1:17" ht="15.75" customHeight="1" x14ac:dyDescent="0.3">
      <c r="A411" s="1">
        <v>729287</v>
      </c>
      <c r="B411" s="1" t="s">
        <v>288</v>
      </c>
      <c r="C411" s="2">
        <v>41748</v>
      </c>
      <c r="D411" s="1" t="s">
        <v>276</v>
      </c>
      <c r="E411" s="1" t="s">
        <v>289</v>
      </c>
      <c r="F411" s="1">
        <v>1</v>
      </c>
      <c r="G411" s="1" t="s">
        <v>20</v>
      </c>
      <c r="H411" s="1" t="s">
        <v>47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42</v>
      </c>
      <c r="Q411" s="1" t="s">
        <v>232</v>
      </c>
    </row>
    <row r="412" spans="1:17" ht="15.75" customHeight="1" x14ac:dyDescent="0.3">
      <c r="A412" s="1">
        <v>729289</v>
      </c>
      <c r="B412" s="1" t="s">
        <v>288</v>
      </c>
      <c r="C412" s="2">
        <v>41748</v>
      </c>
      <c r="D412" s="1" t="s">
        <v>136</v>
      </c>
      <c r="E412" s="1" t="s">
        <v>289</v>
      </c>
      <c r="F412" s="1">
        <v>1</v>
      </c>
      <c r="G412" s="1" t="s">
        <v>21</v>
      </c>
      <c r="H412" s="1" t="s">
        <v>39</v>
      </c>
      <c r="I412" s="1" t="s">
        <v>21</v>
      </c>
      <c r="J412" s="1" t="s">
        <v>33</v>
      </c>
      <c r="K412" s="1" t="s">
        <v>39</v>
      </c>
      <c r="L412" s="1" t="s">
        <v>41</v>
      </c>
      <c r="M412" s="1">
        <v>4</v>
      </c>
      <c r="N412" s="1" t="s">
        <v>24</v>
      </c>
      <c r="O412" s="1" t="s">
        <v>25</v>
      </c>
      <c r="P412" s="1" t="s">
        <v>42</v>
      </c>
      <c r="Q412" s="1" t="s">
        <v>237</v>
      </c>
    </row>
    <row r="413" spans="1:17" ht="15.75" customHeight="1" x14ac:dyDescent="0.3">
      <c r="A413" s="1">
        <v>729291</v>
      </c>
      <c r="B413" s="1" t="s">
        <v>284</v>
      </c>
      <c r="C413" s="2">
        <v>41749</v>
      </c>
      <c r="D413" s="1" t="s">
        <v>287</v>
      </c>
      <c r="E413" s="1" t="s">
        <v>286</v>
      </c>
      <c r="F413" s="1">
        <v>1</v>
      </c>
      <c r="G413" s="1" t="s">
        <v>40</v>
      </c>
      <c r="H413" s="1" t="s">
        <v>31</v>
      </c>
      <c r="I413" s="1" t="s">
        <v>31</v>
      </c>
      <c r="J413" s="1" t="s">
        <v>22</v>
      </c>
      <c r="K413" s="1" t="s">
        <v>31</v>
      </c>
      <c r="L413" s="1" t="s">
        <v>41</v>
      </c>
      <c r="M413" s="1">
        <v>7</v>
      </c>
      <c r="N413" s="1" t="s">
        <v>24</v>
      </c>
      <c r="O413" s="1" t="s">
        <v>25</v>
      </c>
      <c r="P413" s="1" t="s">
        <v>54</v>
      </c>
      <c r="Q413" s="1" t="s">
        <v>120</v>
      </c>
    </row>
    <row r="414" spans="1:17" ht="15.75" customHeight="1" x14ac:dyDescent="0.3">
      <c r="A414" s="1">
        <v>729293</v>
      </c>
      <c r="B414" s="1" t="s">
        <v>281</v>
      </c>
      <c r="C414" s="2">
        <v>41750</v>
      </c>
      <c r="D414" s="1" t="s">
        <v>105</v>
      </c>
      <c r="E414" s="1" t="s">
        <v>282</v>
      </c>
      <c r="F414" s="1">
        <v>1</v>
      </c>
      <c r="G414" s="1" t="s">
        <v>32</v>
      </c>
      <c r="H414" s="1" t="s">
        <v>39</v>
      </c>
      <c r="I414" s="1" t="s">
        <v>32</v>
      </c>
      <c r="J414" s="1" t="s">
        <v>33</v>
      </c>
      <c r="K414" s="1" t="s">
        <v>32</v>
      </c>
      <c r="L414" s="1" t="s">
        <v>23</v>
      </c>
      <c r="M414" s="1">
        <v>93</v>
      </c>
      <c r="N414" s="1" t="s">
        <v>24</v>
      </c>
      <c r="O414" s="1" t="s">
        <v>25</v>
      </c>
      <c r="P414" s="1" t="s">
        <v>283</v>
      </c>
      <c r="Q414" s="1" t="s">
        <v>252</v>
      </c>
    </row>
    <row r="415" spans="1:17" ht="15.75" customHeight="1" x14ac:dyDescent="0.3">
      <c r="A415" s="1">
        <v>729295</v>
      </c>
      <c r="B415" s="1" t="s">
        <v>284</v>
      </c>
      <c r="C415" s="2">
        <v>41751</v>
      </c>
      <c r="D415" s="1" t="s">
        <v>287</v>
      </c>
      <c r="E415" s="1" t="s">
        <v>286</v>
      </c>
      <c r="F415" s="1">
        <v>1</v>
      </c>
      <c r="G415" s="1" t="s">
        <v>31</v>
      </c>
      <c r="H415" s="1" t="s">
        <v>259</v>
      </c>
      <c r="I415" s="1" t="s">
        <v>259</v>
      </c>
      <c r="J415" s="1" t="s">
        <v>22</v>
      </c>
      <c r="K415" s="1" t="s">
        <v>31</v>
      </c>
      <c r="L415" s="1" t="s">
        <v>23</v>
      </c>
      <c r="M415" s="1">
        <v>72</v>
      </c>
      <c r="N415" s="1" t="s">
        <v>24</v>
      </c>
      <c r="O415" s="1" t="s">
        <v>25</v>
      </c>
      <c r="P415" s="1" t="s">
        <v>120</v>
      </c>
      <c r="Q415" s="1" t="s">
        <v>140</v>
      </c>
    </row>
    <row r="416" spans="1:17" ht="15.75" customHeight="1" x14ac:dyDescent="0.3">
      <c r="A416" s="1">
        <v>729297</v>
      </c>
      <c r="B416" s="1" t="s">
        <v>288</v>
      </c>
      <c r="C416" s="2">
        <v>41752</v>
      </c>
      <c r="D416" s="1" t="s">
        <v>235</v>
      </c>
      <c r="E416" s="1" t="s">
        <v>289</v>
      </c>
      <c r="F416" s="1">
        <v>1</v>
      </c>
      <c r="G416" s="1" t="s">
        <v>40</v>
      </c>
      <c r="H416" s="1" t="s">
        <v>32</v>
      </c>
      <c r="I416" s="1" t="s">
        <v>40</v>
      </c>
      <c r="J416" s="1" t="s">
        <v>22</v>
      </c>
      <c r="K416" s="1" t="s">
        <v>32</v>
      </c>
      <c r="L416" s="1" t="s">
        <v>23</v>
      </c>
      <c r="M416" s="1">
        <v>7</v>
      </c>
      <c r="N416" s="1" t="s">
        <v>24</v>
      </c>
      <c r="O416" s="1" t="s">
        <v>25</v>
      </c>
      <c r="P416" s="1" t="s">
        <v>127</v>
      </c>
      <c r="Q416" s="1" t="s">
        <v>283</v>
      </c>
    </row>
    <row r="417" spans="1:17" ht="15.75" customHeight="1" x14ac:dyDescent="0.3">
      <c r="A417" s="1">
        <v>729299</v>
      </c>
      <c r="B417" s="1" t="s">
        <v>284</v>
      </c>
      <c r="C417" s="2">
        <v>41753</v>
      </c>
      <c r="D417" s="1" t="s">
        <v>290</v>
      </c>
      <c r="E417" s="1" t="s">
        <v>286</v>
      </c>
      <c r="F417" s="1">
        <v>1</v>
      </c>
      <c r="G417" s="1" t="s">
        <v>20</v>
      </c>
      <c r="H417" s="1" t="s">
        <v>21</v>
      </c>
      <c r="I417" s="1" t="s">
        <v>20</v>
      </c>
      <c r="J417" s="1" t="s">
        <v>22</v>
      </c>
      <c r="K417" s="1" t="s">
        <v>21</v>
      </c>
      <c r="L417" s="1" t="s">
        <v>23</v>
      </c>
      <c r="M417" s="1">
        <v>2</v>
      </c>
      <c r="N417" s="1" t="s">
        <v>24</v>
      </c>
      <c r="O417" s="1" t="s">
        <v>25</v>
      </c>
      <c r="P417" s="1" t="s">
        <v>42</v>
      </c>
      <c r="Q417" s="1" t="s">
        <v>237</v>
      </c>
    </row>
    <row r="418" spans="1:17" ht="15.75" customHeight="1" x14ac:dyDescent="0.3">
      <c r="A418" s="1">
        <v>729301</v>
      </c>
      <c r="B418" s="1" t="s">
        <v>288</v>
      </c>
      <c r="C418" s="2">
        <v>41754</v>
      </c>
      <c r="D418" s="1" t="s">
        <v>262</v>
      </c>
      <c r="E418" s="1" t="s">
        <v>289</v>
      </c>
      <c r="F418" s="1">
        <v>1</v>
      </c>
      <c r="G418" s="1" t="s">
        <v>259</v>
      </c>
      <c r="H418" s="1" t="s">
        <v>39</v>
      </c>
      <c r="I418" s="1" t="s">
        <v>259</v>
      </c>
      <c r="J418" s="1" t="s">
        <v>33</v>
      </c>
      <c r="K418" s="1" t="s">
        <v>259</v>
      </c>
      <c r="L418" s="1" t="s">
        <v>23</v>
      </c>
      <c r="M418" s="1">
        <v>4</v>
      </c>
      <c r="N418" s="1" t="s">
        <v>24</v>
      </c>
      <c r="O418" s="1" t="s">
        <v>25</v>
      </c>
      <c r="P418" s="1" t="s">
        <v>120</v>
      </c>
      <c r="Q418" s="1" t="s">
        <v>140</v>
      </c>
    </row>
    <row r="419" spans="1:17" ht="15.75" customHeight="1" x14ac:dyDescent="0.3">
      <c r="A419" s="1">
        <v>729303</v>
      </c>
      <c r="B419" s="1" t="s">
        <v>288</v>
      </c>
      <c r="C419" s="2">
        <v>41754</v>
      </c>
      <c r="D419" s="1" t="s">
        <v>291</v>
      </c>
      <c r="E419" s="1" t="s">
        <v>289</v>
      </c>
      <c r="F419" s="1">
        <v>1</v>
      </c>
      <c r="G419" s="1" t="s">
        <v>32</v>
      </c>
      <c r="H419" s="1" t="s">
        <v>47</v>
      </c>
      <c r="I419" s="1" t="s">
        <v>47</v>
      </c>
      <c r="J419" s="1" t="s">
        <v>33</v>
      </c>
      <c r="K419" s="1" t="s">
        <v>32</v>
      </c>
      <c r="L419" s="1" t="s">
        <v>41</v>
      </c>
      <c r="M419" s="1">
        <v>7</v>
      </c>
      <c r="N419" s="1" t="s">
        <v>24</v>
      </c>
      <c r="O419" s="1" t="s">
        <v>25</v>
      </c>
      <c r="P419" s="1" t="s">
        <v>54</v>
      </c>
      <c r="Q419" s="1" t="s">
        <v>120</v>
      </c>
    </row>
    <row r="420" spans="1:17" ht="15.75" customHeight="1" x14ac:dyDescent="0.3">
      <c r="A420" s="1">
        <v>729305</v>
      </c>
      <c r="B420" s="1" t="s">
        <v>281</v>
      </c>
      <c r="C420" s="2">
        <v>41755</v>
      </c>
      <c r="D420" s="1" t="s">
        <v>292</v>
      </c>
      <c r="E420" s="1" t="s">
        <v>282</v>
      </c>
      <c r="F420" s="1">
        <v>1</v>
      </c>
      <c r="G420" s="1" t="s">
        <v>40</v>
      </c>
      <c r="H420" s="1" t="s">
        <v>20</v>
      </c>
      <c r="I420" s="1" t="s">
        <v>40</v>
      </c>
      <c r="J420" s="1" t="s">
        <v>22</v>
      </c>
      <c r="K420" s="1" t="s">
        <v>40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127</v>
      </c>
      <c r="Q420" s="1" t="s">
        <v>252</v>
      </c>
    </row>
    <row r="421" spans="1:17" ht="15.75" customHeight="1" x14ac:dyDescent="0.3">
      <c r="A421" s="1">
        <v>729307</v>
      </c>
      <c r="B421" s="1" t="s">
        <v>281</v>
      </c>
      <c r="C421" s="2">
        <v>41755</v>
      </c>
      <c r="D421" s="1" t="s">
        <v>293</v>
      </c>
      <c r="E421" s="1" t="s">
        <v>282</v>
      </c>
      <c r="F421" s="1">
        <v>1</v>
      </c>
      <c r="G421" s="1" t="s">
        <v>21</v>
      </c>
      <c r="H421" s="1" t="s">
        <v>31</v>
      </c>
      <c r="I421" s="1" t="s">
        <v>21</v>
      </c>
      <c r="J421" s="1" t="s">
        <v>22</v>
      </c>
      <c r="K421" s="1" t="s">
        <v>31</v>
      </c>
      <c r="L421" s="1" t="s">
        <v>23</v>
      </c>
      <c r="M421" s="1">
        <v>23</v>
      </c>
      <c r="N421" s="1" t="s">
        <v>24</v>
      </c>
      <c r="O421" s="1" t="s">
        <v>25</v>
      </c>
      <c r="P421" s="1" t="s">
        <v>127</v>
      </c>
      <c r="Q421" s="1" t="s">
        <v>283</v>
      </c>
    </row>
    <row r="422" spans="1:17" ht="15.75" customHeight="1" x14ac:dyDescent="0.3">
      <c r="A422" s="1">
        <v>729309</v>
      </c>
      <c r="B422" s="1" t="s">
        <v>284</v>
      </c>
      <c r="C422" s="2">
        <v>41756</v>
      </c>
      <c r="D422" s="1" t="s">
        <v>181</v>
      </c>
      <c r="E422" s="1" t="s">
        <v>286</v>
      </c>
      <c r="F422" s="1">
        <v>1</v>
      </c>
      <c r="G422" s="1" t="s">
        <v>39</v>
      </c>
      <c r="H422" s="1" t="s">
        <v>47</v>
      </c>
      <c r="I422" s="1" t="s">
        <v>47</v>
      </c>
      <c r="J422" s="1" t="s">
        <v>33</v>
      </c>
      <c r="K422" s="1" t="s">
        <v>39</v>
      </c>
      <c r="L422" s="1" t="s">
        <v>41</v>
      </c>
      <c r="M422" s="1">
        <v>6</v>
      </c>
      <c r="N422" s="1" t="s">
        <v>24</v>
      </c>
      <c r="O422" s="1" t="s">
        <v>25</v>
      </c>
      <c r="P422" s="1" t="s">
        <v>42</v>
      </c>
      <c r="Q422" s="1" t="s">
        <v>237</v>
      </c>
    </row>
    <row r="423" spans="1:17" ht="15.75" customHeight="1" x14ac:dyDescent="0.3">
      <c r="A423" s="1">
        <v>729311</v>
      </c>
      <c r="B423" s="1" t="s">
        <v>284</v>
      </c>
      <c r="C423" s="2">
        <v>41756</v>
      </c>
      <c r="D423" s="1" t="s">
        <v>152</v>
      </c>
      <c r="E423" s="1" t="s">
        <v>286</v>
      </c>
      <c r="F423" s="1">
        <v>1</v>
      </c>
      <c r="G423" s="1" t="s">
        <v>259</v>
      </c>
      <c r="H423" s="1" t="s">
        <v>32</v>
      </c>
      <c r="I423" s="1" t="s">
        <v>259</v>
      </c>
      <c r="J423" s="1" t="s">
        <v>33</v>
      </c>
      <c r="K423" s="1" t="s">
        <v>32</v>
      </c>
      <c r="L423" s="1" t="s">
        <v>41</v>
      </c>
      <c r="M423" s="1">
        <v>5</v>
      </c>
      <c r="N423" s="1" t="s">
        <v>24</v>
      </c>
      <c r="O423" s="1" t="s">
        <v>25</v>
      </c>
      <c r="P423" s="1" t="s">
        <v>232</v>
      </c>
      <c r="Q423" s="1" t="s">
        <v>237</v>
      </c>
    </row>
    <row r="424" spans="1:17" ht="15.75" customHeight="1" x14ac:dyDescent="0.3">
      <c r="A424" s="1">
        <v>729313</v>
      </c>
      <c r="B424" s="1" t="s">
        <v>288</v>
      </c>
      <c r="C424" s="2">
        <v>41757</v>
      </c>
      <c r="D424" s="1" t="s">
        <v>293</v>
      </c>
      <c r="E424" s="1" t="s">
        <v>289</v>
      </c>
      <c r="F424" s="1">
        <v>1</v>
      </c>
      <c r="G424" s="1" t="s">
        <v>31</v>
      </c>
      <c r="H424" s="1" t="s">
        <v>20</v>
      </c>
      <c r="I424" s="1" t="s">
        <v>31</v>
      </c>
      <c r="J424" s="1" t="s">
        <v>22</v>
      </c>
      <c r="K424" s="1" t="s">
        <v>31</v>
      </c>
      <c r="L424" s="1" t="s">
        <v>41</v>
      </c>
      <c r="M424" s="1">
        <v>5</v>
      </c>
      <c r="N424" s="1" t="s">
        <v>24</v>
      </c>
      <c r="O424" s="1" t="s">
        <v>25</v>
      </c>
      <c r="P424" s="1" t="s">
        <v>54</v>
      </c>
      <c r="Q424" s="1" t="s">
        <v>140</v>
      </c>
    </row>
    <row r="425" spans="1:17" ht="15.75" customHeight="1" x14ac:dyDescent="0.3">
      <c r="A425" s="1">
        <v>729315</v>
      </c>
      <c r="B425" s="1" t="s">
        <v>281</v>
      </c>
      <c r="C425" s="2">
        <v>41758</v>
      </c>
      <c r="D425" s="1" t="s">
        <v>265</v>
      </c>
      <c r="E425" s="1" t="s">
        <v>282</v>
      </c>
      <c r="F425" s="1">
        <v>1</v>
      </c>
      <c r="G425" s="1" t="s">
        <v>21</v>
      </c>
      <c r="H425" s="1" t="s">
        <v>40</v>
      </c>
      <c r="I425" s="1" t="s">
        <v>40</v>
      </c>
      <c r="J425" s="1" t="s">
        <v>33</v>
      </c>
      <c r="K425" s="1" t="s">
        <v>40</v>
      </c>
      <c r="L425" s="1" t="s">
        <v>122</v>
      </c>
      <c r="M425" s="1" t="s">
        <v>25</v>
      </c>
      <c r="N425" s="1" t="s">
        <v>123</v>
      </c>
      <c r="O425" s="1" t="s">
        <v>25</v>
      </c>
      <c r="P425" s="1" t="s">
        <v>42</v>
      </c>
      <c r="Q425" s="1" t="s">
        <v>232</v>
      </c>
    </row>
    <row r="426" spans="1:17" ht="15.75" customHeight="1" x14ac:dyDescent="0.3">
      <c r="A426" s="1">
        <v>729317</v>
      </c>
      <c r="B426" s="1" t="s">
        <v>288</v>
      </c>
      <c r="C426" s="2">
        <v>41759</v>
      </c>
      <c r="D426" s="1" t="s">
        <v>294</v>
      </c>
      <c r="E426" s="1" t="s">
        <v>289</v>
      </c>
      <c r="F426" s="1">
        <v>1</v>
      </c>
      <c r="G426" s="1" t="s">
        <v>47</v>
      </c>
      <c r="H426" s="1" t="s">
        <v>259</v>
      </c>
      <c r="I426" s="1" t="s">
        <v>47</v>
      </c>
      <c r="J426" s="1" t="s">
        <v>22</v>
      </c>
      <c r="K426" s="1" t="s">
        <v>259</v>
      </c>
      <c r="L426" s="1" t="s">
        <v>23</v>
      </c>
      <c r="M426" s="1">
        <v>15</v>
      </c>
      <c r="N426" s="1" t="s">
        <v>24</v>
      </c>
      <c r="O426" s="1" t="s">
        <v>25</v>
      </c>
      <c r="P426" s="1" t="s">
        <v>127</v>
      </c>
      <c r="Q426" s="1" t="s">
        <v>120</v>
      </c>
    </row>
    <row r="427" spans="1:17" ht="15.75" customHeight="1" x14ac:dyDescent="0.3">
      <c r="A427" s="1">
        <v>733971</v>
      </c>
      <c r="B427" s="1" t="s">
        <v>277</v>
      </c>
      <c r="C427" s="2">
        <v>41761</v>
      </c>
      <c r="D427" s="1" t="s">
        <v>235</v>
      </c>
      <c r="E427" s="1" t="s">
        <v>278</v>
      </c>
      <c r="F427" s="1">
        <v>0</v>
      </c>
      <c r="G427" s="1" t="s">
        <v>32</v>
      </c>
      <c r="H427" s="1" t="s">
        <v>21</v>
      </c>
      <c r="I427" s="1" t="s">
        <v>32</v>
      </c>
      <c r="J427" s="1" t="s">
        <v>33</v>
      </c>
      <c r="K427" s="1" t="s">
        <v>32</v>
      </c>
      <c r="L427" s="1" t="s">
        <v>23</v>
      </c>
      <c r="M427" s="1">
        <v>34</v>
      </c>
      <c r="N427" s="1" t="s">
        <v>24</v>
      </c>
      <c r="O427" s="1" t="s">
        <v>25</v>
      </c>
      <c r="P427" s="1" t="s">
        <v>232</v>
      </c>
      <c r="Q427" s="1" t="s">
        <v>274</v>
      </c>
    </row>
    <row r="428" spans="1:17" ht="15.75" customHeight="1" x14ac:dyDescent="0.3">
      <c r="A428" s="1">
        <v>733973</v>
      </c>
      <c r="B428" s="1" t="s">
        <v>44</v>
      </c>
      <c r="C428" s="2">
        <v>41762</v>
      </c>
      <c r="D428" s="1" t="s">
        <v>295</v>
      </c>
      <c r="E428" s="1" t="s">
        <v>46</v>
      </c>
      <c r="F428" s="1">
        <v>0</v>
      </c>
      <c r="G428" s="1" t="s">
        <v>47</v>
      </c>
      <c r="H428" s="1" t="s">
        <v>31</v>
      </c>
      <c r="I428" s="1" t="s">
        <v>31</v>
      </c>
      <c r="J428" s="1" t="s">
        <v>33</v>
      </c>
      <c r="K428" s="1" t="s">
        <v>47</v>
      </c>
      <c r="L428" s="1" t="s">
        <v>41</v>
      </c>
      <c r="M428" s="1">
        <v>5</v>
      </c>
      <c r="N428" s="1" t="s">
        <v>24</v>
      </c>
      <c r="O428" s="1" t="s">
        <v>25</v>
      </c>
      <c r="P428" s="1" t="s">
        <v>242</v>
      </c>
      <c r="Q428" s="1" t="s">
        <v>252</v>
      </c>
    </row>
    <row r="429" spans="1:17" ht="15.75" customHeight="1" x14ac:dyDescent="0.3">
      <c r="A429" s="1">
        <v>733975</v>
      </c>
      <c r="B429" s="1" t="s">
        <v>36</v>
      </c>
      <c r="C429" s="2">
        <v>41762</v>
      </c>
      <c r="D429" s="1" t="s">
        <v>296</v>
      </c>
      <c r="E429" s="1" t="s">
        <v>38</v>
      </c>
      <c r="F429" s="1">
        <v>0</v>
      </c>
      <c r="G429" s="1" t="s">
        <v>39</v>
      </c>
      <c r="H429" s="1" t="s">
        <v>40</v>
      </c>
      <c r="I429" s="1" t="s">
        <v>40</v>
      </c>
      <c r="J429" s="1" t="s">
        <v>22</v>
      </c>
      <c r="K429" s="1" t="s">
        <v>40</v>
      </c>
      <c r="L429" s="1" t="s">
        <v>41</v>
      </c>
      <c r="M429" s="1">
        <v>7</v>
      </c>
      <c r="N429" s="1" t="s">
        <v>24</v>
      </c>
      <c r="O429" s="1" t="s">
        <v>25</v>
      </c>
      <c r="P429" s="1" t="s">
        <v>145</v>
      </c>
      <c r="Q429" s="1" t="s">
        <v>140</v>
      </c>
    </row>
    <row r="430" spans="1:17" ht="15.75" customHeight="1" x14ac:dyDescent="0.3">
      <c r="A430" s="1">
        <v>733977</v>
      </c>
      <c r="B430" s="1" t="s">
        <v>17</v>
      </c>
      <c r="C430" s="2">
        <v>41763</v>
      </c>
      <c r="D430" s="1" t="s">
        <v>121</v>
      </c>
      <c r="E430" s="1" t="s">
        <v>19</v>
      </c>
      <c r="F430" s="1">
        <v>0</v>
      </c>
      <c r="G430" s="1" t="s">
        <v>20</v>
      </c>
      <c r="H430" s="1" t="s">
        <v>259</v>
      </c>
      <c r="I430" s="1" t="s">
        <v>20</v>
      </c>
      <c r="J430" s="1" t="s">
        <v>22</v>
      </c>
      <c r="K430" s="1" t="s">
        <v>20</v>
      </c>
      <c r="L430" s="1" t="s">
        <v>41</v>
      </c>
      <c r="M430" s="1">
        <v>4</v>
      </c>
      <c r="N430" s="1" t="s">
        <v>24</v>
      </c>
      <c r="O430" s="1" t="s">
        <v>25</v>
      </c>
      <c r="P430" s="1" t="s">
        <v>127</v>
      </c>
      <c r="Q430" s="1" t="s">
        <v>237</v>
      </c>
    </row>
    <row r="431" spans="1:17" ht="15.75" customHeight="1" x14ac:dyDescent="0.3">
      <c r="A431" s="1">
        <v>733979</v>
      </c>
      <c r="B431" s="1" t="s">
        <v>167</v>
      </c>
      <c r="C431" s="2">
        <v>41764</v>
      </c>
      <c r="D431" s="1" t="s">
        <v>292</v>
      </c>
      <c r="E431" s="1" t="s">
        <v>168</v>
      </c>
      <c r="F431" s="1">
        <v>0</v>
      </c>
      <c r="G431" s="1" t="s">
        <v>40</v>
      </c>
      <c r="H431" s="1" t="s">
        <v>21</v>
      </c>
      <c r="I431" s="1" t="s">
        <v>21</v>
      </c>
      <c r="J431" s="1" t="s">
        <v>22</v>
      </c>
      <c r="K431" s="1" t="s">
        <v>40</v>
      </c>
      <c r="L431" s="1" t="s">
        <v>23</v>
      </c>
      <c r="M431" s="1">
        <v>10</v>
      </c>
      <c r="N431" s="1" t="s">
        <v>24</v>
      </c>
      <c r="O431" s="1" t="s">
        <v>25</v>
      </c>
      <c r="P431" s="1" t="s">
        <v>274</v>
      </c>
      <c r="Q431" s="1" t="s">
        <v>267</v>
      </c>
    </row>
    <row r="432" spans="1:17" ht="15.75" customHeight="1" x14ac:dyDescent="0.3">
      <c r="A432" s="1">
        <v>733981</v>
      </c>
      <c r="B432" s="1" t="s">
        <v>36</v>
      </c>
      <c r="C432" s="2">
        <v>41764</v>
      </c>
      <c r="D432" s="1" t="s">
        <v>152</v>
      </c>
      <c r="E432" s="1" t="s">
        <v>38</v>
      </c>
      <c r="F432" s="1">
        <v>0</v>
      </c>
      <c r="G432" s="1" t="s">
        <v>39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297</v>
      </c>
      <c r="Q432" s="1" t="s">
        <v>242</v>
      </c>
    </row>
    <row r="433" spans="1:17" ht="15.75" customHeight="1" x14ac:dyDescent="0.3">
      <c r="A433" s="1">
        <v>733983</v>
      </c>
      <c r="B433" s="1" t="s">
        <v>44</v>
      </c>
      <c r="C433" s="2">
        <v>41765</v>
      </c>
      <c r="D433" s="1" t="s">
        <v>147</v>
      </c>
      <c r="E433" s="1" t="s">
        <v>46</v>
      </c>
      <c r="F433" s="1">
        <v>0</v>
      </c>
      <c r="G433" s="1" t="s">
        <v>47</v>
      </c>
      <c r="H433" s="1" t="s">
        <v>20</v>
      </c>
      <c r="I433" s="1" t="s">
        <v>20</v>
      </c>
      <c r="J433" s="1" t="s">
        <v>22</v>
      </c>
      <c r="K433" s="1" t="s">
        <v>47</v>
      </c>
      <c r="L433" s="1" t="s">
        <v>23</v>
      </c>
      <c r="M433" s="1">
        <v>19</v>
      </c>
      <c r="N433" s="1" t="s">
        <v>24</v>
      </c>
      <c r="O433" s="1" t="s">
        <v>25</v>
      </c>
      <c r="P433" s="1" t="s">
        <v>140</v>
      </c>
      <c r="Q433" s="1" t="s">
        <v>263</v>
      </c>
    </row>
    <row r="434" spans="1:17" ht="15.75" customHeight="1" x14ac:dyDescent="0.3">
      <c r="A434" s="1">
        <v>733985</v>
      </c>
      <c r="B434" s="1" t="s">
        <v>36</v>
      </c>
      <c r="C434" s="2">
        <v>41766</v>
      </c>
      <c r="D434" s="1" t="s">
        <v>146</v>
      </c>
      <c r="E434" s="1" t="s">
        <v>38</v>
      </c>
      <c r="F434" s="1">
        <v>0</v>
      </c>
      <c r="G434" s="1" t="s">
        <v>39</v>
      </c>
      <c r="H434" s="1" t="s">
        <v>21</v>
      </c>
      <c r="I434" s="1" t="s">
        <v>39</v>
      </c>
      <c r="J434" s="1" t="s">
        <v>33</v>
      </c>
      <c r="K434" s="1" t="s">
        <v>21</v>
      </c>
      <c r="L434" s="1" t="s">
        <v>41</v>
      </c>
      <c r="M434" s="1">
        <v>8</v>
      </c>
      <c r="N434" s="1" t="s">
        <v>24</v>
      </c>
      <c r="O434" s="1" t="s">
        <v>25</v>
      </c>
      <c r="P434" s="1" t="s">
        <v>242</v>
      </c>
      <c r="Q434" s="1" t="s">
        <v>252</v>
      </c>
    </row>
    <row r="435" spans="1:17" ht="15.75" customHeight="1" x14ac:dyDescent="0.3">
      <c r="A435" s="1">
        <v>733987</v>
      </c>
      <c r="B435" s="1" t="s">
        <v>170</v>
      </c>
      <c r="C435" s="2">
        <v>41766</v>
      </c>
      <c r="D435" s="1" t="s">
        <v>287</v>
      </c>
      <c r="E435" s="1" t="s">
        <v>172</v>
      </c>
      <c r="F435" s="1">
        <v>0</v>
      </c>
      <c r="G435" s="1" t="s">
        <v>31</v>
      </c>
      <c r="H435" s="1" t="s">
        <v>32</v>
      </c>
      <c r="I435" s="1" t="s">
        <v>32</v>
      </c>
      <c r="J435" s="1" t="s">
        <v>22</v>
      </c>
      <c r="K435" s="1" t="s">
        <v>31</v>
      </c>
      <c r="L435" s="1" t="s">
        <v>23</v>
      </c>
      <c r="M435" s="1">
        <v>44</v>
      </c>
      <c r="N435" s="1" t="s">
        <v>24</v>
      </c>
      <c r="O435" s="1" t="s">
        <v>25</v>
      </c>
      <c r="P435" s="1" t="s">
        <v>127</v>
      </c>
      <c r="Q435" s="1" t="s">
        <v>298</v>
      </c>
    </row>
    <row r="436" spans="1:17" ht="15.75" customHeight="1" x14ac:dyDescent="0.3">
      <c r="A436" s="1">
        <v>733989</v>
      </c>
      <c r="B436" s="1" t="s">
        <v>167</v>
      </c>
      <c r="C436" s="2">
        <v>41767</v>
      </c>
      <c r="D436" s="1" t="s">
        <v>294</v>
      </c>
      <c r="E436" s="1" t="s">
        <v>168</v>
      </c>
      <c r="F436" s="1">
        <v>0</v>
      </c>
      <c r="G436" s="1" t="s">
        <v>40</v>
      </c>
      <c r="H436" s="1" t="s">
        <v>259</v>
      </c>
      <c r="I436" s="1" t="s">
        <v>40</v>
      </c>
      <c r="J436" s="1" t="s">
        <v>22</v>
      </c>
      <c r="K436" s="1" t="s">
        <v>259</v>
      </c>
      <c r="L436" s="1" t="s">
        <v>23</v>
      </c>
      <c r="M436" s="1">
        <v>32</v>
      </c>
      <c r="N436" s="1" t="s">
        <v>24</v>
      </c>
      <c r="O436" s="1" t="s">
        <v>25</v>
      </c>
      <c r="P436" s="1" t="s">
        <v>232</v>
      </c>
      <c r="Q436" s="1" t="s">
        <v>274</v>
      </c>
    </row>
    <row r="437" spans="1:17" ht="15.75" customHeight="1" x14ac:dyDescent="0.3">
      <c r="A437" s="1">
        <v>733991</v>
      </c>
      <c r="B437" s="1" t="s">
        <v>17</v>
      </c>
      <c r="C437" s="2">
        <v>41768</v>
      </c>
      <c r="D437" s="1" t="s">
        <v>293</v>
      </c>
      <c r="E437" s="1" t="s">
        <v>19</v>
      </c>
      <c r="F437" s="1">
        <v>0</v>
      </c>
      <c r="G437" s="1" t="s">
        <v>20</v>
      </c>
      <c r="H437" s="1" t="s">
        <v>31</v>
      </c>
      <c r="I437" s="1" t="s">
        <v>20</v>
      </c>
      <c r="J437" s="1" t="s">
        <v>22</v>
      </c>
      <c r="K437" s="1" t="s">
        <v>31</v>
      </c>
      <c r="L437" s="1" t="s">
        <v>23</v>
      </c>
      <c r="M437" s="1">
        <v>32</v>
      </c>
      <c r="N437" s="1" t="s">
        <v>24</v>
      </c>
      <c r="O437" s="1" t="s">
        <v>25</v>
      </c>
      <c r="P437" s="1" t="s">
        <v>140</v>
      </c>
      <c r="Q437" s="1" t="s">
        <v>263</v>
      </c>
    </row>
    <row r="438" spans="1:17" ht="15.75" customHeight="1" x14ac:dyDescent="0.3">
      <c r="A438" s="1">
        <v>733993</v>
      </c>
      <c r="B438" s="1" t="s">
        <v>36</v>
      </c>
      <c r="C438" s="2">
        <v>41769</v>
      </c>
      <c r="D438" s="1" t="s">
        <v>211</v>
      </c>
      <c r="E438" s="1" t="s">
        <v>38</v>
      </c>
      <c r="F438" s="1">
        <v>0</v>
      </c>
      <c r="G438" s="1" t="s">
        <v>39</v>
      </c>
      <c r="H438" s="1" t="s">
        <v>259</v>
      </c>
      <c r="I438" s="1" t="s">
        <v>259</v>
      </c>
      <c r="J438" s="1" t="s">
        <v>22</v>
      </c>
      <c r="K438" s="1" t="s">
        <v>259</v>
      </c>
      <c r="L438" s="1" t="s">
        <v>41</v>
      </c>
      <c r="M438" s="1">
        <v>8</v>
      </c>
      <c r="N438" s="1" t="s">
        <v>24</v>
      </c>
      <c r="O438" s="1" t="s">
        <v>95</v>
      </c>
      <c r="P438" s="1" t="s">
        <v>297</v>
      </c>
      <c r="Q438" s="1" t="s">
        <v>242</v>
      </c>
    </row>
    <row r="439" spans="1:17" ht="15.75" customHeight="1" x14ac:dyDescent="0.3">
      <c r="A439" s="1">
        <v>733995</v>
      </c>
      <c r="B439" s="1" t="s">
        <v>44</v>
      </c>
      <c r="C439" s="2">
        <v>41769</v>
      </c>
      <c r="D439" s="1" t="s">
        <v>152</v>
      </c>
      <c r="E439" s="1" t="s">
        <v>46</v>
      </c>
      <c r="F439" s="1">
        <v>0</v>
      </c>
      <c r="G439" s="1" t="s">
        <v>47</v>
      </c>
      <c r="H439" s="1" t="s">
        <v>32</v>
      </c>
      <c r="I439" s="1" t="s">
        <v>32</v>
      </c>
      <c r="J439" s="1" t="s">
        <v>22</v>
      </c>
      <c r="K439" s="1" t="s">
        <v>32</v>
      </c>
      <c r="L439" s="1" t="s">
        <v>41</v>
      </c>
      <c r="M439" s="1">
        <v>4</v>
      </c>
      <c r="N439" s="1" t="s">
        <v>24</v>
      </c>
      <c r="O439" s="1" t="s">
        <v>25</v>
      </c>
      <c r="P439" s="1" t="s">
        <v>127</v>
      </c>
      <c r="Q439" s="1" t="s">
        <v>237</v>
      </c>
    </row>
    <row r="440" spans="1:17" ht="15.75" customHeight="1" x14ac:dyDescent="0.3">
      <c r="A440" s="1">
        <v>733997</v>
      </c>
      <c r="B440" s="1" t="s">
        <v>170</v>
      </c>
      <c r="C440" s="2">
        <v>41770</v>
      </c>
      <c r="D440" s="1" t="s">
        <v>146</v>
      </c>
      <c r="E440" s="1" t="s">
        <v>172</v>
      </c>
      <c r="F440" s="1">
        <v>0</v>
      </c>
      <c r="G440" s="1" t="s">
        <v>31</v>
      </c>
      <c r="H440" s="1" t="s">
        <v>21</v>
      </c>
      <c r="I440" s="1" t="s">
        <v>21</v>
      </c>
      <c r="J440" s="1" t="s">
        <v>22</v>
      </c>
      <c r="K440" s="1" t="s">
        <v>21</v>
      </c>
      <c r="L440" s="1" t="s">
        <v>41</v>
      </c>
      <c r="M440" s="1">
        <v>9</v>
      </c>
      <c r="N440" s="1" t="s">
        <v>24</v>
      </c>
      <c r="O440" s="1" t="s">
        <v>25</v>
      </c>
      <c r="P440" s="1" t="s">
        <v>274</v>
      </c>
      <c r="Q440" s="1" t="s">
        <v>267</v>
      </c>
    </row>
    <row r="441" spans="1:17" ht="15.75" customHeight="1" x14ac:dyDescent="0.3">
      <c r="A441" s="1">
        <v>733999</v>
      </c>
      <c r="B441" s="1" t="s">
        <v>17</v>
      </c>
      <c r="C441" s="2">
        <v>41770</v>
      </c>
      <c r="D441" s="1" t="s">
        <v>265</v>
      </c>
      <c r="E441" s="1" t="s">
        <v>19</v>
      </c>
      <c r="F441" s="1">
        <v>0</v>
      </c>
      <c r="G441" s="1" t="s">
        <v>20</v>
      </c>
      <c r="H441" s="1" t="s">
        <v>40</v>
      </c>
      <c r="I441" s="1" t="s">
        <v>20</v>
      </c>
      <c r="J441" s="1" t="s">
        <v>33</v>
      </c>
      <c r="K441" s="1" t="s">
        <v>40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140</v>
      </c>
      <c r="Q441" s="1" t="s">
        <v>213</v>
      </c>
    </row>
    <row r="442" spans="1:17" ht="15.75" customHeight="1" x14ac:dyDescent="0.3">
      <c r="A442" s="1">
        <v>734001</v>
      </c>
      <c r="B442" s="1" t="s">
        <v>60</v>
      </c>
      <c r="C442" s="2">
        <v>41771</v>
      </c>
      <c r="D442" s="1" t="s">
        <v>183</v>
      </c>
      <c r="E442" s="1" t="s">
        <v>62</v>
      </c>
      <c r="F442" s="1">
        <v>0</v>
      </c>
      <c r="G442" s="1" t="s">
        <v>259</v>
      </c>
      <c r="H442" s="1" t="s">
        <v>47</v>
      </c>
      <c r="I442" s="1" t="s">
        <v>259</v>
      </c>
      <c r="J442" s="1" t="s">
        <v>33</v>
      </c>
      <c r="K442" s="1" t="s">
        <v>47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127</v>
      </c>
      <c r="Q442" s="1" t="s">
        <v>237</v>
      </c>
    </row>
    <row r="443" spans="1:17" ht="15.75" customHeight="1" x14ac:dyDescent="0.3">
      <c r="A443" s="1">
        <v>734003</v>
      </c>
      <c r="B443" s="1" t="s">
        <v>277</v>
      </c>
      <c r="C443" s="2">
        <v>41772</v>
      </c>
      <c r="D443" s="1" t="s">
        <v>235</v>
      </c>
      <c r="E443" s="1" t="s">
        <v>278</v>
      </c>
      <c r="F443" s="1">
        <v>0</v>
      </c>
      <c r="G443" s="1" t="s">
        <v>32</v>
      </c>
      <c r="H443" s="1" t="s">
        <v>40</v>
      </c>
      <c r="I443" s="1" t="s">
        <v>40</v>
      </c>
      <c r="J443" s="1" t="s">
        <v>33</v>
      </c>
      <c r="K443" s="1" t="s">
        <v>32</v>
      </c>
      <c r="L443" s="1" t="s">
        <v>41</v>
      </c>
      <c r="M443" s="1">
        <v>5</v>
      </c>
      <c r="N443" s="1" t="s">
        <v>24</v>
      </c>
      <c r="O443" s="1" t="s">
        <v>25</v>
      </c>
      <c r="P443" s="1" t="s">
        <v>242</v>
      </c>
      <c r="Q443" s="1" t="s">
        <v>252</v>
      </c>
    </row>
    <row r="444" spans="1:17" ht="15.75" customHeight="1" x14ac:dyDescent="0.3">
      <c r="A444" s="1">
        <v>734005</v>
      </c>
      <c r="B444" s="1" t="s">
        <v>17</v>
      </c>
      <c r="C444" s="2">
        <v>41772</v>
      </c>
      <c r="D444" s="1" t="s">
        <v>139</v>
      </c>
      <c r="E444" s="1" t="s">
        <v>19</v>
      </c>
      <c r="F444" s="1">
        <v>0</v>
      </c>
      <c r="G444" s="1" t="s">
        <v>20</v>
      </c>
      <c r="H444" s="1" t="s">
        <v>39</v>
      </c>
      <c r="I444" s="1" t="s">
        <v>39</v>
      </c>
      <c r="J444" s="1" t="s">
        <v>22</v>
      </c>
      <c r="K444" s="1" t="s">
        <v>20</v>
      </c>
      <c r="L444" s="1" t="s">
        <v>23</v>
      </c>
      <c r="M444" s="1">
        <v>16</v>
      </c>
      <c r="N444" s="1" t="s">
        <v>24</v>
      </c>
      <c r="O444" s="1" t="s">
        <v>25</v>
      </c>
      <c r="P444" s="1" t="s">
        <v>263</v>
      </c>
      <c r="Q444" s="1" t="s">
        <v>213</v>
      </c>
    </row>
    <row r="445" spans="1:17" ht="15.75" customHeight="1" x14ac:dyDescent="0.3">
      <c r="A445" s="1">
        <v>734007</v>
      </c>
      <c r="B445" s="1" t="s">
        <v>60</v>
      </c>
      <c r="C445" s="2">
        <v>41773</v>
      </c>
      <c r="D445" s="1" t="s">
        <v>226</v>
      </c>
      <c r="E445" s="1" t="s">
        <v>62</v>
      </c>
      <c r="F445" s="1">
        <v>0</v>
      </c>
      <c r="G445" s="1" t="s">
        <v>259</v>
      </c>
      <c r="H445" s="1" t="s">
        <v>31</v>
      </c>
      <c r="I445" s="1" t="s">
        <v>31</v>
      </c>
      <c r="J445" s="1" t="s">
        <v>22</v>
      </c>
      <c r="K445" s="1" t="s">
        <v>31</v>
      </c>
      <c r="L445" s="1" t="s">
        <v>41</v>
      </c>
      <c r="M445" s="1">
        <v>6</v>
      </c>
      <c r="N445" s="1" t="s">
        <v>24</v>
      </c>
      <c r="O445" s="1" t="s">
        <v>25</v>
      </c>
      <c r="P445" s="1" t="s">
        <v>237</v>
      </c>
      <c r="Q445" s="1" t="s">
        <v>298</v>
      </c>
    </row>
    <row r="446" spans="1:17" ht="15.75" customHeight="1" x14ac:dyDescent="0.3">
      <c r="A446" s="1">
        <v>734009</v>
      </c>
      <c r="B446" s="1" t="s">
        <v>170</v>
      </c>
      <c r="C446" s="2">
        <v>41773</v>
      </c>
      <c r="D446" s="1" t="s">
        <v>175</v>
      </c>
      <c r="E446" s="1" t="s">
        <v>172</v>
      </c>
      <c r="F446" s="1">
        <v>0</v>
      </c>
      <c r="G446" s="1" t="s">
        <v>21</v>
      </c>
      <c r="H446" s="1" t="s">
        <v>47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6</v>
      </c>
      <c r="N446" s="1" t="s">
        <v>24</v>
      </c>
      <c r="O446" s="1" t="s">
        <v>25</v>
      </c>
      <c r="P446" s="1" t="s">
        <v>232</v>
      </c>
      <c r="Q446" s="1" t="s">
        <v>274</v>
      </c>
    </row>
    <row r="447" spans="1:17" ht="15.75" customHeight="1" x14ac:dyDescent="0.3">
      <c r="A447" s="1">
        <v>734011</v>
      </c>
      <c r="B447" s="1" t="s">
        <v>167</v>
      </c>
      <c r="C447" s="2">
        <v>41774</v>
      </c>
      <c r="D447" s="1" t="s">
        <v>233</v>
      </c>
      <c r="E447" s="1" t="s">
        <v>168</v>
      </c>
      <c r="F447" s="1">
        <v>0</v>
      </c>
      <c r="G447" s="1" t="s">
        <v>40</v>
      </c>
      <c r="H447" s="1" t="s">
        <v>39</v>
      </c>
      <c r="I447" s="1" t="s">
        <v>39</v>
      </c>
      <c r="J447" s="1" t="s">
        <v>22</v>
      </c>
      <c r="K447" s="1" t="s">
        <v>40</v>
      </c>
      <c r="L447" s="1" t="s">
        <v>23</v>
      </c>
      <c r="M447" s="1">
        <v>62</v>
      </c>
      <c r="N447" s="1" t="s">
        <v>24</v>
      </c>
      <c r="O447" s="1" t="s">
        <v>25</v>
      </c>
      <c r="P447" s="1" t="s">
        <v>140</v>
      </c>
      <c r="Q447" s="1" t="s">
        <v>213</v>
      </c>
    </row>
    <row r="448" spans="1:17" ht="15.75" customHeight="1" x14ac:dyDescent="0.3">
      <c r="A448" s="1">
        <v>734013</v>
      </c>
      <c r="B448" s="1" t="s">
        <v>277</v>
      </c>
      <c r="C448" s="2">
        <v>41777</v>
      </c>
      <c r="D448" s="1" t="s">
        <v>121</v>
      </c>
      <c r="E448" s="1" t="s">
        <v>278</v>
      </c>
      <c r="F448" s="1">
        <v>0</v>
      </c>
      <c r="G448" s="1" t="s">
        <v>32</v>
      </c>
      <c r="H448" s="1" t="s">
        <v>20</v>
      </c>
      <c r="I448" s="1" t="s">
        <v>32</v>
      </c>
      <c r="J448" s="1" t="s">
        <v>33</v>
      </c>
      <c r="K448" s="1" t="s">
        <v>20</v>
      </c>
      <c r="L448" s="1" t="s">
        <v>41</v>
      </c>
      <c r="M448" s="1">
        <v>5</v>
      </c>
      <c r="N448" s="1" t="s">
        <v>24</v>
      </c>
      <c r="O448" s="1" t="s">
        <v>25</v>
      </c>
      <c r="P448" s="1" t="s">
        <v>242</v>
      </c>
      <c r="Q448" s="1" t="s">
        <v>252</v>
      </c>
    </row>
    <row r="449" spans="1:17" ht="15.75" customHeight="1" x14ac:dyDescent="0.3">
      <c r="A449" s="1">
        <v>734015</v>
      </c>
      <c r="B449" s="1" t="s">
        <v>60</v>
      </c>
      <c r="C449" s="2">
        <v>41777</v>
      </c>
      <c r="D449" s="1" t="s">
        <v>257</v>
      </c>
      <c r="E449" s="1" t="s">
        <v>62</v>
      </c>
      <c r="F449" s="1">
        <v>0</v>
      </c>
      <c r="G449" s="1" t="s">
        <v>259</v>
      </c>
      <c r="H449" s="1" t="s">
        <v>21</v>
      </c>
      <c r="I449" s="1" t="s">
        <v>259</v>
      </c>
      <c r="J449" s="1" t="s">
        <v>33</v>
      </c>
      <c r="K449" s="1" t="s">
        <v>21</v>
      </c>
      <c r="L449" s="1" t="s">
        <v>41</v>
      </c>
      <c r="M449" s="1">
        <v>7</v>
      </c>
      <c r="N449" s="1" t="s">
        <v>24</v>
      </c>
      <c r="O449" s="1" t="s">
        <v>25</v>
      </c>
      <c r="P449" s="1" t="s">
        <v>274</v>
      </c>
      <c r="Q449" s="1" t="s">
        <v>267</v>
      </c>
    </row>
    <row r="450" spans="1:17" ht="15.75" customHeight="1" x14ac:dyDescent="0.3">
      <c r="A450" s="1">
        <v>734017</v>
      </c>
      <c r="B450" s="1" t="s">
        <v>167</v>
      </c>
      <c r="C450" s="2">
        <v>41778</v>
      </c>
      <c r="D450" s="1" t="s">
        <v>29</v>
      </c>
      <c r="E450" s="1" t="s">
        <v>168</v>
      </c>
      <c r="F450" s="1">
        <v>0</v>
      </c>
      <c r="G450" s="1" t="s">
        <v>40</v>
      </c>
      <c r="H450" s="1" t="s">
        <v>47</v>
      </c>
      <c r="I450" s="1" t="s">
        <v>47</v>
      </c>
      <c r="J450" s="1" t="s">
        <v>33</v>
      </c>
      <c r="K450" s="1" t="s">
        <v>47</v>
      </c>
      <c r="L450" s="1" t="s">
        <v>23</v>
      </c>
      <c r="M450" s="1">
        <v>25</v>
      </c>
      <c r="N450" s="1" t="s">
        <v>24</v>
      </c>
      <c r="O450" s="1" t="s">
        <v>25</v>
      </c>
      <c r="P450" s="1" t="s">
        <v>140</v>
      </c>
      <c r="Q450" s="1" t="s">
        <v>213</v>
      </c>
    </row>
    <row r="451" spans="1:17" ht="15.75" customHeight="1" x14ac:dyDescent="0.3">
      <c r="A451" s="1">
        <v>734019</v>
      </c>
      <c r="B451" s="1" t="s">
        <v>36</v>
      </c>
      <c r="C451" s="2">
        <v>41778</v>
      </c>
      <c r="D451" s="1" t="s">
        <v>299</v>
      </c>
      <c r="E451" s="1" t="s">
        <v>38</v>
      </c>
      <c r="F451" s="1">
        <v>0</v>
      </c>
      <c r="G451" s="1" t="s">
        <v>39</v>
      </c>
      <c r="H451" s="1" t="s">
        <v>31</v>
      </c>
      <c r="I451" s="1" t="s">
        <v>31</v>
      </c>
      <c r="J451" s="1" t="s">
        <v>22</v>
      </c>
      <c r="K451" s="1" t="s">
        <v>31</v>
      </c>
      <c r="L451" s="1" t="s">
        <v>41</v>
      </c>
      <c r="M451" s="1">
        <v>4</v>
      </c>
      <c r="N451" s="1" t="s">
        <v>24</v>
      </c>
      <c r="O451" s="1" t="s">
        <v>25</v>
      </c>
      <c r="P451" s="1" t="s">
        <v>127</v>
      </c>
      <c r="Q451" s="1" t="s">
        <v>298</v>
      </c>
    </row>
    <row r="452" spans="1:17" ht="15.75" customHeight="1" x14ac:dyDescent="0.3">
      <c r="A452" s="1">
        <v>734021</v>
      </c>
      <c r="B452" s="1" t="s">
        <v>60</v>
      </c>
      <c r="C452" s="2">
        <v>41779</v>
      </c>
      <c r="D452" s="1" t="s">
        <v>179</v>
      </c>
      <c r="E452" s="1" t="s">
        <v>62</v>
      </c>
      <c r="F452" s="1">
        <v>0</v>
      </c>
      <c r="G452" s="1" t="s">
        <v>259</v>
      </c>
      <c r="H452" s="1" t="s">
        <v>20</v>
      </c>
      <c r="I452" s="1" t="s">
        <v>20</v>
      </c>
      <c r="J452" s="1" t="s">
        <v>33</v>
      </c>
      <c r="K452" s="1" t="s">
        <v>259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232</v>
      </c>
      <c r="Q452" s="1" t="s">
        <v>274</v>
      </c>
    </row>
    <row r="453" spans="1:17" ht="15.75" customHeight="1" x14ac:dyDescent="0.3">
      <c r="A453" s="1">
        <v>734023</v>
      </c>
      <c r="B453" s="1" t="s">
        <v>50</v>
      </c>
      <c r="C453" s="2">
        <v>41779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32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8</v>
      </c>
      <c r="N453" s="1" t="s">
        <v>24</v>
      </c>
      <c r="O453" s="1" t="s">
        <v>25</v>
      </c>
      <c r="P453" s="1" t="s">
        <v>297</v>
      </c>
      <c r="Q453" s="1" t="s">
        <v>252</v>
      </c>
    </row>
    <row r="454" spans="1:17" ht="15.75" customHeight="1" x14ac:dyDescent="0.3">
      <c r="A454" s="1">
        <v>734025</v>
      </c>
      <c r="B454" s="1" t="s">
        <v>28</v>
      </c>
      <c r="C454" s="2">
        <v>41780</v>
      </c>
      <c r="D454" s="1" t="s">
        <v>300</v>
      </c>
      <c r="E454" s="1" t="s">
        <v>30</v>
      </c>
      <c r="F454" s="1">
        <v>0</v>
      </c>
      <c r="G454" s="1" t="s">
        <v>31</v>
      </c>
      <c r="H454" s="1" t="s">
        <v>47</v>
      </c>
      <c r="I454" s="1" t="s">
        <v>47</v>
      </c>
      <c r="J454" s="1" t="s">
        <v>22</v>
      </c>
      <c r="K454" s="1" t="s">
        <v>47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</row>
    <row r="455" spans="1:17" ht="15.75" customHeight="1" x14ac:dyDescent="0.3">
      <c r="A455" s="1">
        <v>734027</v>
      </c>
      <c r="B455" s="1" t="s">
        <v>50</v>
      </c>
      <c r="C455" s="2">
        <v>41781</v>
      </c>
      <c r="D455" s="1" t="s">
        <v>175</v>
      </c>
      <c r="E455" s="1" t="s">
        <v>52</v>
      </c>
      <c r="F455" s="1">
        <v>0</v>
      </c>
      <c r="G455" s="1" t="s">
        <v>21</v>
      </c>
      <c r="H455" s="1" t="s">
        <v>20</v>
      </c>
      <c r="I455" s="1" t="s">
        <v>20</v>
      </c>
      <c r="J455" s="1" t="s">
        <v>22</v>
      </c>
      <c r="K455" s="1" t="s">
        <v>21</v>
      </c>
      <c r="L455" s="1" t="s">
        <v>23</v>
      </c>
      <c r="M455" s="1">
        <v>30</v>
      </c>
      <c r="N455" s="1" t="s">
        <v>24</v>
      </c>
      <c r="O455" s="1" t="s">
        <v>25</v>
      </c>
      <c r="P455" s="1" t="s">
        <v>232</v>
      </c>
      <c r="Q455" s="1" t="s">
        <v>267</v>
      </c>
    </row>
    <row r="456" spans="1:17" ht="15.75" customHeight="1" x14ac:dyDescent="0.3">
      <c r="A456" s="1">
        <v>734029</v>
      </c>
      <c r="B456" s="1" t="s">
        <v>277</v>
      </c>
      <c r="C456" s="2">
        <v>41781</v>
      </c>
      <c r="D456" s="1" t="s">
        <v>179</v>
      </c>
      <c r="E456" s="1" t="s">
        <v>278</v>
      </c>
      <c r="F456" s="1">
        <v>0</v>
      </c>
      <c r="G456" s="1" t="s">
        <v>32</v>
      </c>
      <c r="H456" s="1" t="s">
        <v>259</v>
      </c>
      <c r="I456" s="1" t="s">
        <v>259</v>
      </c>
      <c r="J456" s="1" t="s">
        <v>22</v>
      </c>
      <c r="K456" s="1" t="s">
        <v>259</v>
      </c>
      <c r="L456" s="1" t="s">
        <v>41</v>
      </c>
      <c r="M456" s="1">
        <v>6</v>
      </c>
      <c r="N456" s="1" t="s">
        <v>24</v>
      </c>
      <c r="O456" s="1" t="s">
        <v>25</v>
      </c>
      <c r="P456" s="1" t="s">
        <v>242</v>
      </c>
      <c r="Q456" s="1" t="s">
        <v>252</v>
      </c>
    </row>
    <row r="457" spans="1:17" ht="15.75" customHeight="1" x14ac:dyDescent="0.3">
      <c r="A457" s="1">
        <v>734031</v>
      </c>
      <c r="B457" s="1" t="s">
        <v>44</v>
      </c>
      <c r="C457" s="2">
        <v>41782</v>
      </c>
      <c r="D457" s="1" t="s">
        <v>29</v>
      </c>
      <c r="E457" s="1" t="s">
        <v>46</v>
      </c>
      <c r="F457" s="1">
        <v>0</v>
      </c>
      <c r="G457" s="1" t="s">
        <v>47</v>
      </c>
      <c r="H457" s="1" t="s">
        <v>39</v>
      </c>
      <c r="I457" s="1" t="s">
        <v>39</v>
      </c>
      <c r="J457" s="1" t="s">
        <v>22</v>
      </c>
      <c r="K457" s="1" t="s">
        <v>47</v>
      </c>
      <c r="L457" s="1" t="s">
        <v>23</v>
      </c>
      <c r="M457" s="1">
        <v>15</v>
      </c>
      <c r="N457" s="1" t="s">
        <v>24</v>
      </c>
      <c r="O457" s="1" t="s">
        <v>25</v>
      </c>
      <c r="P457" s="1" t="s">
        <v>140</v>
      </c>
      <c r="Q457" s="1" t="s">
        <v>213</v>
      </c>
    </row>
    <row r="458" spans="1:17" ht="15.75" customHeight="1" x14ac:dyDescent="0.3">
      <c r="A458" s="1">
        <v>734033</v>
      </c>
      <c r="B458" s="1" t="s">
        <v>28</v>
      </c>
      <c r="C458" s="2">
        <v>41782</v>
      </c>
      <c r="D458" s="1" t="s">
        <v>80</v>
      </c>
      <c r="E458" s="1" t="s">
        <v>30</v>
      </c>
      <c r="F458" s="1">
        <v>0</v>
      </c>
      <c r="G458" s="1" t="s">
        <v>31</v>
      </c>
      <c r="H458" s="1" t="s">
        <v>40</v>
      </c>
      <c r="I458" s="1" t="s">
        <v>40</v>
      </c>
      <c r="J458" s="1" t="s">
        <v>22</v>
      </c>
      <c r="K458" s="1" t="s">
        <v>31</v>
      </c>
      <c r="L458" s="1" t="s">
        <v>23</v>
      </c>
      <c r="M458" s="1">
        <v>16</v>
      </c>
      <c r="N458" s="1" t="s">
        <v>24</v>
      </c>
      <c r="O458" s="1" t="s">
        <v>25</v>
      </c>
      <c r="P458" s="1" t="s">
        <v>127</v>
      </c>
      <c r="Q458" s="1" t="s">
        <v>298</v>
      </c>
    </row>
    <row r="459" spans="1:17" ht="15.75" customHeight="1" x14ac:dyDescent="0.3">
      <c r="A459" s="1">
        <v>734035</v>
      </c>
      <c r="B459" s="1" t="s">
        <v>17</v>
      </c>
      <c r="C459" s="2">
        <v>41783</v>
      </c>
      <c r="D459" s="1" t="s">
        <v>76</v>
      </c>
      <c r="E459" s="1" t="s">
        <v>19</v>
      </c>
      <c r="F459" s="1">
        <v>0</v>
      </c>
      <c r="G459" s="1" t="s">
        <v>20</v>
      </c>
      <c r="H459" s="1" t="s">
        <v>32</v>
      </c>
      <c r="I459" s="1" t="s">
        <v>32</v>
      </c>
      <c r="J459" s="1" t="s">
        <v>22</v>
      </c>
      <c r="K459" s="1" t="s">
        <v>32</v>
      </c>
      <c r="L459" s="1" t="s">
        <v>41</v>
      </c>
      <c r="M459" s="1">
        <v>8</v>
      </c>
      <c r="N459" s="1" t="s">
        <v>24</v>
      </c>
      <c r="O459" s="1" t="s">
        <v>25</v>
      </c>
      <c r="P459" s="1" t="s">
        <v>232</v>
      </c>
      <c r="Q459" s="1" t="s">
        <v>274</v>
      </c>
    </row>
    <row r="460" spans="1:17" ht="15.75" customHeight="1" x14ac:dyDescent="0.3">
      <c r="A460" s="1">
        <v>734037</v>
      </c>
      <c r="B460" s="1" t="s">
        <v>50</v>
      </c>
      <c r="C460" s="2">
        <v>41783</v>
      </c>
      <c r="D460" s="1" t="s">
        <v>68</v>
      </c>
      <c r="E460" s="1" t="s">
        <v>52</v>
      </c>
      <c r="F460" s="1">
        <v>0</v>
      </c>
      <c r="G460" s="1" t="s">
        <v>21</v>
      </c>
      <c r="H460" s="1" t="s">
        <v>259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4</v>
      </c>
      <c r="N460" s="1" t="s">
        <v>24</v>
      </c>
      <c r="O460" s="1" t="s">
        <v>25</v>
      </c>
      <c r="P460" s="1" t="s">
        <v>297</v>
      </c>
      <c r="Q460" s="1" t="s">
        <v>242</v>
      </c>
    </row>
    <row r="461" spans="1:17" ht="15.75" customHeight="1" x14ac:dyDescent="0.3">
      <c r="A461" s="1">
        <v>734039</v>
      </c>
      <c r="B461" s="1" t="s">
        <v>28</v>
      </c>
      <c r="C461" s="2">
        <v>41784</v>
      </c>
      <c r="D461" s="1" t="s">
        <v>260</v>
      </c>
      <c r="E461" s="1" t="s">
        <v>30</v>
      </c>
      <c r="F461" s="1">
        <v>0</v>
      </c>
      <c r="G461" s="1" t="s">
        <v>31</v>
      </c>
      <c r="H461" s="1" t="s">
        <v>39</v>
      </c>
      <c r="I461" s="1" t="s">
        <v>31</v>
      </c>
      <c r="J461" s="1" t="s">
        <v>22</v>
      </c>
      <c r="K461" s="1" t="s">
        <v>31</v>
      </c>
      <c r="L461" s="1" t="s">
        <v>41</v>
      </c>
      <c r="M461" s="1">
        <v>7</v>
      </c>
      <c r="N461" s="1" t="s">
        <v>24</v>
      </c>
      <c r="O461" s="1" t="s">
        <v>25</v>
      </c>
      <c r="P461" s="1" t="s">
        <v>127</v>
      </c>
      <c r="Q461" s="1" t="s">
        <v>237</v>
      </c>
    </row>
    <row r="462" spans="1:17" ht="15.75" customHeight="1" x14ac:dyDescent="0.3">
      <c r="A462" s="1">
        <v>734041</v>
      </c>
      <c r="B462" s="1" t="s">
        <v>44</v>
      </c>
      <c r="C462" s="2">
        <v>41784</v>
      </c>
      <c r="D462" s="1" t="s">
        <v>295</v>
      </c>
      <c r="E462" s="1" t="s">
        <v>46</v>
      </c>
      <c r="F462" s="1">
        <v>0</v>
      </c>
      <c r="G462" s="1" t="s">
        <v>47</v>
      </c>
      <c r="H462" s="1" t="s">
        <v>40</v>
      </c>
      <c r="I462" s="1" t="s">
        <v>47</v>
      </c>
      <c r="J462" s="1" t="s">
        <v>22</v>
      </c>
      <c r="K462" s="1" t="s">
        <v>47</v>
      </c>
      <c r="L462" s="1" t="s">
        <v>41</v>
      </c>
      <c r="M462" s="1">
        <v>5</v>
      </c>
      <c r="N462" s="1" t="s">
        <v>24</v>
      </c>
      <c r="O462" s="1" t="s">
        <v>25</v>
      </c>
      <c r="P462" s="1" t="s">
        <v>263</v>
      </c>
      <c r="Q462" s="1" t="s">
        <v>213</v>
      </c>
    </row>
    <row r="463" spans="1:17" ht="15.75" customHeight="1" x14ac:dyDescent="0.3">
      <c r="A463" s="1">
        <v>734043</v>
      </c>
      <c r="B463" s="1" t="s">
        <v>50</v>
      </c>
      <c r="C463" s="2">
        <v>41786</v>
      </c>
      <c r="D463" s="1" t="s">
        <v>257</v>
      </c>
      <c r="E463" s="1" t="s">
        <v>52</v>
      </c>
      <c r="F463" s="1">
        <v>0</v>
      </c>
      <c r="G463" s="1" t="s">
        <v>31</v>
      </c>
      <c r="H463" s="1" t="s">
        <v>21</v>
      </c>
      <c r="I463" s="1" t="s">
        <v>31</v>
      </c>
      <c r="J463" s="1" t="s">
        <v>22</v>
      </c>
      <c r="K463" s="1" t="s">
        <v>21</v>
      </c>
      <c r="L463" s="1" t="s">
        <v>23</v>
      </c>
      <c r="M463" s="1">
        <v>28</v>
      </c>
      <c r="N463" s="1" t="s">
        <v>24</v>
      </c>
      <c r="O463" s="1" t="s">
        <v>25</v>
      </c>
      <c r="P463" s="1" t="s">
        <v>274</v>
      </c>
      <c r="Q463" s="1" t="s">
        <v>140</v>
      </c>
    </row>
    <row r="464" spans="1:17" ht="15.75" customHeight="1" x14ac:dyDescent="0.3">
      <c r="A464" s="1">
        <v>734045</v>
      </c>
      <c r="B464" s="1" t="s">
        <v>44</v>
      </c>
      <c r="C464" s="2">
        <v>41787</v>
      </c>
      <c r="D464" s="1" t="s">
        <v>105</v>
      </c>
      <c r="E464" s="1" t="s">
        <v>164</v>
      </c>
      <c r="F464" s="1">
        <v>0</v>
      </c>
      <c r="G464" s="1" t="s">
        <v>32</v>
      </c>
      <c r="H464" s="1" t="s">
        <v>47</v>
      </c>
      <c r="I464" s="1" t="s">
        <v>32</v>
      </c>
      <c r="J464" s="1" t="s">
        <v>22</v>
      </c>
      <c r="K464" s="1" t="s">
        <v>32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237</v>
      </c>
      <c r="Q464" s="1" t="s">
        <v>242</v>
      </c>
    </row>
    <row r="465" spans="1:17" ht="15.75" customHeight="1" x14ac:dyDescent="0.3">
      <c r="A465" s="1">
        <v>734047</v>
      </c>
      <c r="B465" s="1" t="s">
        <v>44</v>
      </c>
      <c r="C465" s="2">
        <v>41789</v>
      </c>
      <c r="D465" s="1" t="s">
        <v>61</v>
      </c>
      <c r="E465" s="1" t="s">
        <v>46</v>
      </c>
      <c r="F465" s="1">
        <v>0</v>
      </c>
      <c r="G465" s="1" t="s">
        <v>32</v>
      </c>
      <c r="H465" s="1" t="s">
        <v>31</v>
      </c>
      <c r="I465" s="1" t="s">
        <v>32</v>
      </c>
      <c r="J465" s="1" t="s">
        <v>22</v>
      </c>
      <c r="K465" s="1" t="s">
        <v>31</v>
      </c>
      <c r="L465" s="1" t="s">
        <v>23</v>
      </c>
      <c r="M465" s="1">
        <v>24</v>
      </c>
      <c r="N465" s="1" t="s">
        <v>24</v>
      </c>
      <c r="O465" s="1" t="s">
        <v>25</v>
      </c>
      <c r="P465" s="1" t="s">
        <v>127</v>
      </c>
      <c r="Q465" s="1" t="s">
        <v>213</v>
      </c>
    </row>
    <row r="466" spans="1:17" ht="15.75" customHeight="1" x14ac:dyDescent="0.3">
      <c r="A466" s="1">
        <v>734049</v>
      </c>
      <c r="B466" s="1" t="s">
        <v>17</v>
      </c>
      <c r="C466" s="2">
        <v>41791</v>
      </c>
      <c r="D466" s="1" t="s">
        <v>162</v>
      </c>
      <c r="E466" s="1" t="s">
        <v>19</v>
      </c>
      <c r="F466" s="1">
        <v>0</v>
      </c>
      <c r="G466" s="1" t="s">
        <v>21</v>
      </c>
      <c r="H466" s="1" t="s">
        <v>31</v>
      </c>
      <c r="I466" s="1" t="s">
        <v>21</v>
      </c>
      <c r="J466" s="1" t="s">
        <v>22</v>
      </c>
      <c r="K466" s="1" t="s">
        <v>21</v>
      </c>
      <c r="L466" s="1" t="s">
        <v>41</v>
      </c>
      <c r="M466" s="1">
        <v>3</v>
      </c>
      <c r="N466" s="1" t="s">
        <v>24</v>
      </c>
      <c r="O466" s="1" t="s">
        <v>25</v>
      </c>
      <c r="P466" s="1" t="s">
        <v>127</v>
      </c>
      <c r="Q466" s="1" t="s">
        <v>242</v>
      </c>
    </row>
    <row r="467" spans="1:17" ht="15.75" customHeight="1" x14ac:dyDescent="0.3">
      <c r="A467" s="1">
        <v>829705</v>
      </c>
      <c r="B467" s="1" t="s">
        <v>50</v>
      </c>
      <c r="C467" s="2">
        <v>42102</v>
      </c>
      <c r="D467" s="1" t="s">
        <v>241</v>
      </c>
      <c r="E467" s="1" t="s">
        <v>52</v>
      </c>
      <c r="F467" s="1">
        <v>0</v>
      </c>
      <c r="G467" s="1" t="s">
        <v>21</v>
      </c>
      <c r="H467" s="1" t="s">
        <v>47</v>
      </c>
      <c r="I467" s="1" t="s">
        <v>21</v>
      </c>
      <c r="J467" s="1" t="s">
        <v>22</v>
      </c>
      <c r="K467" s="1" t="s">
        <v>21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140</v>
      </c>
      <c r="Q467" s="1" t="s">
        <v>252</v>
      </c>
    </row>
    <row r="468" spans="1:17" ht="15.75" customHeight="1" x14ac:dyDescent="0.3">
      <c r="A468" s="1">
        <v>829707</v>
      </c>
      <c r="B468" s="1" t="s">
        <v>65</v>
      </c>
      <c r="C468" s="2">
        <v>42103</v>
      </c>
      <c r="D468" s="1" t="s">
        <v>87</v>
      </c>
      <c r="E468" s="1" t="s">
        <v>67</v>
      </c>
      <c r="F468" s="1">
        <v>0</v>
      </c>
      <c r="G468" s="1" t="s">
        <v>32</v>
      </c>
      <c r="H468" s="1" t="s">
        <v>39</v>
      </c>
      <c r="I468" s="1" t="s">
        <v>39</v>
      </c>
      <c r="J468" s="1" t="s">
        <v>22</v>
      </c>
      <c r="K468" s="1" t="s">
        <v>32</v>
      </c>
      <c r="L468" s="1" t="s">
        <v>23</v>
      </c>
      <c r="M468" s="1">
        <v>1</v>
      </c>
      <c r="N468" s="1" t="s">
        <v>24</v>
      </c>
      <c r="O468" s="1" t="s">
        <v>25</v>
      </c>
      <c r="P468" s="1" t="s">
        <v>283</v>
      </c>
      <c r="Q468" s="1" t="s">
        <v>237</v>
      </c>
    </row>
    <row r="469" spans="1:17" ht="15.75" customHeight="1" x14ac:dyDescent="0.3">
      <c r="A469" s="1">
        <v>829709</v>
      </c>
      <c r="B469" s="1" t="s">
        <v>238</v>
      </c>
      <c r="C469" s="2">
        <v>42104</v>
      </c>
      <c r="D469" s="1" t="s">
        <v>265</v>
      </c>
      <c r="E469" s="1" t="s">
        <v>301</v>
      </c>
      <c r="F469" s="1">
        <v>0</v>
      </c>
      <c r="G469" s="1" t="s">
        <v>31</v>
      </c>
      <c r="H469" s="1" t="s">
        <v>40</v>
      </c>
      <c r="I469" s="1" t="s">
        <v>31</v>
      </c>
      <c r="J469" s="1" t="s">
        <v>22</v>
      </c>
      <c r="K469" s="1" t="s">
        <v>40</v>
      </c>
      <c r="L469" s="1" t="s">
        <v>23</v>
      </c>
      <c r="M469" s="1">
        <v>26</v>
      </c>
      <c r="N469" s="1" t="s">
        <v>24</v>
      </c>
      <c r="O469" s="1" t="s">
        <v>25</v>
      </c>
      <c r="P469" s="1" t="s">
        <v>302</v>
      </c>
      <c r="Q469" s="1" t="s">
        <v>303</v>
      </c>
    </row>
    <row r="470" spans="1:17" ht="15.75" customHeight="1" x14ac:dyDescent="0.3">
      <c r="A470" s="1">
        <v>829711</v>
      </c>
      <c r="B470" s="1" t="s">
        <v>65</v>
      </c>
      <c r="C470" s="2">
        <v>42105</v>
      </c>
      <c r="D470" s="1" t="s">
        <v>18</v>
      </c>
      <c r="E470" s="1" t="s">
        <v>67</v>
      </c>
      <c r="F470" s="1">
        <v>0</v>
      </c>
      <c r="G470" s="1" t="s">
        <v>32</v>
      </c>
      <c r="H470" s="1" t="s">
        <v>259</v>
      </c>
      <c r="I470" s="1" t="s">
        <v>32</v>
      </c>
      <c r="J470" s="1" t="s">
        <v>33</v>
      </c>
      <c r="K470" s="1" t="s">
        <v>32</v>
      </c>
      <c r="L470" s="1" t="s">
        <v>23</v>
      </c>
      <c r="M470" s="1">
        <v>45</v>
      </c>
      <c r="N470" s="1" t="s">
        <v>24</v>
      </c>
      <c r="O470" s="1" t="s">
        <v>25</v>
      </c>
      <c r="P470" s="1" t="s">
        <v>283</v>
      </c>
      <c r="Q470" s="1" t="s">
        <v>237</v>
      </c>
    </row>
    <row r="471" spans="1:17" ht="15.75" customHeight="1" x14ac:dyDescent="0.3">
      <c r="A471" s="1">
        <v>829713</v>
      </c>
      <c r="B471" s="1" t="s">
        <v>50</v>
      </c>
      <c r="C471" s="2">
        <v>42105</v>
      </c>
      <c r="D471" s="1" t="s">
        <v>118</v>
      </c>
      <c r="E471" s="1" t="s">
        <v>52</v>
      </c>
      <c r="F471" s="1">
        <v>0</v>
      </c>
      <c r="G471" s="1" t="s">
        <v>21</v>
      </c>
      <c r="H471" s="1" t="s">
        <v>20</v>
      </c>
      <c r="I471" s="1" t="s">
        <v>20</v>
      </c>
      <c r="J471" s="1" t="s">
        <v>22</v>
      </c>
      <c r="K471" s="1" t="s">
        <v>20</v>
      </c>
      <c r="L471" s="1" t="s">
        <v>41</v>
      </c>
      <c r="M471" s="1">
        <v>3</v>
      </c>
      <c r="N471" s="1" t="s">
        <v>24</v>
      </c>
      <c r="O471" s="1" t="s">
        <v>25</v>
      </c>
      <c r="P471" s="1" t="s">
        <v>140</v>
      </c>
      <c r="Q471" s="1" t="s">
        <v>252</v>
      </c>
    </row>
    <row r="472" spans="1:17" ht="15.75" customHeight="1" x14ac:dyDescent="0.3">
      <c r="A472" s="1">
        <v>829715</v>
      </c>
      <c r="B472" s="1" t="s">
        <v>36</v>
      </c>
      <c r="C472" s="2">
        <v>42106</v>
      </c>
      <c r="D472" s="1" t="s">
        <v>304</v>
      </c>
      <c r="E472" s="1" t="s">
        <v>38</v>
      </c>
      <c r="F472" s="1">
        <v>0</v>
      </c>
      <c r="G472" s="1" t="s">
        <v>39</v>
      </c>
      <c r="H472" s="1" t="s">
        <v>40</v>
      </c>
      <c r="I472" s="1" t="s">
        <v>40</v>
      </c>
      <c r="J472" s="1" t="s">
        <v>22</v>
      </c>
      <c r="K472" s="1" t="s">
        <v>40</v>
      </c>
      <c r="L472" s="1" t="s">
        <v>41</v>
      </c>
      <c r="M472" s="1">
        <v>3</v>
      </c>
      <c r="N472" s="1" t="s">
        <v>24</v>
      </c>
      <c r="O472" s="1" t="s">
        <v>25</v>
      </c>
      <c r="P472" s="1" t="s">
        <v>302</v>
      </c>
      <c r="Q472" s="1" t="s">
        <v>303</v>
      </c>
    </row>
    <row r="473" spans="1:17" ht="15.75" customHeight="1" x14ac:dyDescent="0.3">
      <c r="A473" s="1">
        <v>829717</v>
      </c>
      <c r="B473" s="1" t="s">
        <v>44</v>
      </c>
      <c r="C473" s="2">
        <v>42106</v>
      </c>
      <c r="D473" s="1" t="s">
        <v>305</v>
      </c>
      <c r="E473" s="1" t="s">
        <v>46</v>
      </c>
      <c r="F473" s="1">
        <v>0</v>
      </c>
      <c r="G473" s="1" t="s">
        <v>47</v>
      </c>
      <c r="H473" s="1" t="s">
        <v>31</v>
      </c>
      <c r="I473" s="1" t="s">
        <v>47</v>
      </c>
      <c r="J473" s="1" t="s">
        <v>22</v>
      </c>
      <c r="K473" s="1" t="s">
        <v>31</v>
      </c>
      <c r="L473" s="1" t="s">
        <v>23</v>
      </c>
      <c r="M473" s="1">
        <v>18</v>
      </c>
      <c r="N473" s="1" t="s">
        <v>24</v>
      </c>
      <c r="O473" s="1" t="s">
        <v>25</v>
      </c>
      <c r="P473" s="1" t="s">
        <v>232</v>
      </c>
      <c r="Q473" s="1" t="s">
        <v>306</v>
      </c>
    </row>
    <row r="474" spans="1:17" ht="15.75" customHeight="1" x14ac:dyDescent="0.3">
      <c r="A474" s="1">
        <v>829719</v>
      </c>
      <c r="B474" s="1" t="s">
        <v>17</v>
      </c>
      <c r="C474" s="2">
        <v>42107</v>
      </c>
      <c r="D474" s="1" t="s">
        <v>179</v>
      </c>
      <c r="E474" s="1" t="s">
        <v>19</v>
      </c>
      <c r="F474" s="1">
        <v>0</v>
      </c>
      <c r="G474" s="1" t="s">
        <v>20</v>
      </c>
      <c r="H474" s="1" t="s">
        <v>259</v>
      </c>
      <c r="I474" s="1" t="s">
        <v>259</v>
      </c>
      <c r="J474" s="1" t="s">
        <v>22</v>
      </c>
      <c r="K474" s="1" t="s">
        <v>259</v>
      </c>
      <c r="L474" s="1" t="s">
        <v>41</v>
      </c>
      <c r="M474" s="1">
        <v>8</v>
      </c>
      <c r="N474" s="1" t="s">
        <v>24</v>
      </c>
      <c r="O474" s="1" t="s">
        <v>25</v>
      </c>
      <c r="P474" s="1" t="s">
        <v>297</v>
      </c>
      <c r="Q474" s="1" t="s">
        <v>283</v>
      </c>
    </row>
    <row r="475" spans="1:17" ht="15.75" customHeight="1" x14ac:dyDescent="0.3">
      <c r="A475" s="1">
        <v>829721</v>
      </c>
      <c r="B475" s="1" t="s">
        <v>167</v>
      </c>
      <c r="C475" s="2">
        <v>42108</v>
      </c>
      <c r="D475" s="1" t="s">
        <v>231</v>
      </c>
      <c r="E475" s="1" t="s">
        <v>168</v>
      </c>
      <c r="F475" s="1">
        <v>0</v>
      </c>
      <c r="G475" s="1" t="s">
        <v>40</v>
      </c>
      <c r="H475" s="1" t="s">
        <v>47</v>
      </c>
      <c r="I475" s="1" t="s">
        <v>47</v>
      </c>
      <c r="J475" s="1" t="s">
        <v>33</v>
      </c>
      <c r="K475" s="1" t="s">
        <v>40</v>
      </c>
      <c r="L475" s="1" t="s">
        <v>41</v>
      </c>
      <c r="M475" s="1">
        <v>7</v>
      </c>
      <c r="N475" s="1" t="s">
        <v>24</v>
      </c>
      <c r="O475" s="1" t="s">
        <v>25</v>
      </c>
      <c r="P475" s="1" t="s">
        <v>232</v>
      </c>
      <c r="Q475" s="1" t="s">
        <v>302</v>
      </c>
    </row>
    <row r="476" spans="1:17" ht="15.75" customHeight="1" x14ac:dyDescent="0.3">
      <c r="A476" s="1">
        <v>829723</v>
      </c>
      <c r="B476" s="1" t="s">
        <v>50</v>
      </c>
      <c r="C476" s="2">
        <v>42124</v>
      </c>
      <c r="D476" s="1" t="s">
        <v>307</v>
      </c>
      <c r="E476" s="1" t="s">
        <v>52</v>
      </c>
      <c r="F476" s="1">
        <v>0</v>
      </c>
      <c r="G476" s="1" t="s">
        <v>21</v>
      </c>
      <c r="H476" s="1" t="s">
        <v>32</v>
      </c>
      <c r="I476" s="1" t="s">
        <v>21</v>
      </c>
      <c r="J476" s="1" t="s">
        <v>22</v>
      </c>
      <c r="K476" s="1" t="s">
        <v>21</v>
      </c>
      <c r="L476" s="1" t="s">
        <v>41</v>
      </c>
      <c r="M476" s="1">
        <v>7</v>
      </c>
      <c r="N476" s="1" t="s">
        <v>24</v>
      </c>
      <c r="O476" s="1" t="s">
        <v>25</v>
      </c>
      <c r="P476" s="1" t="s">
        <v>232</v>
      </c>
      <c r="Q476" s="1" t="s">
        <v>120</v>
      </c>
    </row>
    <row r="477" spans="1:17" ht="15.75" customHeight="1" x14ac:dyDescent="0.3">
      <c r="A477" s="1">
        <v>829725</v>
      </c>
      <c r="B477" s="1" t="s">
        <v>238</v>
      </c>
      <c r="C477" s="2">
        <v>42109</v>
      </c>
      <c r="D477" s="1" t="s">
        <v>308</v>
      </c>
      <c r="E477" s="1" t="s">
        <v>301</v>
      </c>
      <c r="F477" s="1">
        <v>0</v>
      </c>
      <c r="G477" s="1" t="s">
        <v>31</v>
      </c>
      <c r="H477" s="1" t="s">
        <v>39</v>
      </c>
      <c r="I477" s="1" t="s">
        <v>31</v>
      </c>
      <c r="J477" s="1" t="s">
        <v>33</v>
      </c>
      <c r="K477" s="1" t="s">
        <v>39</v>
      </c>
      <c r="L477" s="1" t="s">
        <v>41</v>
      </c>
      <c r="M477" s="1">
        <v>5</v>
      </c>
      <c r="N477" s="1" t="s">
        <v>24</v>
      </c>
      <c r="O477" s="1" t="s">
        <v>25</v>
      </c>
      <c r="P477" s="1" t="s">
        <v>303</v>
      </c>
      <c r="Q477" s="1" t="s">
        <v>263</v>
      </c>
    </row>
    <row r="478" spans="1:17" ht="15.75" customHeight="1" x14ac:dyDescent="0.3">
      <c r="A478" s="1">
        <v>829727</v>
      </c>
      <c r="B478" s="1" t="s">
        <v>234</v>
      </c>
      <c r="C478" s="2">
        <v>42110</v>
      </c>
      <c r="D478" s="1" t="s">
        <v>233</v>
      </c>
      <c r="E478" s="1" t="s">
        <v>236</v>
      </c>
      <c r="F478" s="1">
        <v>0</v>
      </c>
      <c r="G478" s="1" t="s">
        <v>259</v>
      </c>
      <c r="H478" s="1" t="s">
        <v>40</v>
      </c>
      <c r="I478" s="1" t="s">
        <v>40</v>
      </c>
      <c r="J478" s="1" t="s">
        <v>22</v>
      </c>
      <c r="K478" s="1" t="s">
        <v>40</v>
      </c>
      <c r="L478" s="1" t="s">
        <v>41</v>
      </c>
      <c r="M478" s="1">
        <v>6</v>
      </c>
      <c r="N478" s="1" t="s">
        <v>24</v>
      </c>
      <c r="O478" s="1" t="s">
        <v>25</v>
      </c>
      <c r="P478" s="1" t="s">
        <v>298</v>
      </c>
      <c r="Q478" s="1" t="s">
        <v>140</v>
      </c>
    </row>
    <row r="479" spans="1:17" ht="15.75" customHeight="1" x14ac:dyDescent="0.3">
      <c r="A479" s="1">
        <v>829729</v>
      </c>
      <c r="B479" s="1" t="s">
        <v>44</v>
      </c>
      <c r="C479" s="2">
        <v>42111</v>
      </c>
      <c r="D479" s="1" t="s">
        <v>87</v>
      </c>
      <c r="E479" s="1" t="s">
        <v>46</v>
      </c>
      <c r="F479" s="1">
        <v>0</v>
      </c>
      <c r="G479" s="1" t="s">
        <v>47</v>
      </c>
      <c r="H479" s="1" t="s">
        <v>32</v>
      </c>
      <c r="I479" s="1" t="s">
        <v>47</v>
      </c>
      <c r="J479" s="1" t="s">
        <v>33</v>
      </c>
      <c r="K479" s="1" t="s">
        <v>32</v>
      </c>
      <c r="L479" s="1" t="s">
        <v>41</v>
      </c>
      <c r="M479" s="1">
        <v>6</v>
      </c>
      <c r="N479" s="1" t="s">
        <v>24</v>
      </c>
      <c r="O479" s="1" t="s">
        <v>25</v>
      </c>
      <c r="P479" s="1" t="s">
        <v>232</v>
      </c>
      <c r="Q479" s="1" t="s">
        <v>120</v>
      </c>
    </row>
    <row r="480" spans="1:17" ht="15.75" customHeight="1" x14ac:dyDescent="0.3">
      <c r="A480" s="1">
        <v>829731</v>
      </c>
      <c r="B480" s="1" t="s">
        <v>234</v>
      </c>
      <c r="C480" s="2">
        <v>42112</v>
      </c>
      <c r="D480" s="1" t="s">
        <v>136</v>
      </c>
      <c r="E480" s="1" t="s">
        <v>236</v>
      </c>
      <c r="F480" s="1">
        <v>0</v>
      </c>
      <c r="G480" s="1" t="s">
        <v>259</v>
      </c>
      <c r="H480" s="1" t="s">
        <v>39</v>
      </c>
      <c r="I480" s="1" t="s">
        <v>39</v>
      </c>
      <c r="J480" s="1" t="s">
        <v>33</v>
      </c>
      <c r="K480" s="1" t="s">
        <v>39</v>
      </c>
      <c r="L480" s="1" t="s">
        <v>23</v>
      </c>
      <c r="M480" s="1">
        <v>4</v>
      </c>
      <c r="N480" s="1" t="s">
        <v>24</v>
      </c>
      <c r="O480" s="1" t="s">
        <v>25</v>
      </c>
      <c r="P480" s="1" t="s">
        <v>298</v>
      </c>
      <c r="Q480" s="1" t="s">
        <v>140</v>
      </c>
    </row>
    <row r="481" spans="1:17" ht="15.75" customHeight="1" x14ac:dyDescent="0.3">
      <c r="A481" s="1">
        <v>829733</v>
      </c>
      <c r="B481" s="1" t="s">
        <v>238</v>
      </c>
      <c r="C481" s="2">
        <v>42112</v>
      </c>
      <c r="D481" s="1" t="s">
        <v>307</v>
      </c>
      <c r="E481" s="1" t="s">
        <v>301</v>
      </c>
      <c r="F481" s="1">
        <v>0</v>
      </c>
      <c r="G481" s="1" t="s">
        <v>31</v>
      </c>
      <c r="H481" s="1" t="s">
        <v>21</v>
      </c>
      <c r="I481" s="1" t="s">
        <v>21</v>
      </c>
      <c r="J481" s="1" t="s">
        <v>22</v>
      </c>
      <c r="K481" s="1" t="s">
        <v>21</v>
      </c>
      <c r="L481" s="1" t="s">
        <v>41</v>
      </c>
      <c r="M481" s="1">
        <v>4</v>
      </c>
      <c r="N481" s="1" t="s">
        <v>24</v>
      </c>
      <c r="O481" s="1" t="s">
        <v>25</v>
      </c>
      <c r="P481" s="1" t="s">
        <v>302</v>
      </c>
      <c r="Q481" s="1" t="s">
        <v>267</v>
      </c>
    </row>
    <row r="482" spans="1:17" ht="15.75" customHeight="1" x14ac:dyDescent="0.3">
      <c r="A482" s="1">
        <v>829735</v>
      </c>
      <c r="B482" s="1" t="s">
        <v>167</v>
      </c>
      <c r="C482" s="2">
        <v>42113</v>
      </c>
      <c r="D482" s="1" t="s">
        <v>233</v>
      </c>
      <c r="E482" s="1" t="s">
        <v>168</v>
      </c>
      <c r="F482" s="1">
        <v>0</v>
      </c>
      <c r="G482" s="1" t="s">
        <v>40</v>
      </c>
      <c r="H482" s="1" t="s">
        <v>32</v>
      </c>
      <c r="I482" s="1" t="s">
        <v>32</v>
      </c>
      <c r="J482" s="1" t="s">
        <v>33</v>
      </c>
      <c r="K482" s="1" t="s">
        <v>40</v>
      </c>
      <c r="L482" s="1" t="s">
        <v>41</v>
      </c>
      <c r="M482" s="1">
        <v>8</v>
      </c>
      <c r="N482" s="1" t="s">
        <v>24</v>
      </c>
      <c r="O482" s="1" t="s">
        <v>25</v>
      </c>
      <c r="P482" s="1" t="s">
        <v>232</v>
      </c>
      <c r="Q482" s="1" t="s">
        <v>120</v>
      </c>
    </row>
    <row r="483" spans="1:17" ht="15.75" customHeight="1" x14ac:dyDescent="0.3">
      <c r="A483" s="1">
        <v>829737</v>
      </c>
      <c r="B483" s="1" t="s">
        <v>17</v>
      </c>
      <c r="C483" s="2">
        <v>42113</v>
      </c>
      <c r="D483" s="1" t="s">
        <v>154</v>
      </c>
      <c r="E483" s="1" t="s">
        <v>19</v>
      </c>
      <c r="F483" s="1">
        <v>0</v>
      </c>
      <c r="G483" s="1" t="s">
        <v>20</v>
      </c>
      <c r="H483" s="1" t="s">
        <v>47</v>
      </c>
      <c r="I483" s="1" t="s">
        <v>20</v>
      </c>
      <c r="J483" s="1" t="s">
        <v>22</v>
      </c>
      <c r="K483" s="1" t="s">
        <v>47</v>
      </c>
      <c r="L483" s="1" t="s">
        <v>23</v>
      </c>
      <c r="M483" s="1">
        <v>18</v>
      </c>
      <c r="N483" s="1" t="s">
        <v>24</v>
      </c>
      <c r="O483" s="1" t="s">
        <v>25</v>
      </c>
      <c r="P483" s="1" t="s">
        <v>283</v>
      </c>
      <c r="Q483" s="1" t="s">
        <v>237</v>
      </c>
    </row>
    <row r="484" spans="1:17" ht="15.75" customHeight="1" x14ac:dyDescent="0.3">
      <c r="A484" s="1">
        <v>829739</v>
      </c>
      <c r="B484" s="1" t="s">
        <v>36</v>
      </c>
      <c r="C484" s="2">
        <v>42114</v>
      </c>
      <c r="D484" s="1" t="s">
        <v>257</v>
      </c>
      <c r="E484" s="1" t="s">
        <v>38</v>
      </c>
      <c r="F484" s="1">
        <v>0</v>
      </c>
      <c r="G484" s="1" t="s">
        <v>39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6</v>
      </c>
      <c r="N484" s="1" t="s">
        <v>24</v>
      </c>
      <c r="O484" s="1" t="s">
        <v>25</v>
      </c>
      <c r="P484" s="1" t="s">
        <v>302</v>
      </c>
      <c r="Q484" s="1" t="s">
        <v>303</v>
      </c>
    </row>
    <row r="485" spans="1:17" ht="15.75" customHeight="1" x14ac:dyDescent="0.3">
      <c r="A485" s="1">
        <v>829741</v>
      </c>
      <c r="B485" s="1" t="s">
        <v>167</v>
      </c>
      <c r="C485" s="2">
        <v>42115</v>
      </c>
      <c r="D485" s="1" t="s">
        <v>80</v>
      </c>
      <c r="E485" s="1" t="s">
        <v>168</v>
      </c>
      <c r="F485" s="1">
        <v>0</v>
      </c>
      <c r="G485" s="1" t="s">
        <v>40</v>
      </c>
      <c r="H485" s="1" t="s">
        <v>31</v>
      </c>
      <c r="I485" s="1" t="s">
        <v>31</v>
      </c>
      <c r="J485" s="1" t="s">
        <v>22</v>
      </c>
      <c r="K485" s="1" t="s">
        <v>31</v>
      </c>
      <c r="L485" s="1" t="s">
        <v>122</v>
      </c>
      <c r="M485" s="1" t="s">
        <v>25</v>
      </c>
      <c r="N485" s="1" t="s">
        <v>123</v>
      </c>
      <c r="O485" s="1" t="s">
        <v>25</v>
      </c>
      <c r="P485" s="1" t="s">
        <v>120</v>
      </c>
      <c r="Q485" s="1" t="s">
        <v>140</v>
      </c>
    </row>
    <row r="486" spans="1:17" ht="15.75" customHeight="1" x14ac:dyDescent="0.3">
      <c r="A486" s="1">
        <v>829743</v>
      </c>
      <c r="B486" s="1" t="s">
        <v>234</v>
      </c>
      <c r="C486" s="2">
        <v>42116</v>
      </c>
      <c r="D486" s="1" t="s">
        <v>179</v>
      </c>
      <c r="E486" s="1" t="s">
        <v>236</v>
      </c>
      <c r="F486" s="1">
        <v>0</v>
      </c>
      <c r="G486" s="1" t="s">
        <v>259</v>
      </c>
      <c r="H486" s="1" t="s">
        <v>21</v>
      </c>
      <c r="I486" s="1" t="s">
        <v>21</v>
      </c>
      <c r="J486" s="1" t="s">
        <v>22</v>
      </c>
      <c r="K486" s="1" t="s">
        <v>259</v>
      </c>
      <c r="L486" s="1" t="s">
        <v>23</v>
      </c>
      <c r="M486" s="1">
        <v>16</v>
      </c>
      <c r="N486" s="1" t="s">
        <v>24</v>
      </c>
      <c r="O486" s="1" t="s">
        <v>95</v>
      </c>
      <c r="P486" s="1" t="s">
        <v>283</v>
      </c>
      <c r="Q486" s="1" t="s">
        <v>237</v>
      </c>
    </row>
    <row r="487" spans="1:17" ht="15.75" customHeight="1" x14ac:dyDescent="0.3">
      <c r="A487" s="1">
        <v>829745</v>
      </c>
      <c r="B487" s="1" t="s">
        <v>17</v>
      </c>
      <c r="C487" s="2">
        <v>42116</v>
      </c>
      <c r="D487" s="1" t="s">
        <v>105</v>
      </c>
      <c r="E487" s="1" t="s">
        <v>19</v>
      </c>
      <c r="F487" s="1">
        <v>0</v>
      </c>
      <c r="G487" s="1" t="s">
        <v>20</v>
      </c>
      <c r="H487" s="1" t="s">
        <v>32</v>
      </c>
      <c r="I487" s="1" t="s">
        <v>20</v>
      </c>
      <c r="J487" s="1" t="s">
        <v>22</v>
      </c>
      <c r="K487" s="1" t="s">
        <v>32</v>
      </c>
      <c r="L487" s="1" t="s">
        <v>23</v>
      </c>
      <c r="M487" s="1">
        <v>27</v>
      </c>
      <c r="N487" s="1" t="s">
        <v>24</v>
      </c>
      <c r="O487" s="1" t="s">
        <v>25</v>
      </c>
      <c r="P487" s="1" t="s">
        <v>230</v>
      </c>
      <c r="Q487" s="1" t="s">
        <v>252</v>
      </c>
    </row>
    <row r="488" spans="1:17" ht="15.75" customHeight="1" x14ac:dyDescent="0.3">
      <c r="A488" s="1">
        <v>829747</v>
      </c>
      <c r="B488" s="1" t="s">
        <v>36</v>
      </c>
      <c r="C488" s="2">
        <v>42117</v>
      </c>
      <c r="D488" s="1" t="s">
        <v>309</v>
      </c>
      <c r="E488" s="1" t="s">
        <v>38</v>
      </c>
      <c r="F488" s="1">
        <v>0</v>
      </c>
      <c r="G488" s="1" t="s">
        <v>39</v>
      </c>
      <c r="H488" s="1" t="s">
        <v>47</v>
      </c>
      <c r="I488" s="1" t="s">
        <v>47</v>
      </c>
      <c r="J488" s="1" t="s">
        <v>22</v>
      </c>
      <c r="K488" s="1" t="s">
        <v>39</v>
      </c>
      <c r="L488" s="1" t="s">
        <v>23</v>
      </c>
      <c r="M488" s="1">
        <v>37</v>
      </c>
      <c r="N488" s="1" t="s">
        <v>24</v>
      </c>
      <c r="O488" s="1" t="s">
        <v>25</v>
      </c>
      <c r="P488" s="1" t="s">
        <v>302</v>
      </c>
      <c r="Q488" s="1" t="s">
        <v>267</v>
      </c>
    </row>
    <row r="489" spans="1:17" ht="15.75" customHeight="1" x14ac:dyDescent="0.3">
      <c r="A489" s="1">
        <v>829749</v>
      </c>
      <c r="B489" s="1" t="s">
        <v>167</v>
      </c>
      <c r="C489" s="2">
        <v>42118</v>
      </c>
      <c r="D489" s="1" t="s">
        <v>310</v>
      </c>
      <c r="E489" s="1" t="s">
        <v>168</v>
      </c>
      <c r="F489" s="1">
        <v>0</v>
      </c>
      <c r="G489" s="1" t="s">
        <v>40</v>
      </c>
      <c r="H489" s="1" t="s">
        <v>20</v>
      </c>
      <c r="I489" s="1" t="s">
        <v>20</v>
      </c>
      <c r="J489" s="1" t="s">
        <v>22</v>
      </c>
      <c r="K489" s="1" t="s">
        <v>20</v>
      </c>
      <c r="L489" s="1" t="s">
        <v>41</v>
      </c>
      <c r="M489" s="1">
        <v>9</v>
      </c>
      <c r="N489" s="1" t="s">
        <v>24</v>
      </c>
      <c r="O489" s="1" t="s">
        <v>25</v>
      </c>
      <c r="P489" s="1" t="s">
        <v>120</v>
      </c>
      <c r="Q489" s="1" t="s">
        <v>140</v>
      </c>
    </row>
    <row r="490" spans="1:17" ht="15.75" customHeight="1" x14ac:dyDescent="0.3">
      <c r="A490" s="1">
        <v>829751</v>
      </c>
      <c r="B490" s="1" t="s">
        <v>44</v>
      </c>
      <c r="C490" s="2">
        <v>42119</v>
      </c>
      <c r="D490" s="1" t="s">
        <v>180</v>
      </c>
      <c r="E490" s="1" t="s">
        <v>46</v>
      </c>
      <c r="F490" s="1">
        <v>0</v>
      </c>
      <c r="G490" s="1" t="s">
        <v>47</v>
      </c>
      <c r="H490" s="1" t="s">
        <v>259</v>
      </c>
      <c r="I490" s="1" t="s">
        <v>47</v>
      </c>
      <c r="J490" s="1" t="s">
        <v>33</v>
      </c>
      <c r="K490" s="1" t="s">
        <v>47</v>
      </c>
      <c r="L490" s="1" t="s">
        <v>23</v>
      </c>
      <c r="M490" s="1">
        <v>20</v>
      </c>
      <c r="N490" s="1" t="s">
        <v>24</v>
      </c>
      <c r="O490" s="1" t="s">
        <v>25</v>
      </c>
      <c r="P490" s="1" t="s">
        <v>127</v>
      </c>
      <c r="Q490" s="1" t="s">
        <v>303</v>
      </c>
    </row>
    <row r="491" spans="1:17" ht="15.75" customHeight="1" x14ac:dyDescent="0.3">
      <c r="A491" s="1">
        <v>829753</v>
      </c>
      <c r="B491" s="1" t="s">
        <v>65</v>
      </c>
      <c r="C491" s="2">
        <v>42119</v>
      </c>
      <c r="D491" s="1" t="s">
        <v>18</v>
      </c>
      <c r="E491" s="1" t="s">
        <v>67</v>
      </c>
      <c r="F491" s="1">
        <v>0</v>
      </c>
      <c r="G491" s="1" t="s">
        <v>32</v>
      </c>
      <c r="H491" s="1" t="s">
        <v>31</v>
      </c>
      <c r="I491" s="1" t="s">
        <v>32</v>
      </c>
      <c r="J491" s="1" t="s">
        <v>33</v>
      </c>
      <c r="K491" s="1" t="s">
        <v>32</v>
      </c>
      <c r="L491" s="1" t="s">
        <v>23</v>
      </c>
      <c r="M491" s="1">
        <v>97</v>
      </c>
      <c r="N491" s="1" t="s">
        <v>24</v>
      </c>
      <c r="O491" s="1" t="s">
        <v>25</v>
      </c>
      <c r="P491" s="1" t="s">
        <v>230</v>
      </c>
      <c r="Q491" s="1" t="s">
        <v>252</v>
      </c>
    </row>
    <row r="492" spans="1:17" ht="15.75" customHeight="1" x14ac:dyDescent="0.3">
      <c r="A492" s="1">
        <v>829757</v>
      </c>
      <c r="B492" s="1" t="s">
        <v>36</v>
      </c>
      <c r="C492" s="2">
        <v>42120</v>
      </c>
      <c r="D492" s="1" t="s">
        <v>311</v>
      </c>
      <c r="E492" s="1" t="s">
        <v>38</v>
      </c>
      <c r="F492" s="1">
        <v>0</v>
      </c>
      <c r="G492" s="1" t="s">
        <v>39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10</v>
      </c>
      <c r="N492" s="1" t="s">
        <v>24</v>
      </c>
      <c r="O492" s="1" t="s">
        <v>25</v>
      </c>
      <c r="P492" s="1" t="s">
        <v>120</v>
      </c>
      <c r="Q492" s="1" t="s">
        <v>140</v>
      </c>
    </row>
    <row r="493" spans="1:17" ht="15.75" customHeight="1" x14ac:dyDescent="0.3">
      <c r="A493" s="1">
        <v>829759</v>
      </c>
      <c r="B493" s="1" t="s">
        <v>28</v>
      </c>
      <c r="C493" s="2">
        <v>42121</v>
      </c>
      <c r="D493" s="1" t="s">
        <v>312</v>
      </c>
      <c r="E493" s="1" t="s">
        <v>30</v>
      </c>
      <c r="F493" s="1">
        <v>0</v>
      </c>
      <c r="G493" s="1" t="s">
        <v>31</v>
      </c>
      <c r="H493" s="1" t="s">
        <v>259</v>
      </c>
      <c r="I493" s="1" t="s">
        <v>31</v>
      </c>
      <c r="J493" s="1" t="s">
        <v>22</v>
      </c>
      <c r="K493" s="1" t="s">
        <v>259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</row>
    <row r="494" spans="1:17" ht="15.75" customHeight="1" x14ac:dyDescent="0.3">
      <c r="A494" s="1">
        <v>829761</v>
      </c>
      <c r="B494" s="1" t="s">
        <v>50</v>
      </c>
      <c r="C494" s="2">
        <v>42131</v>
      </c>
      <c r="D494" s="1" t="s">
        <v>190</v>
      </c>
      <c r="E494" s="1" t="s">
        <v>52</v>
      </c>
      <c r="F494" s="1">
        <v>0</v>
      </c>
      <c r="G494" s="1" t="s">
        <v>21</v>
      </c>
      <c r="H494" s="1" t="s">
        <v>39</v>
      </c>
      <c r="I494" s="1" t="s">
        <v>21</v>
      </c>
      <c r="J494" s="1" t="s">
        <v>33</v>
      </c>
      <c r="K494" s="1" t="s">
        <v>21</v>
      </c>
      <c r="L494" s="1" t="s">
        <v>23</v>
      </c>
      <c r="M494" s="1">
        <v>13</v>
      </c>
      <c r="N494" s="1" t="s">
        <v>24</v>
      </c>
      <c r="O494" s="1" t="s">
        <v>25</v>
      </c>
      <c r="P494" s="1" t="s">
        <v>232</v>
      </c>
      <c r="Q494" s="1" t="s">
        <v>120</v>
      </c>
    </row>
    <row r="495" spans="1:17" ht="15.75" customHeight="1" x14ac:dyDescent="0.3">
      <c r="A495" s="1">
        <v>829763</v>
      </c>
      <c r="B495" s="1" t="s">
        <v>17</v>
      </c>
      <c r="C495" s="2">
        <v>42123</v>
      </c>
      <c r="D495" s="1" t="s">
        <v>25</v>
      </c>
      <c r="E495" s="1" t="s">
        <v>19</v>
      </c>
      <c r="F495" s="1">
        <v>0</v>
      </c>
      <c r="G495" s="1" t="s">
        <v>20</v>
      </c>
      <c r="H495" s="1" t="s">
        <v>40</v>
      </c>
      <c r="I495" s="1" t="s">
        <v>40</v>
      </c>
      <c r="J495" s="1" t="s">
        <v>22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230</v>
      </c>
      <c r="Q495" s="1" t="s">
        <v>298</v>
      </c>
    </row>
    <row r="496" spans="1:17" ht="15.75" customHeight="1" x14ac:dyDescent="0.3">
      <c r="A496" s="1">
        <v>829765</v>
      </c>
      <c r="B496" s="1" t="s">
        <v>65</v>
      </c>
      <c r="C496" s="2">
        <v>42122</v>
      </c>
      <c r="D496" s="1" t="s">
        <v>97</v>
      </c>
      <c r="E496" s="1" t="s">
        <v>67</v>
      </c>
      <c r="F496" s="1">
        <v>0</v>
      </c>
      <c r="G496" s="1" t="s">
        <v>32</v>
      </c>
      <c r="H496" s="1" t="s">
        <v>21</v>
      </c>
      <c r="I496" s="1" t="s">
        <v>21</v>
      </c>
      <c r="J496" s="1" t="s">
        <v>22</v>
      </c>
      <c r="K496" s="1" t="s">
        <v>32</v>
      </c>
      <c r="L496" s="1" t="s">
        <v>23</v>
      </c>
      <c r="M496" s="1">
        <v>2</v>
      </c>
      <c r="N496" s="1" t="s">
        <v>24</v>
      </c>
      <c r="O496" s="1" t="s">
        <v>25</v>
      </c>
      <c r="P496" s="1" t="s">
        <v>297</v>
      </c>
      <c r="Q496" s="1" t="s">
        <v>237</v>
      </c>
    </row>
    <row r="497" spans="1:17" ht="15.75" customHeight="1" x14ac:dyDescent="0.3">
      <c r="A497" s="1">
        <v>829767</v>
      </c>
      <c r="B497" s="1" t="s">
        <v>36</v>
      </c>
      <c r="C497" s="2">
        <v>42125</v>
      </c>
      <c r="D497" s="1" t="s">
        <v>313</v>
      </c>
      <c r="E497" s="1" t="s">
        <v>38</v>
      </c>
      <c r="F497" s="1">
        <v>0</v>
      </c>
      <c r="G497" s="1" t="s">
        <v>39</v>
      </c>
      <c r="H497" s="1" t="s">
        <v>31</v>
      </c>
      <c r="I497" s="1" t="s">
        <v>39</v>
      </c>
      <c r="J497" s="1" t="s">
        <v>22</v>
      </c>
      <c r="K497" s="1" t="s">
        <v>39</v>
      </c>
      <c r="L497" s="1" t="s">
        <v>41</v>
      </c>
      <c r="M497" s="1">
        <v>9</v>
      </c>
      <c r="N497" s="1" t="s">
        <v>24</v>
      </c>
      <c r="O497" s="1" t="s">
        <v>25</v>
      </c>
      <c r="P497" s="1" t="s">
        <v>283</v>
      </c>
      <c r="Q497" s="1" t="s">
        <v>140</v>
      </c>
    </row>
    <row r="498" spans="1:17" ht="15.75" customHeight="1" x14ac:dyDescent="0.3">
      <c r="A498" s="1">
        <v>829769</v>
      </c>
      <c r="B498" s="1" t="s">
        <v>44</v>
      </c>
      <c r="C498" s="2">
        <v>42125</v>
      </c>
      <c r="D498" s="1" t="s">
        <v>183</v>
      </c>
      <c r="E498" s="1" t="s">
        <v>46</v>
      </c>
      <c r="F498" s="1">
        <v>0</v>
      </c>
      <c r="G498" s="1" t="s">
        <v>47</v>
      </c>
      <c r="H498" s="1" t="s">
        <v>40</v>
      </c>
      <c r="I498" s="1" t="s">
        <v>40</v>
      </c>
      <c r="J498" s="1" t="s">
        <v>22</v>
      </c>
      <c r="K498" s="1" t="s">
        <v>47</v>
      </c>
      <c r="L498" s="1" t="s">
        <v>23</v>
      </c>
      <c r="M498" s="1">
        <v>8</v>
      </c>
      <c r="N498" s="1" t="s">
        <v>24</v>
      </c>
      <c r="O498" s="1" t="s">
        <v>25</v>
      </c>
      <c r="P498" s="1" t="s">
        <v>127</v>
      </c>
      <c r="Q498" s="1" t="s">
        <v>267</v>
      </c>
    </row>
    <row r="499" spans="1:17" ht="15.75" customHeight="1" x14ac:dyDescent="0.3">
      <c r="A499" s="1">
        <v>829771</v>
      </c>
      <c r="B499" s="1" t="s">
        <v>17</v>
      </c>
      <c r="C499" s="2">
        <v>42126</v>
      </c>
      <c r="D499" s="1" t="s">
        <v>251</v>
      </c>
      <c r="E499" s="1" t="s">
        <v>19</v>
      </c>
      <c r="F499" s="1">
        <v>0</v>
      </c>
      <c r="G499" s="1" t="s">
        <v>20</v>
      </c>
      <c r="H499" s="1" t="s">
        <v>21</v>
      </c>
      <c r="I499" s="1" t="s">
        <v>20</v>
      </c>
      <c r="J499" s="1" t="s">
        <v>22</v>
      </c>
      <c r="K499" s="1" t="s">
        <v>20</v>
      </c>
      <c r="L499" s="1" t="s">
        <v>41</v>
      </c>
      <c r="M499" s="1">
        <v>7</v>
      </c>
      <c r="N499" s="1" t="s">
        <v>24</v>
      </c>
      <c r="O499" s="1" t="s">
        <v>25</v>
      </c>
      <c r="P499" s="1" t="s">
        <v>230</v>
      </c>
      <c r="Q499" s="1" t="s">
        <v>298</v>
      </c>
    </row>
    <row r="500" spans="1:17" ht="15.75" customHeight="1" x14ac:dyDescent="0.3">
      <c r="A500" s="1">
        <v>829773</v>
      </c>
      <c r="B500" s="1" t="s">
        <v>60</v>
      </c>
      <c r="C500" s="2">
        <v>42126</v>
      </c>
      <c r="D500" s="1" t="s">
        <v>179</v>
      </c>
      <c r="E500" s="1" t="s">
        <v>62</v>
      </c>
      <c r="F500" s="1">
        <v>0</v>
      </c>
      <c r="G500" s="1" t="s">
        <v>259</v>
      </c>
      <c r="H500" s="1" t="s">
        <v>32</v>
      </c>
      <c r="I500" s="1" t="s">
        <v>32</v>
      </c>
      <c r="J500" s="1" t="s">
        <v>22</v>
      </c>
      <c r="K500" s="1" t="s">
        <v>259</v>
      </c>
      <c r="L500" s="1" t="s">
        <v>23</v>
      </c>
      <c r="M500" s="1">
        <v>22</v>
      </c>
      <c r="N500" s="1" t="s">
        <v>24</v>
      </c>
      <c r="O500" s="1" t="s">
        <v>25</v>
      </c>
      <c r="P500" s="1" t="s">
        <v>232</v>
      </c>
      <c r="Q500" s="1" t="s">
        <v>306</v>
      </c>
    </row>
    <row r="501" spans="1:17" ht="15.75" customHeight="1" x14ac:dyDescent="0.3">
      <c r="A501" s="1">
        <v>829775</v>
      </c>
      <c r="B501" s="1" t="s">
        <v>28</v>
      </c>
      <c r="C501" s="2">
        <v>42127</v>
      </c>
      <c r="D501" s="1" t="s">
        <v>300</v>
      </c>
      <c r="E501" s="1" t="s">
        <v>30</v>
      </c>
      <c r="F501" s="1">
        <v>0</v>
      </c>
      <c r="G501" s="1" t="s">
        <v>31</v>
      </c>
      <c r="H501" s="1" t="s">
        <v>47</v>
      </c>
      <c r="I501" s="1" t="s">
        <v>47</v>
      </c>
      <c r="J501" s="1" t="s">
        <v>33</v>
      </c>
      <c r="K501" s="1" t="s">
        <v>47</v>
      </c>
      <c r="L501" s="1" t="s">
        <v>23</v>
      </c>
      <c r="M501" s="1">
        <v>23</v>
      </c>
      <c r="N501" s="1" t="s">
        <v>24</v>
      </c>
      <c r="O501" s="1" t="s">
        <v>25</v>
      </c>
      <c r="P501" s="1" t="s">
        <v>283</v>
      </c>
      <c r="Q501" s="1" t="s">
        <v>237</v>
      </c>
    </row>
    <row r="502" spans="1:17" ht="15.75" customHeight="1" x14ac:dyDescent="0.3">
      <c r="A502" s="1">
        <v>829777</v>
      </c>
      <c r="B502" s="1" t="s">
        <v>44</v>
      </c>
      <c r="C502" s="2">
        <v>42127</v>
      </c>
      <c r="D502" s="1" t="s">
        <v>233</v>
      </c>
      <c r="E502" s="1" t="s">
        <v>164</v>
      </c>
      <c r="F502" s="1">
        <v>0</v>
      </c>
      <c r="G502" s="1" t="s">
        <v>40</v>
      </c>
      <c r="H502" s="1" t="s">
        <v>39</v>
      </c>
      <c r="I502" s="1" t="s">
        <v>39</v>
      </c>
      <c r="J502" s="1" t="s">
        <v>22</v>
      </c>
      <c r="K502" s="1" t="s">
        <v>40</v>
      </c>
      <c r="L502" s="1" t="s">
        <v>23</v>
      </c>
      <c r="M502" s="1">
        <v>14</v>
      </c>
      <c r="N502" s="1" t="s">
        <v>24</v>
      </c>
      <c r="O502" s="1" t="s">
        <v>25</v>
      </c>
      <c r="P502" s="1" t="s">
        <v>127</v>
      </c>
      <c r="Q502" s="1" t="s">
        <v>303</v>
      </c>
    </row>
    <row r="503" spans="1:17" ht="15.75" customHeight="1" x14ac:dyDescent="0.3">
      <c r="A503" s="1">
        <v>829779</v>
      </c>
      <c r="B503" s="1" t="s">
        <v>65</v>
      </c>
      <c r="C503" s="2">
        <v>42128</v>
      </c>
      <c r="D503" s="1" t="s">
        <v>105</v>
      </c>
      <c r="E503" s="1" t="s">
        <v>67</v>
      </c>
      <c r="F503" s="1">
        <v>0</v>
      </c>
      <c r="G503" s="1" t="s">
        <v>32</v>
      </c>
      <c r="H503" s="1" t="s">
        <v>20</v>
      </c>
      <c r="I503" s="1" t="s">
        <v>32</v>
      </c>
      <c r="J503" s="1" t="s">
        <v>33</v>
      </c>
      <c r="K503" s="1" t="s">
        <v>32</v>
      </c>
      <c r="L503" s="1" t="s">
        <v>23</v>
      </c>
      <c r="M503" s="1">
        <v>24</v>
      </c>
      <c r="N503" s="1" t="s">
        <v>24</v>
      </c>
      <c r="O503" s="1" t="s">
        <v>25</v>
      </c>
      <c r="P503" s="1" t="s">
        <v>252</v>
      </c>
      <c r="Q503" s="1" t="s">
        <v>263</v>
      </c>
    </row>
    <row r="504" spans="1:17" ht="15.75" customHeight="1" x14ac:dyDescent="0.3">
      <c r="A504" s="1">
        <v>829781</v>
      </c>
      <c r="B504" s="1" t="s">
        <v>50</v>
      </c>
      <c r="C504" s="2">
        <v>42128</v>
      </c>
      <c r="D504" s="1" t="s">
        <v>257</v>
      </c>
      <c r="E504" s="1" t="s">
        <v>52</v>
      </c>
      <c r="F504" s="1">
        <v>0</v>
      </c>
      <c r="G504" s="1" t="s">
        <v>21</v>
      </c>
      <c r="H504" s="1" t="s">
        <v>259</v>
      </c>
      <c r="I504" s="1" t="s">
        <v>259</v>
      </c>
      <c r="J504" s="1" t="s">
        <v>22</v>
      </c>
      <c r="K504" s="1" t="s">
        <v>21</v>
      </c>
      <c r="L504" s="1" t="s">
        <v>23</v>
      </c>
      <c r="M504" s="1">
        <v>35</v>
      </c>
      <c r="N504" s="1" t="s">
        <v>24</v>
      </c>
      <c r="O504" s="1" t="s">
        <v>25</v>
      </c>
      <c r="P504" s="1" t="s">
        <v>232</v>
      </c>
      <c r="Q504" s="1" t="s">
        <v>120</v>
      </c>
    </row>
    <row r="505" spans="1:17" ht="15.75" customHeight="1" x14ac:dyDescent="0.3">
      <c r="A505" s="1">
        <v>829783</v>
      </c>
      <c r="B505" s="1" t="s">
        <v>44</v>
      </c>
      <c r="C505" s="2">
        <v>42129</v>
      </c>
      <c r="D505" s="1" t="s">
        <v>154</v>
      </c>
      <c r="E505" s="1" t="s">
        <v>46</v>
      </c>
      <c r="F505" s="1">
        <v>0</v>
      </c>
      <c r="G505" s="1" t="s">
        <v>47</v>
      </c>
      <c r="H505" s="1" t="s">
        <v>39</v>
      </c>
      <c r="I505" s="1" t="s">
        <v>39</v>
      </c>
      <c r="J505" s="1" t="s">
        <v>33</v>
      </c>
      <c r="K505" s="1" t="s">
        <v>47</v>
      </c>
      <c r="L505" s="1" t="s">
        <v>41</v>
      </c>
      <c r="M505" s="1">
        <v>5</v>
      </c>
      <c r="N505" s="1" t="s">
        <v>24</v>
      </c>
      <c r="O505" s="1" t="s">
        <v>25</v>
      </c>
      <c r="P505" s="1" t="s">
        <v>127</v>
      </c>
      <c r="Q505" s="1" t="s">
        <v>303</v>
      </c>
    </row>
    <row r="506" spans="1:17" ht="15.75" customHeight="1" x14ac:dyDescent="0.3">
      <c r="A506" s="1">
        <v>829785</v>
      </c>
      <c r="B506" s="1" t="s">
        <v>17</v>
      </c>
      <c r="C506" s="2">
        <v>42130</v>
      </c>
      <c r="D506" s="1" t="s">
        <v>118</v>
      </c>
      <c r="E506" s="1" t="s">
        <v>19</v>
      </c>
      <c r="F506" s="1">
        <v>0</v>
      </c>
      <c r="G506" s="1" t="s">
        <v>20</v>
      </c>
      <c r="H506" s="1" t="s">
        <v>31</v>
      </c>
      <c r="I506" s="1" t="s">
        <v>31</v>
      </c>
      <c r="J506" s="1" t="s">
        <v>22</v>
      </c>
      <c r="K506" s="1" t="s">
        <v>20</v>
      </c>
      <c r="L506" s="1" t="s">
        <v>23</v>
      </c>
      <c r="M506" s="1">
        <v>138</v>
      </c>
      <c r="N506" s="1" t="s">
        <v>24</v>
      </c>
      <c r="O506" s="1" t="s">
        <v>25</v>
      </c>
      <c r="P506" s="1" t="s">
        <v>283</v>
      </c>
      <c r="Q506" s="1" t="s">
        <v>237</v>
      </c>
    </row>
    <row r="507" spans="1:17" ht="15.75" customHeight="1" x14ac:dyDescent="0.3">
      <c r="A507" s="1">
        <v>829787</v>
      </c>
      <c r="B507" s="1" t="s">
        <v>44</v>
      </c>
      <c r="C507" s="2">
        <v>42131</v>
      </c>
      <c r="D507" s="1" t="s">
        <v>314</v>
      </c>
      <c r="E507" s="1" t="s">
        <v>164</v>
      </c>
      <c r="F507" s="1">
        <v>0</v>
      </c>
      <c r="G507" s="1" t="s">
        <v>40</v>
      </c>
      <c r="H507" s="1" t="s">
        <v>259</v>
      </c>
      <c r="I507" s="1" t="s">
        <v>40</v>
      </c>
      <c r="J507" s="1" t="s">
        <v>22</v>
      </c>
      <c r="K507" s="1" t="s">
        <v>259</v>
      </c>
      <c r="L507" s="1" t="s">
        <v>23</v>
      </c>
      <c r="M507" s="1">
        <v>7</v>
      </c>
      <c r="N507" s="1" t="s">
        <v>24</v>
      </c>
      <c r="O507" s="1" t="s">
        <v>25</v>
      </c>
      <c r="P507" s="1" t="s">
        <v>230</v>
      </c>
      <c r="Q507" s="1" t="s">
        <v>252</v>
      </c>
    </row>
    <row r="508" spans="1:17" ht="15.75" customHeight="1" x14ac:dyDescent="0.3">
      <c r="A508" s="1">
        <v>829789</v>
      </c>
      <c r="B508" s="1" t="s">
        <v>65</v>
      </c>
      <c r="C508" s="2">
        <v>42132</v>
      </c>
      <c r="D508" s="1" t="s">
        <v>315</v>
      </c>
      <c r="E508" s="1" t="s">
        <v>67</v>
      </c>
      <c r="F508" s="1">
        <v>0</v>
      </c>
      <c r="G508" s="1" t="s">
        <v>32</v>
      </c>
      <c r="H508" s="1" t="s">
        <v>47</v>
      </c>
      <c r="I508" s="1" t="s">
        <v>32</v>
      </c>
      <c r="J508" s="1" t="s">
        <v>33</v>
      </c>
      <c r="K508" s="1" t="s">
        <v>47</v>
      </c>
      <c r="L508" s="1" t="s">
        <v>41</v>
      </c>
      <c r="M508" s="1">
        <v>6</v>
      </c>
      <c r="N508" s="1" t="s">
        <v>24</v>
      </c>
      <c r="O508" s="1" t="s">
        <v>25</v>
      </c>
      <c r="P508" s="1" t="s">
        <v>303</v>
      </c>
      <c r="Q508" s="1" t="s">
        <v>267</v>
      </c>
    </row>
    <row r="509" spans="1:17" ht="15.75" customHeight="1" x14ac:dyDescent="0.3">
      <c r="A509" s="1">
        <v>829791</v>
      </c>
      <c r="B509" s="1" t="s">
        <v>50</v>
      </c>
      <c r="C509" s="2">
        <v>42133</v>
      </c>
      <c r="D509" s="1" t="s">
        <v>307</v>
      </c>
      <c r="E509" s="1" t="s">
        <v>52</v>
      </c>
      <c r="F509" s="1">
        <v>0</v>
      </c>
      <c r="G509" s="1" t="s">
        <v>21</v>
      </c>
      <c r="H509" s="1" t="s">
        <v>31</v>
      </c>
      <c r="I509" s="1" t="s">
        <v>31</v>
      </c>
      <c r="J509" s="1" t="s">
        <v>33</v>
      </c>
      <c r="K509" s="1" t="s">
        <v>21</v>
      </c>
      <c r="L509" s="1" t="s">
        <v>41</v>
      </c>
      <c r="M509" s="1">
        <v>1</v>
      </c>
      <c r="N509" s="1" t="s">
        <v>24</v>
      </c>
      <c r="O509" s="1" t="s">
        <v>25</v>
      </c>
      <c r="P509" s="1" t="s">
        <v>232</v>
      </c>
      <c r="Q509" s="1" t="s">
        <v>127</v>
      </c>
    </row>
    <row r="510" spans="1:17" ht="15.75" customHeight="1" x14ac:dyDescent="0.3">
      <c r="A510" s="1">
        <v>829793</v>
      </c>
      <c r="B510" s="1" t="s">
        <v>269</v>
      </c>
      <c r="C510" s="2">
        <v>42133</v>
      </c>
      <c r="D510" s="1" t="s">
        <v>316</v>
      </c>
      <c r="E510" s="1" t="s">
        <v>270</v>
      </c>
      <c r="F510" s="1">
        <v>0</v>
      </c>
      <c r="G510" s="1" t="s">
        <v>39</v>
      </c>
      <c r="H510" s="1" t="s">
        <v>259</v>
      </c>
      <c r="I510" s="1" t="s">
        <v>259</v>
      </c>
      <c r="J510" s="1" t="s">
        <v>33</v>
      </c>
      <c r="K510" s="1" t="s">
        <v>259</v>
      </c>
      <c r="L510" s="1" t="s">
        <v>23</v>
      </c>
      <c r="M510" s="1">
        <v>6</v>
      </c>
      <c r="N510" s="1" t="s">
        <v>24</v>
      </c>
      <c r="O510" s="1" t="s">
        <v>25</v>
      </c>
      <c r="P510" s="1" t="s">
        <v>237</v>
      </c>
      <c r="Q510" s="1" t="s">
        <v>140</v>
      </c>
    </row>
    <row r="511" spans="1:17" ht="15.75" customHeight="1" x14ac:dyDescent="0.3">
      <c r="A511" s="1">
        <v>829795</v>
      </c>
      <c r="B511" s="1" t="s">
        <v>44</v>
      </c>
      <c r="C511" s="2">
        <v>42134</v>
      </c>
      <c r="D511" s="1" t="s">
        <v>121</v>
      </c>
      <c r="E511" s="1" t="s">
        <v>46</v>
      </c>
      <c r="F511" s="1">
        <v>0</v>
      </c>
      <c r="G511" s="1" t="s">
        <v>47</v>
      </c>
      <c r="H511" s="1" t="s">
        <v>20</v>
      </c>
      <c r="I511" s="1" t="s">
        <v>20</v>
      </c>
      <c r="J511" s="1" t="s">
        <v>33</v>
      </c>
      <c r="K511" s="1" t="s">
        <v>20</v>
      </c>
      <c r="L511" s="1" t="s">
        <v>23</v>
      </c>
      <c r="M511" s="1">
        <v>39</v>
      </c>
      <c r="N511" s="1" t="s">
        <v>24</v>
      </c>
      <c r="O511" s="1" t="s">
        <v>25</v>
      </c>
      <c r="P511" s="1" t="s">
        <v>230</v>
      </c>
      <c r="Q511" s="1" t="s">
        <v>252</v>
      </c>
    </row>
    <row r="512" spans="1:17" ht="15.75" customHeight="1" x14ac:dyDescent="0.3">
      <c r="A512" s="1">
        <v>829797</v>
      </c>
      <c r="B512" s="1" t="s">
        <v>65</v>
      </c>
      <c r="C512" s="2">
        <v>42134</v>
      </c>
      <c r="D512" s="1" t="s">
        <v>235</v>
      </c>
      <c r="E512" s="1" t="s">
        <v>67</v>
      </c>
      <c r="F512" s="1">
        <v>0</v>
      </c>
      <c r="G512" s="1" t="s">
        <v>32</v>
      </c>
      <c r="H512" s="1" t="s">
        <v>40</v>
      </c>
      <c r="I512" s="1" t="s">
        <v>32</v>
      </c>
      <c r="J512" s="1" t="s">
        <v>33</v>
      </c>
      <c r="K512" s="1" t="s">
        <v>32</v>
      </c>
      <c r="L512" s="1" t="s">
        <v>23</v>
      </c>
      <c r="M512" s="1">
        <v>12</v>
      </c>
      <c r="N512" s="1" t="s">
        <v>24</v>
      </c>
      <c r="O512" s="1" t="s">
        <v>25</v>
      </c>
      <c r="P512" s="1" t="s">
        <v>120</v>
      </c>
      <c r="Q512" s="1" t="s">
        <v>267</v>
      </c>
    </row>
    <row r="513" spans="1:17" ht="15.75" customHeight="1" x14ac:dyDescent="0.3">
      <c r="A513" s="1">
        <v>829799</v>
      </c>
      <c r="B513" s="1" t="s">
        <v>60</v>
      </c>
      <c r="C513" s="2">
        <v>42135</v>
      </c>
      <c r="D513" s="1" t="s">
        <v>179</v>
      </c>
      <c r="E513" s="1" t="s">
        <v>62</v>
      </c>
      <c r="F513" s="1">
        <v>0</v>
      </c>
      <c r="G513" s="1" t="s">
        <v>259</v>
      </c>
      <c r="H513" s="1" t="s">
        <v>31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5</v>
      </c>
      <c r="N513" s="1" t="s">
        <v>24</v>
      </c>
      <c r="O513" s="1" t="s">
        <v>25</v>
      </c>
      <c r="P513" s="1" t="s">
        <v>232</v>
      </c>
      <c r="Q513" s="1" t="s">
        <v>127</v>
      </c>
    </row>
    <row r="514" spans="1:17" ht="15.75" customHeight="1" x14ac:dyDescent="0.3">
      <c r="A514" s="1">
        <v>829801</v>
      </c>
      <c r="B514" s="1" t="s">
        <v>269</v>
      </c>
      <c r="C514" s="2">
        <v>42136</v>
      </c>
      <c r="D514" s="1" t="s">
        <v>317</v>
      </c>
      <c r="E514" s="1" t="s">
        <v>270</v>
      </c>
      <c r="F514" s="1">
        <v>0</v>
      </c>
      <c r="G514" s="1" t="s">
        <v>39</v>
      </c>
      <c r="H514" s="1" t="s">
        <v>32</v>
      </c>
      <c r="I514" s="1" t="s">
        <v>32</v>
      </c>
      <c r="J514" s="1" t="s">
        <v>33</v>
      </c>
      <c r="K514" s="1" t="s">
        <v>39</v>
      </c>
      <c r="L514" s="1" t="s">
        <v>41</v>
      </c>
      <c r="M514" s="1">
        <v>6</v>
      </c>
      <c r="N514" s="1" t="s">
        <v>24</v>
      </c>
      <c r="O514" s="1" t="s">
        <v>25</v>
      </c>
      <c r="P514" s="1" t="s">
        <v>283</v>
      </c>
      <c r="Q514" s="1" t="s">
        <v>237</v>
      </c>
    </row>
    <row r="515" spans="1:17" ht="15.75" customHeight="1" x14ac:dyDescent="0.3">
      <c r="A515" s="1">
        <v>829803</v>
      </c>
      <c r="B515" s="1" t="s">
        <v>28</v>
      </c>
      <c r="C515" s="2">
        <v>42137</v>
      </c>
      <c r="D515" s="1" t="s">
        <v>299</v>
      </c>
      <c r="E515" s="1" t="s">
        <v>30</v>
      </c>
      <c r="F515" s="1">
        <v>0</v>
      </c>
      <c r="G515" s="1" t="s">
        <v>31</v>
      </c>
      <c r="H515" s="1" t="s">
        <v>20</v>
      </c>
      <c r="I515" s="1" t="s">
        <v>20</v>
      </c>
      <c r="J515" s="1" t="s">
        <v>22</v>
      </c>
      <c r="K515" s="1" t="s">
        <v>31</v>
      </c>
      <c r="L515" s="1" t="s">
        <v>23</v>
      </c>
      <c r="M515" s="1">
        <v>22</v>
      </c>
      <c r="N515" s="1" t="s">
        <v>24</v>
      </c>
      <c r="O515" s="1" t="s">
        <v>25</v>
      </c>
      <c r="P515" s="1" t="s">
        <v>230</v>
      </c>
      <c r="Q515" s="1" t="s">
        <v>252</v>
      </c>
    </row>
    <row r="516" spans="1:17" ht="15.75" customHeight="1" x14ac:dyDescent="0.3">
      <c r="A516" s="1">
        <v>829805</v>
      </c>
      <c r="B516" s="1" t="s">
        <v>44</v>
      </c>
      <c r="C516" s="2">
        <v>42138</v>
      </c>
      <c r="D516" s="1" t="s">
        <v>315</v>
      </c>
      <c r="E516" s="1" t="s">
        <v>46</v>
      </c>
      <c r="F516" s="1">
        <v>0</v>
      </c>
      <c r="G516" s="1" t="s">
        <v>47</v>
      </c>
      <c r="H516" s="1" t="s">
        <v>21</v>
      </c>
      <c r="I516" s="1" t="s">
        <v>21</v>
      </c>
      <c r="J516" s="1" t="s">
        <v>22</v>
      </c>
      <c r="K516" s="1" t="s">
        <v>47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283</v>
      </c>
      <c r="Q516" s="1" t="s">
        <v>237</v>
      </c>
    </row>
    <row r="517" spans="1:17" ht="15.75" customHeight="1" x14ac:dyDescent="0.3">
      <c r="A517" s="1">
        <v>829807</v>
      </c>
      <c r="B517" s="1" t="s">
        <v>60</v>
      </c>
      <c r="C517" s="2">
        <v>42139</v>
      </c>
      <c r="D517" s="1" t="s">
        <v>215</v>
      </c>
      <c r="E517" s="1" t="s">
        <v>62</v>
      </c>
      <c r="F517" s="1">
        <v>0</v>
      </c>
      <c r="G517" s="1" t="s">
        <v>259</v>
      </c>
      <c r="H517" s="1" t="s">
        <v>20</v>
      </c>
      <c r="I517" s="1" t="s">
        <v>259</v>
      </c>
      <c r="J517" s="1" t="s">
        <v>33</v>
      </c>
      <c r="K517" s="1" t="s">
        <v>20</v>
      </c>
      <c r="L517" s="1" t="s">
        <v>41</v>
      </c>
      <c r="M517" s="1">
        <v>6</v>
      </c>
      <c r="N517" s="1" t="s">
        <v>24</v>
      </c>
      <c r="O517" s="1" t="s">
        <v>95</v>
      </c>
      <c r="P517" s="1" t="s">
        <v>232</v>
      </c>
      <c r="Q517" s="1" t="s">
        <v>127</v>
      </c>
    </row>
    <row r="518" spans="1:17" ht="15.75" customHeight="1" x14ac:dyDescent="0.3">
      <c r="A518" s="1">
        <v>829809</v>
      </c>
      <c r="B518" s="1" t="s">
        <v>28</v>
      </c>
      <c r="C518" s="2">
        <v>42140</v>
      </c>
      <c r="D518" s="1" t="s">
        <v>253</v>
      </c>
      <c r="E518" s="1" t="s">
        <v>30</v>
      </c>
      <c r="F518" s="1">
        <v>0</v>
      </c>
      <c r="G518" s="1" t="s">
        <v>31</v>
      </c>
      <c r="H518" s="1" t="s">
        <v>32</v>
      </c>
      <c r="I518" s="1" t="s">
        <v>31</v>
      </c>
      <c r="J518" s="1" t="s">
        <v>33</v>
      </c>
      <c r="K518" s="1" t="s">
        <v>32</v>
      </c>
      <c r="L518" s="1" t="s">
        <v>41</v>
      </c>
      <c r="M518" s="1">
        <v>7</v>
      </c>
      <c r="N518" s="1" t="s">
        <v>24</v>
      </c>
      <c r="O518" s="1" t="s">
        <v>25</v>
      </c>
      <c r="P518" s="1" t="s">
        <v>267</v>
      </c>
      <c r="Q518" s="1" t="s">
        <v>252</v>
      </c>
    </row>
    <row r="519" spans="1:17" ht="15.75" customHeight="1" x14ac:dyDescent="0.3">
      <c r="A519" s="1">
        <v>829811</v>
      </c>
      <c r="B519" s="1" t="s">
        <v>44</v>
      </c>
      <c r="C519" s="2">
        <v>42140</v>
      </c>
      <c r="D519" s="1" t="s">
        <v>57</v>
      </c>
      <c r="E519" s="1" t="s">
        <v>164</v>
      </c>
      <c r="F519" s="1">
        <v>0</v>
      </c>
      <c r="G519" s="1" t="s">
        <v>40</v>
      </c>
      <c r="H519" s="1" t="s">
        <v>21</v>
      </c>
      <c r="I519" s="1" t="s">
        <v>40</v>
      </c>
      <c r="J519" s="1" t="s">
        <v>33</v>
      </c>
      <c r="K519" s="1" t="s">
        <v>40</v>
      </c>
      <c r="L519" s="1" t="s">
        <v>23</v>
      </c>
      <c r="M519" s="1">
        <v>9</v>
      </c>
      <c r="N519" s="1" t="s">
        <v>24</v>
      </c>
      <c r="O519" s="1" t="s">
        <v>25</v>
      </c>
      <c r="P519" s="1" t="s">
        <v>297</v>
      </c>
      <c r="Q519" s="1" t="s">
        <v>283</v>
      </c>
    </row>
    <row r="520" spans="1:17" ht="15.75" customHeight="1" x14ac:dyDescent="0.3">
      <c r="A520" s="1">
        <v>829813</v>
      </c>
      <c r="B520" s="1" t="s">
        <v>17</v>
      </c>
      <c r="C520" s="2">
        <v>42141</v>
      </c>
      <c r="D520" s="1" t="s">
        <v>25</v>
      </c>
      <c r="E520" s="1" t="s">
        <v>19</v>
      </c>
      <c r="F520" s="1">
        <v>0</v>
      </c>
      <c r="G520" s="1" t="s">
        <v>20</v>
      </c>
      <c r="H520" s="1" t="s">
        <v>39</v>
      </c>
      <c r="I520" s="1" t="s">
        <v>20</v>
      </c>
      <c r="J520" s="1" t="s">
        <v>22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127</v>
      </c>
      <c r="Q520" s="1" t="s">
        <v>306</v>
      </c>
    </row>
    <row r="521" spans="1:17" ht="15.75" customHeight="1" x14ac:dyDescent="0.3">
      <c r="A521" s="1">
        <v>829815</v>
      </c>
      <c r="B521" s="1" t="s">
        <v>60</v>
      </c>
      <c r="C521" s="2">
        <v>42141</v>
      </c>
      <c r="D521" s="1" t="s">
        <v>318</v>
      </c>
      <c r="E521" s="1" t="s">
        <v>62</v>
      </c>
      <c r="F521" s="1">
        <v>0</v>
      </c>
      <c r="G521" s="1" t="s">
        <v>259</v>
      </c>
      <c r="H521" s="1" t="s">
        <v>47</v>
      </c>
      <c r="I521" s="1" t="s">
        <v>259</v>
      </c>
      <c r="J521" s="1" t="s">
        <v>33</v>
      </c>
      <c r="K521" s="1" t="s">
        <v>47</v>
      </c>
      <c r="L521" s="1" t="s">
        <v>41</v>
      </c>
      <c r="M521" s="1">
        <v>9</v>
      </c>
      <c r="N521" s="1" t="s">
        <v>24</v>
      </c>
      <c r="O521" s="1" t="s">
        <v>25</v>
      </c>
      <c r="P521" s="1" t="s">
        <v>303</v>
      </c>
      <c r="Q521" s="1" t="s">
        <v>263</v>
      </c>
    </row>
    <row r="522" spans="1:17" ht="15.75" customHeight="1" x14ac:dyDescent="0.3">
      <c r="A522" s="1">
        <v>829817</v>
      </c>
      <c r="B522" s="1" t="s">
        <v>44</v>
      </c>
      <c r="C522" s="2">
        <v>42143</v>
      </c>
      <c r="D522" s="1" t="s">
        <v>192</v>
      </c>
      <c r="E522" s="1" t="s">
        <v>46</v>
      </c>
      <c r="F522" s="1">
        <v>0</v>
      </c>
      <c r="G522" s="1" t="s">
        <v>32</v>
      </c>
      <c r="H522" s="1" t="s">
        <v>47</v>
      </c>
      <c r="I522" s="1" t="s">
        <v>47</v>
      </c>
      <c r="J522" s="1" t="s">
        <v>33</v>
      </c>
      <c r="K522" s="1" t="s">
        <v>47</v>
      </c>
      <c r="L522" s="1" t="s">
        <v>23</v>
      </c>
      <c r="M522" s="1">
        <v>25</v>
      </c>
      <c r="N522" s="1" t="s">
        <v>24</v>
      </c>
      <c r="O522" s="1" t="s">
        <v>25</v>
      </c>
      <c r="P522" s="1" t="s">
        <v>127</v>
      </c>
      <c r="Q522" s="1" t="s">
        <v>283</v>
      </c>
    </row>
    <row r="523" spans="1:17" ht="15.75" customHeight="1" x14ac:dyDescent="0.3">
      <c r="A523" s="1">
        <v>829819</v>
      </c>
      <c r="B523" s="1" t="s">
        <v>238</v>
      </c>
      <c r="C523" s="2">
        <v>42144</v>
      </c>
      <c r="D523" s="1" t="s">
        <v>121</v>
      </c>
      <c r="E523" s="1" t="s">
        <v>301</v>
      </c>
      <c r="F523" s="1">
        <v>0</v>
      </c>
      <c r="G523" s="1" t="s">
        <v>20</v>
      </c>
      <c r="H523" s="1" t="s">
        <v>40</v>
      </c>
      <c r="I523" s="1" t="s">
        <v>20</v>
      </c>
      <c r="J523" s="1" t="s">
        <v>33</v>
      </c>
      <c r="K523" s="1" t="s">
        <v>20</v>
      </c>
      <c r="L523" s="1" t="s">
        <v>23</v>
      </c>
      <c r="M523" s="1">
        <v>71</v>
      </c>
      <c r="N523" s="1" t="s">
        <v>24</v>
      </c>
      <c r="O523" s="1" t="s">
        <v>25</v>
      </c>
      <c r="P523" s="1" t="s">
        <v>232</v>
      </c>
      <c r="Q523" s="1" t="s">
        <v>252</v>
      </c>
    </row>
    <row r="524" spans="1:17" ht="15.75" customHeight="1" x14ac:dyDescent="0.3">
      <c r="A524" s="1">
        <v>829821</v>
      </c>
      <c r="B524" s="1" t="s">
        <v>277</v>
      </c>
      <c r="C524" s="2">
        <v>42146</v>
      </c>
      <c r="D524" s="1" t="s">
        <v>87</v>
      </c>
      <c r="E524" s="1" t="s">
        <v>278</v>
      </c>
      <c r="F524" s="1">
        <v>0</v>
      </c>
      <c r="G524" s="1" t="s">
        <v>32</v>
      </c>
      <c r="H524" s="1" t="s">
        <v>20</v>
      </c>
      <c r="I524" s="1" t="s">
        <v>32</v>
      </c>
      <c r="J524" s="1" t="s">
        <v>22</v>
      </c>
      <c r="K524" s="1" t="s">
        <v>32</v>
      </c>
      <c r="L524" s="1" t="s">
        <v>41</v>
      </c>
      <c r="M524" s="1">
        <v>3</v>
      </c>
      <c r="N524" s="1" t="s">
        <v>24</v>
      </c>
      <c r="O524" s="1" t="s">
        <v>25</v>
      </c>
      <c r="P524" s="1" t="s">
        <v>232</v>
      </c>
      <c r="Q524" s="1" t="s">
        <v>303</v>
      </c>
    </row>
    <row r="525" spans="1:17" ht="15.75" customHeight="1" x14ac:dyDescent="0.3">
      <c r="A525" s="1">
        <v>829823</v>
      </c>
      <c r="B525" s="1" t="s">
        <v>50</v>
      </c>
      <c r="C525" s="2">
        <v>42148</v>
      </c>
      <c r="D525" s="1" t="s">
        <v>147</v>
      </c>
      <c r="E525" s="1" t="s">
        <v>52</v>
      </c>
      <c r="F525" s="1">
        <v>0</v>
      </c>
      <c r="G525" s="1" t="s">
        <v>47</v>
      </c>
      <c r="H525" s="1" t="s">
        <v>32</v>
      </c>
      <c r="I525" s="1" t="s">
        <v>32</v>
      </c>
      <c r="J525" s="1" t="s">
        <v>22</v>
      </c>
      <c r="K525" s="1" t="s">
        <v>47</v>
      </c>
      <c r="L525" s="1" t="s">
        <v>23</v>
      </c>
      <c r="M525" s="1">
        <v>41</v>
      </c>
      <c r="N525" s="1" t="s">
        <v>24</v>
      </c>
      <c r="O525" s="1" t="s">
        <v>25</v>
      </c>
      <c r="P525" s="1" t="s">
        <v>127</v>
      </c>
      <c r="Q525" s="1" t="s">
        <v>283</v>
      </c>
    </row>
    <row r="526" spans="1:17" ht="15.75" customHeight="1" x14ac:dyDescent="0.3">
      <c r="A526" s="1">
        <v>980901</v>
      </c>
      <c r="B526" s="1" t="s">
        <v>44</v>
      </c>
      <c r="C526" s="2">
        <v>42469</v>
      </c>
      <c r="D526" s="1" t="s">
        <v>233</v>
      </c>
      <c r="E526" s="1" t="s">
        <v>46</v>
      </c>
      <c r="F526" s="1">
        <v>0</v>
      </c>
      <c r="G526" s="1" t="s">
        <v>47</v>
      </c>
      <c r="H526" s="1" t="s">
        <v>319</v>
      </c>
      <c r="I526" s="1" t="s">
        <v>47</v>
      </c>
      <c r="J526" s="1" t="s">
        <v>33</v>
      </c>
      <c r="K526" s="1" t="s">
        <v>319</v>
      </c>
      <c r="L526" s="1" t="s">
        <v>41</v>
      </c>
      <c r="M526" s="1">
        <v>9</v>
      </c>
      <c r="N526" s="1" t="s">
        <v>24</v>
      </c>
      <c r="O526" s="1" t="s">
        <v>25</v>
      </c>
      <c r="P526" s="1" t="s">
        <v>127</v>
      </c>
      <c r="Q526" s="1" t="s">
        <v>267</v>
      </c>
    </row>
    <row r="527" spans="1:17" ht="15.75" customHeight="1" x14ac:dyDescent="0.3">
      <c r="A527" s="1">
        <v>980903</v>
      </c>
      <c r="B527" s="1" t="s">
        <v>50</v>
      </c>
      <c r="C527" s="2">
        <v>42470</v>
      </c>
      <c r="D527" s="1" t="s">
        <v>307</v>
      </c>
      <c r="E527" s="1" t="s">
        <v>52</v>
      </c>
      <c r="F527" s="1">
        <v>0</v>
      </c>
      <c r="G527" s="1" t="s">
        <v>21</v>
      </c>
      <c r="H527" s="1" t="s">
        <v>39</v>
      </c>
      <c r="I527" s="1" t="s">
        <v>21</v>
      </c>
      <c r="J527" s="1" t="s">
        <v>22</v>
      </c>
      <c r="K527" s="1" t="s">
        <v>21</v>
      </c>
      <c r="L527" s="1" t="s">
        <v>41</v>
      </c>
      <c r="M527" s="1">
        <v>9</v>
      </c>
      <c r="N527" s="1" t="s">
        <v>24</v>
      </c>
      <c r="O527" s="1" t="s">
        <v>25</v>
      </c>
      <c r="P527" s="1" t="s">
        <v>140</v>
      </c>
      <c r="Q527" s="1" t="s">
        <v>252</v>
      </c>
    </row>
    <row r="528" spans="1:17" ht="15.75" customHeight="1" x14ac:dyDescent="0.3">
      <c r="A528" s="1">
        <v>980905</v>
      </c>
      <c r="B528" s="1" t="s">
        <v>28</v>
      </c>
      <c r="C528" s="2">
        <v>42471</v>
      </c>
      <c r="D528" s="1" t="s">
        <v>262</v>
      </c>
      <c r="E528" s="1" t="s">
        <v>320</v>
      </c>
      <c r="F528" s="1">
        <v>0</v>
      </c>
      <c r="G528" s="1" t="s">
        <v>31</v>
      </c>
      <c r="H528" s="1" t="s">
        <v>321</v>
      </c>
      <c r="I528" s="1" t="s">
        <v>321</v>
      </c>
      <c r="J528" s="1" t="s">
        <v>22</v>
      </c>
      <c r="K528" s="1" t="s">
        <v>321</v>
      </c>
      <c r="L528" s="1" t="s">
        <v>41</v>
      </c>
      <c r="M528" s="1">
        <v>5</v>
      </c>
      <c r="N528" s="1" t="s">
        <v>24</v>
      </c>
      <c r="O528" s="1" t="s">
        <v>25</v>
      </c>
      <c r="P528" s="1" t="s">
        <v>232</v>
      </c>
      <c r="Q528" s="1" t="s">
        <v>237</v>
      </c>
    </row>
    <row r="529" spans="1:17" ht="15.75" customHeight="1" x14ac:dyDescent="0.3">
      <c r="A529" s="1">
        <v>980907</v>
      </c>
      <c r="B529" s="1" t="s">
        <v>17</v>
      </c>
      <c r="C529" s="2">
        <v>42472</v>
      </c>
      <c r="D529" s="1" t="s">
        <v>121</v>
      </c>
      <c r="E529" s="1" t="s">
        <v>19</v>
      </c>
      <c r="F529" s="1">
        <v>0</v>
      </c>
      <c r="G529" s="1" t="s">
        <v>20</v>
      </c>
      <c r="H529" s="1" t="s">
        <v>259</v>
      </c>
      <c r="I529" s="1" t="s">
        <v>259</v>
      </c>
      <c r="J529" s="1" t="s">
        <v>22</v>
      </c>
      <c r="K529" s="1" t="s">
        <v>20</v>
      </c>
      <c r="L529" s="1" t="s">
        <v>23</v>
      </c>
      <c r="M529" s="1">
        <v>45</v>
      </c>
      <c r="N529" s="1" t="s">
        <v>24</v>
      </c>
      <c r="O529" s="1" t="s">
        <v>25</v>
      </c>
      <c r="P529" s="1" t="s">
        <v>127</v>
      </c>
      <c r="Q529" s="1" t="s">
        <v>322</v>
      </c>
    </row>
    <row r="530" spans="1:17" ht="15.75" customHeight="1" x14ac:dyDescent="0.3">
      <c r="A530" s="1">
        <v>980909</v>
      </c>
      <c r="B530" s="1" t="s">
        <v>50</v>
      </c>
      <c r="C530" s="2">
        <v>42473</v>
      </c>
      <c r="D530" s="1" t="s">
        <v>147</v>
      </c>
      <c r="E530" s="1" t="s">
        <v>52</v>
      </c>
      <c r="F530" s="1">
        <v>0</v>
      </c>
      <c r="G530" s="1" t="s">
        <v>21</v>
      </c>
      <c r="H530" s="1" t="s">
        <v>47</v>
      </c>
      <c r="I530" s="1" t="s">
        <v>47</v>
      </c>
      <c r="J530" s="1" t="s">
        <v>22</v>
      </c>
      <c r="K530" s="1" t="s">
        <v>47</v>
      </c>
      <c r="L530" s="1" t="s">
        <v>41</v>
      </c>
      <c r="M530" s="1">
        <v>6</v>
      </c>
      <c r="N530" s="1" t="s">
        <v>24</v>
      </c>
      <c r="O530" s="1" t="s">
        <v>25</v>
      </c>
      <c r="P530" s="1" t="s">
        <v>323</v>
      </c>
      <c r="Q530" s="1" t="s">
        <v>140</v>
      </c>
    </row>
    <row r="531" spans="1:17" ht="15.75" customHeight="1" x14ac:dyDescent="0.3">
      <c r="A531" s="1">
        <v>980911</v>
      </c>
      <c r="B531" s="1" t="s">
        <v>324</v>
      </c>
      <c r="C531" s="2">
        <v>42474</v>
      </c>
      <c r="D531" s="1" t="s">
        <v>262</v>
      </c>
      <c r="E531" s="1" t="s">
        <v>325</v>
      </c>
      <c r="F531" s="1">
        <v>0</v>
      </c>
      <c r="G531" s="1" t="s">
        <v>321</v>
      </c>
      <c r="H531" s="1" t="s">
        <v>319</v>
      </c>
      <c r="I531" s="1" t="s">
        <v>319</v>
      </c>
      <c r="J531" s="1" t="s">
        <v>33</v>
      </c>
      <c r="K531" s="1" t="s">
        <v>321</v>
      </c>
      <c r="L531" s="1" t="s">
        <v>41</v>
      </c>
      <c r="M531" s="1">
        <v>7</v>
      </c>
      <c r="N531" s="1" t="s">
        <v>24</v>
      </c>
      <c r="O531" s="1" t="s">
        <v>25</v>
      </c>
      <c r="P531" s="1" t="s">
        <v>237</v>
      </c>
      <c r="Q531" s="1" t="s">
        <v>267</v>
      </c>
    </row>
    <row r="532" spans="1:17" ht="15.75" customHeight="1" x14ac:dyDescent="0.3">
      <c r="A532" s="1">
        <v>980913</v>
      </c>
      <c r="B532" s="1" t="s">
        <v>36</v>
      </c>
      <c r="C532" s="2">
        <v>42475</v>
      </c>
      <c r="D532" s="1" t="s">
        <v>93</v>
      </c>
      <c r="E532" s="1" t="s">
        <v>38</v>
      </c>
      <c r="F532" s="1">
        <v>0</v>
      </c>
      <c r="G532" s="1" t="s">
        <v>39</v>
      </c>
      <c r="H532" s="1" t="s">
        <v>31</v>
      </c>
      <c r="I532" s="1" t="s">
        <v>39</v>
      </c>
      <c r="J532" s="1" t="s">
        <v>22</v>
      </c>
      <c r="K532" s="1" t="s">
        <v>39</v>
      </c>
      <c r="L532" s="1" t="s">
        <v>41</v>
      </c>
      <c r="M532" s="1">
        <v>8</v>
      </c>
      <c r="N532" s="1" t="s">
        <v>24</v>
      </c>
      <c r="O532" s="1" t="s">
        <v>25</v>
      </c>
      <c r="P532" s="1" t="s">
        <v>140</v>
      </c>
      <c r="Q532" s="1" t="s">
        <v>252</v>
      </c>
    </row>
    <row r="533" spans="1:17" ht="15.75" customHeight="1" x14ac:dyDescent="0.3">
      <c r="A533" s="1">
        <v>980915</v>
      </c>
      <c r="B533" s="1" t="s">
        <v>60</v>
      </c>
      <c r="C533" s="2">
        <v>42476</v>
      </c>
      <c r="D533" s="1" t="s">
        <v>146</v>
      </c>
      <c r="E533" s="1" t="s">
        <v>62</v>
      </c>
      <c r="F533" s="1">
        <v>0</v>
      </c>
      <c r="G533" s="1" t="s">
        <v>259</v>
      </c>
      <c r="H533" s="1" t="s">
        <v>21</v>
      </c>
      <c r="I533" s="1" t="s">
        <v>259</v>
      </c>
      <c r="J533" s="1" t="s">
        <v>33</v>
      </c>
      <c r="K533" s="1" t="s">
        <v>21</v>
      </c>
      <c r="L533" s="1" t="s">
        <v>41</v>
      </c>
      <c r="M533" s="1">
        <v>8</v>
      </c>
      <c r="N533" s="1" t="s">
        <v>24</v>
      </c>
      <c r="O533" s="1" t="s">
        <v>25</v>
      </c>
      <c r="P533" s="1" t="s">
        <v>232</v>
      </c>
      <c r="Q533" s="1" t="s">
        <v>267</v>
      </c>
    </row>
    <row r="534" spans="1:17" ht="15.75" customHeight="1" x14ac:dyDescent="0.3">
      <c r="A534" s="1">
        <v>980917</v>
      </c>
      <c r="B534" s="1" t="s">
        <v>44</v>
      </c>
      <c r="C534" s="2">
        <v>42476</v>
      </c>
      <c r="D534" s="1" t="s">
        <v>262</v>
      </c>
      <c r="E534" s="1" t="s">
        <v>46</v>
      </c>
      <c r="F534" s="1">
        <v>0</v>
      </c>
      <c r="G534" s="1" t="s">
        <v>47</v>
      </c>
      <c r="H534" s="1" t="s">
        <v>321</v>
      </c>
      <c r="I534" s="1" t="s">
        <v>321</v>
      </c>
      <c r="J534" s="1" t="s">
        <v>22</v>
      </c>
      <c r="K534" s="1" t="s">
        <v>321</v>
      </c>
      <c r="L534" s="1" t="s">
        <v>41</v>
      </c>
      <c r="M534" s="1">
        <v>3</v>
      </c>
      <c r="N534" s="1" t="s">
        <v>24</v>
      </c>
      <c r="O534" s="1" t="s">
        <v>25</v>
      </c>
      <c r="P534" s="1" t="s">
        <v>127</v>
      </c>
      <c r="Q534" s="1" t="s">
        <v>322</v>
      </c>
    </row>
    <row r="535" spans="1:17" ht="15.75" customHeight="1" x14ac:dyDescent="0.3">
      <c r="A535" s="1">
        <v>980919</v>
      </c>
      <c r="B535" s="1" t="s">
        <v>28</v>
      </c>
      <c r="C535" s="2">
        <v>42477</v>
      </c>
      <c r="D535" s="1" t="s">
        <v>260</v>
      </c>
      <c r="E535" s="1" t="s">
        <v>320</v>
      </c>
      <c r="F535" s="1">
        <v>0</v>
      </c>
      <c r="G535" s="1" t="s">
        <v>31</v>
      </c>
      <c r="H535" s="1" t="s">
        <v>319</v>
      </c>
      <c r="I535" s="1" t="s">
        <v>319</v>
      </c>
      <c r="J535" s="1" t="s">
        <v>33</v>
      </c>
      <c r="K535" s="1" t="s">
        <v>31</v>
      </c>
      <c r="L535" s="1" t="s">
        <v>41</v>
      </c>
      <c r="M535" s="1">
        <v>6</v>
      </c>
      <c r="N535" s="1" t="s">
        <v>24</v>
      </c>
      <c r="O535" s="1" t="s">
        <v>25</v>
      </c>
      <c r="P535" s="1" t="s">
        <v>140</v>
      </c>
      <c r="Q535" s="1" t="s">
        <v>252</v>
      </c>
    </row>
    <row r="536" spans="1:17" ht="15.75" customHeight="1" x14ac:dyDescent="0.3">
      <c r="A536" s="1">
        <v>980921</v>
      </c>
      <c r="B536" s="1" t="s">
        <v>17</v>
      </c>
      <c r="C536" s="2">
        <v>42477</v>
      </c>
      <c r="D536" s="1" t="s">
        <v>326</v>
      </c>
      <c r="E536" s="1" t="s">
        <v>19</v>
      </c>
      <c r="F536" s="1">
        <v>0</v>
      </c>
      <c r="G536" s="1" t="s">
        <v>20</v>
      </c>
      <c r="H536" s="1" t="s">
        <v>39</v>
      </c>
      <c r="I536" s="1" t="s">
        <v>39</v>
      </c>
      <c r="J536" s="1" t="s">
        <v>22</v>
      </c>
      <c r="K536" s="1" t="s">
        <v>39</v>
      </c>
      <c r="L536" s="1" t="s">
        <v>41</v>
      </c>
      <c r="M536" s="1">
        <v>7</v>
      </c>
      <c r="N536" s="1" t="s">
        <v>24</v>
      </c>
      <c r="O536" s="1" t="s">
        <v>25</v>
      </c>
      <c r="P536" s="1" t="s">
        <v>237</v>
      </c>
      <c r="Q536" s="1" t="s">
        <v>327</v>
      </c>
    </row>
    <row r="537" spans="1:17" ht="15.75" customHeight="1" x14ac:dyDescent="0.3">
      <c r="A537" s="1">
        <v>980923</v>
      </c>
      <c r="B537" s="1" t="s">
        <v>60</v>
      </c>
      <c r="C537" s="2">
        <v>42478</v>
      </c>
      <c r="D537" s="1" t="s">
        <v>179</v>
      </c>
      <c r="E537" s="1" t="s">
        <v>62</v>
      </c>
      <c r="F537" s="1">
        <v>0</v>
      </c>
      <c r="G537" s="1" t="s">
        <v>259</v>
      </c>
      <c r="H537" s="1" t="s">
        <v>47</v>
      </c>
      <c r="I537" s="1" t="s">
        <v>259</v>
      </c>
      <c r="J537" s="1" t="s">
        <v>22</v>
      </c>
      <c r="K537" s="1" t="s">
        <v>259</v>
      </c>
      <c r="L537" s="1" t="s">
        <v>41</v>
      </c>
      <c r="M537" s="1">
        <v>7</v>
      </c>
      <c r="N537" s="1" t="s">
        <v>24</v>
      </c>
      <c r="O537" s="1" t="s">
        <v>25</v>
      </c>
      <c r="P537" s="1" t="s">
        <v>127</v>
      </c>
      <c r="Q537" s="1" t="s">
        <v>322</v>
      </c>
    </row>
    <row r="538" spans="1:17" ht="15.75" customHeight="1" x14ac:dyDescent="0.3">
      <c r="A538" s="1">
        <v>980925</v>
      </c>
      <c r="B538" s="1" t="s">
        <v>28</v>
      </c>
      <c r="C538" s="2">
        <v>42479</v>
      </c>
      <c r="D538" s="1" t="s">
        <v>175</v>
      </c>
      <c r="E538" s="1" t="s">
        <v>320</v>
      </c>
      <c r="F538" s="1">
        <v>0</v>
      </c>
      <c r="G538" s="1" t="s">
        <v>31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</row>
    <row r="539" spans="1:17" ht="15.75" customHeight="1" x14ac:dyDescent="0.3">
      <c r="A539" s="1">
        <v>980927</v>
      </c>
      <c r="B539" s="1" t="s">
        <v>44</v>
      </c>
      <c r="C539" s="2">
        <v>42480</v>
      </c>
      <c r="D539" s="1" t="s">
        <v>147</v>
      </c>
      <c r="E539" s="1" t="s">
        <v>46</v>
      </c>
      <c r="F539" s="1">
        <v>0</v>
      </c>
      <c r="G539" s="1" t="s">
        <v>47</v>
      </c>
      <c r="H539" s="1" t="s">
        <v>20</v>
      </c>
      <c r="I539" s="1" t="s">
        <v>47</v>
      </c>
      <c r="J539" s="1" t="s">
        <v>22</v>
      </c>
      <c r="K539" s="1" t="s">
        <v>47</v>
      </c>
      <c r="L539" s="1" t="s">
        <v>41</v>
      </c>
      <c r="M539" s="1">
        <v>6</v>
      </c>
      <c r="N539" s="1" t="s">
        <v>24</v>
      </c>
      <c r="O539" s="1" t="s">
        <v>25</v>
      </c>
      <c r="P539" s="1" t="s">
        <v>232</v>
      </c>
      <c r="Q539" s="1" t="s">
        <v>267</v>
      </c>
    </row>
    <row r="540" spans="1:17" ht="15.75" customHeight="1" x14ac:dyDescent="0.3">
      <c r="A540" s="1">
        <v>980929</v>
      </c>
      <c r="B540" s="1" t="s">
        <v>324</v>
      </c>
      <c r="C540" s="2">
        <v>42481</v>
      </c>
      <c r="D540" s="1" t="s">
        <v>294</v>
      </c>
      <c r="E540" s="1" t="s">
        <v>325</v>
      </c>
      <c r="F540" s="1">
        <v>0</v>
      </c>
      <c r="G540" s="1" t="s">
        <v>321</v>
      </c>
      <c r="H540" s="1" t="s">
        <v>259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10</v>
      </c>
      <c r="N540" s="1" t="s">
        <v>24</v>
      </c>
      <c r="O540" s="1" t="s">
        <v>25</v>
      </c>
      <c r="P540" s="1" t="s">
        <v>328</v>
      </c>
      <c r="Q540" s="1" t="s">
        <v>127</v>
      </c>
    </row>
    <row r="541" spans="1:17" ht="15.75" customHeight="1" x14ac:dyDescent="0.3">
      <c r="A541" s="1">
        <v>980931</v>
      </c>
      <c r="B541" s="1" t="s">
        <v>238</v>
      </c>
      <c r="C541" s="2">
        <v>42482</v>
      </c>
      <c r="D541" s="1" t="s">
        <v>121</v>
      </c>
      <c r="E541" s="1" t="s">
        <v>301</v>
      </c>
      <c r="F541" s="1">
        <v>0</v>
      </c>
      <c r="G541" s="1" t="s">
        <v>319</v>
      </c>
      <c r="H541" s="1" t="s">
        <v>20</v>
      </c>
      <c r="I541" s="1" t="s">
        <v>319</v>
      </c>
      <c r="J541" s="1" t="s">
        <v>22</v>
      </c>
      <c r="K541" s="1" t="s">
        <v>20</v>
      </c>
      <c r="L541" s="1" t="s">
        <v>23</v>
      </c>
      <c r="M541" s="1">
        <v>13</v>
      </c>
      <c r="N541" s="1" t="s">
        <v>24</v>
      </c>
      <c r="O541" s="1" t="s">
        <v>25</v>
      </c>
      <c r="P541" s="1" t="s">
        <v>303</v>
      </c>
      <c r="Q541" s="1" t="s">
        <v>322</v>
      </c>
    </row>
    <row r="542" spans="1:17" ht="15.75" customHeight="1" x14ac:dyDescent="0.3">
      <c r="A542" s="1">
        <v>980933</v>
      </c>
      <c r="B542" s="1" t="s">
        <v>36</v>
      </c>
      <c r="C542" s="2">
        <v>42483</v>
      </c>
      <c r="D542" s="1" t="s">
        <v>271</v>
      </c>
      <c r="E542" s="1" t="s">
        <v>38</v>
      </c>
      <c r="F542" s="1">
        <v>0</v>
      </c>
      <c r="G542" s="1" t="s">
        <v>39</v>
      </c>
      <c r="H542" s="1" t="s">
        <v>47</v>
      </c>
      <c r="I542" s="1" t="s">
        <v>47</v>
      </c>
      <c r="J542" s="1" t="s">
        <v>22</v>
      </c>
      <c r="K542" s="1" t="s">
        <v>39</v>
      </c>
      <c r="L542" s="1" t="s">
        <v>23</v>
      </c>
      <c r="M542" s="1">
        <v>10</v>
      </c>
      <c r="N542" s="1" t="s">
        <v>24</v>
      </c>
      <c r="O542" s="1" t="s">
        <v>25</v>
      </c>
      <c r="P542" s="1" t="s">
        <v>140</v>
      </c>
      <c r="Q542" s="1" t="s">
        <v>252</v>
      </c>
    </row>
    <row r="543" spans="1:17" ht="15.75" customHeight="1" x14ac:dyDescent="0.3">
      <c r="A543" s="1">
        <v>980935</v>
      </c>
      <c r="B543" s="1" t="s">
        <v>60</v>
      </c>
      <c r="C543" s="2">
        <v>42483</v>
      </c>
      <c r="D543" s="1" t="s">
        <v>329</v>
      </c>
      <c r="E543" s="1" t="s">
        <v>62</v>
      </c>
      <c r="F543" s="1">
        <v>0</v>
      </c>
      <c r="G543" s="1" t="s">
        <v>259</v>
      </c>
      <c r="H543" s="1" t="s">
        <v>31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5</v>
      </c>
      <c r="N543" s="1" t="s">
        <v>24</v>
      </c>
      <c r="O543" s="1" t="s">
        <v>25</v>
      </c>
      <c r="P543" s="1" t="s">
        <v>232</v>
      </c>
      <c r="Q543" s="1" t="s">
        <v>267</v>
      </c>
    </row>
    <row r="544" spans="1:17" ht="15.75" customHeight="1" x14ac:dyDescent="0.3">
      <c r="A544" s="1">
        <v>980937</v>
      </c>
      <c r="B544" s="1" t="s">
        <v>324</v>
      </c>
      <c r="C544" s="2">
        <v>42484</v>
      </c>
      <c r="D544" s="1" t="s">
        <v>215</v>
      </c>
      <c r="E544" s="1" t="s">
        <v>325</v>
      </c>
      <c r="F544" s="1">
        <v>0</v>
      </c>
      <c r="G544" s="1" t="s">
        <v>321</v>
      </c>
      <c r="H544" s="1" t="s">
        <v>20</v>
      </c>
      <c r="I544" s="1" t="s">
        <v>20</v>
      </c>
      <c r="J544" s="1" t="s">
        <v>33</v>
      </c>
      <c r="K544" s="1" t="s">
        <v>321</v>
      </c>
      <c r="L544" s="1" t="s">
        <v>41</v>
      </c>
      <c r="M544" s="1">
        <v>6</v>
      </c>
      <c r="N544" s="1" t="s">
        <v>24</v>
      </c>
      <c r="O544" s="1" t="s">
        <v>25</v>
      </c>
      <c r="P544" s="1" t="s">
        <v>328</v>
      </c>
      <c r="Q544" s="1" t="s">
        <v>242</v>
      </c>
    </row>
    <row r="545" spans="1:17" ht="15.75" customHeight="1" x14ac:dyDescent="0.3">
      <c r="A545" s="1">
        <v>980939</v>
      </c>
      <c r="B545" s="1" t="s">
        <v>238</v>
      </c>
      <c r="C545" s="2">
        <v>42484</v>
      </c>
      <c r="D545" s="1" t="s">
        <v>330</v>
      </c>
      <c r="E545" s="1" t="s">
        <v>301</v>
      </c>
      <c r="F545" s="1">
        <v>0</v>
      </c>
      <c r="G545" s="1" t="s">
        <v>319</v>
      </c>
      <c r="H545" s="1" t="s">
        <v>21</v>
      </c>
      <c r="I545" s="1" t="s">
        <v>21</v>
      </c>
      <c r="J545" s="1" t="s">
        <v>22</v>
      </c>
      <c r="K545" s="1" t="s">
        <v>21</v>
      </c>
      <c r="L545" s="1" t="s">
        <v>41</v>
      </c>
      <c r="M545" s="1">
        <v>2</v>
      </c>
      <c r="N545" s="1" t="s">
        <v>24</v>
      </c>
      <c r="O545" s="1" t="s">
        <v>25</v>
      </c>
      <c r="P545" s="1" t="s">
        <v>303</v>
      </c>
      <c r="Q545" s="1" t="s">
        <v>327</v>
      </c>
    </row>
    <row r="546" spans="1:17" ht="15.75" customHeight="1" x14ac:dyDescent="0.3">
      <c r="A546" s="1">
        <v>980941</v>
      </c>
      <c r="B546" s="1" t="s">
        <v>28</v>
      </c>
      <c r="C546" s="2">
        <v>42485</v>
      </c>
      <c r="D546" s="1" t="s">
        <v>276</v>
      </c>
      <c r="E546" s="1" t="s">
        <v>320</v>
      </c>
      <c r="F546" s="1">
        <v>0</v>
      </c>
      <c r="G546" s="1" t="s">
        <v>31</v>
      </c>
      <c r="H546" s="1" t="s">
        <v>47</v>
      </c>
      <c r="I546" s="1" t="s">
        <v>31</v>
      </c>
      <c r="J546" s="1" t="s">
        <v>22</v>
      </c>
      <c r="K546" s="1" t="s">
        <v>47</v>
      </c>
      <c r="L546" s="1" t="s">
        <v>23</v>
      </c>
      <c r="M546" s="1">
        <v>25</v>
      </c>
      <c r="N546" s="1" t="s">
        <v>24</v>
      </c>
      <c r="O546" s="1" t="s">
        <v>25</v>
      </c>
      <c r="P546" s="1" t="s">
        <v>323</v>
      </c>
      <c r="Q546" s="1" t="s">
        <v>213</v>
      </c>
    </row>
    <row r="547" spans="1:17" ht="15.75" customHeight="1" x14ac:dyDescent="0.3">
      <c r="A547" s="1">
        <v>980943</v>
      </c>
      <c r="B547" s="1" t="s">
        <v>60</v>
      </c>
      <c r="C547" s="2">
        <v>42486</v>
      </c>
      <c r="D547" s="1" t="s">
        <v>331</v>
      </c>
      <c r="E547" s="1" t="s">
        <v>62</v>
      </c>
      <c r="F547" s="1">
        <v>0</v>
      </c>
      <c r="G547" s="1" t="s">
        <v>259</v>
      </c>
      <c r="H547" s="1" t="s">
        <v>319</v>
      </c>
      <c r="I547" s="1" t="s">
        <v>319</v>
      </c>
      <c r="J547" s="1" t="s">
        <v>22</v>
      </c>
      <c r="K547" s="1" t="s">
        <v>319</v>
      </c>
      <c r="L547" s="1" t="s">
        <v>23</v>
      </c>
      <c r="M547" s="1">
        <v>34</v>
      </c>
      <c r="N547" s="1" t="s">
        <v>24</v>
      </c>
      <c r="O547" s="1" t="s">
        <v>95</v>
      </c>
      <c r="P547" s="1" t="s">
        <v>332</v>
      </c>
      <c r="Q547" s="1" t="s">
        <v>267</v>
      </c>
    </row>
    <row r="548" spans="1:17" ht="15.75" customHeight="1" x14ac:dyDescent="0.3">
      <c r="A548" s="1">
        <v>980945</v>
      </c>
      <c r="B548" s="1" t="s">
        <v>36</v>
      </c>
      <c r="C548" s="2">
        <v>42487</v>
      </c>
      <c r="D548" s="1" t="s">
        <v>333</v>
      </c>
      <c r="E548" s="1" t="s">
        <v>38</v>
      </c>
      <c r="F548" s="1">
        <v>0</v>
      </c>
      <c r="G548" s="1" t="s">
        <v>39</v>
      </c>
      <c r="H548" s="1" t="s">
        <v>321</v>
      </c>
      <c r="I548" s="1" t="s">
        <v>39</v>
      </c>
      <c r="J548" s="1" t="s">
        <v>22</v>
      </c>
      <c r="K548" s="1" t="s">
        <v>321</v>
      </c>
      <c r="L548" s="1" t="s">
        <v>23</v>
      </c>
      <c r="M548" s="1">
        <v>1</v>
      </c>
      <c r="N548" s="1" t="s">
        <v>24</v>
      </c>
      <c r="O548" s="1" t="s">
        <v>25</v>
      </c>
      <c r="P548" s="1" t="s">
        <v>120</v>
      </c>
      <c r="Q548" s="1" t="s">
        <v>140</v>
      </c>
    </row>
    <row r="549" spans="1:17" ht="15.75" customHeight="1" x14ac:dyDescent="0.3">
      <c r="A549" s="1">
        <v>980947</v>
      </c>
      <c r="B549" s="1" t="s">
        <v>44</v>
      </c>
      <c r="C549" s="2">
        <v>42488</v>
      </c>
      <c r="D549" s="1" t="s">
        <v>147</v>
      </c>
      <c r="E549" s="1" t="s">
        <v>46</v>
      </c>
      <c r="F549" s="1">
        <v>0</v>
      </c>
      <c r="G549" s="1" t="s">
        <v>47</v>
      </c>
      <c r="H549" s="1" t="s">
        <v>21</v>
      </c>
      <c r="I549" s="1" t="s">
        <v>47</v>
      </c>
      <c r="J549" s="1" t="s">
        <v>22</v>
      </c>
      <c r="K549" s="1" t="s">
        <v>47</v>
      </c>
      <c r="L549" s="1" t="s">
        <v>41</v>
      </c>
      <c r="M549" s="1">
        <v>6</v>
      </c>
      <c r="N549" s="1" t="s">
        <v>24</v>
      </c>
      <c r="O549" s="1" t="s">
        <v>25</v>
      </c>
      <c r="P549" s="1" t="s">
        <v>323</v>
      </c>
      <c r="Q549" s="1" t="s">
        <v>213</v>
      </c>
    </row>
    <row r="550" spans="1:17" ht="15.75" customHeight="1" x14ac:dyDescent="0.3">
      <c r="A550" s="1">
        <v>980949</v>
      </c>
      <c r="B550" s="1" t="s">
        <v>238</v>
      </c>
      <c r="C550" s="2">
        <v>42489</v>
      </c>
      <c r="D550" s="1" t="s">
        <v>152</v>
      </c>
      <c r="E550" s="1" t="s">
        <v>301</v>
      </c>
      <c r="F550" s="1">
        <v>0</v>
      </c>
      <c r="G550" s="1" t="s">
        <v>319</v>
      </c>
      <c r="H550" s="1" t="s">
        <v>321</v>
      </c>
      <c r="I550" s="1" t="s">
        <v>321</v>
      </c>
      <c r="J550" s="1" t="s">
        <v>22</v>
      </c>
      <c r="K550" s="1" t="s">
        <v>321</v>
      </c>
      <c r="L550" s="1" t="s">
        <v>41</v>
      </c>
      <c r="M550" s="1">
        <v>3</v>
      </c>
      <c r="N550" s="1" t="s">
        <v>24</v>
      </c>
      <c r="O550" s="1" t="s">
        <v>25</v>
      </c>
      <c r="P550" s="1" t="s">
        <v>303</v>
      </c>
      <c r="Q550" s="1" t="s">
        <v>242</v>
      </c>
    </row>
    <row r="551" spans="1:17" ht="15.75" customHeight="1" x14ac:dyDescent="0.3">
      <c r="A551" s="1">
        <v>980951</v>
      </c>
      <c r="B551" s="1" t="s">
        <v>36</v>
      </c>
      <c r="C551" s="2">
        <v>42490</v>
      </c>
      <c r="D551" s="1" t="s">
        <v>334</v>
      </c>
      <c r="E551" s="1" t="s">
        <v>38</v>
      </c>
      <c r="F551" s="1">
        <v>0</v>
      </c>
      <c r="G551" s="1" t="s">
        <v>39</v>
      </c>
      <c r="H551" s="1" t="s">
        <v>21</v>
      </c>
      <c r="I551" s="1" t="s">
        <v>21</v>
      </c>
      <c r="J551" s="1" t="s">
        <v>22</v>
      </c>
      <c r="K551" s="1" t="s">
        <v>39</v>
      </c>
      <c r="L551" s="1" t="s">
        <v>23</v>
      </c>
      <c r="M551" s="1">
        <v>27</v>
      </c>
      <c r="N551" s="1" t="s">
        <v>24</v>
      </c>
      <c r="O551" s="1" t="s">
        <v>25</v>
      </c>
      <c r="P551" s="1" t="s">
        <v>335</v>
      </c>
      <c r="Q551" s="1" t="s">
        <v>120</v>
      </c>
    </row>
    <row r="552" spans="1:17" ht="15.75" customHeight="1" x14ac:dyDescent="0.3">
      <c r="A552" s="1">
        <v>980953</v>
      </c>
      <c r="B552" s="1" t="s">
        <v>60</v>
      </c>
      <c r="C552" s="2">
        <v>42490</v>
      </c>
      <c r="D552" s="1" t="s">
        <v>179</v>
      </c>
      <c r="E552" s="1" t="s">
        <v>62</v>
      </c>
      <c r="F552" s="1">
        <v>0</v>
      </c>
      <c r="G552" s="1" t="s">
        <v>259</v>
      </c>
      <c r="H552" s="1" t="s">
        <v>20</v>
      </c>
      <c r="I552" s="1" t="s">
        <v>20</v>
      </c>
      <c r="J552" s="1" t="s">
        <v>22</v>
      </c>
      <c r="K552" s="1" t="s">
        <v>259</v>
      </c>
      <c r="L552" s="1" t="s">
        <v>23</v>
      </c>
      <c r="M552" s="1">
        <v>15</v>
      </c>
      <c r="N552" s="1" t="s">
        <v>24</v>
      </c>
      <c r="O552" s="1" t="s">
        <v>25</v>
      </c>
      <c r="P552" s="1" t="s">
        <v>232</v>
      </c>
      <c r="Q552" s="1" t="s">
        <v>127</v>
      </c>
    </row>
    <row r="553" spans="1:17" ht="15.75" customHeight="1" x14ac:dyDescent="0.3">
      <c r="A553" s="1">
        <v>980955</v>
      </c>
      <c r="B553" s="1" t="s">
        <v>324</v>
      </c>
      <c r="C553" s="2">
        <v>42491</v>
      </c>
      <c r="D553" s="1" t="s">
        <v>299</v>
      </c>
      <c r="E553" s="1" t="s">
        <v>325</v>
      </c>
      <c r="F553" s="1">
        <v>0</v>
      </c>
      <c r="G553" s="1" t="s">
        <v>321</v>
      </c>
      <c r="H553" s="1" t="s">
        <v>31</v>
      </c>
      <c r="I553" s="1" t="s">
        <v>321</v>
      </c>
      <c r="J553" s="1" t="s">
        <v>22</v>
      </c>
      <c r="K553" s="1" t="s">
        <v>31</v>
      </c>
      <c r="L553" s="1" t="s">
        <v>23</v>
      </c>
      <c r="M553" s="1">
        <v>23</v>
      </c>
      <c r="N553" s="1" t="s">
        <v>24</v>
      </c>
      <c r="O553" s="1" t="s">
        <v>25</v>
      </c>
      <c r="P553" s="1" t="s">
        <v>242</v>
      </c>
      <c r="Q553" s="1" t="s">
        <v>322</v>
      </c>
    </row>
    <row r="554" spans="1:17" ht="15.75" customHeight="1" x14ac:dyDescent="0.3">
      <c r="A554" s="1">
        <v>980957</v>
      </c>
      <c r="B554" s="1" t="s">
        <v>238</v>
      </c>
      <c r="C554" s="2">
        <v>42491</v>
      </c>
      <c r="D554" s="1" t="s">
        <v>147</v>
      </c>
      <c r="E554" s="1" t="s">
        <v>301</v>
      </c>
      <c r="F554" s="1">
        <v>0</v>
      </c>
      <c r="G554" s="1" t="s">
        <v>319</v>
      </c>
      <c r="H554" s="1" t="s">
        <v>47</v>
      </c>
      <c r="I554" s="1" t="s">
        <v>47</v>
      </c>
      <c r="J554" s="1" t="s">
        <v>22</v>
      </c>
      <c r="K554" s="1" t="s">
        <v>47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332</v>
      </c>
      <c r="Q554" s="1" t="s">
        <v>213</v>
      </c>
    </row>
    <row r="555" spans="1:17" ht="15.75" customHeight="1" x14ac:dyDescent="0.3">
      <c r="A555" s="1">
        <v>980959</v>
      </c>
      <c r="B555" s="1" t="s">
        <v>17</v>
      </c>
      <c r="C555" s="2">
        <v>42492</v>
      </c>
      <c r="D555" s="1" t="s">
        <v>307</v>
      </c>
      <c r="E555" s="1" t="s">
        <v>19</v>
      </c>
      <c r="F555" s="1">
        <v>0</v>
      </c>
      <c r="G555" s="1" t="s">
        <v>20</v>
      </c>
      <c r="H555" s="1" t="s">
        <v>21</v>
      </c>
      <c r="I555" s="1" t="s">
        <v>21</v>
      </c>
      <c r="J555" s="1" t="s">
        <v>22</v>
      </c>
      <c r="K555" s="1" t="s">
        <v>21</v>
      </c>
      <c r="L555" s="1" t="s">
        <v>41</v>
      </c>
      <c r="M555" s="1">
        <v>5</v>
      </c>
      <c r="N555" s="1" t="s">
        <v>24</v>
      </c>
      <c r="O555" s="1" t="s">
        <v>25</v>
      </c>
      <c r="P555" s="1" t="s">
        <v>120</v>
      </c>
      <c r="Q555" s="1" t="s">
        <v>140</v>
      </c>
    </row>
    <row r="556" spans="1:17" ht="15.75" customHeight="1" x14ac:dyDescent="0.3">
      <c r="A556" s="1">
        <v>980961</v>
      </c>
      <c r="B556" s="1" t="s">
        <v>324</v>
      </c>
      <c r="C556" s="2">
        <v>42493</v>
      </c>
      <c r="D556" s="1" t="s">
        <v>336</v>
      </c>
      <c r="E556" s="1" t="s">
        <v>325</v>
      </c>
      <c r="F556" s="1">
        <v>0</v>
      </c>
      <c r="G556" s="1" t="s">
        <v>321</v>
      </c>
      <c r="H556" s="1" t="s">
        <v>39</v>
      </c>
      <c r="I556" s="1" t="s">
        <v>39</v>
      </c>
      <c r="J556" s="1" t="s">
        <v>22</v>
      </c>
      <c r="K556" s="1" t="s">
        <v>39</v>
      </c>
      <c r="L556" s="1" t="s">
        <v>41</v>
      </c>
      <c r="M556" s="1">
        <v>8</v>
      </c>
      <c r="N556" s="1" t="s">
        <v>24</v>
      </c>
      <c r="O556" s="1" t="s">
        <v>25</v>
      </c>
      <c r="P556" s="1" t="s">
        <v>303</v>
      </c>
      <c r="Q556" s="1" t="s">
        <v>242</v>
      </c>
    </row>
    <row r="557" spans="1:17" ht="15.75" customHeight="1" x14ac:dyDescent="0.3">
      <c r="A557" s="1">
        <v>980963</v>
      </c>
      <c r="B557" s="1" t="s">
        <v>50</v>
      </c>
      <c r="C557" s="2">
        <v>42494</v>
      </c>
      <c r="D557" s="1" t="s">
        <v>307</v>
      </c>
      <c r="E557" s="1" t="s">
        <v>52</v>
      </c>
      <c r="F557" s="1">
        <v>0</v>
      </c>
      <c r="G557" s="1" t="s">
        <v>21</v>
      </c>
      <c r="H557" s="1" t="s">
        <v>31</v>
      </c>
      <c r="I557" s="1" t="s">
        <v>31</v>
      </c>
      <c r="J557" s="1" t="s">
        <v>22</v>
      </c>
      <c r="K557" s="1" t="s">
        <v>21</v>
      </c>
      <c r="L557" s="1" t="s">
        <v>23</v>
      </c>
      <c r="M557" s="1">
        <v>7</v>
      </c>
      <c r="N557" s="1" t="s">
        <v>24</v>
      </c>
      <c r="O557" s="1" t="s">
        <v>25</v>
      </c>
      <c r="P557" s="1" t="s">
        <v>232</v>
      </c>
      <c r="Q557" s="1" t="s">
        <v>127</v>
      </c>
    </row>
    <row r="558" spans="1:17" ht="15.75" customHeight="1" x14ac:dyDescent="0.3">
      <c r="A558" s="1">
        <v>980965</v>
      </c>
      <c r="B558" s="1" t="s">
        <v>36</v>
      </c>
      <c r="C558" s="2">
        <v>42495</v>
      </c>
      <c r="D558" s="1" t="s">
        <v>233</v>
      </c>
      <c r="E558" s="1" t="s">
        <v>38</v>
      </c>
      <c r="F558" s="1">
        <v>0</v>
      </c>
      <c r="G558" s="1" t="s">
        <v>39</v>
      </c>
      <c r="H558" s="1" t="s">
        <v>319</v>
      </c>
      <c r="I558" s="1" t="s">
        <v>319</v>
      </c>
      <c r="J558" s="1" t="s">
        <v>22</v>
      </c>
      <c r="K558" s="1" t="s">
        <v>319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252</v>
      </c>
      <c r="Q558" s="1" t="s">
        <v>213</v>
      </c>
    </row>
    <row r="559" spans="1:17" ht="15.75" customHeight="1" x14ac:dyDescent="0.3">
      <c r="A559" s="1">
        <v>980967</v>
      </c>
      <c r="B559" s="1" t="s">
        <v>60</v>
      </c>
      <c r="C559" s="2">
        <v>42496</v>
      </c>
      <c r="D559" s="1" t="s">
        <v>294</v>
      </c>
      <c r="E559" s="1" t="s">
        <v>62</v>
      </c>
      <c r="F559" s="1">
        <v>0</v>
      </c>
      <c r="G559" s="1" t="s">
        <v>259</v>
      </c>
      <c r="H559" s="1" t="s">
        <v>321</v>
      </c>
      <c r="I559" s="1" t="s">
        <v>259</v>
      </c>
      <c r="J559" s="1" t="s">
        <v>22</v>
      </c>
      <c r="K559" s="1" t="s">
        <v>259</v>
      </c>
      <c r="L559" s="1" t="s">
        <v>41</v>
      </c>
      <c r="M559" s="1">
        <v>5</v>
      </c>
      <c r="N559" s="1" t="s">
        <v>24</v>
      </c>
      <c r="O559" s="1" t="s">
        <v>25</v>
      </c>
      <c r="P559" s="1" t="s">
        <v>120</v>
      </c>
      <c r="Q559" s="1" t="s">
        <v>140</v>
      </c>
    </row>
    <row r="560" spans="1:17" ht="15.75" customHeight="1" x14ac:dyDescent="0.3">
      <c r="A560" s="1">
        <v>980969</v>
      </c>
      <c r="B560" s="1" t="s">
        <v>17</v>
      </c>
      <c r="C560" s="2">
        <v>42497</v>
      </c>
      <c r="D560" s="1" t="s">
        <v>215</v>
      </c>
      <c r="E560" s="1" t="s">
        <v>19</v>
      </c>
      <c r="F560" s="1">
        <v>0</v>
      </c>
      <c r="G560" s="1" t="s">
        <v>20</v>
      </c>
      <c r="H560" s="1" t="s">
        <v>319</v>
      </c>
      <c r="I560" s="1" t="s">
        <v>20</v>
      </c>
      <c r="J560" s="1" t="s">
        <v>22</v>
      </c>
      <c r="K560" s="1" t="s">
        <v>20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303</v>
      </c>
      <c r="Q560" s="1" t="s">
        <v>242</v>
      </c>
    </row>
    <row r="561" spans="1:17" ht="15.75" customHeight="1" x14ac:dyDescent="0.3">
      <c r="A561" s="1">
        <v>980971</v>
      </c>
      <c r="B561" s="1" t="s">
        <v>28</v>
      </c>
      <c r="C561" s="2">
        <v>42497</v>
      </c>
      <c r="D561" s="1" t="s">
        <v>337</v>
      </c>
      <c r="E561" s="1" t="s">
        <v>320</v>
      </c>
      <c r="F561" s="1">
        <v>0</v>
      </c>
      <c r="G561" s="1" t="s">
        <v>31</v>
      </c>
      <c r="H561" s="1" t="s">
        <v>39</v>
      </c>
      <c r="I561" s="1" t="s">
        <v>39</v>
      </c>
      <c r="J561" s="1" t="s">
        <v>22</v>
      </c>
      <c r="K561" s="1" t="s">
        <v>31</v>
      </c>
      <c r="L561" s="1" t="s">
        <v>23</v>
      </c>
      <c r="M561" s="1">
        <v>9</v>
      </c>
      <c r="N561" s="1" t="s">
        <v>24</v>
      </c>
      <c r="O561" s="1" t="s">
        <v>25</v>
      </c>
      <c r="P561" s="1" t="s">
        <v>127</v>
      </c>
      <c r="Q561" s="1" t="s">
        <v>267</v>
      </c>
    </row>
    <row r="562" spans="1:17" ht="15.75" customHeight="1" x14ac:dyDescent="0.3">
      <c r="A562" s="1">
        <v>980973</v>
      </c>
      <c r="B562" s="1" t="s">
        <v>234</v>
      </c>
      <c r="C562" s="2">
        <v>42498</v>
      </c>
      <c r="D562" s="1" t="s">
        <v>87</v>
      </c>
      <c r="E562" s="1" t="s">
        <v>236</v>
      </c>
      <c r="F562" s="1">
        <v>0</v>
      </c>
      <c r="G562" s="1" t="s">
        <v>47</v>
      </c>
      <c r="H562" s="1" t="s">
        <v>259</v>
      </c>
      <c r="I562" s="1" t="s">
        <v>47</v>
      </c>
      <c r="J562" s="1" t="s">
        <v>22</v>
      </c>
      <c r="K562" s="1" t="s">
        <v>259</v>
      </c>
      <c r="L562" s="1" t="s">
        <v>23</v>
      </c>
      <c r="M562" s="1">
        <v>85</v>
      </c>
      <c r="N562" s="1" t="s">
        <v>24</v>
      </c>
      <c r="O562" s="1" t="s">
        <v>25</v>
      </c>
      <c r="P562" s="1" t="s">
        <v>140</v>
      </c>
      <c r="Q562" s="1" t="s">
        <v>252</v>
      </c>
    </row>
    <row r="563" spans="1:17" ht="15.75" customHeight="1" x14ac:dyDescent="0.3">
      <c r="A563" s="1">
        <v>980975</v>
      </c>
      <c r="B563" s="1" t="s">
        <v>50</v>
      </c>
      <c r="C563" s="2">
        <v>42498</v>
      </c>
      <c r="D563" s="1" t="s">
        <v>103</v>
      </c>
      <c r="E563" s="1" t="s">
        <v>52</v>
      </c>
      <c r="F563" s="1">
        <v>0</v>
      </c>
      <c r="G563" s="1" t="s">
        <v>21</v>
      </c>
      <c r="H563" s="1" t="s">
        <v>321</v>
      </c>
      <c r="I563" s="1" t="s">
        <v>321</v>
      </c>
      <c r="J563" s="1" t="s">
        <v>22</v>
      </c>
      <c r="K563" s="1" t="s">
        <v>321</v>
      </c>
      <c r="L563" s="1" t="s">
        <v>41</v>
      </c>
      <c r="M563" s="1">
        <v>5</v>
      </c>
      <c r="N563" s="1" t="s">
        <v>24</v>
      </c>
      <c r="O563" s="1" t="s">
        <v>25</v>
      </c>
      <c r="P563" s="1" t="s">
        <v>120</v>
      </c>
      <c r="Q563" s="1" t="s">
        <v>213</v>
      </c>
    </row>
    <row r="564" spans="1:17" ht="15.75" customHeight="1" x14ac:dyDescent="0.3">
      <c r="A564" s="1">
        <v>980977</v>
      </c>
      <c r="B564" s="1" t="s">
        <v>28</v>
      </c>
      <c r="C564" s="2">
        <v>42499</v>
      </c>
      <c r="D564" s="1" t="s">
        <v>57</v>
      </c>
      <c r="E564" s="1" t="s">
        <v>320</v>
      </c>
      <c r="F564" s="1">
        <v>0</v>
      </c>
      <c r="G564" s="1" t="s">
        <v>31</v>
      </c>
      <c r="H564" s="1" t="s">
        <v>20</v>
      </c>
      <c r="I564" s="1" t="s">
        <v>31</v>
      </c>
      <c r="J564" s="1" t="s">
        <v>22</v>
      </c>
      <c r="K564" s="1" t="s">
        <v>20</v>
      </c>
      <c r="L564" s="1" t="s">
        <v>23</v>
      </c>
      <c r="M564" s="1">
        <v>1</v>
      </c>
      <c r="N564" s="1" t="s">
        <v>24</v>
      </c>
      <c r="O564" s="1" t="s">
        <v>25</v>
      </c>
      <c r="P564" s="1" t="s">
        <v>232</v>
      </c>
      <c r="Q564" s="1" t="s">
        <v>127</v>
      </c>
    </row>
    <row r="565" spans="1:17" ht="15.75" customHeight="1" x14ac:dyDescent="0.3">
      <c r="A565" s="1">
        <v>980979</v>
      </c>
      <c r="B565" s="1" t="s">
        <v>234</v>
      </c>
      <c r="C565" s="2">
        <v>42500</v>
      </c>
      <c r="D565" s="1" t="s">
        <v>338</v>
      </c>
      <c r="E565" s="1" t="s">
        <v>236</v>
      </c>
      <c r="F565" s="1">
        <v>0</v>
      </c>
      <c r="G565" s="1" t="s">
        <v>319</v>
      </c>
      <c r="H565" s="1" t="s">
        <v>259</v>
      </c>
      <c r="I565" s="1" t="s">
        <v>259</v>
      </c>
      <c r="J565" s="1" t="s">
        <v>33</v>
      </c>
      <c r="K565" s="1" t="s">
        <v>259</v>
      </c>
      <c r="L565" s="1" t="s">
        <v>23</v>
      </c>
      <c r="M565" s="1">
        <v>4</v>
      </c>
      <c r="N565" s="1" t="s">
        <v>24</v>
      </c>
      <c r="O565" s="1" t="s">
        <v>25</v>
      </c>
      <c r="P565" s="1" t="s">
        <v>303</v>
      </c>
      <c r="Q565" s="1" t="s">
        <v>322</v>
      </c>
    </row>
    <row r="566" spans="1:17" ht="15.75" customHeight="1" x14ac:dyDescent="0.3">
      <c r="A566" s="1">
        <v>980981</v>
      </c>
      <c r="B566" s="1" t="s">
        <v>17</v>
      </c>
      <c r="C566" s="2">
        <v>42501</v>
      </c>
      <c r="D566" s="1" t="s">
        <v>339</v>
      </c>
      <c r="E566" s="1" t="s">
        <v>19</v>
      </c>
      <c r="F566" s="1">
        <v>0</v>
      </c>
      <c r="G566" s="1" t="s">
        <v>20</v>
      </c>
      <c r="H566" s="1" t="s">
        <v>47</v>
      </c>
      <c r="I566" s="1" t="s">
        <v>47</v>
      </c>
      <c r="J566" s="1" t="s">
        <v>22</v>
      </c>
      <c r="K566" s="1" t="s">
        <v>47</v>
      </c>
      <c r="L566" s="1" t="s">
        <v>41</v>
      </c>
      <c r="M566" s="1">
        <v>6</v>
      </c>
      <c r="N566" s="1" t="s">
        <v>24</v>
      </c>
      <c r="O566" s="1" t="s">
        <v>25</v>
      </c>
      <c r="P566" s="1" t="s">
        <v>332</v>
      </c>
      <c r="Q566" s="1" t="s">
        <v>252</v>
      </c>
    </row>
    <row r="567" spans="1:17" ht="15.75" customHeight="1" x14ac:dyDescent="0.3">
      <c r="A567" s="1">
        <v>980983</v>
      </c>
      <c r="B567" s="1" t="s">
        <v>60</v>
      </c>
      <c r="C567" s="2">
        <v>42502</v>
      </c>
      <c r="D567" s="1" t="s">
        <v>333</v>
      </c>
      <c r="E567" s="1" t="s">
        <v>62</v>
      </c>
      <c r="F567" s="1">
        <v>0</v>
      </c>
      <c r="G567" s="1" t="s">
        <v>259</v>
      </c>
      <c r="H567" s="1" t="s">
        <v>39</v>
      </c>
      <c r="I567" s="1" t="s">
        <v>39</v>
      </c>
      <c r="J567" s="1" t="s">
        <v>22</v>
      </c>
      <c r="K567" s="1" t="s">
        <v>39</v>
      </c>
      <c r="L567" s="1" t="s">
        <v>41</v>
      </c>
      <c r="M567" s="1">
        <v>7</v>
      </c>
      <c r="N567" s="1" t="s">
        <v>24</v>
      </c>
      <c r="O567" s="1" t="s">
        <v>25</v>
      </c>
      <c r="P567" s="1" t="s">
        <v>328</v>
      </c>
      <c r="Q567" s="1" t="s">
        <v>120</v>
      </c>
    </row>
    <row r="568" spans="1:17" ht="15.75" customHeight="1" x14ac:dyDescent="0.3">
      <c r="A568" s="1">
        <v>980985</v>
      </c>
      <c r="B568" s="1" t="s">
        <v>234</v>
      </c>
      <c r="C568" s="2">
        <v>42503</v>
      </c>
      <c r="D568" s="1" t="s">
        <v>337</v>
      </c>
      <c r="E568" s="1" t="s">
        <v>236</v>
      </c>
      <c r="F568" s="1">
        <v>0</v>
      </c>
      <c r="G568" s="1" t="s">
        <v>47</v>
      </c>
      <c r="H568" s="1" t="s">
        <v>31</v>
      </c>
      <c r="I568" s="1" t="s">
        <v>47</v>
      </c>
      <c r="J568" s="1" t="s">
        <v>33</v>
      </c>
      <c r="K568" s="1" t="s">
        <v>31</v>
      </c>
      <c r="L568" s="1" t="s">
        <v>41</v>
      </c>
      <c r="M568" s="1">
        <v>7</v>
      </c>
      <c r="N568" s="1" t="s">
        <v>24</v>
      </c>
      <c r="O568" s="1" t="s">
        <v>25</v>
      </c>
      <c r="P568" s="1" t="s">
        <v>127</v>
      </c>
      <c r="Q568" s="1" t="s">
        <v>267</v>
      </c>
    </row>
    <row r="569" spans="1:17" ht="15.75" customHeight="1" x14ac:dyDescent="0.3">
      <c r="A569" s="1">
        <v>980987</v>
      </c>
      <c r="B569" s="1" t="s">
        <v>17</v>
      </c>
      <c r="C569" s="2">
        <v>42504</v>
      </c>
      <c r="D569" s="1" t="s">
        <v>121</v>
      </c>
      <c r="E569" s="1" t="s">
        <v>19</v>
      </c>
      <c r="F569" s="1">
        <v>0</v>
      </c>
      <c r="G569" s="1" t="s">
        <v>20</v>
      </c>
      <c r="H569" s="1" t="s">
        <v>321</v>
      </c>
      <c r="I569" s="1" t="s">
        <v>321</v>
      </c>
      <c r="J569" s="1" t="s">
        <v>22</v>
      </c>
      <c r="K569" s="1" t="s">
        <v>20</v>
      </c>
      <c r="L569" s="1" t="s">
        <v>23</v>
      </c>
      <c r="M569" s="1">
        <v>144</v>
      </c>
      <c r="N569" s="1" t="s">
        <v>24</v>
      </c>
      <c r="O569" s="1" t="s">
        <v>25</v>
      </c>
      <c r="P569" s="1" t="s">
        <v>332</v>
      </c>
      <c r="Q569" s="1" t="s">
        <v>322</v>
      </c>
    </row>
    <row r="570" spans="1:17" ht="15.75" customHeight="1" x14ac:dyDescent="0.3">
      <c r="A570" s="1">
        <v>980989</v>
      </c>
      <c r="B570" s="1" t="s">
        <v>50</v>
      </c>
      <c r="C570" s="2">
        <v>42504</v>
      </c>
      <c r="D570" s="1" t="s">
        <v>68</v>
      </c>
      <c r="E570" s="1" t="s">
        <v>52</v>
      </c>
      <c r="F570" s="1">
        <v>0</v>
      </c>
      <c r="G570" s="1" t="s">
        <v>21</v>
      </c>
      <c r="H570" s="1" t="s">
        <v>319</v>
      </c>
      <c r="I570" s="1" t="s">
        <v>319</v>
      </c>
      <c r="J570" s="1" t="s">
        <v>33</v>
      </c>
      <c r="K570" s="1" t="s">
        <v>21</v>
      </c>
      <c r="L570" s="1" t="s">
        <v>41</v>
      </c>
      <c r="M570" s="1">
        <v>8</v>
      </c>
      <c r="N570" s="1" t="s">
        <v>24</v>
      </c>
      <c r="O570" s="1" t="s">
        <v>95</v>
      </c>
      <c r="P570" s="1" t="s">
        <v>327</v>
      </c>
      <c r="Q570" s="1" t="s">
        <v>242</v>
      </c>
    </row>
    <row r="571" spans="1:17" ht="15.75" customHeight="1" x14ac:dyDescent="0.3">
      <c r="A571" s="1">
        <v>980991</v>
      </c>
      <c r="B571" s="1" t="s">
        <v>28</v>
      </c>
      <c r="C571" s="2">
        <v>42505</v>
      </c>
      <c r="D571" s="1" t="s">
        <v>340</v>
      </c>
      <c r="E571" s="1" t="s">
        <v>320</v>
      </c>
      <c r="F571" s="1">
        <v>0</v>
      </c>
      <c r="G571" s="1" t="s">
        <v>31</v>
      </c>
      <c r="H571" s="1" t="s">
        <v>259</v>
      </c>
      <c r="I571" s="1" t="s">
        <v>31</v>
      </c>
      <c r="J571" s="1" t="s">
        <v>33</v>
      </c>
      <c r="K571" s="1" t="s">
        <v>259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335</v>
      </c>
      <c r="Q571" s="1" t="s">
        <v>120</v>
      </c>
    </row>
    <row r="572" spans="1:17" ht="15.75" customHeight="1" x14ac:dyDescent="0.3">
      <c r="A572" s="1">
        <v>980993</v>
      </c>
      <c r="B572" s="1" t="s">
        <v>234</v>
      </c>
      <c r="C572" s="2">
        <v>42505</v>
      </c>
      <c r="D572" s="1" t="s">
        <v>339</v>
      </c>
      <c r="E572" s="1" t="s">
        <v>236</v>
      </c>
      <c r="F572" s="1">
        <v>0</v>
      </c>
      <c r="G572" s="1" t="s">
        <v>47</v>
      </c>
      <c r="H572" s="1" t="s">
        <v>39</v>
      </c>
      <c r="I572" s="1" t="s">
        <v>39</v>
      </c>
      <c r="J572" s="1" t="s">
        <v>22</v>
      </c>
      <c r="K572" s="1" t="s">
        <v>47</v>
      </c>
      <c r="L572" s="1" t="s">
        <v>23</v>
      </c>
      <c r="M572" s="1">
        <v>80</v>
      </c>
      <c r="N572" s="1" t="s">
        <v>24</v>
      </c>
      <c r="O572" s="1" t="s">
        <v>25</v>
      </c>
      <c r="P572" s="1" t="s">
        <v>323</v>
      </c>
      <c r="Q572" s="1" t="s">
        <v>267</v>
      </c>
    </row>
    <row r="573" spans="1:17" ht="15.75" customHeight="1" x14ac:dyDescent="0.3">
      <c r="A573" s="1">
        <v>980995</v>
      </c>
      <c r="B573" s="1" t="s">
        <v>50</v>
      </c>
      <c r="C573" s="2">
        <v>42506</v>
      </c>
      <c r="D573" s="1" t="s">
        <v>215</v>
      </c>
      <c r="E573" s="1" t="s">
        <v>52</v>
      </c>
      <c r="F573" s="1">
        <v>0</v>
      </c>
      <c r="G573" s="1" t="s">
        <v>21</v>
      </c>
      <c r="H573" s="1" t="s">
        <v>20</v>
      </c>
      <c r="I573" s="1" t="s">
        <v>20</v>
      </c>
      <c r="J573" s="1" t="s">
        <v>22</v>
      </c>
      <c r="K573" s="1" t="s">
        <v>20</v>
      </c>
      <c r="L573" s="1" t="s">
        <v>41</v>
      </c>
      <c r="M573" s="1">
        <v>9</v>
      </c>
      <c r="N573" s="1" t="s">
        <v>24</v>
      </c>
      <c r="O573" s="1" t="s">
        <v>25</v>
      </c>
      <c r="P573" s="1" t="s">
        <v>303</v>
      </c>
      <c r="Q573" s="1" t="s">
        <v>327</v>
      </c>
    </row>
    <row r="574" spans="1:17" ht="15.75" customHeight="1" x14ac:dyDescent="0.3">
      <c r="A574" s="1">
        <v>980997</v>
      </c>
      <c r="B574" s="1" t="s">
        <v>234</v>
      </c>
      <c r="C574" s="2">
        <v>42507</v>
      </c>
      <c r="D574" s="1" t="s">
        <v>331</v>
      </c>
      <c r="E574" s="1" t="s">
        <v>236</v>
      </c>
      <c r="F574" s="1">
        <v>0</v>
      </c>
      <c r="G574" s="1" t="s">
        <v>319</v>
      </c>
      <c r="H574" s="1" t="s">
        <v>39</v>
      </c>
      <c r="I574" s="1" t="s">
        <v>319</v>
      </c>
      <c r="J574" s="1" t="s">
        <v>22</v>
      </c>
      <c r="K574" s="1" t="s">
        <v>319</v>
      </c>
      <c r="L574" s="1" t="s">
        <v>23</v>
      </c>
      <c r="M574" s="1">
        <v>19</v>
      </c>
      <c r="N574" s="1" t="s">
        <v>24</v>
      </c>
      <c r="O574" s="1" t="s">
        <v>95</v>
      </c>
      <c r="P574" s="1" t="s">
        <v>323</v>
      </c>
      <c r="Q574" s="1" t="s">
        <v>252</v>
      </c>
    </row>
    <row r="575" spans="1:17" ht="15.75" customHeight="1" x14ac:dyDescent="0.3">
      <c r="A575" s="1">
        <v>980999</v>
      </c>
      <c r="B575" s="1" t="s">
        <v>17</v>
      </c>
      <c r="C575" s="2">
        <v>42508</v>
      </c>
      <c r="D575" s="1" t="s">
        <v>215</v>
      </c>
      <c r="E575" s="1" t="s">
        <v>19</v>
      </c>
      <c r="F575" s="1">
        <v>0</v>
      </c>
      <c r="G575" s="1" t="s">
        <v>20</v>
      </c>
      <c r="H575" s="1" t="s">
        <v>31</v>
      </c>
      <c r="I575" s="1" t="s">
        <v>31</v>
      </c>
      <c r="J575" s="1" t="s">
        <v>22</v>
      </c>
      <c r="K575" s="1" t="s">
        <v>20</v>
      </c>
      <c r="L575" s="1" t="s">
        <v>23</v>
      </c>
      <c r="M575" s="1">
        <v>82</v>
      </c>
      <c r="N575" s="1" t="s">
        <v>24</v>
      </c>
      <c r="O575" s="1" t="s">
        <v>95</v>
      </c>
      <c r="P575" s="1" t="s">
        <v>335</v>
      </c>
      <c r="Q575" s="1" t="s">
        <v>120</v>
      </c>
    </row>
    <row r="576" spans="1:17" ht="15.75" customHeight="1" x14ac:dyDescent="0.3">
      <c r="A576" s="1">
        <v>981001</v>
      </c>
      <c r="B576" s="1" t="s">
        <v>341</v>
      </c>
      <c r="C576" s="2">
        <v>42509</v>
      </c>
      <c r="D576" s="1" t="s">
        <v>152</v>
      </c>
      <c r="E576" s="1" t="s">
        <v>342</v>
      </c>
      <c r="F576" s="1">
        <v>0</v>
      </c>
      <c r="G576" s="1" t="s">
        <v>321</v>
      </c>
      <c r="H576" s="1" t="s">
        <v>21</v>
      </c>
      <c r="I576" s="1" t="s">
        <v>321</v>
      </c>
      <c r="J576" s="1" t="s">
        <v>22</v>
      </c>
      <c r="K576" s="1" t="s">
        <v>321</v>
      </c>
      <c r="L576" s="1" t="s">
        <v>41</v>
      </c>
      <c r="M576" s="1">
        <v>6</v>
      </c>
      <c r="N576" s="1" t="s">
        <v>24</v>
      </c>
      <c r="O576" s="1" t="s">
        <v>25</v>
      </c>
      <c r="P576" s="1" t="s">
        <v>232</v>
      </c>
      <c r="Q576" s="1" t="s">
        <v>267</v>
      </c>
    </row>
    <row r="577" spans="1:17" ht="15.75" customHeight="1" x14ac:dyDescent="0.3">
      <c r="A577" s="1">
        <v>981003</v>
      </c>
      <c r="B577" s="1" t="s">
        <v>269</v>
      </c>
      <c r="C577" s="2">
        <v>42510</v>
      </c>
      <c r="D577" s="1" t="s">
        <v>296</v>
      </c>
      <c r="E577" s="1" t="s">
        <v>270</v>
      </c>
      <c r="F577" s="1">
        <v>0</v>
      </c>
      <c r="G577" s="1" t="s">
        <v>39</v>
      </c>
      <c r="H577" s="1" t="s">
        <v>259</v>
      </c>
      <c r="I577" s="1" t="s">
        <v>39</v>
      </c>
      <c r="J577" s="1" t="s">
        <v>22</v>
      </c>
      <c r="K577" s="1" t="s">
        <v>39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327</v>
      </c>
      <c r="Q577" s="1" t="s">
        <v>242</v>
      </c>
    </row>
    <row r="578" spans="1:17" ht="15.75" customHeight="1" x14ac:dyDescent="0.3">
      <c r="A578" s="1">
        <v>981005</v>
      </c>
      <c r="B578" s="1" t="s">
        <v>234</v>
      </c>
      <c r="C578" s="2">
        <v>42511</v>
      </c>
      <c r="D578" s="1" t="s">
        <v>76</v>
      </c>
      <c r="E578" s="1" t="s">
        <v>236</v>
      </c>
      <c r="F578" s="1">
        <v>0</v>
      </c>
      <c r="G578" s="1" t="s">
        <v>319</v>
      </c>
      <c r="H578" s="1" t="s">
        <v>31</v>
      </c>
      <c r="I578" s="1" t="s">
        <v>31</v>
      </c>
      <c r="J578" s="1" t="s">
        <v>33</v>
      </c>
      <c r="K578" s="1" t="s">
        <v>319</v>
      </c>
      <c r="L578" s="1" t="s">
        <v>41</v>
      </c>
      <c r="M578" s="1">
        <v>4</v>
      </c>
      <c r="N578" s="1" t="s">
        <v>24</v>
      </c>
      <c r="O578" s="1" t="s">
        <v>25</v>
      </c>
      <c r="P578" s="1" t="s">
        <v>127</v>
      </c>
      <c r="Q578" s="1" t="s">
        <v>323</v>
      </c>
    </row>
    <row r="579" spans="1:17" ht="15.75" customHeight="1" x14ac:dyDescent="0.3">
      <c r="A579" s="1">
        <v>981007</v>
      </c>
      <c r="B579" s="1" t="s">
        <v>341</v>
      </c>
      <c r="C579" s="2">
        <v>42511</v>
      </c>
      <c r="D579" s="1" t="s">
        <v>105</v>
      </c>
      <c r="E579" s="1" t="s">
        <v>342</v>
      </c>
      <c r="F579" s="1">
        <v>0</v>
      </c>
      <c r="G579" s="1" t="s">
        <v>321</v>
      </c>
      <c r="H579" s="1" t="s">
        <v>47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</row>
    <row r="580" spans="1:17" ht="15.75" customHeight="1" x14ac:dyDescent="0.3">
      <c r="A580" s="1">
        <v>981009</v>
      </c>
      <c r="B580" s="1" t="s">
        <v>50</v>
      </c>
      <c r="C580" s="2">
        <v>42512</v>
      </c>
      <c r="D580" s="1" t="s">
        <v>68</v>
      </c>
      <c r="E580" s="1" t="s">
        <v>52</v>
      </c>
      <c r="F580" s="1">
        <v>0</v>
      </c>
      <c r="G580" s="1" t="s">
        <v>21</v>
      </c>
      <c r="H580" s="1" t="s">
        <v>259</v>
      </c>
      <c r="I580" s="1" t="s">
        <v>259</v>
      </c>
      <c r="J580" s="1" t="s">
        <v>22</v>
      </c>
      <c r="K580" s="1" t="s">
        <v>21</v>
      </c>
      <c r="L580" s="1" t="s">
        <v>23</v>
      </c>
      <c r="M580" s="1">
        <v>22</v>
      </c>
      <c r="N580" s="1" t="s">
        <v>24</v>
      </c>
      <c r="O580" s="1" t="s">
        <v>25</v>
      </c>
      <c r="P580" s="1" t="s">
        <v>335</v>
      </c>
      <c r="Q580" s="1" t="s">
        <v>120</v>
      </c>
    </row>
    <row r="581" spans="1:17" ht="15.75" customHeight="1" x14ac:dyDescent="0.3">
      <c r="A581" s="1">
        <v>981011</v>
      </c>
      <c r="B581" s="1" t="s">
        <v>269</v>
      </c>
      <c r="C581" s="2">
        <v>42512</v>
      </c>
      <c r="D581" s="1" t="s">
        <v>215</v>
      </c>
      <c r="E581" s="1" t="s">
        <v>270</v>
      </c>
      <c r="F581" s="1">
        <v>0</v>
      </c>
      <c r="G581" s="1" t="s">
        <v>39</v>
      </c>
      <c r="H581" s="1" t="s">
        <v>20</v>
      </c>
      <c r="I581" s="1" t="s">
        <v>20</v>
      </c>
      <c r="J581" s="1" t="s">
        <v>22</v>
      </c>
      <c r="K581" s="1" t="s">
        <v>20</v>
      </c>
      <c r="L581" s="1" t="s">
        <v>41</v>
      </c>
      <c r="M581" s="1">
        <v>6</v>
      </c>
      <c r="N581" s="1" t="s">
        <v>24</v>
      </c>
      <c r="O581" s="1" t="s">
        <v>25</v>
      </c>
      <c r="P581" s="1" t="s">
        <v>327</v>
      </c>
      <c r="Q581" s="1" t="s">
        <v>242</v>
      </c>
    </row>
    <row r="582" spans="1:17" ht="15.75" customHeight="1" x14ac:dyDescent="0.3">
      <c r="A582" s="1">
        <v>981013</v>
      </c>
      <c r="B582" s="1" t="s">
        <v>17</v>
      </c>
      <c r="C582" s="2">
        <v>42514</v>
      </c>
      <c r="D582" s="1" t="s">
        <v>121</v>
      </c>
      <c r="E582" s="1" t="s">
        <v>19</v>
      </c>
      <c r="F582" s="1">
        <v>0</v>
      </c>
      <c r="G582" s="1" t="s">
        <v>321</v>
      </c>
      <c r="H582" s="1" t="s">
        <v>20</v>
      </c>
      <c r="I582" s="1" t="s">
        <v>20</v>
      </c>
      <c r="J582" s="1" t="s">
        <v>22</v>
      </c>
      <c r="K582" s="1" t="s">
        <v>20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232</v>
      </c>
      <c r="Q582" s="1" t="s">
        <v>127</v>
      </c>
    </row>
    <row r="583" spans="1:17" ht="15.75" customHeight="1" x14ac:dyDescent="0.3">
      <c r="A583" s="1">
        <v>981015</v>
      </c>
      <c r="B583" s="1" t="s">
        <v>36</v>
      </c>
      <c r="C583" s="2">
        <v>42515</v>
      </c>
      <c r="D583" s="1" t="s">
        <v>316</v>
      </c>
      <c r="E583" s="1" t="s">
        <v>38</v>
      </c>
      <c r="F583" s="1">
        <v>0</v>
      </c>
      <c r="G583" s="1" t="s">
        <v>259</v>
      </c>
      <c r="H583" s="1" t="s">
        <v>21</v>
      </c>
      <c r="I583" s="1" t="s">
        <v>21</v>
      </c>
      <c r="J583" s="1" t="s">
        <v>22</v>
      </c>
      <c r="K583" s="1" t="s">
        <v>259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120</v>
      </c>
      <c r="Q583" s="1" t="s">
        <v>252</v>
      </c>
    </row>
    <row r="584" spans="1:17" ht="15.75" customHeight="1" x14ac:dyDescent="0.3">
      <c r="A584" s="1">
        <v>981017</v>
      </c>
      <c r="B584" s="1" t="s">
        <v>36</v>
      </c>
      <c r="C584" s="2">
        <v>42517</v>
      </c>
      <c r="D584" s="1" t="s">
        <v>179</v>
      </c>
      <c r="E584" s="1" t="s">
        <v>38</v>
      </c>
      <c r="F584" s="1">
        <v>0</v>
      </c>
      <c r="G584" s="1" t="s">
        <v>321</v>
      </c>
      <c r="H584" s="1" t="s">
        <v>259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4</v>
      </c>
      <c r="N584" s="1" t="s">
        <v>24</v>
      </c>
      <c r="O584" s="1" t="s">
        <v>25</v>
      </c>
      <c r="P584" s="1" t="s">
        <v>120</v>
      </c>
      <c r="Q584" s="1" t="s">
        <v>267</v>
      </c>
    </row>
    <row r="585" spans="1:17" ht="15.75" customHeight="1" x14ac:dyDescent="0.3">
      <c r="A585" s="1">
        <v>981019</v>
      </c>
      <c r="B585" s="1" t="s">
        <v>17</v>
      </c>
      <c r="C585" s="2">
        <v>42519</v>
      </c>
      <c r="D585" s="1" t="s">
        <v>343</v>
      </c>
      <c r="E585" s="1" t="s">
        <v>19</v>
      </c>
      <c r="F585" s="1">
        <v>0</v>
      </c>
      <c r="G585" s="1" t="s">
        <v>20</v>
      </c>
      <c r="H585" s="1" t="s">
        <v>259</v>
      </c>
      <c r="I585" s="1" t="s">
        <v>259</v>
      </c>
      <c r="J585" s="1" t="s">
        <v>33</v>
      </c>
      <c r="K585" s="1" t="s">
        <v>259</v>
      </c>
      <c r="L585" s="1" t="s">
        <v>23</v>
      </c>
      <c r="M585" s="1">
        <v>8</v>
      </c>
      <c r="N585" s="1" t="s">
        <v>24</v>
      </c>
      <c r="O585" s="1" t="s">
        <v>25</v>
      </c>
      <c r="P585" s="1" t="s">
        <v>127</v>
      </c>
      <c r="Q585" s="1" t="s">
        <v>242</v>
      </c>
    </row>
    <row r="586" spans="1:17" ht="15.75" customHeight="1" x14ac:dyDescent="0.3">
      <c r="A586" s="1">
        <v>1082591</v>
      </c>
      <c r="B586" s="1" t="s">
        <v>60</v>
      </c>
      <c r="C586" s="2">
        <v>42830</v>
      </c>
      <c r="D586" s="1" t="s">
        <v>139</v>
      </c>
      <c r="E586" s="1" t="s">
        <v>62</v>
      </c>
      <c r="F586" s="1">
        <v>0</v>
      </c>
      <c r="G586" s="1" t="s">
        <v>259</v>
      </c>
      <c r="H586" s="1" t="s">
        <v>20</v>
      </c>
      <c r="I586" s="1" t="s">
        <v>20</v>
      </c>
      <c r="J586" s="1" t="s">
        <v>22</v>
      </c>
      <c r="K586" s="1" t="s">
        <v>259</v>
      </c>
      <c r="L586" s="1" t="s">
        <v>23</v>
      </c>
      <c r="M586" s="1">
        <v>35</v>
      </c>
      <c r="N586" s="1" t="s">
        <v>24</v>
      </c>
      <c r="O586" s="1" t="s">
        <v>25</v>
      </c>
      <c r="P586" s="1" t="s">
        <v>332</v>
      </c>
      <c r="Q586" s="1" t="s">
        <v>274</v>
      </c>
    </row>
    <row r="587" spans="1:17" ht="15.75" customHeight="1" x14ac:dyDescent="0.3">
      <c r="A587" s="1">
        <v>1082592</v>
      </c>
      <c r="B587" s="1" t="s">
        <v>238</v>
      </c>
      <c r="C587" s="2">
        <v>42831</v>
      </c>
      <c r="D587" s="1" t="s">
        <v>231</v>
      </c>
      <c r="E587" s="1" t="s">
        <v>301</v>
      </c>
      <c r="F587" s="1">
        <v>0</v>
      </c>
      <c r="G587" s="1" t="s">
        <v>344</v>
      </c>
      <c r="H587" s="1" t="s">
        <v>47</v>
      </c>
      <c r="I587" s="1" t="s">
        <v>344</v>
      </c>
      <c r="J587" s="1" t="s">
        <v>22</v>
      </c>
      <c r="K587" s="1" t="s">
        <v>344</v>
      </c>
      <c r="L587" s="1" t="s">
        <v>41</v>
      </c>
      <c r="M587" s="1">
        <v>7</v>
      </c>
      <c r="N587" s="1" t="s">
        <v>24</v>
      </c>
      <c r="O587" s="1" t="s">
        <v>25</v>
      </c>
      <c r="P587" s="1" t="s">
        <v>327</v>
      </c>
      <c r="Q587" s="1" t="s">
        <v>140</v>
      </c>
    </row>
    <row r="588" spans="1:17" ht="15.75" customHeight="1" x14ac:dyDescent="0.3">
      <c r="A588" s="1">
        <v>1082593</v>
      </c>
      <c r="B588" s="1" t="s">
        <v>324</v>
      </c>
      <c r="C588" s="2">
        <v>42832</v>
      </c>
      <c r="D588" s="1" t="s">
        <v>290</v>
      </c>
      <c r="E588" s="1" t="s">
        <v>325</v>
      </c>
      <c r="F588" s="1">
        <v>0</v>
      </c>
      <c r="G588" s="1" t="s">
        <v>321</v>
      </c>
      <c r="H588" s="1" t="s">
        <v>21</v>
      </c>
      <c r="I588" s="1" t="s">
        <v>21</v>
      </c>
      <c r="J588" s="1" t="s">
        <v>22</v>
      </c>
      <c r="K588" s="1" t="s">
        <v>21</v>
      </c>
      <c r="L588" s="1" t="s">
        <v>41</v>
      </c>
      <c r="M588" s="1">
        <v>10</v>
      </c>
      <c r="N588" s="1" t="s">
        <v>24</v>
      </c>
      <c r="O588" s="1" t="s">
        <v>25</v>
      </c>
      <c r="P588" s="1" t="s">
        <v>323</v>
      </c>
      <c r="Q588" s="1" t="s">
        <v>267</v>
      </c>
    </row>
    <row r="589" spans="1:17" ht="15.75" customHeight="1" x14ac:dyDescent="0.3">
      <c r="A589" s="1">
        <v>1082594</v>
      </c>
      <c r="B589" s="1" t="s">
        <v>224</v>
      </c>
      <c r="C589" s="2">
        <v>42833</v>
      </c>
      <c r="D589" s="1" t="s">
        <v>287</v>
      </c>
      <c r="E589" s="1" t="s">
        <v>225</v>
      </c>
      <c r="F589" s="1">
        <v>0</v>
      </c>
      <c r="G589" s="1" t="s">
        <v>31</v>
      </c>
      <c r="H589" s="1" t="s">
        <v>344</v>
      </c>
      <c r="I589" s="1" t="s">
        <v>31</v>
      </c>
      <c r="J589" s="1" t="s">
        <v>22</v>
      </c>
      <c r="K589" s="1" t="s">
        <v>31</v>
      </c>
      <c r="L589" s="1" t="s">
        <v>41</v>
      </c>
      <c r="M589" s="1">
        <v>6</v>
      </c>
      <c r="N589" s="1" t="s">
        <v>24</v>
      </c>
      <c r="O589" s="1" t="s">
        <v>25</v>
      </c>
      <c r="P589" s="1" t="s">
        <v>232</v>
      </c>
      <c r="Q589" s="1" t="s">
        <v>252</v>
      </c>
    </row>
    <row r="590" spans="1:17" ht="15.75" customHeight="1" x14ac:dyDescent="0.3">
      <c r="A590" s="1">
        <v>1082595</v>
      </c>
      <c r="B590" s="1" t="s">
        <v>17</v>
      </c>
      <c r="C590" s="2">
        <v>42833</v>
      </c>
      <c r="D590" s="1" t="s">
        <v>177</v>
      </c>
      <c r="E590" s="1" t="s">
        <v>345</v>
      </c>
      <c r="F590" s="1">
        <v>0</v>
      </c>
      <c r="G590" s="1" t="s">
        <v>20</v>
      </c>
      <c r="H590" s="1" t="s">
        <v>39</v>
      </c>
      <c r="I590" s="1" t="s">
        <v>20</v>
      </c>
      <c r="J590" s="1" t="s">
        <v>33</v>
      </c>
      <c r="K590" s="1" t="s">
        <v>20</v>
      </c>
      <c r="L590" s="1" t="s">
        <v>23</v>
      </c>
      <c r="M590" s="1">
        <v>15</v>
      </c>
      <c r="N590" s="1" t="s">
        <v>24</v>
      </c>
      <c r="O590" s="1" t="s">
        <v>25</v>
      </c>
      <c r="P590" s="1" t="s">
        <v>140</v>
      </c>
      <c r="Q590" s="1" t="s">
        <v>322</v>
      </c>
    </row>
    <row r="591" spans="1:17" ht="15.75" customHeight="1" x14ac:dyDescent="0.3">
      <c r="A591" s="1">
        <v>1082596</v>
      </c>
      <c r="B591" s="1" t="s">
        <v>60</v>
      </c>
      <c r="C591" s="2">
        <v>42834</v>
      </c>
      <c r="D591" s="1" t="s">
        <v>346</v>
      </c>
      <c r="E591" s="1" t="s">
        <v>62</v>
      </c>
      <c r="F591" s="1">
        <v>0</v>
      </c>
      <c r="G591" s="1" t="s">
        <v>259</v>
      </c>
      <c r="H591" s="1" t="s">
        <v>321</v>
      </c>
      <c r="I591" s="1" t="s">
        <v>259</v>
      </c>
      <c r="J591" s="1" t="s">
        <v>22</v>
      </c>
      <c r="K591" s="1" t="s">
        <v>259</v>
      </c>
      <c r="L591" s="1" t="s">
        <v>41</v>
      </c>
      <c r="M591" s="1">
        <v>9</v>
      </c>
      <c r="N591" s="1" t="s">
        <v>24</v>
      </c>
      <c r="O591" s="1" t="s">
        <v>25</v>
      </c>
      <c r="P591" s="1" t="s">
        <v>347</v>
      </c>
      <c r="Q591" s="1" t="s">
        <v>274</v>
      </c>
    </row>
    <row r="592" spans="1:17" ht="15.75" customHeight="1" x14ac:dyDescent="0.3">
      <c r="A592" s="1">
        <v>1082597</v>
      </c>
      <c r="B592" s="1" t="s">
        <v>44</v>
      </c>
      <c r="C592" s="2">
        <v>42834</v>
      </c>
      <c r="D592" s="1" t="s">
        <v>348</v>
      </c>
      <c r="E592" s="1" t="s">
        <v>46</v>
      </c>
      <c r="F592" s="1">
        <v>0</v>
      </c>
      <c r="G592" s="1" t="s">
        <v>47</v>
      </c>
      <c r="H592" s="1" t="s">
        <v>21</v>
      </c>
      <c r="I592" s="1" t="s">
        <v>47</v>
      </c>
      <c r="J592" s="1" t="s">
        <v>22</v>
      </c>
      <c r="K592" s="1" t="s">
        <v>47</v>
      </c>
      <c r="L592" s="1" t="s">
        <v>41</v>
      </c>
      <c r="M592" s="1">
        <v>4</v>
      </c>
      <c r="N592" s="1" t="s">
        <v>24</v>
      </c>
      <c r="O592" s="1" t="s">
        <v>25</v>
      </c>
      <c r="P592" s="1" t="s">
        <v>323</v>
      </c>
      <c r="Q592" s="1" t="s">
        <v>267</v>
      </c>
    </row>
    <row r="593" spans="1:17" ht="15.75" customHeight="1" x14ac:dyDescent="0.3">
      <c r="A593" s="1">
        <v>1082598</v>
      </c>
      <c r="B593" s="1" t="s">
        <v>224</v>
      </c>
      <c r="C593" s="2">
        <v>42835</v>
      </c>
      <c r="D593" s="1" t="s">
        <v>299</v>
      </c>
      <c r="E593" s="1" t="s">
        <v>225</v>
      </c>
      <c r="F593" s="1">
        <v>0</v>
      </c>
      <c r="G593" s="1" t="s">
        <v>31</v>
      </c>
      <c r="H593" s="1" t="s">
        <v>20</v>
      </c>
      <c r="I593" s="1" t="s">
        <v>20</v>
      </c>
      <c r="J593" s="1" t="s">
        <v>33</v>
      </c>
      <c r="K593" s="1" t="s">
        <v>31</v>
      </c>
      <c r="L593" s="1" t="s">
        <v>41</v>
      </c>
      <c r="M593" s="1">
        <v>8</v>
      </c>
      <c r="N593" s="1" t="s">
        <v>24</v>
      </c>
      <c r="O593" s="1" t="s">
        <v>25</v>
      </c>
      <c r="P593" s="1" t="s">
        <v>232</v>
      </c>
      <c r="Q593" s="1" t="s">
        <v>252</v>
      </c>
    </row>
    <row r="594" spans="1:17" ht="15.75" customHeight="1" x14ac:dyDescent="0.3">
      <c r="A594" s="1">
        <v>1082599</v>
      </c>
      <c r="B594" s="1" t="s">
        <v>238</v>
      </c>
      <c r="C594" s="2">
        <v>42836</v>
      </c>
      <c r="D594" s="1" t="s">
        <v>271</v>
      </c>
      <c r="E594" s="1" t="s">
        <v>301</v>
      </c>
      <c r="F594" s="1">
        <v>0</v>
      </c>
      <c r="G594" s="1" t="s">
        <v>344</v>
      </c>
      <c r="H594" s="1" t="s">
        <v>39</v>
      </c>
      <c r="I594" s="1" t="s">
        <v>344</v>
      </c>
      <c r="J594" s="1" t="s">
        <v>22</v>
      </c>
      <c r="K594" s="1" t="s">
        <v>39</v>
      </c>
      <c r="L594" s="1" t="s">
        <v>23</v>
      </c>
      <c r="M594" s="1">
        <v>97</v>
      </c>
      <c r="N594" s="1" t="s">
        <v>24</v>
      </c>
      <c r="O594" s="1" t="s">
        <v>25</v>
      </c>
      <c r="P594" s="1" t="s">
        <v>332</v>
      </c>
      <c r="Q594" s="1" t="s">
        <v>140</v>
      </c>
    </row>
    <row r="595" spans="1:17" ht="15.75" customHeight="1" x14ac:dyDescent="0.3">
      <c r="A595" s="1">
        <v>1082600</v>
      </c>
      <c r="B595" s="1" t="s">
        <v>44</v>
      </c>
      <c r="C595" s="2">
        <v>42837</v>
      </c>
      <c r="D595" s="1" t="s">
        <v>349</v>
      </c>
      <c r="E595" s="1" t="s">
        <v>46</v>
      </c>
      <c r="F595" s="1">
        <v>0</v>
      </c>
      <c r="G595" s="1" t="s">
        <v>47</v>
      </c>
      <c r="H595" s="1" t="s">
        <v>259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</row>
    <row r="596" spans="1:17" ht="15.75" customHeight="1" x14ac:dyDescent="0.3">
      <c r="A596" s="1">
        <v>1082601</v>
      </c>
      <c r="B596" s="1" t="s">
        <v>50</v>
      </c>
      <c r="C596" s="2">
        <v>42838</v>
      </c>
      <c r="D596" s="1" t="s">
        <v>247</v>
      </c>
      <c r="E596" s="1" t="s">
        <v>52</v>
      </c>
      <c r="F596" s="1">
        <v>0</v>
      </c>
      <c r="G596" s="1" t="s">
        <v>21</v>
      </c>
      <c r="H596" s="1" t="s">
        <v>31</v>
      </c>
      <c r="I596" s="1" t="s">
        <v>21</v>
      </c>
      <c r="J596" s="1" t="s">
        <v>22</v>
      </c>
      <c r="K596" s="1" t="s">
        <v>21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347</v>
      </c>
      <c r="Q596" s="1" t="s">
        <v>274</v>
      </c>
    </row>
    <row r="597" spans="1:17" ht="15.75" customHeight="1" x14ac:dyDescent="0.3">
      <c r="A597" s="1">
        <v>1082602</v>
      </c>
      <c r="B597" s="1" t="s">
        <v>17</v>
      </c>
      <c r="C597" s="2">
        <v>42839</v>
      </c>
      <c r="D597" s="1" t="s">
        <v>192</v>
      </c>
      <c r="E597" s="1" t="s">
        <v>19</v>
      </c>
      <c r="F597" s="1">
        <v>0</v>
      </c>
      <c r="G597" s="1" t="s">
        <v>20</v>
      </c>
      <c r="H597" s="1" t="s">
        <v>47</v>
      </c>
      <c r="I597" s="1" t="s">
        <v>47</v>
      </c>
      <c r="J597" s="1" t="s">
        <v>22</v>
      </c>
      <c r="K597" s="1" t="s">
        <v>47</v>
      </c>
      <c r="L597" s="1" t="s">
        <v>41</v>
      </c>
      <c r="M597" s="1">
        <v>4</v>
      </c>
      <c r="N597" s="1" t="s">
        <v>24</v>
      </c>
      <c r="O597" s="1" t="s">
        <v>25</v>
      </c>
      <c r="P597" s="1" t="s">
        <v>335</v>
      </c>
      <c r="Q597" s="1" t="s">
        <v>232</v>
      </c>
    </row>
    <row r="598" spans="1:17" ht="15.75" customHeight="1" x14ac:dyDescent="0.3">
      <c r="A598" s="1">
        <v>1082603</v>
      </c>
      <c r="B598" s="1" t="s">
        <v>324</v>
      </c>
      <c r="C598" s="2">
        <v>42839</v>
      </c>
      <c r="D598" s="1" t="s">
        <v>350</v>
      </c>
      <c r="E598" s="1" t="s">
        <v>325</v>
      </c>
      <c r="F598" s="1">
        <v>0</v>
      </c>
      <c r="G598" s="1" t="s">
        <v>321</v>
      </c>
      <c r="H598" s="1" t="s">
        <v>344</v>
      </c>
      <c r="I598" s="1" t="s">
        <v>321</v>
      </c>
      <c r="J598" s="1" t="s">
        <v>22</v>
      </c>
      <c r="K598" s="1" t="s">
        <v>321</v>
      </c>
      <c r="L598" s="1" t="s">
        <v>41</v>
      </c>
      <c r="M598" s="1">
        <v>7</v>
      </c>
      <c r="N598" s="1" t="s">
        <v>24</v>
      </c>
      <c r="O598" s="1" t="s">
        <v>25</v>
      </c>
      <c r="P598" s="1" t="s">
        <v>327</v>
      </c>
      <c r="Q598" s="1" t="s">
        <v>140</v>
      </c>
    </row>
    <row r="599" spans="1:17" ht="15.75" customHeight="1" x14ac:dyDescent="0.3">
      <c r="A599" s="1">
        <v>1082604</v>
      </c>
      <c r="B599" s="1" t="s">
        <v>50</v>
      </c>
      <c r="C599" s="2">
        <v>42840</v>
      </c>
      <c r="D599" s="1" t="s">
        <v>175</v>
      </c>
      <c r="E599" s="1" t="s">
        <v>52</v>
      </c>
      <c r="F599" s="1">
        <v>0</v>
      </c>
      <c r="G599" s="1" t="s">
        <v>21</v>
      </c>
      <c r="H599" s="1" t="s">
        <v>259</v>
      </c>
      <c r="I599" s="1" t="s">
        <v>259</v>
      </c>
      <c r="J599" s="1" t="s">
        <v>22</v>
      </c>
      <c r="K599" s="1" t="s">
        <v>21</v>
      </c>
      <c r="L599" s="1" t="s">
        <v>23</v>
      </c>
      <c r="M599" s="1">
        <v>17</v>
      </c>
      <c r="N599" s="1" t="s">
        <v>24</v>
      </c>
      <c r="O599" s="1" t="s">
        <v>25</v>
      </c>
      <c r="P599" s="1" t="s">
        <v>332</v>
      </c>
      <c r="Q599" s="1" t="s">
        <v>274</v>
      </c>
    </row>
    <row r="600" spans="1:17" ht="15.75" customHeight="1" x14ac:dyDescent="0.3">
      <c r="A600" s="1">
        <v>1082605</v>
      </c>
      <c r="B600" s="1" t="s">
        <v>36</v>
      </c>
      <c r="C600" s="2">
        <v>42840</v>
      </c>
      <c r="D600" s="1" t="s">
        <v>295</v>
      </c>
      <c r="E600" s="1" t="s">
        <v>38</v>
      </c>
      <c r="F600" s="1">
        <v>0</v>
      </c>
      <c r="G600" s="1" t="s">
        <v>39</v>
      </c>
      <c r="H600" s="1" t="s">
        <v>31</v>
      </c>
      <c r="I600" s="1" t="s">
        <v>39</v>
      </c>
      <c r="J600" s="1" t="s">
        <v>33</v>
      </c>
      <c r="K600" s="1" t="s">
        <v>39</v>
      </c>
      <c r="L600" s="1" t="s">
        <v>23</v>
      </c>
      <c r="M600" s="1">
        <v>51</v>
      </c>
      <c r="N600" s="1" t="s">
        <v>24</v>
      </c>
      <c r="O600" s="1" t="s">
        <v>25</v>
      </c>
      <c r="P600" s="1" t="s">
        <v>351</v>
      </c>
      <c r="Q600" s="1" t="s">
        <v>323</v>
      </c>
    </row>
    <row r="601" spans="1:17" ht="15.75" customHeight="1" x14ac:dyDescent="0.3">
      <c r="A601" s="1">
        <v>1082606</v>
      </c>
      <c r="B601" s="1" t="s">
        <v>44</v>
      </c>
      <c r="C601" s="2">
        <v>42841</v>
      </c>
      <c r="D601" s="1" t="s">
        <v>348</v>
      </c>
      <c r="E601" s="1" t="s">
        <v>46</v>
      </c>
      <c r="F601" s="1">
        <v>0</v>
      </c>
      <c r="G601" s="1" t="s">
        <v>47</v>
      </c>
      <c r="H601" s="1" t="s">
        <v>321</v>
      </c>
      <c r="I601" s="1" t="s">
        <v>47</v>
      </c>
      <c r="J601" s="1" t="s">
        <v>22</v>
      </c>
      <c r="K601" s="1" t="s">
        <v>47</v>
      </c>
      <c r="L601" s="1" t="s">
        <v>41</v>
      </c>
      <c r="M601" s="1">
        <v>6</v>
      </c>
      <c r="N601" s="1" t="s">
        <v>24</v>
      </c>
      <c r="O601" s="1" t="s">
        <v>25</v>
      </c>
      <c r="P601" s="1" t="s">
        <v>327</v>
      </c>
      <c r="Q601" s="1" t="s">
        <v>140</v>
      </c>
    </row>
    <row r="602" spans="1:17" ht="15.75" customHeight="1" x14ac:dyDescent="0.3">
      <c r="A602" s="1">
        <v>1082607</v>
      </c>
      <c r="B602" s="1" t="s">
        <v>17</v>
      </c>
      <c r="C602" s="2">
        <v>42841</v>
      </c>
      <c r="D602" s="1" t="s">
        <v>352</v>
      </c>
      <c r="E602" s="1" t="s">
        <v>19</v>
      </c>
      <c r="F602" s="1">
        <v>0</v>
      </c>
      <c r="G602" s="1" t="s">
        <v>20</v>
      </c>
      <c r="H602" s="1" t="s">
        <v>344</v>
      </c>
      <c r="I602" s="1" t="s">
        <v>20</v>
      </c>
      <c r="J602" s="1" t="s">
        <v>22</v>
      </c>
      <c r="K602" s="1" t="s">
        <v>344</v>
      </c>
      <c r="L602" s="1" t="s">
        <v>23</v>
      </c>
      <c r="M602" s="1">
        <v>27</v>
      </c>
      <c r="N602" s="1" t="s">
        <v>24</v>
      </c>
      <c r="O602" s="1" t="s">
        <v>25</v>
      </c>
      <c r="P602" s="1" t="s">
        <v>335</v>
      </c>
      <c r="Q602" s="1" t="s">
        <v>252</v>
      </c>
    </row>
    <row r="603" spans="1:17" ht="15.75" customHeight="1" x14ac:dyDescent="0.3">
      <c r="A603" s="1">
        <v>1082608</v>
      </c>
      <c r="B603" s="1" t="s">
        <v>36</v>
      </c>
      <c r="C603" s="2">
        <v>42842</v>
      </c>
      <c r="D603" s="1" t="s">
        <v>313</v>
      </c>
      <c r="E603" s="1" t="s">
        <v>38</v>
      </c>
      <c r="F603" s="1">
        <v>0</v>
      </c>
      <c r="G603" s="1" t="s">
        <v>39</v>
      </c>
      <c r="H603" s="1" t="s">
        <v>21</v>
      </c>
      <c r="I603" s="1" t="s">
        <v>39</v>
      </c>
      <c r="J603" s="1" t="s">
        <v>33</v>
      </c>
      <c r="K603" s="1" t="s">
        <v>21</v>
      </c>
      <c r="L603" s="1" t="s">
        <v>41</v>
      </c>
      <c r="M603" s="1">
        <v>4</v>
      </c>
      <c r="N603" s="1" t="s">
        <v>24</v>
      </c>
      <c r="O603" s="1" t="s">
        <v>25</v>
      </c>
      <c r="P603" s="1" t="s">
        <v>323</v>
      </c>
      <c r="Q603" s="1" t="s">
        <v>267</v>
      </c>
    </row>
    <row r="604" spans="1:17" ht="15.75" customHeight="1" x14ac:dyDescent="0.3">
      <c r="A604" s="1">
        <v>1082609</v>
      </c>
      <c r="B604" s="1" t="s">
        <v>60</v>
      </c>
      <c r="C604" s="2">
        <v>42842</v>
      </c>
      <c r="D604" s="1" t="s">
        <v>294</v>
      </c>
      <c r="E604" s="1" t="s">
        <v>62</v>
      </c>
      <c r="F604" s="1">
        <v>0</v>
      </c>
      <c r="G604" s="1" t="s">
        <v>259</v>
      </c>
      <c r="H604" s="1" t="s">
        <v>31</v>
      </c>
      <c r="I604" s="1" t="s">
        <v>31</v>
      </c>
      <c r="J604" s="1" t="s">
        <v>22</v>
      </c>
      <c r="K604" s="1" t="s">
        <v>259</v>
      </c>
      <c r="L604" s="1" t="s">
        <v>23</v>
      </c>
      <c r="M604" s="1">
        <v>5</v>
      </c>
      <c r="N604" s="1" t="s">
        <v>24</v>
      </c>
      <c r="O604" s="1" t="s">
        <v>25</v>
      </c>
      <c r="P604" s="1" t="s">
        <v>332</v>
      </c>
      <c r="Q604" s="1" t="s">
        <v>347</v>
      </c>
    </row>
    <row r="605" spans="1:17" ht="15.75" customHeight="1" x14ac:dyDescent="0.3">
      <c r="A605" s="1">
        <v>1082610</v>
      </c>
      <c r="B605" s="1" t="s">
        <v>324</v>
      </c>
      <c r="C605" s="2">
        <v>42843</v>
      </c>
      <c r="D605" s="1" t="s">
        <v>118</v>
      </c>
      <c r="E605" s="1" t="s">
        <v>325</v>
      </c>
      <c r="F605" s="1">
        <v>0</v>
      </c>
      <c r="G605" s="1" t="s">
        <v>321</v>
      </c>
      <c r="H605" s="1" t="s">
        <v>20</v>
      </c>
      <c r="I605" s="1" t="s">
        <v>321</v>
      </c>
      <c r="J605" s="1" t="s">
        <v>22</v>
      </c>
      <c r="K605" s="1" t="s">
        <v>20</v>
      </c>
      <c r="L605" s="1" t="s">
        <v>23</v>
      </c>
      <c r="M605" s="1">
        <v>21</v>
      </c>
      <c r="N605" s="1" t="s">
        <v>24</v>
      </c>
      <c r="O605" s="1" t="s">
        <v>25</v>
      </c>
      <c r="P605" s="1" t="s">
        <v>140</v>
      </c>
      <c r="Q605" s="1" t="s">
        <v>322</v>
      </c>
    </row>
    <row r="606" spans="1:17" ht="15.75" customHeight="1" x14ac:dyDescent="0.3">
      <c r="A606" s="1">
        <v>1082611</v>
      </c>
      <c r="B606" s="1" t="s">
        <v>60</v>
      </c>
      <c r="C606" s="2">
        <v>42844</v>
      </c>
      <c r="D606" s="1" t="s">
        <v>353</v>
      </c>
      <c r="E606" s="1" t="s">
        <v>62</v>
      </c>
      <c r="F606" s="1">
        <v>0</v>
      </c>
      <c r="G606" s="1" t="s">
        <v>259</v>
      </c>
      <c r="H606" s="1" t="s">
        <v>39</v>
      </c>
      <c r="I606" s="1" t="s">
        <v>259</v>
      </c>
      <c r="J606" s="1" t="s">
        <v>33</v>
      </c>
      <c r="K606" s="1" t="s">
        <v>259</v>
      </c>
      <c r="L606" s="1" t="s">
        <v>23</v>
      </c>
      <c r="M606" s="1">
        <v>15</v>
      </c>
      <c r="N606" s="1" t="s">
        <v>24</v>
      </c>
      <c r="O606" s="1" t="s">
        <v>25</v>
      </c>
      <c r="P606" s="1" t="s">
        <v>303</v>
      </c>
      <c r="Q606" s="1" t="s">
        <v>274</v>
      </c>
    </row>
    <row r="607" spans="1:17" ht="15.75" customHeight="1" x14ac:dyDescent="0.3">
      <c r="A607" s="1">
        <v>1082612</v>
      </c>
      <c r="B607" s="1" t="s">
        <v>224</v>
      </c>
      <c r="C607" s="2">
        <v>42845</v>
      </c>
      <c r="D607" s="1" t="s">
        <v>354</v>
      </c>
      <c r="E607" s="1" t="s">
        <v>225</v>
      </c>
      <c r="F607" s="1">
        <v>0</v>
      </c>
      <c r="G607" s="1" t="s">
        <v>31</v>
      </c>
      <c r="H607" s="1" t="s">
        <v>47</v>
      </c>
      <c r="I607" s="1" t="s">
        <v>47</v>
      </c>
      <c r="J607" s="1" t="s">
        <v>22</v>
      </c>
      <c r="K607" s="1" t="s">
        <v>47</v>
      </c>
      <c r="L607" s="1" t="s">
        <v>41</v>
      </c>
      <c r="M607" s="1">
        <v>8</v>
      </c>
      <c r="N607" s="1" t="s">
        <v>24</v>
      </c>
      <c r="O607" s="1" t="s">
        <v>25</v>
      </c>
      <c r="P607" s="1" t="s">
        <v>120</v>
      </c>
      <c r="Q607" s="1" t="s">
        <v>252</v>
      </c>
    </row>
    <row r="608" spans="1:17" ht="15.75" customHeight="1" x14ac:dyDescent="0.3">
      <c r="A608" s="1">
        <v>1082613</v>
      </c>
      <c r="B608" s="1" t="s">
        <v>50</v>
      </c>
      <c r="C608" s="2">
        <v>42846</v>
      </c>
      <c r="D608" s="1" t="s">
        <v>105</v>
      </c>
      <c r="E608" s="1" t="s">
        <v>52</v>
      </c>
      <c r="F608" s="1">
        <v>0</v>
      </c>
      <c r="G608" s="1" t="s">
        <v>21</v>
      </c>
      <c r="H608" s="1" t="s">
        <v>321</v>
      </c>
      <c r="I608" s="1" t="s">
        <v>321</v>
      </c>
      <c r="J608" s="1" t="s">
        <v>22</v>
      </c>
      <c r="K608" s="1" t="s">
        <v>321</v>
      </c>
      <c r="L608" s="1" t="s">
        <v>41</v>
      </c>
      <c r="M608" s="1">
        <v>4</v>
      </c>
      <c r="N608" s="1" t="s">
        <v>24</v>
      </c>
      <c r="O608" s="1" t="s">
        <v>25</v>
      </c>
      <c r="P608" s="1" t="s">
        <v>303</v>
      </c>
      <c r="Q608" s="1" t="s">
        <v>323</v>
      </c>
    </row>
    <row r="609" spans="1:17" ht="15.75" customHeight="1" x14ac:dyDescent="0.3">
      <c r="A609" s="1">
        <v>1082614</v>
      </c>
      <c r="B609" s="1" t="s">
        <v>44</v>
      </c>
      <c r="C609" s="2">
        <v>42847</v>
      </c>
      <c r="D609" s="1" t="s">
        <v>318</v>
      </c>
      <c r="E609" s="1" t="s">
        <v>46</v>
      </c>
      <c r="F609" s="1">
        <v>0</v>
      </c>
      <c r="G609" s="1" t="s">
        <v>47</v>
      </c>
      <c r="H609" s="1" t="s">
        <v>39</v>
      </c>
      <c r="I609" s="1" t="s">
        <v>39</v>
      </c>
      <c r="J609" s="1" t="s">
        <v>22</v>
      </c>
      <c r="K609" s="1" t="s">
        <v>47</v>
      </c>
      <c r="L609" s="1" t="s">
        <v>23</v>
      </c>
      <c r="M609" s="1">
        <v>14</v>
      </c>
      <c r="N609" s="1" t="s">
        <v>24</v>
      </c>
      <c r="O609" s="1" t="s">
        <v>25</v>
      </c>
      <c r="P609" s="1" t="s">
        <v>327</v>
      </c>
      <c r="Q609" s="1" t="s">
        <v>140</v>
      </c>
    </row>
    <row r="610" spans="1:17" ht="15.75" customHeight="1" x14ac:dyDescent="0.3">
      <c r="A610" s="1">
        <v>1082615</v>
      </c>
      <c r="B610" s="1" t="s">
        <v>238</v>
      </c>
      <c r="C610" s="2">
        <v>42847</v>
      </c>
      <c r="D610" s="1" t="s">
        <v>76</v>
      </c>
      <c r="E610" s="1" t="s">
        <v>301</v>
      </c>
      <c r="F610" s="1">
        <v>0</v>
      </c>
      <c r="G610" s="1" t="s">
        <v>344</v>
      </c>
      <c r="H610" s="1" t="s">
        <v>259</v>
      </c>
      <c r="I610" s="1" t="s">
        <v>344</v>
      </c>
      <c r="J610" s="1" t="s">
        <v>22</v>
      </c>
      <c r="K610" s="1" t="s">
        <v>344</v>
      </c>
      <c r="L610" s="1" t="s">
        <v>41</v>
      </c>
      <c r="M610" s="1">
        <v>6</v>
      </c>
      <c r="N610" s="1" t="s">
        <v>24</v>
      </c>
      <c r="O610" s="1" t="s">
        <v>25</v>
      </c>
      <c r="P610" s="1" t="s">
        <v>332</v>
      </c>
      <c r="Q610" s="1" t="s">
        <v>347</v>
      </c>
    </row>
    <row r="611" spans="1:17" ht="15.75" customHeight="1" x14ac:dyDescent="0.3">
      <c r="A611" s="1">
        <v>1082616</v>
      </c>
      <c r="B611" s="1" t="s">
        <v>324</v>
      </c>
      <c r="C611" s="2">
        <v>42848</v>
      </c>
      <c r="D611" s="1" t="s">
        <v>340</v>
      </c>
      <c r="E611" s="1" t="s">
        <v>325</v>
      </c>
      <c r="F611" s="1">
        <v>0</v>
      </c>
      <c r="G611" s="1" t="s">
        <v>321</v>
      </c>
      <c r="H611" s="1" t="s">
        <v>31</v>
      </c>
      <c r="I611" s="1" t="s">
        <v>321</v>
      </c>
      <c r="J611" s="1" t="s">
        <v>22</v>
      </c>
      <c r="K611" s="1" t="s">
        <v>31</v>
      </c>
      <c r="L611" s="1" t="s">
        <v>23</v>
      </c>
      <c r="M611" s="1">
        <v>26</v>
      </c>
      <c r="N611" s="1" t="s">
        <v>24</v>
      </c>
      <c r="O611" s="1" t="s">
        <v>25</v>
      </c>
      <c r="P611" s="1" t="s">
        <v>232</v>
      </c>
      <c r="Q611" s="1" t="s">
        <v>120</v>
      </c>
    </row>
    <row r="612" spans="1:17" ht="15.75" customHeight="1" x14ac:dyDescent="0.3">
      <c r="A612" s="1">
        <v>1082617</v>
      </c>
      <c r="B612" s="1" t="s">
        <v>50</v>
      </c>
      <c r="C612" s="2">
        <v>42848</v>
      </c>
      <c r="D612" s="1" t="s">
        <v>313</v>
      </c>
      <c r="E612" s="1" t="s">
        <v>52</v>
      </c>
      <c r="F612" s="1">
        <v>0</v>
      </c>
      <c r="G612" s="1" t="s">
        <v>21</v>
      </c>
      <c r="H612" s="1" t="s">
        <v>20</v>
      </c>
      <c r="I612" s="1" t="s">
        <v>20</v>
      </c>
      <c r="J612" s="1" t="s">
        <v>22</v>
      </c>
      <c r="K612" s="1" t="s">
        <v>21</v>
      </c>
      <c r="L612" s="1" t="s">
        <v>23</v>
      </c>
      <c r="M612" s="1">
        <v>82</v>
      </c>
      <c r="N612" s="1" t="s">
        <v>24</v>
      </c>
      <c r="O612" s="1" t="s">
        <v>25</v>
      </c>
      <c r="P612" s="1" t="s">
        <v>303</v>
      </c>
      <c r="Q612" s="1" t="s">
        <v>267</v>
      </c>
    </row>
    <row r="613" spans="1:17" ht="15.75" customHeight="1" x14ac:dyDescent="0.3">
      <c r="A613" s="1">
        <v>1082618</v>
      </c>
      <c r="B613" s="1" t="s">
        <v>44</v>
      </c>
      <c r="C613" s="2">
        <v>42849</v>
      </c>
      <c r="D613" s="1" t="s">
        <v>352</v>
      </c>
      <c r="E613" s="1" t="s">
        <v>46</v>
      </c>
      <c r="F613" s="1">
        <v>0</v>
      </c>
      <c r="G613" s="1" t="s">
        <v>47</v>
      </c>
      <c r="H613" s="1" t="s">
        <v>344</v>
      </c>
      <c r="I613" s="1" t="s">
        <v>47</v>
      </c>
      <c r="J613" s="1" t="s">
        <v>22</v>
      </c>
      <c r="K613" s="1" t="s">
        <v>344</v>
      </c>
      <c r="L613" s="1" t="s">
        <v>23</v>
      </c>
      <c r="M613" s="1">
        <v>3</v>
      </c>
      <c r="N613" s="1" t="s">
        <v>24</v>
      </c>
      <c r="O613" s="1" t="s">
        <v>25</v>
      </c>
      <c r="P613" s="1" t="s">
        <v>327</v>
      </c>
      <c r="Q613" s="1" t="s">
        <v>140</v>
      </c>
    </row>
    <row r="614" spans="1:17" ht="15.75" customHeight="1" x14ac:dyDescent="0.3">
      <c r="A614" s="1">
        <v>1082620</v>
      </c>
      <c r="B614" s="1" t="s">
        <v>238</v>
      </c>
      <c r="C614" s="2">
        <v>42851</v>
      </c>
      <c r="D614" s="1" t="s">
        <v>175</v>
      </c>
      <c r="E614" s="1" t="s">
        <v>301</v>
      </c>
      <c r="F614" s="1">
        <v>0</v>
      </c>
      <c r="G614" s="1" t="s">
        <v>344</v>
      </c>
      <c r="H614" s="1" t="s">
        <v>21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332</v>
      </c>
      <c r="Q614" s="1" t="s">
        <v>274</v>
      </c>
    </row>
    <row r="615" spans="1:17" ht="15.75" customHeight="1" x14ac:dyDescent="0.3">
      <c r="A615" s="1">
        <v>1082621</v>
      </c>
      <c r="B615" s="1" t="s">
        <v>17</v>
      </c>
      <c r="C615" s="2">
        <v>42852</v>
      </c>
      <c r="D615" s="1" t="s">
        <v>350</v>
      </c>
      <c r="E615" s="1" t="s">
        <v>19</v>
      </c>
      <c r="F615" s="1">
        <v>0</v>
      </c>
      <c r="G615" s="1" t="s">
        <v>20</v>
      </c>
      <c r="H615" s="1" t="s">
        <v>321</v>
      </c>
      <c r="I615" s="1" t="s">
        <v>321</v>
      </c>
      <c r="J615" s="1" t="s">
        <v>22</v>
      </c>
      <c r="K615" s="1" t="s">
        <v>321</v>
      </c>
      <c r="L615" s="1" t="s">
        <v>41</v>
      </c>
      <c r="M615" s="1">
        <v>7</v>
      </c>
      <c r="N615" s="1" t="s">
        <v>24</v>
      </c>
      <c r="O615" s="1" t="s">
        <v>25</v>
      </c>
      <c r="P615" s="1" t="s">
        <v>232</v>
      </c>
      <c r="Q615" s="1" t="s">
        <v>252</v>
      </c>
    </row>
    <row r="616" spans="1:17" ht="15.75" customHeight="1" x14ac:dyDescent="0.3">
      <c r="A616" s="1">
        <v>1082622</v>
      </c>
      <c r="B616" s="1" t="s">
        <v>50</v>
      </c>
      <c r="C616" s="2">
        <v>42853</v>
      </c>
      <c r="D616" s="1" t="s">
        <v>146</v>
      </c>
      <c r="E616" s="1" t="s">
        <v>52</v>
      </c>
      <c r="F616" s="1">
        <v>0</v>
      </c>
      <c r="G616" s="1" t="s">
        <v>21</v>
      </c>
      <c r="H616" s="1" t="s">
        <v>39</v>
      </c>
      <c r="I616" s="1" t="s">
        <v>21</v>
      </c>
      <c r="J616" s="1" t="s">
        <v>22</v>
      </c>
      <c r="K616" s="1" t="s">
        <v>21</v>
      </c>
      <c r="L616" s="1" t="s">
        <v>41</v>
      </c>
      <c r="M616" s="1">
        <v>7</v>
      </c>
      <c r="N616" s="1" t="s">
        <v>24</v>
      </c>
      <c r="O616" s="1" t="s">
        <v>25</v>
      </c>
      <c r="P616" s="1" t="s">
        <v>274</v>
      </c>
      <c r="Q616" s="1" t="s">
        <v>140</v>
      </c>
    </row>
    <row r="617" spans="1:17" ht="15.75" customHeight="1" x14ac:dyDescent="0.3">
      <c r="A617" s="1">
        <v>1082623</v>
      </c>
      <c r="B617" s="1" t="s">
        <v>28</v>
      </c>
      <c r="C617" s="2">
        <v>42853</v>
      </c>
      <c r="D617" s="1" t="s">
        <v>346</v>
      </c>
      <c r="E617" s="1" t="s">
        <v>320</v>
      </c>
      <c r="F617" s="1">
        <v>0</v>
      </c>
      <c r="G617" s="1" t="s">
        <v>31</v>
      </c>
      <c r="H617" s="1" t="s">
        <v>259</v>
      </c>
      <c r="I617" s="1" t="s">
        <v>31</v>
      </c>
      <c r="J617" s="1" t="s">
        <v>22</v>
      </c>
      <c r="K617" s="1" t="s">
        <v>259</v>
      </c>
      <c r="L617" s="1" t="s">
        <v>23</v>
      </c>
      <c r="M617" s="1">
        <v>26</v>
      </c>
      <c r="N617" s="1" t="s">
        <v>24</v>
      </c>
      <c r="O617" s="1" t="s">
        <v>25</v>
      </c>
      <c r="P617" s="1" t="s">
        <v>323</v>
      </c>
      <c r="Q617" s="1" t="s">
        <v>267</v>
      </c>
    </row>
    <row r="618" spans="1:17" ht="15.75" customHeight="1" x14ac:dyDescent="0.3">
      <c r="A618" s="1">
        <v>1082624</v>
      </c>
      <c r="B618" s="1" t="s">
        <v>238</v>
      </c>
      <c r="C618" s="2">
        <v>42854</v>
      </c>
      <c r="D618" s="1" t="s">
        <v>355</v>
      </c>
      <c r="E618" s="1" t="s">
        <v>301</v>
      </c>
      <c r="F618" s="1">
        <v>0</v>
      </c>
      <c r="G618" s="1" t="s">
        <v>344</v>
      </c>
      <c r="H618" s="1" t="s">
        <v>20</v>
      </c>
      <c r="I618" s="1" t="s">
        <v>20</v>
      </c>
      <c r="J618" s="1" t="s">
        <v>22</v>
      </c>
      <c r="K618" s="1" t="s">
        <v>344</v>
      </c>
      <c r="L618" s="1" t="s">
        <v>23</v>
      </c>
      <c r="M618" s="1">
        <v>61</v>
      </c>
      <c r="N618" s="1" t="s">
        <v>24</v>
      </c>
      <c r="O618" s="1" t="s">
        <v>25</v>
      </c>
      <c r="P618" s="1" t="s">
        <v>335</v>
      </c>
      <c r="Q618" s="1" t="s">
        <v>120</v>
      </c>
    </row>
    <row r="619" spans="1:17" ht="15.75" customHeight="1" x14ac:dyDescent="0.3">
      <c r="A619" s="1">
        <v>1082625</v>
      </c>
      <c r="B619" s="1" t="s">
        <v>324</v>
      </c>
      <c r="C619" s="2">
        <v>42854</v>
      </c>
      <c r="D619" s="1" t="s">
        <v>339</v>
      </c>
      <c r="E619" s="1" t="s">
        <v>325</v>
      </c>
      <c r="F619" s="1">
        <v>0</v>
      </c>
      <c r="G619" s="1" t="s">
        <v>321</v>
      </c>
      <c r="H619" s="1" t="s">
        <v>47</v>
      </c>
      <c r="I619" s="1" t="s">
        <v>321</v>
      </c>
      <c r="J619" s="1" t="s">
        <v>33</v>
      </c>
      <c r="K619" s="1" t="s">
        <v>47</v>
      </c>
      <c r="L619" s="1" t="s">
        <v>122</v>
      </c>
      <c r="M619" s="1" t="s">
        <v>25</v>
      </c>
      <c r="N619" s="1" t="s">
        <v>123</v>
      </c>
      <c r="O619" s="1" t="s">
        <v>25</v>
      </c>
      <c r="P619" s="1" t="s">
        <v>232</v>
      </c>
      <c r="Q619" s="1" t="s">
        <v>303</v>
      </c>
    </row>
    <row r="620" spans="1:17" ht="15.75" customHeight="1" x14ac:dyDescent="0.3">
      <c r="A620" s="1">
        <v>1082626</v>
      </c>
      <c r="B620" s="1" t="s">
        <v>28</v>
      </c>
      <c r="C620" s="2">
        <v>42855</v>
      </c>
      <c r="D620" s="1" t="s">
        <v>293</v>
      </c>
      <c r="E620" s="1" t="s">
        <v>320</v>
      </c>
      <c r="F620" s="1">
        <v>0</v>
      </c>
      <c r="G620" s="1" t="s">
        <v>31</v>
      </c>
      <c r="H620" s="1" t="s">
        <v>39</v>
      </c>
      <c r="I620" s="1" t="s">
        <v>31</v>
      </c>
      <c r="J620" s="1" t="s">
        <v>22</v>
      </c>
      <c r="K620" s="1" t="s">
        <v>31</v>
      </c>
      <c r="L620" s="1" t="s">
        <v>41</v>
      </c>
      <c r="M620" s="1">
        <v>10</v>
      </c>
      <c r="N620" s="1" t="s">
        <v>24</v>
      </c>
      <c r="O620" s="1" t="s">
        <v>25</v>
      </c>
      <c r="P620" s="1" t="s">
        <v>351</v>
      </c>
      <c r="Q620" s="1" t="s">
        <v>267</v>
      </c>
    </row>
    <row r="621" spans="1:17" ht="15.75" customHeight="1" x14ac:dyDescent="0.3">
      <c r="A621" s="1">
        <v>1082627</v>
      </c>
      <c r="B621" s="1" t="s">
        <v>60</v>
      </c>
      <c r="C621" s="2">
        <v>42855</v>
      </c>
      <c r="D621" s="1" t="s">
        <v>179</v>
      </c>
      <c r="E621" s="1" t="s">
        <v>62</v>
      </c>
      <c r="F621" s="1">
        <v>0</v>
      </c>
      <c r="G621" s="1" t="s">
        <v>259</v>
      </c>
      <c r="H621" s="1" t="s">
        <v>21</v>
      </c>
      <c r="I621" s="1" t="s">
        <v>21</v>
      </c>
      <c r="J621" s="1" t="s">
        <v>22</v>
      </c>
      <c r="K621" s="1" t="s">
        <v>259</v>
      </c>
      <c r="L621" s="1" t="s">
        <v>23</v>
      </c>
      <c r="M621" s="1">
        <v>48</v>
      </c>
      <c r="N621" s="1" t="s">
        <v>24</v>
      </c>
      <c r="O621" s="1" t="s">
        <v>25</v>
      </c>
      <c r="P621" s="1" t="s">
        <v>332</v>
      </c>
      <c r="Q621" s="1" t="s">
        <v>140</v>
      </c>
    </row>
    <row r="622" spans="1:17" ht="15.75" customHeight="1" x14ac:dyDescent="0.3">
      <c r="A622" s="1">
        <v>1082628</v>
      </c>
      <c r="B622" s="1" t="s">
        <v>44</v>
      </c>
      <c r="C622" s="2">
        <v>42856</v>
      </c>
      <c r="D622" s="1" t="s">
        <v>147</v>
      </c>
      <c r="E622" s="1" t="s">
        <v>46</v>
      </c>
      <c r="F622" s="1">
        <v>0</v>
      </c>
      <c r="G622" s="1" t="s">
        <v>47</v>
      </c>
      <c r="H622" s="1" t="s">
        <v>20</v>
      </c>
      <c r="I622" s="1" t="s">
        <v>20</v>
      </c>
      <c r="J622" s="1" t="s">
        <v>33</v>
      </c>
      <c r="K622" s="1" t="s">
        <v>47</v>
      </c>
      <c r="L622" s="1" t="s">
        <v>41</v>
      </c>
      <c r="M622" s="1">
        <v>5</v>
      </c>
      <c r="N622" s="1" t="s">
        <v>24</v>
      </c>
      <c r="O622" s="1" t="s">
        <v>25</v>
      </c>
      <c r="P622" s="1" t="s">
        <v>232</v>
      </c>
      <c r="Q622" s="1" t="s">
        <v>303</v>
      </c>
    </row>
    <row r="623" spans="1:17" ht="15.75" customHeight="1" x14ac:dyDescent="0.3">
      <c r="A623" s="1">
        <v>1082629</v>
      </c>
      <c r="B623" s="1" t="s">
        <v>238</v>
      </c>
      <c r="C623" s="2">
        <v>42856</v>
      </c>
      <c r="D623" s="1" t="s">
        <v>352</v>
      </c>
      <c r="E623" s="1" t="s">
        <v>301</v>
      </c>
      <c r="F623" s="1">
        <v>0</v>
      </c>
      <c r="G623" s="1" t="s">
        <v>344</v>
      </c>
      <c r="H623" s="1" t="s">
        <v>321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5</v>
      </c>
      <c r="N623" s="1" t="s">
        <v>24</v>
      </c>
      <c r="O623" s="1" t="s">
        <v>25</v>
      </c>
      <c r="P623" s="1" t="s">
        <v>120</v>
      </c>
      <c r="Q623" s="1" t="s">
        <v>252</v>
      </c>
    </row>
    <row r="624" spans="1:17" ht="15.75" customHeight="1" x14ac:dyDescent="0.3">
      <c r="A624" s="1">
        <v>1082630</v>
      </c>
      <c r="B624" s="1" t="s">
        <v>36</v>
      </c>
      <c r="C624" s="2">
        <v>42857</v>
      </c>
      <c r="D624" s="1" t="s">
        <v>356</v>
      </c>
      <c r="E624" s="1" t="s">
        <v>38</v>
      </c>
      <c r="F624" s="1">
        <v>0</v>
      </c>
      <c r="G624" s="1" t="s">
        <v>39</v>
      </c>
      <c r="H624" s="1" t="s">
        <v>259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351</v>
      </c>
      <c r="Q624" s="1" t="s">
        <v>323</v>
      </c>
    </row>
    <row r="625" spans="1:17" ht="15.75" customHeight="1" x14ac:dyDescent="0.3">
      <c r="A625" s="1">
        <v>1082631</v>
      </c>
      <c r="B625" s="1" t="s">
        <v>50</v>
      </c>
      <c r="C625" s="2">
        <v>42858</v>
      </c>
      <c r="D625" s="1" t="s">
        <v>357</v>
      </c>
      <c r="E625" s="1" t="s">
        <v>52</v>
      </c>
      <c r="F625" s="1">
        <v>0</v>
      </c>
      <c r="G625" s="1" t="s">
        <v>21</v>
      </c>
      <c r="H625" s="1" t="s">
        <v>344</v>
      </c>
      <c r="I625" s="1" t="s">
        <v>344</v>
      </c>
      <c r="J625" s="1" t="s">
        <v>22</v>
      </c>
      <c r="K625" s="1" t="s">
        <v>344</v>
      </c>
      <c r="L625" s="1" t="s">
        <v>41</v>
      </c>
      <c r="M625" s="1">
        <v>4</v>
      </c>
      <c r="N625" s="1" t="s">
        <v>24</v>
      </c>
      <c r="O625" s="1" t="s">
        <v>25</v>
      </c>
      <c r="P625" s="1" t="s">
        <v>335</v>
      </c>
      <c r="Q625" s="1" t="s">
        <v>327</v>
      </c>
    </row>
    <row r="626" spans="1:17" ht="15.75" customHeight="1" x14ac:dyDescent="0.3">
      <c r="A626" s="1">
        <v>1082632</v>
      </c>
      <c r="B626" s="1" t="s">
        <v>36</v>
      </c>
      <c r="C626" s="2">
        <v>42859</v>
      </c>
      <c r="D626" s="1" t="s">
        <v>336</v>
      </c>
      <c r="E626" s="1" t="s">
        <v>38</v>
      </c>
      <c r="F626" s="1">
        <v>0</v>
      </c>
      <c r="G626" s="1" t="s">
        <v>39</v>
      </c>
      <c r="H626" s="1" t="s">
        <v>321</v>
      </c>
      <c r="I626" s="1" t="s">
        <v>39</v>
      </c>
      <c r="J626" s="1" t="s">
        <v>22</v>
      </c>
      <c r="K626" s="1" t="s">
        <v>39</v>
      </c>
      <c r="L626" s="1" t="s">
        <v>41</v>
      </c>
      <c r="M626" s="1">
        <v>7</v>
      </c>
      <c r="N626" s="1" t="s">
        <v>24</v>
      </c>
      <c r="O626" s="1" t="s">
        <v>25</v>
      </c>
      <c r="P626" s="1" t="s">
        <v>120</v>
      </c>
      <c r="Q626" s="1" t="s">
        <v>323</v>
      </c>
    </row>
    <row r="627" spans="1:17" ht="15.75" customHeight="1" x14ac:dyDescent="0.3">
      <c r="A627" s="1">
        <v>1082633</v>
      </c>
      <c r="B627" s="1" t="s">
        <v>17</v>
      </c>
      <c r="C627" s="2">
        <v>42860</v>
      </c>
      <c r="D627" s="1" t="s">
        <v>293</v>
      </c>
      <c r="E627" s="1" t="s">
        <v>19</v>
      </c>
      <c r="F627" s="1">
        <v>0</v>
      </c>
      <c r="G627" s="1" t="s">
        <v>20</v>
      </c>
      <c r="H627" s="1" t="s">
        <v>31</v>
      </c>
      <c r="I627" s="1" t="s">
        <v>20</v>
      </c>
      <c r="J627" s="1" t="s">
        <v>22</v>
      </c>
      <c r="K627" s="1" t="s">
        <v>31</v>
      </c>
      <c r="L627" s="1" t="s">
        <v>23</v>
      </c>
      <c r="M627" s="1">
        <v>19</v>
      </c>
      <c r="N627" s="1" t="s">
        <v>24</v>
      </c>
      <c r="O627" s="1" t="s">
        <v>25</v>
      </c>
      <c r="P627" s="1" t="s">
        <v>303</v>
      </c>
      <c r="Q627" s="1" t="s">
        <v>252</v>
      </c>
    </row>
    <row r="628" spans="1:17" ht="15.75" customHeight="1" x14ac:dyDescent="0.3">
      <c r="A628" s="1">
        <v>1082634</v>
      </c>
      <c r="B628" s="1" t="s">
        <v>60</v>
      </c>
      <c r="C628" s="2">
        <v>42861</v>
      </c>
      <c r="D628" s="1" t="s">
        <v>197</v>
      </c>
      <c r="E628" s="1" t="s">
        <v>62</v>
      </c>
      <c r="F628" s="1">
        <v>0</v>
      </c>
      <c r="G628" s="1" t="s">
        <v>259</v>
      </c>
      <c r="H628" s="1" t="s">
        <v>344</v>
      </c>
      <c r="I628" s="1" t="s">
        <v>259</v>
      </c>
      <c r="J628" s="1" t="s">
        <v>22</v>
      </c>
      <c r="K628" s="1" t="s">
        <v>344</v>
      </c>
      <c r="L628" s="1" t="s">
        <v>23</v>
      </c>
      <c r="M628" s="1">
        <v>12</v>
      </c>
      <c r="N628" s="1" t="s">
        <v>24</v>
      </c>
      <c r="O628" s="1" t="s">
        <v>25</v>
      </c>
      <c r="P628" s="1" t="s">
        <v>335</v>
      </c>
      <c r="Q628" s="1" t="s">
        <v>232</v>
      </c>
    </row>
    <row r="629" spans="1:17" ht="15.75" customHeight="1" x14ac:dyDescent="0.3">
      <c r="A629" s="1">
        <v>1082635</v>
      </c>
      <c r="B629" s="1" t="s">
        <v>36</v>
      </c>
      <c r="C629" s="2">
        <v>42861</v>
      </c>
      <c r="D629" s="1" t="s">
        <v>300</v>
      </c>
      <c r="E629" s="1" t="s">
        <v>38</v>
      </c>
      <c r="F629" s="1">
        <v>0</v>
      </c>
      <c r="G629" s="1" t="s">
        <v>39</v>
      </c>
      <c r="H629" s="1" t="s">
        <v>47</v>
      </c>
      <c r="I629" s="1" t="s">
        <v>39</v>
      </c>
      <c r="J629" s="1" t="s">
        <v>22</v>
      </c>
      <c r="K629" s="1" t="s">
        <v>47</v>
      </c>
      <c r="L629" s="1" t="s">
        <v>23</v>
      </c>
      <c r="M629" s="1">
        <v>146</v>
      </c>
      <c r="N629" s="1" t="s">
        <v>24</v>
      </c>
      <c r="O629" s="1" t="s">
        <v>25</v>
      </c>
      <c r="P629" s="1" t="s">
        <v>323</v>
      </c>
      <c r="Q629" s="1" t="s">
        <v>267</v>
      </c>
    </row>
    <row r="630" spans="1:17" ht="15.75" customHeight="1" x14ac:dyDescent="0.3">
      <c r="A630" s="1">
        <v>1082636</v>
      </c>
      <c r="B630" s="1" t="s">
        <v>17</v>
      </c>
      <c r="C630" s="2">
        <v>42862</v>
      </c>
      <c r="D630" s="1" t="s">
        <v>247</v>
      </c>
      <c r="E630" s="1" t="s">
        <v>19</v>
      </c>
      <c r="F630" s="1">
        <v>0</v>
      </c>
      <c r="G630" s="1" t="s">
        <v>20</v>
      </c>
      <c r="H630" s="1" t="s">
        <v>21</v>
      </c>
      <c r="I630" s="1" t="s">
        <v>21</v>
      </c>
      <c r="J630" s="1" t="s">
        <v>22</v>
      </c>
      <c r="K630" s="1" t="s">
        <v>21</v>
      </c>
      <c r="L630" s="1" t="s">
        <v>41</v>
      </c>
      <c r="M630" s="1">
        <v>6</v>
      </c>
      <c r="N630" s="1" t="s">
        <v>24</v>
      </c>
      <c r="O630" s="1" t="s">
        <v>25</v>
      </c>
      <c r="P630" s="1" t="s">
        <v>332</v>
      </c>
      <c r="Q630" s="1" t="s">
        <v>252</v>
      </c>
    </row>
    <row r="631" spans="1:17" ht="15.75" customHeight="1" x14ac:dyDescent="0.3">
      <c r="A631" s="1">
        <v>1082637</v>
      </c>
      <c r="B631" s="1" t="s">
        <v>28</v>
      </c>
      <c r="C631" s="2">
        <v>42862</v>
      </c>
      <c r="D631" s="1" t="s">
        <v>152</v>
      </c>
      <c r="E631" s="1" t="s">
        <v>320</v>
      </c>
      <c r="F631" s="1">
        <v>0</v>
      </c>
      <c r="G631" s="1" t="s">
        <v>31</v>
      </c>
      <c r="H631" s="1" t="s">
        <v>321</v>
      </c>
      <c r="I631" s="1" t="s">
        <v>321</v>
      </c>
      <c r="J631" s="1" t="s">
        <v>22</v>
      </c>
      <c r="K631" s="1" t="s">
        <v>321</v>
      </c>
      <c r="L631" s="1" t="s">
        <v>41</v>
      </c>
      <c r="M631" s="1">
        <v>6</v>
      </c>
      <c r="N631" s="1" t="s">
        <v>24</v>
      </c>
      <c r="O631" s="1" t="s">
        <v>25</v>
      </c>
      <c r="P631" s="1" t="s">
        <v>327</v>
      </c>
      <c r="Q631" s="1" t="s">
        <v>322</v>
      </c>
    </row>
    <row r="632" spans="1:17" ht="15.75" customHeight="1" x14ac:dyDescent="0.3">
      <c r="A632" s="1">
        <v>1082638</v>
      </c>
      <c r="B632" s="1" t="s">
        <v>60</v>
      </c>
      <c r="C632" s="2">
        <v>42863</v>
      </c>
      <c r="D632" s="1" t="s">
        <v>227</v>
      </c>
      <c r="E632" s="1" t="s">
        <v>62</v>
      </c>
      <c r="F632" s="1">
        <v>0</v>
      </c>
      <c r="G632" s="1" t="s">
        <v>259</v>
      </c>
      <c r="H632" s="1" t="s">
        <v>47</v>
      </c>
      <c r="I632" s="1" t="s">
        <v>47</v>
      </c>
      <c r="J632" s="1" t="s">
        <v>33</v>
      </c>
      <c r="K632" s="1" t="s">
        <v>259</v>
      </c>
      <c r="L632" s="1" t="s">
        <v>41</v>
      </c>
      <c r="M632" s="1">
        <v>7</v>
      </c>
      <c r="N632" s="1" t="s">
        <v>24</v>
      </c>
      <c r="O632" s="1" t="s">
        <v>25</v>
      </c>
      <c r="P632" s="1" t="s">
        <v>335</v>
      </c>
      <c r="Q632" s="1" t="s">
        <v>120</v>
      </c>
    </row>
    <row r="633" spans="1:17" ht="15.75" customHeight="1" x14ac:dyDescent="0.3">
      <c r="A633" s="1">
        <v>1082639</v>
      </c>
      <c r="B633" s="1" t="s">
        <v>28</v>
      </c>
      <c r="C633" s="2">
        <v>42864</v>
      </c>
      <c r="D633" s="1" t="s">
        <v>291</v>
      </c>
      <c r="E633" s="1" t="s">
        <v>320</v>
      </c>
      <c r="F633" s="1">
        <v>0</v>
      </c>
      <c r="G633" s="1" t="s">
        <v>31</v>
      </c>
      <c r="H633" s="1" t="s">
        <v>21</v>
      </c>
      <c r="I633" s="1" t="s">
        <v>21</v>
      </c>
      <c r="J633" s="1" t="s">
        <v>22</v>
      </c>
      <c r="K633" s="1" t="s">
        <v>31</v>
      </c>
      <c r="L633" s="1" t="s">
        <v>23</v>
      </c>
      <c r="M633" s="1">
        <v>14</v>
      </c>
      <c r="N633" s="1" t="s">
        <v>24</v>
      </c>
      <c r="O633" s="1" t="s">
        <v>25</v>
      </c>
      <c r="P633" s="1" t="s">
        <v>327</v>
      </c>
      <c r="Q633" s="1" t="s">
        <v>140</v>
      </c>
    </row>
    <row r="634" spans="1:17" ht="15.75" customHeight="1" x14ac:dyDescent="0.3">
      <c r="A634" s="1">
        <v>1082640</v>
      </c>
      <c r="B634" s="1" t="s">
        <v>341</v>
      </c>
      <c r="C634" s="2">
        <v>42865</v>
      </c>
      <c r="D634" s="1" t="s">
        <v>309</v>
      </c>
      <c r="E634" s="1" t="s">
        <v>342</v>
      </c>
      <c r="F634" s="1">
        <v>0</v>
      </c>
      <c r="G634" s="1" t="s">
        <v>321</v>
      </c>
      <c r="H634" s="1" t="s">
        <v>39</v>
      </c>
      <c r="I634" s="1" t="s">
        <v>39</v>
      </c>
      <c r="J634" s="1" t="s">
        <v>22</v>
      </c>
      <c r="K634" s="1" t="s">
        <v>39</v>
      </c>
      <c r="L634" s="1" t="s">
        <v>41</v>
      </c>
      <c r="M634" s="1">
        <v>2</v>
      </c>
      <c r="N634" s="1" t="s">
        <v>24</v>
      </c>
      <c r="O634" s="1" t="s">
        <v>25</v>
      </c>
      <c r="P634" s="1" t="s">
        <v>351</v>
      </c>
      <c r="Q634" s="1" t="s">
        <v>232</v>
      </c>
    </row>
    <row r="635" spans="1:17" ht="15.75" customHeight="1" x14ac:dyDescent="0.3">
      <c r="A635" s="1">
        <v>1082641</v>
      </c>
      <c r="B635" s="1" t="s">
        <v>44</v>
      </c>
      <c r="C635" s="2">
        <v>42866</v>
      </c>
      <c r="D635" s="1" t="s">
        <v>226</v>
      </c>
      <c r="E635" s="1" t="s">
        <v>46</v>
      </c>
      <c r="F635" s="1">
        <v>0</v>
      </c>
      <c r="G635" s="1" t="s">
        <v>47</v>
      </c>
      <c r="H635" s="1" t="s">
        <v>31</v>
      </c>
      <c r="I635" s="1" t="s">
        <v>47</v>
      </c>
      <c r="J635" s="1" t="s">
        <v>22</v>
      </c>
      <c r="K635" s="1" t="s">
        <v>31</v>
      </c>
      <c r="L635" s="1" t="s">
        <v>23</v>
      </c>
      <c r="M635" s="1">
        <v>7</v>
      </c>
      <c r="N635" s="1" t="s">
        <v>24</v>
      </c>
      <c r="O635" s="1" t="s">
        <v>25</v>
      </c>
      <c r="P635" s="1" t="s">
        <v>347</v>
      </c>
      <c r="Q635" s="1" t="s">
        <v>327</v>
      </c>
    </row>
    <row r="636" spans="1:17" ht="15.75" customHeight="1" x14ac:dyDescent="0.3">
      <c r="A636" s="1">
        <v>1082642</v>
      </c>
      <c r="B636" s="1" t="s">
        <v>36</v>
      </c>
      <c r="C636" s="2">
        <v>42867</v>
      </c>
      <c r="D636" s="1" t="s">
        <v>296</v>
      </c>
      <c r="E636" s="1" t="s">
        <v>38</v>
      </c>
      <c r="F636" s="1">
        <v>0</v>
      </c>
      <c r="G636" s="1" t="s">
        <v>39</v>
      </c>
      <c r="H636" s="1" t="s">
        <v>344</v>
      </c>
      <c r="I636" s="1" t="s">
        <v>39</v>
      </c>
      <c r="J636" s="1" t="s">
        <v>33</v>
      </c>
      <c r="K636" s="1" t="s">
        <v>39</v>
      </c>
      <c r="L636" s="1" t="s">
        <v>23</v>
      </c>
      <c r="M636" s="1">
        <v>7</v>
      </c>
      <c r="N636" s="1" t="s">
        <v>24</v>
      </c>
      <c r="O636" s="1" t="s">
        <v>25</v>
      </c>
      <c r="P636" s="1" t="s">
        <v>335</v>
      </c>
      <c r="Q636" s="1" t="s">
        <v>267</v>
      </c>
    </row>
    <row r="637" spans="1:17" ht="15.75" customHeight="1" x14ac:dyDescent="0.3">
      <c r="A637" s="1">
        <v>1082643</v>
      </c>
      <c r="B637" s="1" t="s">
        <v>341</v>
      </c>
      <c r="C637" s="2">
        <v>42868</v>
      </c>
      <c r="D637" s="1" t="s">
        <v>358</v>
      </c>
      <c r="E637" s="1" t="s">
        <v>342</v>
      </c>
      <c r="F637" s="1">
        <v>0</v>
      </c>
      <c r="G637" s="1" t="s">
        <v>321</v>
      </c>
      <c r="H637" s="1" t="s">
        <v>259</v>
      </c>
      <c r="I637" s="1" t="s">
        <v>259</v>
      </c>
      <c r="J637" s="1" t="s">
        <v>22</v>
      </c>
      <c r="K637" s="1" t="s">
        <v>259</v>
      </c>
      <c r="L637" s="1" t="s">
        <v>41</v>
      </c>
      <c r="M637" s="1">
        <v>8</v>
      </c>
      <c r="N637" s="1" t="s">
        <v>24</v>
      </c>
      <c r="O637" s="1" t="s">
        <v>25</v>
      </c>
      <c r="P637" s="1" t="s">
        <v>232</v>
      </c>
      <c r="Q637" s="1" t="s">
        <v>323</v>
      </c>
    </row>
    <row r="638" spans="1:17" ht="15.75" customHeight="1" x14ac:dyDescent="0.3">
      <c r="A638" s="1">
        <v>1082644</v>
      </c>
      <c r="B638" s="1" t="s">
        <v>50</v>
      </c>
      <c r="C638" s="2">
        <v>42868</v>
      </c>
      <c r="D638" s="1" t="s">
        <v>183</v>
      </c>
      <c r="E638" s="1" t="s">
        <v>52</v>
      </c>
      <c r="F638" s="1">
        <v>0</v>
      </c>
      <c r="G638" s="1" t="s">
        <v>21</v>
      </c>
      <c r="H638" s="1" t="s">
        <v>47</v>
      </c>
      <c r="I638" s="1" t="s">
        <v>21</v>
      </c>
      <c r="J638" s="1" t="s">
        <v>22</v>
      </c>
      <c r="K638" s="1" t="s">
        <v>47</v>
      </c>
      <c r="L638" s="1" t="s">
        <v>23</v>
      </c>
      <c r="M638" s="1">
        <v>9</v>
      </c>
      <c r="N638" s="1" t="s">
        <v>24</v>
      </c>
      <c r="O638" s="1" t="s">
        <v>25</v>
      </c>
      <c r="P638" s="1" t="s">
        <v>327</v>
      </c>
      <c r="Q638" s="1" t="s">
        <v>140</v>
      </c>
    </row>
    <row r="639" spans="1:17" ht="15.75" customHeight="1" x14ac:dyDescent="0.3">
      <c r="A639" s="1">
        <v>1082645</v>
      </c>
      <c r="B639" s="1" t="s">
        <v>238</v>
      </c>
      <c r="C639" s="2">
        <v>42869</v>
      </c>
      <c r="D639" s="1" t="s">
        <v>197</v>
      </c>
      <c r="E639" s="1" t="s">
        <v>301</v>
      </c>
      <c r="F639" s="1">
        <v>0</v>
      </c>
      <c r="G639" s="1" t="s">
        <v>344</v>
      </c>
      <c r="H639" s="1" t="s">
        <v>31</v>
      </c>
      <c r="I639" s="1" t="s">
        <v>344</v>
      </c>
      <c r="J639" s="1" t="s">
        <v>22</v>
      </c>
      <c r="K639" s="1" t="s">
        <v>344</v>
      </c>
      <c r="L639" s="1" t="s">
        <v>41</v>
      </c>
      <c r="M639" s="1">
        <v>9</v>
      </c>
      <c r="N639" s="1" t="s">
        <v>24</v>
      </c>
      <c r="O639" s="1" t="s">
        <v>25</v>
      </c>
      <c r="P639" s="1" t="s">
        <v>332</v>
      </c>
      <c r="Q639" s="1" t="s">
        <v>347</v>
      </c>
    </row>
    <row r="640" spans="1:17" ht="15.75" customHeight="1" x14ac:dyDescent="0.3">
      <c r="A640" s="1">
        <v>1082646</v>
      </c>
      <c r="B640" s="1" t="s">
        <v>36</v>
      </c>
      <c r="C640" s="2">
        <v>42869</v>
      </c>
      <c r="D640" s="1" t="s">
        <v>359</v>
      </c>
      <c r="E640" s="1" t="s">
        <v>38</v>
      </c>
      <c r="F640" s="1">
        <v>0</v>
      </c>
      <c r="G640" s="1" t="s">
        <v>39</v>
      </c>
      <c r="H640" s="1" t="s">
        <v>20</v>
      </c>
      <c r="I640" s="1" t="s">
        <v>20</v>
      </c>
      <c r="J640" s="1" t="s">
        <v>33</v>
      </c>
      <c r="K640" s="1" t="s">
        <v>20</v>
      </c>
      <c r="L640" s="1" t="s">
        <v>23</v>
      </c>
      <c r="M640" s="1">
        <v>10</v>
      </c>
      <c r="N640" s="1" t="s">
        <v>24</v>
      </c>
      <c r="O640" s="1" t="s">
        <v>25</v>
      </c>
      <c r="P640" s="1" t="s">
        <v>267</v>
      </c>
      <c r="Q640" s="1" t="s">
        <v>252</v>
      </c>
    </row>
    <row r="641" spans="1:17" ht="15.75" customHeight="1" x14ac:dyDescent="0.3">
      <c r="A641" s="1">
        <v>1082647</v>
      </c>
      <c r="B641" s="1" t="s">
        <v>44</v>
      </c>
      <c r="C641" s="2">
        <v>42871</v>
      </c>
      <c r="D641" s="1" t="s">
        <v>360</v>
      </c>
      <c r="E641" s="1" t="s">
        <v>46</v>
      </c>
      <c r="F641" s="1">
        <v>0</v>
      </c>
      <c r="G641" s="1" t="s">
        <v>47</v>
      </c>
      <c r="H641" s="1" t="s">
        <v>344</v>
      </c>
      <c r="I641" s="1" t="s">
        <v>47</v>
      </c>
      <c r="J641" s="1" t="s">
        <v>22</v>
      </c>
      <c r="K641" s="1" t="s">
        <v>344</v>
      </c>
      <c r="L641" s="1" t="s">
        <v>23</v>
      </c>
      <c r="M641" s="1">
        <v>20</v>
      </c>
      <c r="N641" s="1" t="s">
        <v>24</v>
      </c>
      <c r="O641" s="1" t="s">
        <v>25</v>
      </c>
      <c r="P641" s="1" t="s">
        <v>140</v>
      </c>
      <c r="Q641" s="1" t="s">
        <v>252</v>
      </c>
    </row>
    <row r="642" spans="1:17" ht="15.75" customHeight="1" x14ac:dyDescent="0.3">
      <c r="A642" s="1">
        <v>1082648</v>
      </c>
      <c r="B642" s="1" t="s">
        <v>17</v>
      </c>
      <c r="C642" s="2">
        <v>42872</v>
      </c>
      <c r="D642" s="1" t="s">
        <v>313</v>
      </c>
      <c r="E642" s="1" t="s">
        <v>19</v>
      </c>
      <c r="F642" s="1">
        <v>0</v>
      </c>
      <c r="G642" s="1" t="s">
        <v>259</v>
      </c>
      <c r="H642" s="1" t="s">
        <v>21</v>
      </c>
      <c r="I642" s="1" t="s">
        <v>21</v>
      </c>
      <c r="J642" s="1" t="s">
        <v>22</v>
      </c>
      <c r="K642" s="1" t="s">
        <v>21</v>
      </c>
      <c r="L642" s="1" t="s">
        <v>41</v>
      </c>
      <c r="M642" s="1">
        <v>7</v>
      </c>
      <c r="N642" s="1" t="s">
        <v>24</v>
      </c>
      <c r="O642" s="1" t="s">
        <v>95</v>
      </c>
      <c r="P642" s="1" t="s">
        <v>232</v>
      </c>
      <c r="Q642" s="1" t="s">
        <v>323</v>
      </c>
    </row>
    <row r="643" spans="1:17" ht="15.75" customHeight="1" x14ac:dyDescent="0.3">
      <c r="A643" s="1">
        <v>1082649</v>
      </c>
      <c r="B643" s="1" t="s">
        <v>17</v>
      </c>
      <c r="C643" s="2">
        <v>42874</v>
      </c>
      <c r="D643" s="1" t="s">
        <v>361</v>
      </c>
      <c r="E643" s="1" t="s">
        <v>19</v>
      </c>
      <c r="F643" s="1">
        <v>0</v>
      </c>
      <c r="G643" s="1" t="s">
        <v>47</v>
      </c>
      <c r="H643" s="1" t="s">
        <v>21</v>
      </c>
      <c r="I643" s="1" t="s">
        <v>47</v>
      </c>
      <c r="J643" s="1" t="s">
        <v>22</v>
      </c>
      <c r="K643" s="1" t="s">
        <v>47</v>
      </c>
      <c r="L643" s="1" t="s">
        <v>41</v>
      </c>
      <c r="M643" s="1">
        <v>6</v>
      </c>
      <c r="N643" s="1" t="s">
        <v>24</v>
      </c>
      <c r="O643" s="1" t="s">
        <v>25</v>
      </c>
      <c r="P643" s="1" t="s">
        <v>274</v>
      </c>
      <c r="Q643" s="1" t="s">
        <v>323</v>
      </c>
    </row>
    <row r="644" spans="1:17" ht="15.75" customHeight="1" x14ac:dyDescent="0.3">
      <c r="A644" s="1">
        <v>1082650</v>
      </c>
      <c r="B644" s="1" t="s">
        <v>60</v>
      </c>
      <c r="C644" s="2">
        <v>42876</v>
      </c>
      <c r="D644" s="1" t="s">
        <v>339</v>
      </c>
      <c r="E644" s="1" t="s">
        <v>62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33</v>
      </c>
      <c r="K644" s="1" t="s">
        <v>47</v>
      </c>
      <c r="L644" s="1" t="s">
        <v>23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140</v>
      </c>
    </row>
    <row r="645" spans="1:17" ht="15.75" customHeight="1" x14ac:dyDescent="0.3">
      <c r="A645" s="1">
        <v>1136561</v>
      </c>
      <c r="B645" s="1" t="s">
        <v>44</v>
      </c>
      <c r="C645" s="2">
        <v>43197</v>
      </c>
      <c r="D645" s="1" t="s">
        <v>97</v>
      </c>
      <c r="E645" s="1" t="s">
        <v>46</v>
      </c>
      <c r="F645" s="1">
        <v>0</v>
      </c>
      <c r="G645" s="1" t="s">
        <v>47</v>
      </c>
      <c r="H645" s="1" t="s">
        <v>32</v>
      </c>
      <c r="I645" s="1" t="s">
        <v>32</v>
      </c>
      <c r="J645" s="1" t="s">
        <v>22</v>
      </c>
      <c r="K645" s="1" t="s">
        <v>32</v>
      </c>
      <c r="L645" s="1" t="s">
        <v>41</v>
      </c>
      <c r="M645" s="1">
        <v>1</v>
      </c>
      <c r="N645" s="1" t="s">
        <v>24</v>
      </c>
      <c r="O645" s="1" t="s">
        <v>25</v>
      </c>
      <c r="P645" s="1" t="s">
        <v>303</v>
      </c>
      <c r="Q645" s="1" t="s">
        <v>327</v>
      </c>
    </row>
    <row r="646" spans="1:17" ht="15.75" customHeight="1" x14ac:dyDescent="0.3">
      <c r="A646" s="1">
        <v>1136562</v>
      </c>
      <c r="B646" s="1" t="s">
        <v>28</v>
      </c>
      <c r="C646" s="2">
        <v>43198</v>
      </c>
      <c r="D646" s="1" t="s">
        <v>362</v>
      </c>
      <c r="E646" s="1" t="s">
        <v>320</v>
      </c>
      <c r="F646" s="1">
        <v>0</v>
      </c>
      <c r="G646" s="1" t="s">
        <v>31</v>
      </c>
      <c r="H646" s="1" t="s">
        <v>39</v>
      </c>
      <c r="I646" s="1" t="s">
        <v>31</v>
      </c>
      <c r="J646" s="1" t="s">
        <v>22</v>
      </c>
      <c r="K646" s="1" t="s">
        <v>31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335</v>
      </c>
      <c r="Q646" s="1" t="s">
        <v>213</v>
      </c>
    </row>
    <row r="647" spans="1:17" ht="15.75" customHeight="1" x14ac:dyDescent="0.3">
      <c r="A647" s="1">
        <v>1136563</v>
      </c>
      <c r="B647" s="1" t="s">
        <v>50</v>
      </c>
      <c r="C647" s="2">
        <v>43198</v>
      </c>
      <c r="D647" s="1" t="s">
        <v>247</v>
      </c>
      <c r="E647" s="1" t="s">
        <v>52</v>
      </c>
      <c r="F647" s="1">
        <v>0</v>
      </c>
      <c r="G647" s="1" t="s">
        <v>21</v>
      </c>
      <c r="H647" s="1" t="s">
        <v>20</v>
      </c>
      <c r="I647" s="1" t="s">
        <v>21</v>
      </c>
      <c r="J647" s="1" t="s">
        <v>22</v>
      </c>
      <c r="K647" s="1" t="s">
        <v>21</v>
      </c>
      <c r="L647" s="1" t="s">
        <v>41</v>
      </c>
      <c r="M647" s="1">
        <v>4</v>
      </c>
      <c r="N647" s="1" t="s">
        <v>24</v>
      </c>
      <c r="O647" s="1" t="s">
        <v>25</v>
      </c>
      <c r="P647" s="1" t="s">
        <v>252</v>
      </c>
      <c r="Q647" s="1" t="s">
        <v>347</v>
      </c>
    </row>
    <row r="648" spans="1:17" ht="15.75" customHeight="1" x14ac:dyDescent="0.3">
      <c r="A648" s="1">
        <v>1136564</v>
      </c>
      <c r="B648" s="1" t="s">
        <v>60</v>
      </c>
      <c r="C648" s="2">
        <v>43199</v>
      </c>
      <c r="D648" s="1" t="s">
        <v>227</v>
      </c>
      <c r="E648" s="1" t="s">
        <v>62</v>
      </c>
      <c r="F648" s="1">
        <v>0</v>
      </c>
      <c r="G648" s="1" t="s">
        <v>259</v>
      </c>
      <c r="H648" s="1" t="s">
        <v>40</v>
      </c>
      <c r="I648" s="1" t="s">
        <v>259</v>
      </c>
      <c r="J648" s="1" t="s">
        <v>22</v>
      </c>
      <c r="K648" s="1" t="s">
        <v>259</v>
      </c>
      <c r="L648" s="1" t="s">
        <v>41</v>
      </c>
      <c r="M648" s="1">
        <v>9</v>
      </c>
      <c r="N648" s="1" t="s">
        <v>24</v>
      </c>
      <c r="O648" s="1" t="s">
        <v>25</v>
      </c>
      <c r="P648" s="1" t="s">
        <v>237</v>
      </c>
      <c r="Q648" s="1" t="s">
        <v>274</v>
      </c>
    </row>
    <row r="649" spans="1:17" ht="15.75" customHeight="1" x14ac:dyDescent="0.3">
      <c r="A649" s="1">
        <v>1136565</v>
      </c>
      <c r="B649" s="1" t="s">
        <v>65</v>
      </c>
      <c r="C649" s="2">
        <v>43200</v>
      </c>
      <c r="D649" s="1" t="s">
        <v>363</v>
      </c>
      <c r="E649" s="1" t="s">
        <v>67</v>
      </c>
      <c r="F649" s="1">
        <v>0</v>
      </c>
      <c r="G649" s="1" t="s">
        <v>32</v>
      </c>
      <c r="H649" s="1" t="s">
        <v>21</v>
      </c>
      <c r="I649" s="1" t="s">
        <v>32</v>
      </c>
      <c r="J649" s="1" t="s">
        <v>22</v>
      </c>
      <c r="K649" s="1" t="s">
        <v>32</v>
      </c>
      <c r="L649" s="1" t="s">
        <v>41</v>
      </c>
      <c r="M649" s="1">
        <v>5</v>
      </c>
      <c r="N649" s="1" t="s">
        <v>24</v>
      </c>
      <c r="O649" s="1" t="s">
        <v>25</v>
      </c>
      <c r="P649" s="1" t="s">
        <v>303</v>
      </c>
      <c r="Q649" s="1" t="s">
        <v>232</v>
      </c>
    </row>
    <row r="650" spans="1:17" ht="15.75" customHeight="1" x14ac:dyDescent="0.3">
      <c r="A650" s="1">
        <v>1136566</v>
      </c>
      <c r="B650" s="1" t="s">
        <v>56</v>
      </c>
      <c r="C650" s="2">
        <v>43201</v>
      </c>
      <c r="D650" s="1" t="s">
        <v>271</v>
      </c>
      <c r="E650" s="1" t="s">
        <v>58</v>
      </c>
      <c r="F650" s="1">
        <v>0</v>
      </c>
      <c r="G650" s="1" t="s">
        <v>40</v>
      </c>
      <c r="H650" s="1" t="s">
        <v>39</v>
      </c>
      <c r="I650" s="1" t="s">
        <v>39</v>
      </c>
      <c r="J650" s="1" t="s">
        <v>22</v>
      </c>
      <c r="K650" s="1" t="s">
        <v>40</v>
      </c>
      <c r="L650" s="1" t="s">
        <v>23</v>
      </c>
      <c r="M650" s="1">
        <v>10</v>
      </c>
      <c r="N650" s="1" t="s">
        <v>24</v>
      </c>
      <c r="O650" s="1" t="s">
        <v>95</v>
      </c>
      <c r="P650" s="1" t="s">
        <v>335</v>
      </c>
      <c r="Q650" s="1" t="s">
        <v>323</v>
      </c>
    </row>
    <row r="651" spans="1:17" ht="15.75" customHeight="1" x14ac:dyDescent="0.3">
      <c r="A651" s="1">
        <v>1136567</v>
      </c>
      <c r="B651" s="1" t="s">
        <v>60</v>
      </c>
      <c r="C651" s="2">
        <v>43202</v>
      </c>
      <c r="D651" s="1" t="s">
        <v>346</v>
      </c>
      <c r="E651" s="1" t="s">
        <v>62</v>
      </c>
      <c r="F651" s="1">
        <v>0</v>
      </c>
      <c r="G651" s="1" t="s">
        <v>259</v>
      </c>
      <c r="H651" s="1" t="s">
        <v>47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1</v>
      </c>
      <c r="N651" s="1" t="s">
        <v>24</v>
      </c>
      <c r="O651" s="1" t="s">
        <v>25</v>
      </c>
      <c r="P651" s="1" t="s">
        <v>274</v>
      </c>
      <c r="Q651" s="1" t="s">
        <v>267</v>
      </c>
    </row>
    <row r="652" spans="1:17" ht="15.75" customHeight="1" x14ac:dyDescent="0.3">
      <c r="A652" s="1">
        <v>1136568</v>
      </c>
      <c r="B652" s="1" t="s">
        <v>17</v>
      </c>
      <c r="C652" s="2">
        <v>43203</v>
      </c>
      <c r="D652" s="1" t="s">
        <v>257</v>
      </c>
      <c r="E652" s="1" t="s">
        <v>345</v>
      </c>
      <c r="F652" s="1">
        <v>0</v>
      </c>
      <c r="G652" s="1" t="s">
        <v>20</v>
      </c>
      <c r="H652" s="1" t="s">
        <v>31</v>
      </c>
      <c r="I652" s="1" t="s">
        <v>20</v>
      </c>
      <c r="J652" s="1" t="s">
        <v>22</v>
      </c>
      <c r="K652" s="1" t="s">
        <v>20</v>
      </c>
      <c r="L652" s="1" t="s">
        <v>41</v>
      </c>
      <c r="M652" s="1">
        <v>4</v>
      </c>
      <c r="N652" s="1" t="s">
        <v>24</v>
      </c>
      <c r="O652" s="1" t="s">
        <v>25</v>
      </c>
      <c r="P652" s="1" t="s">
        <v>347</v>
      </c>
      <c r="Q652" s="1" t="s">
        <v>140</v>
      </c>
    </row>
    <row r="653" spans="1:17" ht="15.75" customHeight="1" x14ac:dyDescent="0.3">
      <c r="A653" s="1">
        <v>1136569</v>
      </c>
      <c r="B653" s="1" t="s">
        <v>44</v>
      </c>
      <c r="C653" s="2">
        <v>43204</v>
      </c>
      <c r="D653" s="1" t="s">
        <v>364</v>
      </c>
      <c r="E653" s="1" t="s">
        <v>46</v>
      </c>
      <c r="F653" s="1">
        <v>0</v>
      </c>
      <c r="G653" s="1" t="s">
        <v>47</v>
      </c>
      <c r="H653" s="1" t="s">
        <v>39</v>
      </c>
      <c r="I653" s="1" t="s">
        <v>39</v>
      </c>
      <c r="J653" s="1" t="s">
        <v>22</v>
      </c>
      <c r="K653" s="1" t="s">
        <v>39</v>
      </c>
      <c r="L653" s="1" t="s">
        <v>41</v>
      </c>
      <c r="M653" s="1">
        <v>7</v>
      </c>
      <c r="N653" s="1" t="s">
        <v>24</v>
      </c>
      <c r="O653" s="1" t="s">
        <v>25</v>
      </c>
      <c r="P653" s="1" t="s">
        <v>335</v>
      </c>
      <c r="Q653" s="1" t="s">
        <v>323</v>
      </c>
    </row>
    <row r="654" spans="1:17" ht="15.75" customHeight="1" x14ac:dyDescent="0.3">
      <c r="A654" s="1">
        <v>1136570</v>
      </c>
      <c r="B654" s="1" t="s">
        <v>50</v>
      </c>
      <c r="C654" s="2">
        <v>43204</v>
      </c>
      <c r="D654" s="1" t="s">
        <v>365</v>
      </c>
      <c r="E654" s="1" t="s">
        <v>52</v>
      </c>
      <c r="F654" s="1">
        <v>0</v>
      </c>
      <c r="G654" s="1" t="s">
        <v>21</v>
      </c>
      <c r="H654" s="1" t="s">
        <v>259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5</v>
      </c>
      <c r="N654" s="1" t="s">
        <v>24</v>
      </c>
      <c r="O654" s="1" t="s">
        <v>25</v>
      </c>
      <c r="P654" s="1" t="s">
        <v>232</v>
      </c>
      <c r="Q654" s="1" t="s">
        <v>327</v>
      </c>
    </row>
    <row r="655" spans="1:17" ht="15.75" customHeight="1" x14ac:dyDescent="0.3">
      <c r="A655" s="1">
        <v>1136571</v>
      </c>
      <c r="B655" s="1" t="s">
        <v>17</v>
      </c>
      <c r="C655" s="2">
        <v>43205</v>
      </c>
      <c r="D655" s="1" t="s">
        <v>271</v>
      </c>
      <c r="E655" s="1" t="s">
        <v>345</v>
      </c>
      <c r="F655" s="1">
        <v>0</v>
      </c>
      <c r="G655" s="1" t="s">
        <v>20</v>
      </c>
      <c r="H655" s="1" t="s">
        <v>40</v>
      </c>
      <c r="I655" s="1" t="s">
        <v>20</v>
      </c>
      <c r="J655" s="1" t="s">
        <v>22</v>
      </c>
      <c r="K655" s="1" t="s">
        <v>40</v>
      </c>
      <c r="L655" s="1" t="s">
        <v>23</v>
      </c>
      <c r="M655" s="1">
        <v>19</v>
      </c>
      <c r="N655" s="1" t="s">
        <v>24</v>
      </c>
      <c r="O655" s="1" t="s">
        <v>25</v>
      </c>
      <c r="P655" s="1" t="s">
        <v>252</v>
      </c>
      <c r="Q655" s="1" t="s">
        <v>140</v>
      </c>
    </row>
    <row r="656" spans="1:17" ht="15.75" customHeight="1" x14ac:dyDescent="0.3">
      <c r="A656" s="1">
        <v>1136572</v>
      </c>
      <c r="B656" s="1" t="s">
        <v>28</v>
      </c>
      <c r="C656" s="2">
        <v>43205</v>
      </c>
      <c r="D656" s="1" t="s">
        <v>118</v>
      </c>
      <c r="E656" s="1" t="s">
        <v>320</v>
      </c>
      <c r="F656" s="1">
        <v>0</v>
      </c>
      <c r="G656" s="1" t="s">
        <v>31</v>
      </c>
      <c r="H656" s="1" t="s">
        <v>32</v>
      </c>
      <c r="I656" s="1" t="s">
        <v>32</v>
      </c>
      <c r="J656" s="1" t="s">
        <v>22</v>
      </c>
      <c r="K656" s="1" t="s">
        <v>31</v>
      </c>
      <c r="L656" s="1" t="s">
        <v>23</v>
      </c>
      <c r="M656" s="1">
        <v>4</v>
      </c>
      <c r="N656" s="1" t="s">
        <v>24</v>
      </c>
      <c r="O656" s="1" t="s">
        <v>25</v>
      </c>
      <c r="P656" s="1" t="s">
        <v>237</v>
      </c>
      <c r="Q656" s="1" t="s">
        <v>267</v>
      </c>
    </row>
    <row r="657" spans="1:17" ht="15.75" customHeight="1" x14ac:dyDescent="0.3">
      <c r="A657" s="1">
        <v>1136573</v>
      </c>
      <c r="B657" s="1" t="s">
        <v>50</v>
      </c>
      <c r="C657" s="2">
        <v>43206</v>
      </c>
      <c r="D657" s="1" t="s">
        <v>348</v>
      </c>
      <c r="E657" s="1" t="s">
        <v>52</v>
      </c>
      <c r="F657" s="1">
        <v>0</v>
      </c>
      <c r="G657" s="1" t="s">
        <v>21</v>
      </c>
      <c r="H657" s="1" t="s">
        <v>39</v>
      </c>
      <c r="I657" s="1" t="s">
        <v>39</v>
      </c>
      <c r="J657" s="1" t="s">
        <v>22</v>
      </c>
      <c r="K657" s="1" t="s">
        <v>21</v>
      </c>
      <c r="L657" s="1" t="s">
        <v>23</v>
      </c>
      <c r="M657" s="1">
        <v>71</v>
      </c>
      <c r="N657" s="1" t="s">
        <v>24</v>
      </c>
      <c r="O657" s="1" t="s">
        <v>25</v>
      </c>
      <c r="P657" s="1" t="s">
        <v>232</v>
      </c>
      <c r="Q657" s="1" t="s">
        <v>327</v>
      </c>
    </row>
    <row r="658" spans="1:17" ht="15.75" customHeight="1" x14ac:dyDescent="0.3">
      <c r="A658" s="1">
        <v>1136574</v>
      </c>
      <c r="B658" s="1" t="s">
        <v>44</v>
      </c>
      <c r="C658" s="2">
        <v>43207</v>
      </c>
      <c r="D658" s="1" t="s">
        <v>147</v>
      </c>
      <c r="E658" s="1" t="s">
        <v>46</v>
      </c>
      <c r="F658" s="1">
        <v>0</v>
      </c>
      <c r="G658" s="1" t="s">
        <v>47</v>
      </c>
      <c r="H658" s="1" t="s">
        <v>20</v>
      </c>
      <c r="I658" s="1" t="s">
        <v>20</v>
      </c>
      <c r="J658" s="1" t="s">
        <v>22</v>
      </c>
      <c r="K658" s="1" t="s">
        <v>47</v>
      </c>
      <c r="L658" s="1" t="s">
        <v>23</v>
      </c>
      <c r="M658" s="1">
        <v>46</v>
      </c>
      <c r="N658" s="1" t="s">
        <v>24</v>
      </c>
      <c r="O658" s="1" t="s">
        <v>25</v>
      </c>
      <c r="P658" s="1" t="s">
        <v>213</v>
      </c>
      <c r="Q658" s="1" t="s">
        <v>323</v>
      </c>
    </row>
    <row r="659" spans="1:17" ht="15.75" customHeight="1" x14ac:dyDescent="0.3">
      <c r="A659" s="1">
        <v>1136575</v>
      </c>
      <c r="B659" s="1" t="s">
        <v>56</v>
      </c>
      <c r="C659" s="2">
        <v>43208</v>
      </c>
      <c r="D659" s="1" t="s">
        <v>348</v>
      </c>
      <c r="E659" s="1" t="s">
        <v>58</v>
      </c>
      <c r="F659" s="1">
        <v>0</v>
      </c>
      <c r="G659" s="1" t="s">
        <v>40</v>
      </c>
      <c r="H659" s="1" t="s">
        <v>21</v>
      </c>
      <c r="I659" s="1" t="s">
        <v>21</v>
      </c>
      <c r="J659" s="1" t="s">
        <v>22</v>
      </c>
      <c r="K659" s="1" t="s">
        <v>21</v>
      </c>
      <c r="L659" s="1" t="s">
        <v>41</v>
      </c>
      <c r="M659" s="1">
        <v>7</v>
      </c>
      <c r="N659" s="1" t="s">
        <v>24</v>
      </c>
      <c r="O659" s="1" t="s">
        <v>25</v>
      </c>
      <c r="P659" s="1" t="s">
        <v>347</v>
      </c>
      <c r="Q659" s="1" t="s">
        <v>140</v>
      </c>
    </row>
    <row r="660" spans="1:17" ht="15.75" customHeight="1" x14ac:dyDescent="0.3">
      <c r="A660" s="1">
        <v>1136576</v>
      </c>
      <c r="B660" s="1" t="s">
        <v>28</v>
      </c>
      <c r="C660" s="2">
        <v>43209</v>
      </c>
      <c r="D660" s="1" t="s">
        <v>118</v>
      </c>
      <c r="E660" s="1" t="s">
        <v>320</v>
      </c>
      <c r="F660" s="1">
        <v>0</v>
      </c>
      <c r="G660" s="1" t="s">
        <v>31</v>
      </c>
      <c r="H660" s="1" t="s">
        <v>259</v>
      </c>
      <c r="I660" s="1" t="s">
        <v>31</v>
      </c>
      <c r="J660" s="1" t="s">
        <v>33</v>
      </c>
      <c r="K660" s="1" t="s">
        <v>31</v>
      </c>
      <c r="L660" s="1" t="s">
        <v>23</v>
      </c>
      <c r="M660" s="1">
        <v>15</v>
      </c>
      <c r="N660" s="1" t="s">
        <v>24</v>
      </c>
      <c r="O660" s="1" t="s">
        <v>25</v>
      </c>
      <c r="P660" s="1" t="s">
        <v>274</v>
      </c>
      <c r="Q660" s="1" t="s">
        <v>232</v>
      </c>
    </row>
    <row r="661" spans="1:17" ht="15.75" customHeight="1" x14ac:dyDescent="0.3">
      <c r="A661" s="1">
        <v>1136577</v>
      </c>
      <c r="B661" s="1" t="s">
        <v>238</v>
      </c>
      <c r="C661" s="2">
        <v>43210</v>
      </c>
      <c r="D661" s="1" t="s">
        <v>57</v>
      </c>
      <c r="E661" s="1" t="s">
        <v>301</v>
      </c>
      <c r="F661" s="1">
        <v>0</v>
      </c>
      <c r="G661" s="1" t="s">
        <v>32</v>
      </c>
      <c r="H661" s="1" t="s">
        <v>40</v>
      </c>
      <c r="I661" s="1" t="s">
        <v>40</v>
      </c>
      <c r="J661" s="1" t="s">
        <v>22</v>
      </c>
      <c r="K661" s="1" t="s">
        <v>32</v>
      </c>
      <c r="L661" s="1" t="s">
        <v>23</v>
      </c>
      <c r="M661" s="1">
        <v>64</v>
      </c>
      <c r="N661" s="1" t="s">
        <v>24</v>
      </c>
      <c r="O661" s="1" t="s">
        <v>25</v>
      </c>
      <c r="P661" s="1" t="s">
        <v>335</v>
      </c>
      <c r="Q661" s="1" t="s">
        <v>323</v>
      </c>
    </row>
    <row r="662" spans="1:17" ht="15.75" customHeight="1" x14ac:dyDescent="0.3">
      <c r="A662" s="1">
        <v>1136578</v>
      </c>
      <c r="B662" s="1" t="s">
        <v>50</v>
      </c>
      <c r="C662" s="2">
        <v>43211</v>
      </c>
      <c r="D662" s="1" t="s">
        <v>362</v>
      </c>
      <c r="E662" s="1" t="s">
        <v>52</v>
      </c>
      <c r="F662" s="1">
        <v>0</v>
      </c>
      <c r="G662" s="1" t="s">
        <v>21</v>
      </c>
      <c r="H662" s="1" t="s">
        <v>31</v>
      </c>
      <c r="I662" s="1" t="s">
        <v>31</v>
      </c>
      <c r="J662" s="1" t="s">
        <v>22</v>
      </c>
      <c r="K662" s="1" t="s">
        <v>31</v>
      </c>
      <c r="L662" s="1" t="s">
        <v>41</v>
      </c>
      <c r="M662" s="1">
        <v>9</v>
      </c>
      <c r="N662" s="1" t="s">
        <v>24</v>
      </c>
      <c r="O662" s="1" t="s">
        <v>95</v>
      </c>
      <c r="P662" s="1" t="s">
        <v>252</v>
      </c>
      <c r="Q662" s="1" t="s">
        <v>347</v>
      </c>
    </row>
    <row r="663" spans="1:17" ht="15.75" customHeight="1" x14ac:dyDescent="0.3">
      <c r="A663" s="1">
        <v>1136579</v>
      </c>
      <c r="B663" s="1" t="s">
        <v>17</v>
      </c>
      <c r="C663" s="2">
        <v>43211</v>
      </c>
      <c r="D663" s="1" t="s">
        <v>121</v>
      </c>
      <c r="E663" s="1" t="s">
        <v>345</v>
      </c>
      <c r="F663" s="1">
        <v>0</v>
      </c>
      <c r="G663" s="1" t="s">
        <v>20</v>
      </c>
      <c r="H663" s="1" t="s">
        <v>39</v>
      </c>
      <c r="I663" s="1" t="s">
        <v>20</v>
      </c>
      <c r="J663" s="1" t="s">
        <v>22</v>
      </c>
      <c r="K663" s="1" t="s">
        <v>20</v>
      </c>
      <c r="L663" s="1" t="s">
        <v>41</v>
      </c>
      <c r="M663" s="1">
        <v>6</v>
      </c>
      <c r="N663" s="1" t="s">
        <v>24</v>
      </c>
      <c r="O663" s="1" t="s">
        <v>25</v>
      </c>
      <c r="P663" s="1" t="s">
        <v>303</v>
      </c>
      <c r="Q663" s="1" t="s">
        <v>267</v>
      </c>
    </row>
    <row r="664" spans="1:17" ht="15.75" customHeight="1" x14ac:dyDescent="0.3">
      <c r="A664" s="1">
        <v>1136580</v>
      </c>
      <c r="B664" s="1" t="s">
        <v>60</v>
      </c>
      <c r="C664" s="2">
        <v>43212</v>
      </c>
      <c r="D664" s="1" t="s">
        <v>183</v>
      </c>
      <c r="E664" s="1" t="s">
        <v>62</v>
      </c>
      <c r="F664" s="1">
        <v>0</v>
      </c>
      <c r="G664" s="1" t="s">
        <v>259</v>
      </c>
      <c r="H664" s="1" t="s">
        <v>32</v>
      </c>
      <c r="I664" s="1" t="s">
        <v>259</v>
      </c>
      <c r="J664" s="1" t="s">
        <v>22</v>
      </c>
      <c r="K664" s="1" t="s">
        <v>32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237</v>
      </c>
      <c r="Q664" s="1" t="s">
        <v>232</v>
      </c>
    </row>
    <row r="665" spans="1:17" ht="15.75" customHeight="1" x14ac:dyDescent="0.3">
      <c r="A665" s="1">
        <v>1136581</v>
      </c>
      <c r="B665" s="1" t="s">
        <v>56</v>
      </c>
      <c r="C665" s="2">
        <v>43212</v>
      </c>
      <c r="D665" s="1" t="s">
        <v>366</v>
      </c>
      <c r="E665" s="1" t="s">
        <v>58</v>
      </c>
      <c r="F665" s="1">
        <v>0</v>
      </c>
      <c r="G665" s="1" t="s">
        <v>40</v>
      </c>
      <c r="H665" s="1" t="s">
        <v>47</v>
      </c>
      <c r="I665" s="1" t="s">
        <v>47</v>
      </c>
      <c r="J665" s="1" t="s">
        <v>33</v>
      </c>
      <c r="K665" s="1" t="s">
        <v>40</v>
      </c>
      <c r="L665" s="1" t="s">
        <v>41</v>
      </c>
      <c r="M665" s="1">
        <v>3</v>
      </c>
      <c r="N665" s="1" t="s">
        <v>24</v>
      </c>
      <c r="O665" s="1" t="s">
        <v>25</v>
      </c>
      <c r="P665" s="1" t="s">
        <v>335</v>
      </c>
      <c r="Q665" s="1" t="s">
        <v>213</v>
      </c>
    </row>
    <row r="666" spans="1:17" ht="15.75" customHeight="1" x14ac:dyDescent="0.3">
      <c r="A666" s="1">
        <v>1136582</v>
      </c>
      <c r="B666" s="1" t="s">
        <v>36</v>
      </c>
      <c r="C666" s="2">
        <v>43213</v>
      </c>
      <c r="D666" s="1" t="s">
        <v>367</v>
      </c>
      <c r="E666" s="1" t="s">
        <v>38</v>
      </c>
      <c r="F666" s="1">
        <v>0</v>
      </c>
      <c r="G666" s="1" t="s">
        <v>39</v>
      </c>
      <c r="H666" s="1" t="s">
        <v>31</v>
      </c>
      <c r="I666" s="1" t="s">
        <v>39</v>
      </c>
      <c r="J666" s="1" t="s">
        <v>22</v>
      </c>
      <c r="K666" s="1" t="s">
        <v>31</v>
      </c>
      <c r="L666" s="1" t="s">
        <v>23</v>
      </c>
      <c r="M666" s="1">
        <v>4</v>
      </c>
      <c r="N666" s="1" t="s">
        <v>24</v>
      </c>
      <c r="O666" s="1" t="s">
        <v>25</v>
      </c>
      <c r="P666" s="1" t="s">
        <v>327</v>
      </c>
      <c r="Q666" s="1" t="s">
        <v>267</v>
      </c>
    </row>
    <row r="667" spans="1:17" ht="15.75" customHeight="1" x14ac:dyDescent="0.3">
      <c r="A667" s="1">
        <v>1136583</v>
      </c>
      <c r="B667" s="1" t="s">
        <v>44</v>
      </c>
      <c r="C667" s="2">
        <v>43214</v>
      </c>
      <c r="D667" s="1" t="s">
        <v>346</v>
      </c>
      <c r="E667" s="1" t="s">
        <v>46</v>
      </c>
      <c r="F667" s="1">
        <v>0</v>
      </c>
      <c r="G667" s="1" t="s">
        <v>47</v>
      </c>
      <c r="H667" s="1" t="s">
        <v>259</v>
      </c>
      <c r="I667" s="1" t="s">
        <v>47</v>
      </c>
      <c r="J667" s="1" t="s">
        <v>22</v>
      </c>
      <c r="K667" s="1" t="s">
        <v>259</v>
      </c>
      <c r="L667" s="1" t="s">
        <v>23</v>
      </c>
      <c r="M667" s="1">
        <v>31</v>
      </c>
      <c r="N667" s="1" t="s">
        <v>24</v>
      </c>
      <c r="O667" s="1" t="s">
        <v>25</v>
      </c>
      <c r="P667" s="1" t="s">
        <v>252</v>
      </c>
      <c r="Q667" s="1" t="s">
        <v>140</v>
      </c>
    </row>
    <row r="668" spans="1:17" ht="15.75" customHeight="1" x14ac:dyDescent="0.3">
      <c r="A668" s="1">
        <v>1136584</v>
      </c>
      <c r="B668" s="1" t="s">
        <v>17</v>
      </c>
      <c r="C668" s="2">
        <v>43215</v>
      </c>
      <c r="D668" s="1" t="s">
        <v>76</v>
      </c>
      <c r="E668" s="1" t="s">
        <v>345</v>
      </c>
      <c r="F668" s="1">
        <v>0</v>
      </c>
      <c r="G668" s="1" t="s">
        <v>20</v>
      </c>
      <c r="H668" s="1" t="s">
        <v>32</v>
      </c>
      <c r="I668" s="1" t="s">
        <v>32</v>
      </c>
      <c r="J668" s="1" t="s">
        <v>22</v>
      </c>
      <c r="K668" s="1" t="s">
        <v>32</v>
      </c>
      <c r="L668" s="1" t="s">
        <v>41</v>
      </c>
      <c r="M668" s="1">
        <v>5</v>
      </c>
      <c r="N668" s="1" t="s">
        <v>24</v>
      </c>
      <c r="O668" s="1" t="s">
        <v>25</v>
      </c>
      <c r="P668" s="1" t="s">
        <v>274</v>
      </c>
      <c r="Q668" s="1" t="s">
        <v>322</v>
      </c>
    </row>
    <row r="669" spans="1:17" ht="15.75" customHeight="1" x14ac:dyDescent="0.3">
      <c r="A669" s="1">
        <v>1136585</v>
      </c>
      <c r="B669" s="1" t="s">
        <v>60</v>
      </c>
      <c r="C669" s="2">
        <v>43216</v>
      </c>
      <c r="D669" s="1" t="s">
        <v>367</v>
      </c>
      <c r="E669" s="1" t="s">
        <v>62</v>
      </c>
      <c r="F669" s="1">
        <v>0</v>
      </c>
      <c r="G669" s="1" t="s">
        <v>259</v>
      </c>
      <c r="H669" s="1" t="s">
        <v>31</v>
      </c>
      <c r="I669" s="1" t="s">
        <v>31</v>
      </c>
      <c r="J669" s="1" t="s">
        <v>22</v>
      </c>
      <c r="K669" s="1" t="s">
        <v>259</v>
      </c>
      <c r="L669" s="1" t="s">
        <v>23</v>
      </c>
      <c r="M669" s="1">
        <v>13</v>
      </c>
      <c r="N669" s="1" t="s">
        <v>24</v>
      </c>
      <c r="O669" s="1" t="s">
        <v>25</v>
      </c>
      <c r="P669" s="1" t="s">
        <v>351</v>
      </c>
      <c r="Q669" s="1" t="s">
        <v>267</v>
      </c>
    </row>
    <row r="670" spans="1:17" ht="15.75" customHeight="1" x14ac:dyDescent="0.3">
      <c r="A670" s="1">
        <v>1136586</v>
      </c>
      <c r="B670" s="1" t="s">
        <v>36</v>
      </c>
      <c r="C670" s="2">
        <v>43217</v>
      </c>
      <c r="D670" s="1" t="s">
        <v>309</v>
      </c>
      <c r="E670" s="1" t="s">
        <v>38</v>
      </c>
      <c r="F670" s="1">
        <v>0</v>
      </c>
      <c r="G670" s="1" t="s">
        <v>39</v>
      </c>
      <c r="H670" s="1" t="s">
        <v>21</v>
      </c>
      <c r="I670" s="1" t="s">
        <v>21</v>
      </c>
      <c r="J670" s="1" t="s">
        <v>22</v>
      </c>
      <c r="K670" s="1" t="s">
        <v>39</v>
      </c>
      <c r="L670" s="1" t="s">
        <v>23</v>
      </c>
      <c r="M670" s="1">
        <v>55</v>
      </c>
      <c r="N670" s="1" t="s">
        <v>24</v>
      </c>
      <c r="O670" s="1" t="s">
        <v>25</v>
      </c>
      <c r="P670" s="1" t="s">
        <v>252</v>
      </c>
      <c r="Q670" s="1" t="s">
        <v>140</v>
      </c>
    </row>
    <row r="671" spans="1:17" ht="15.75" customHeight="1" x14ac:dyDescent="0.3">
      <c r="A671" s="1">
        <v>1136587</v>
      </c>
      <c r="B671" s="1" t="s">
        <v>238</v>
      </c>
      <c r="C671" s="2">
        <v>43218</v>
      </c>
      <c r="D671" s="1" t="s">
        <v>147</v>
      </c>
      <c r="E671" s="1" t="s">
        <v>301</v>
      </c>
      <c r="F671" s="1">
        <v>0</v>
      </c>
      <c r="G671" s="1" t="s">
        <v>32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8</v>
      </c>
      <c r="N671" s="1" t="s">
        <v>24</v>
      </c>
      <c r="O671" s="1" t="s">
        <v>25</v>
      </c>
      <c r="P671" s="1" t="s">
        <v>303</v>
      </c>
      <c r="Q671" s="1" t="s">
        <v>323</v>
      </c>
    </row>
    <row r="672" spans="1:17" ht="15.75" customHeight="1" x14ac:dyDescent="0.3">
      <c r="A672" s="1">
        <v>1136588</v>
      </c>
      <c r="B672" s="1" t="s">
        <v>56</v>
      </c>
      <c r="C672" s="2">
        <v>43219</v>
      </c>
      <c r="D672" s="1" t="s">
        <v>353</v>
      </c>
      <c r="E672" s="1" t="s">
        <v>58</v>
      </c>
      <c r="F672" s="1">
        <v>0</v>
      </c>
      <c r="G672" s="1" t="s">
        <v>40</v>
      </c>
      <c r="H672" s="1" t="s">
        <v>259</v>
      </c>
      <c r="I672" s="1" t="s">
        <v>259</v>
      </c>
      <c r="J672" s="1" t="s">
        <v>33</v>
      </c>
      <c r="K672" s="1" t="s">
        <v>259</v>
      </c>
      <c r="L672" s="1" t="s">
        <v>23</v>
      </c>
      <c r="M672" s="1">
        <v>11</v>
      </c>
      <c r="N672" s="1" t="s">
        <v>24</v>
      </c>
      <c r="O672" s="1" t="s">
        <v>25</v>
      </c>
      <c r="P672" s="1" t="s">
        <v>242</v>
      </c>
      <c r="Q672" s="1" t="s">
        <v>327</v>
      </c>
    </row>
    <row r="673" spans="1:17" ht="15.75" customHeight="1" x14ac:dyDescent="0.3">
      <c r="A673" s="1">
        <v>1136589</v>
      </c>
      <c r="B673" s="1" t="s">
        <v>17</v>
      </c>
      <c r="C673" s="2">
        <v>43219</v>
      </c>
      <c r="D673" s="1" t="s">
        <v>290</v>
      </c>
      <c r="E673" s="1" t="s">
        <v>345</v>
      </c>
      <c r="F673" s="1">
        <v>0</v>
      </c>
      <c r="G673" s="1" t="s">
        <v>20</v>
      </c>
      <c r="H673" s="1" t="s">
        <v>21</v>
      </c>
      <c r="I673" s="1" t="s">
        <v>21</v>
      </c>
      <c r="J673" s="1" t="s">
        <v>22</v>
      </c>
      <c r="K673" s="1" t="s">
        <v>21</v>
      </c>
      <c r="L673" s="1" t="s">
        <v>41</v>
      </c>
      <c r="M673" s="1">
        <v>6</v>
      </c>
      <c r="N673" s="1" t="s">
        <v>24</v>
      </c>
      <c r="O673" s="1" t="s">
        <v>25</v>
      </c>
      <c r="P673" s="1" t="s">
        <v>274</v>
      </c>
      <c r="Q673" s="1" t="s">
        <v>232</v>
      </c>
    </row>
    <row r="674" spans="1:17" ht="15.75" customHeight="1" x14ac:dyDescent="0.3">
      <c r="A674" s="1">
        <v>1136590</v>
      </c>
      <c r="B674" s="1" t="s">
        <v>238</v>
      </c>
      <c r="C674" s="2">
        <v>43220</v>
      </c>
      <c r="D674" s="1" t="s">
        <v>57</v>
      </c>
      <c r="E674" s="1" t="s">
        <v>301</v>
      </c>
      <c r="F674" s="1">
        <v>0</v>
      </c>
      <c r="G674" s="1" t="s">
        <v>32</v>
      </c>
      <c r="H674" s="1" t="s">
        <v>39</v>
      </c>
      <c r="I674" s="1" t="s">
        <v>39</v>
      </c>
      <c r="J674" s="1" t="s">
        <v>22</v>
      </c>
      <c r="K674" s="1" t="s">
        <v>32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332</v>
      </c>
      <c r="Q674" s="1" t="s">
        <v>252</v>
      </c>
    </row>
    <row r="675" spans="1:17" ht="15.75" customHeight="1" x14ac:dyDescent="0.3">
      <c r="A675" s="1">
        <v>1136591</v>
      </c>
      <c r="B675" s="1" t="s">
        <v>17</v>
      </c>
      <c r="C675" s="2">
        <v>43221</v>
      </c>
      <c r="D675" s="1" t="s">
        <v>368</v>
      </c>
      <c r="E675" s="1" t="s">
        <v>345</v>
      </c>
      <c r="F675" s="1">
        <v>0</v>
      </c>
      <c r="G675" s="1" t="s">
        <v>20</v>
      </c>
      <c r="H675" s="1" t="s">
        <v>47</v>
      </c>
      <c r="I675" s="1" t="s">
        <v>47</v>
      </c>
      <c r="J675" s="1" t="s">
        <v>22</v>
      </c>
      <c r="K675" s="1" t="s">
        <v>20</v>
      </c>
      <c r="L675" s="1" t="s">
        <v>23</v>
      </c>
      <c r="M675" s="1">
        <v>14</v>
      </c>
      <c r="N675" s="1" t="s">
        <v>24</v>
      </c>
      <c r="O675" s="1" t="s">
        <v>25</v>
      </c>
      <c r="P675" s="1" t="s">
        <v>120</v>
      </c>
      <c r="Q675" s="1" t="s">
        <v>323</v>
      </c>
    </row>
    <row r="676" spans="1:17" ht="15.75" customHeight="1" x14ac:dyDescent="0.3">
      <c r="A676" s="1">
        <v>1136592</v>
      </c>
      <c r="B676" s="1" t="s">
        <v>36</v>
      </c>
      <c r="C676" s="2">
        <v>43222</v>
      </c>
      <c r="D676" s="1" t="s">
        <v>336</v>
      </c>
      <c r="E676" s="1" t="s">
        <v>38</v>
      </c>
      <c r="F676" s="1">
        <v>0</v>
      </c>
      <c r="G676" s="1" t="s">
        <v>39</v>
      </c>
      <c r="H676" s="1" t="s">
        <v>40</v>
      </c>
      <c r="I676" s="1" t="s">
        <v>40</v>
      </c>
      <c r="J676" s="1" t="s">
        <v>22</v>
      </c>
      <c r="K676" s="1" t="s">
        <v>39</v>
      </c>
      <c r="L676" s="1" t="s">
        <v>23</v>
      </c>
      <c r="M676" s="1">
        <v>4</v>
      </c>
      <c r="N676" s="1" t="s">
        <v>24</v>
      </c>
      <c r="O676" s="1" t="s">
        <v>95</v>
      </c>
      <c r="P676" s="1" t="s">
        <v>322</v>
      </c>
      <c r="Q676" s="1" t="s">
        <v>267</v>
      </c>
    </row>
    <row r="677" spans="1:17" ht="15.75" customHeight="1" x14ac:dyDescent="0.3">
      <c r="A677" s="1">
        <v>1136593</v>
      </c>
      <c r="B677" s="1" t="s">
        <v>50</v>
      </c>
      <c r="C677" s="2">
        <v>43223</v>
      </c>
      <c r="D677" s="1" t="s">
        <v>247</v>
      </c>
      <c r="E677" s="1" t="s">
        <v>52</v>
      </c>
      <c r="F677" s="1">
        <v>0</v>
      </c>
      <c r="G677" s="1" t="s">
        <v>21</v>
      </c>
      <c r="H677" s="1" t="s">
        <v>32</v>
      </c>
      <c r="I677" s="1" t="s">
        <v>21</v>
      </c>
      <c r="J677" s="1" t="s">
        <v>22</v>
      </c>
      <c r="K677" s="1" t="s">
        <v>21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127</v>
      </c>
      <c r="Q677" s="1" t="s">
        <v>347</v>
      </c>
    </row>
    <row r="678" spans="1:17" ht="15.75" customHeight="1" x14ac:dyDescent="0.3">
      <c r="A678" s="1">
        <v>1136594</v>
      </c>
      <c r="B678" s="1" t="s">
        <v>224</v>
      </c>
      <c r="C678" s="2">
        <v>43224</v>
      </c>
      <c r="D678" s="1" t="s">
        <v>330</v>
      </c>
      <c r="E678" s="1" t="s">
        <v>225</v>
      </c>
      <c r="F678" s="1">
        <v>0</v>
      </c>
      <c r="G678" s="1" t="s">
        <v>31</v>
      </c>
      <c r="H678" s="1" t="s">
        <v>47</v>
      </c>
      <c r="I678" s="1" t="s">
        <v>47</v>
      </c>
      <c r="J678" s="1" t="s">
        <v>22</v>
      </c>
      <c r="K678" s="1" t="s">
        <v>47</v>
      </c>
      <c r="L678" s="1" t="s">
        <v>41</v>
      </c>
      <c r="M678" s="1">
        <v>6</v>
      </c>
      <c r="N678" s="1" t="s">
        <v>24</v>
      </c>
      <c r="O678" s="1" t="s">
        <v>25</v>
      </c>
      <c r="P678" s="1" t="s">
        <v>332</v>
      </c>
      <c r="Q678" s="1" t="s">
        <v>140</v>
      </c>
    </row>
    <row r="679" spans="1:17" ht="15.75" customHeight="1" x14ac:dyDescent="0.3">
      <c r="A679" s="1">
        <v>1136595</v>
      </c>
      <c r="B679" s="1" t="s">
        <v>238</v>
      </c>
      <c r="C679" s="2">
        <v>43225</v>
      </c>
      <c r="D679" s="1" t="s">
        <v>235</v>
      </c>
      <c r="E679" s="1" t="s">
        <v>301</v>
      </c>
      <c r="F679" s="1">
        <v>0</v>
      </c>
      <c r="G679" s="1" t="s">
        <v>32</v>
      </c>
      <c r="H679" s="1" t="s">
        <v>20</v>
      </c>
      <c r="I679" s="1" t="s">
        <v>32</v>
      </c>
      <c r="J679" s="1" t="s">
        <v>22</v>
      </c>
      <c r="K679" s="1" t="s">
        <v>32</v>
      </c>
      <c r="L679" s="1" t="s">
        <v>41</v>
      </c>
      <c r="M679" s="1">
        <v>6</v>
      </c>
      <c r="N679" s="1" t="s">
        <v>24</v>
      </c>
      <c r="O679" s="1" t="s">
        <v>25</v>
      </c>
      <c r="P679" s="1" t="s">
        <v>323</v>
      </c>
      <c r="Q679" s="1" t="s">
        <v>351</v>
      </c>
    </row>
    <row r="680" spans="1:17" ht="15.75" customHeight="1" x14ac:dyDescent="0.3">
      <c r="A680" s="1">
        <v>1136596</v>
      </c>
      <c r="B680" s="1" t="s">
        <v>60</v>
      </c>
      <c r="C680" s="2">
        <v>43225</v>
      </c>
      <c r="D680" s="1" t="s">
        <v>346</v>
      </c>
      <c r="E680" s="1" t="s">
        <v>62</v>
      </c>
      <c r="F680" s="1">
        <v>0</v>
      </c>
      <c r="G680" s="1" t="s">
        <v>259</v>
      </c>
      <c r="H680" s="1" t="s">
        <v>39</v>
      </c>
      <c r="I680" s="1" t="s">
        <v>39</v>
      </c>
      <c r="J680" s="1" t="s">
        <v>33</v>
      </c>
      <c r="K680" s="1" t="s">
        <v>259</v>
      </c>
      <c r="L680" s="1" t="s">
        <v>41</v>
      </c>
      <c r="M680" s="1">
        <v>7</v>
      </c>
      <c r="N680" s="1" t="s">
        <v>24</v>
      </c>
      <c r="O680" s="1" t="s">
        <v>25</v>
      </c>
      <c r="P680" s="1" t="s">
        <v>242</v>
      </c>
      <c r="Q680" s="1" t="s">
        <v>267</v>
      </c>
    </row>
    <row r="681" spans="1:17" ht="15.75" customHeight="1" x14ac:dyDescent="0.3">
      <c r="A681" s="1">
        <v>1136597</v>
      </c>
      <c r="B681" s="1" t="s">
        <v>44</v>
      </c>
      <c r="C681" s="2">
        <v>43226</v>
      </c>
      <c r="D681" s="1" t="s">
        <v>315</v>
      </c>
      <c r="E681" s="1" t="s">
        <v>46</v>
      </c>
      <c r="F681" s="1">
        <v>0</v>
      </c>
      <c r="G681" s="1" t="s">
        <v>47</v>
      </c>
      <c r="H681" s="1" t="s">
        <v>21</v>
      </c>
      <c r="I681" s="1" t="s">
        <v>21</v>
      </c>
      <c r="J681" s="1" t="s">
        <v>22</v>
      </c>
      <c r="K681" s="1" t="s">
        <v>47</v>
      </c>
      <c r="L681" s="1" t="s">
        <v>23</v>
      </c>
      <c r="M681" s="1">
        <v>13</v>
      </c>
      <c r="N681" s="1" t="s">
        <v>24</v>
      </c>
      <c r="O681" s="1" t="s">
        <v>25</v>
      </c>
      <c r="P681" s="1" t="s">
        <v>127</v>
      </c>
      <c r="Q681" s="1" t="s">
        <v>347</v>
      </c>
    </row>
    <row r="682" spans="1:17" ht="15.75" customHeight="1" x14ac:dyDescent="0.3">
      <c r="A682" s="1">
        <v>1136598</v>
      </c>
      <c r="B682" s="1" t="s">
        <v>224</v>
      </c>
      <c r="C682" s="2">
        <v>43226</v>
      </c>
      <c r="D682" s="1" t="s">
        <v>369</v>
      </c>
      <c r="E682" s="1" t="s">
        <v>225</v>
      </c>
      <c r="F682" s="1">
        <v>0</v>
      </c>
      <c r="G682" s="1" t="s">
        <v>31</v>
      </c>
      <c r="H682" s="1" t="s">
        <v>40</v>
      </c>
      <c r="I682" s="1" t="s">
        <v>31</v>
      </c>
      <c r="J682" s="1" t="s">
        <v>22</v>
      </c>
      <c r="K682" s="1" t="s">
        <v>31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252</v>
      </c>
      <c r="Q682" s="1" t="s">
        <v>140</v>
      </c>
    </row>
    <row r="683" spans="1:17" ht="15.75" customHeight="1" x14ac:dyDescent="0.3">
      <c r="A683" s="1">
        <v>1136599</v>
      </c>
      <c r="B683" s="1" t="s">
        <v>60</v>
      </c>
      <c r="C683" s="2">
        <v>43227</v>
      </c>
      <c r="D683" s="1" t="s">
        <v>353</v>
      </c>
      <c r="E683" s="1" t="s">
        <v>62</v>
      </c>
      <c r="F683" s="1">
        <v>0</v>
      </c>
      <c r="G683" s="1" t="s">
        <v>259</v>
      </c>
      <c r="H683" s="1" t="s">
        <v>20</v>
      </c>
      <c r="I683" s="1" t="s">
        <v>20</v>
      </c>
      <c r="J683" s="1" t="s">
        <v>22</v>
      </c>
      <c r="K683" s="1" t="s">
        <v>259</v>
      </c>
      <c r="L683" s="1" t="s">
        <v>23</v>
      </c>
      <c r="M683" s="1">
        <v>5</v>
      </c>
      <c r="N683" s="1" t="s">
        <v>24</v>
      </c>
      <c r="O683" s="1" t="s">
        <v>25</v>
      </c>
      <c r="P683" s="1" t="s">
        <v>242</v>
      </c>
      <c r="Q683" s="1" t="s">
        <v>322</v>
      </c>
    </row>
    <row r="684" spans="1:17" ht="15.75" customHeight="1" x14ac:dyDescent="0.3">
      <c r="A684" s="1">
        <v>1136600</v>
      </c>
      <c r="B684" s="1" t="s">
        <v>56</v>
      </c>
      <c r="C684" s="2">
        <v>43228</v>
      </c>
      <c r="D684" s="1" t="s">
        <v>354</v>
      </c>
      <c r="E684" s="1" t="s">
        <v>58</v>
      </c>
      <c r="F684" s="1">
        <v>0</v>
      </c>
      <c r="G684" s="1" t="s">
        <v>40</v>
      </c>
      <c r="H684" s="1" t="s">
        <v>31</v>
      </c>
      <c r="I684" s="1" t="s">
        <v>40</v>
      </c>
      <c r="J684" s="1" t="s">
        <v>33</v>
      </c>
      <c r="K684" s="1" t="s">
        <v>40</v>
      </c>
      <c r="L684" s="1" t="s">
        <v>23</v>
      </c>
      <c r="M684" s="1">
        <v>15</v>
      </c>
      <c r="N684" s="1" t="s">
        <v>24</v>
      </c>
      <c r="O684" s="1" t="s">
        <v>25</v>
      </c>
      <c r="P684" s="1" t="s">
        <v>120</v>
      </c>
      <c r="Q684" s="1" t="s">
        <v>323</v>
      </c>
    </row>
    <row r="685" spans="1:17" ht="15.75" customHeight="1" x14ac:dyDescent="0.3">
      <c r="A685" s="1">
        <v>1136601</v>
      </c>
      <c r="B685" s="1" t="s">
        <v>50</v>
      </c>
      <c r="C685" s="2">
        <v>43229</v>
      </c>
      <c r="D685" s="1" t="s">
        <v>370</v>
      </c>
      <c r="E685" s="1" t="s">
        <v>52</v>
      </c>
      <c r="F685" s="1">
        <v>0</v>
      </c>
      <c r="G685" s="1" t="s">
        <v>21</v>
      </c>
      <c r="H685" s="1" t="s">
        <v>47</v>
      </c>
      <c r="I685" s="1" t="s">
        <v>21</v>
      </c>
      <c r="J685" s="1" t="s">
        <v>22</v>
      </c>
      <c r="K685" s="1" t="s">
        <v>47</v>
      </c>
      <c r="L685" s="1" t="s">
        <v>23</v>
      </c>
      <c r="M685" s="1">
        <v>102</v>
      </c>
      <c r="N685" s="1" t="s">
        <v>24</v>
      </c>
      <c r="O685" s="1" t="s">
        <v>25</v>
      </c>
      <c r="P685" s="1" t="s">
        <v>335</v>
      </c>
      <c r="Q685" s="1" t="s">
        <v>232</v>
      </c>
    </row>
    <row r="686" spans="1:17" ht="15.75" customHeight="1" x14ac:dyDescent="0.3">
      <c r="A686" s="1">
        <v>1136602</v>
      </c>
      <c r="B686" s="1" t="s">
        <v>36</v>
      </c>
      <c r="C686" s="2">
        <v>43230</v>
      </c>
      <c r="D686" s="1" t="s">
        <v>227</v>
      </c>
      <c r="E686" s="1" t="s">
        <v>38</v>
      </c>
      <c r="F686" s="1">
        <v>0</v>
      </c>
      <c r="G686" s="1" t="s">
        <v>39</v>
      </c>
      <c r="H686" s="1" t="s">
        <v>259</v>
      </c>
      <c r="I686" s="1" t="s">
        <v>39</v>
      </c>
      <c r="J686" s="1" t="s">
        <v>33</v>
      </c>
      <c r="K686" s="1" t="s">
        <v>259</v>
      </c>
      <c r="L686" s="1" t="s">
        <v>41</v>
      </c>
      <c r="M686" s="1">
        <v>9</v>
      </c>
      <c r="N686" s="1" t="s">
        <v>24</v>
      </c>
      <c r="O686" s="1" t="s">
        <v>25</v>
      </c>
      <c r="P686" s="1" t="s">
        <v>332</v>
      </c>
      <c r="Q686" s="1" t="s">
        <v>252</v>
      </c>
    </row>
    <row r="687" spans="1:17" ht="15.75" customHeight="1" x14ac:dyDescent="0.3">
      <c r="A687" s="1">
        <v>1136603</v>
      </c>
      <c r="B687" s="1" t="s">
        <v>56</v>
      </c>
      <c r="C687" s="2">
        <v>43231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32</v>
      </c>
      <c r="I687" s="1" t="s">
        <v>32</v>
      </c>
      <c r="J687" s="1" t="s">
        <v>33</v>
      </c>
      <c r="K687" s="1" t="s">
        <v>40</v>
      </c>
      <c r="L687" s="1" t="s">
        <v>41</v>
      </c>
      <c r="M687" s="1">
        <v>4</v>
      </c>
      <c r="N687" s="1" t="s">
        <v>24</v>
      </c>
      <c r="O687" s="1" t="s">
        <v>25</v>
      </c>
      <c r="P687" s="1" t="s">
        <v>120</v>
      </c>
      <c r="Q687" s="1" t="s">
        <v>351</v>
      </c>
    </row>
    <row r="688" spans="1:17" ht="15.75" customHeight="1" x14ac:dyDescent="0.3">
      <c r="A688" s="1">
        <v>1136604</v>
      </c>
      <c r="B688" s="1" t="s">
        <v>224</v>
      </c>
      <c r="C688" s="2">
        <v>43232</v>
      </c>
      <c r="D688" s="1" t="s">
        <v>247</v>
      </c>
      <c r="E688" s="1" t="s">
        <v>225</v>
      </c>
      <c r="F688" s="1">
        <v>0</v>
      </c>
      <c r="G688" s="1" t="s">
        <v>31</v>
      </c>
      <c r="H688" s="1" t="s">
        <v>21</v>
      </c>
      <c r="I688" s="1" t="s">
        <v>31</v>
      </c>
      <c r="J688" s="1" t="s">
        <v>22</v>
      </c>
      <c r="K688" s="1" t="s">
        <v>21</v>
      </c>
      <c r="L688" s="1" t="s">
        <v>23</v>
      </c>
      <c r="M688" s="1">
        <v>31</v>
      </c>
      <c r="N688" s="1" t="s">
        <v>24</v>
      </c>
      <c r="O688" s="1" t="s">
        <v>25</v>
      </c>
      <c r="P688" s="1" t="s">
        <v>322</v>
      </c>
      <c r="Q688" s="1" t="s">
        <v>267</v>
      </c>
    </row>
    <row r="689" spans="1:17" ht="15.75" customHeight="1" x14ac:dyDescent="0.3">
      <c r="A689" s="1">
        <v>1136605</v>
      </c>
      <c r="B689" s="1" t="s">
        <v>36</v>
      </c>
      <c r="C689" s="2">
        <v>43232</v>
      </c>
      <c r="D689" s="1" t="s">
        <v>121</v>
      </c>
      <c r="E689" s="1" t="s">
        <v>38</v>
      </c>
      <c r="F689" s="1">
        <v>0</v>
      </c>
      <c r="G689" s="1" t="s">
        <v>39</v>
      </c>
      <c r="H689" s="1" t="s">
        <v>20</v>
      </c>
      <c r="I689" s="1" t="s">
        <v>20</v>
      </c>
      <c r="J689" s="1" t="s">
        <v>22</v>
      </c>
      <c r="K689" s="1" t="s">
        <v>20</v>
      </c>
      <c r="L689" s="1" t="s">
        <v>41</v>
      </c>
      <c r="M689" s="1">
        <v>5</v>
      </c>
      <c r="N689" s="1" t="s">
        <v>24</v>
      </c>
      <c r="O689" s="1" t="s">
        <v>25</v>
      </c>
      <c r="P689" s="1" t="s">
        <v>335</v>
      </c>
      <c r="Q689" s="1" t="s">
        <v>127</v>
      </c>
    </row>
    <row r="690" spans="1:17" ht="15.75" customHeight="1" x14ac:dyDescent="0.3">
      <c r="A690" s="1">
        <v>1136606</v>
      </c>
      <c r="B690" s="1" t="s">
        <v>238</v>
      </c>
      <c r="C690" s="2">
        <v>43233</v>
      </c>
      <c r="D690" s="1" t="s">
        <v>183</v>
      </c>
      <c r="E690" s="1" t="s">
        <v>301</v>
      </c>
      <c r="F690" s="1">
        <v>0</v>
      </c>
      <c r="G690" s="1" t="s">
        <v>32</v>
      </c>
      <c r="H690" s="1" t="s">
        <v>259</v>
      </c>
      <c r="I690" s="1" t="s">
        <v>32</v>
      </c>
      <c r="J690" s="1" t="s">
        <v>22</v>
      </c>
      <c r="K690" s="1" t="s">
        <v>32</v>
      </c>
      <c r="L690" s="1" t="s">
        <v>41</v>
      </c>
      <c r="M690" s="1">
        <v>8</v>
      </c>
      <c r="N690" s="1" t="s">
        <v>24</v>
      </c>
      <c r="O690" s="1" t="s">
        <v>25</v>
      </c>
      <c r="P690" s="1" t="s">
        <v>120</v>
      </c>
      <c r="Q690" s="1" t="s">
        <v>351</v>
      </c>
    </row>
    <row r="691" spans="1:17" ht="15.75" customHeight="1" x14ac:dyDescent="0.3">
      <c r="A691" s="1">
        <v>1136607</v>
      </c>
      <c r="B691" s="1" t="s">
        <v>44</v>
      </c>
      <c r="C691" s="2">
        <v>43233</v>
      </c>
      <c r="D691" s="1" t="s">
        <v>354</v>
      </c>
      <c r="E691" s="1" t="s">
        <v>46</v>
      </c>
      <c r="F691" s="1">
        <v>0</v>
      </c>
      <c r="G691" s="1" t="s">
        <v>47</v>
      </c>
      <c r="H691" s="1" t="s">
        <v>40</v>
      </c>
      <c r="I691" s="1" t="s">
        <v>40</v>
      </c>
      <c r="J691" s="1" t="s">
        <v>22</v>
      </c>
      <c r="K691" s="1" t="s">
        <v>40</v>
      </c>
      <c r="L691" s="1" t="s">
        <v>41</v>
      </c>
      <c r="M691" s="1">
        <v>7</v>
      </c>
      <c r="N691" s="1" t="s">
        <v>24</v>
      </c>
      <c r="O691" s="1" t="s">
        <v>25</v>
      </c>
      <c r="P691" s="1" t="s">
        <v>323</v>
      </c>
      <c r="Q691" s="1" t="s">
        <v>140</v>
      </c>
    </row>
    <row r="692" spans="1:17" ht="15.75" customHeight="1" x14ac:dyDescent="0.3">
      <c r="A692" s="1">
        <v>1136608</v>
      </c>
      <c r="B692" s="1" t="s">
        <v>224</v>
      </c>
      <c r="C692" s="2">
        <v>43234</v>
      </c>
      <c r="D692" s="1" t="s">
        <v>257</v>
      </c>
      <c r="E692" s="1" t="s">
        <v>225</v>
      </c>
      <c r="F692" s="1">
        <v>0</v>
      </c>
      <c r="G692" s="1" t="s">
        <v>31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10</v>
      </c>
      <c r="N692" s="1" t="s">
        <v>24</v>
      </c>
      <c r="O692" s="1" t="s">
        <v>25</v>
      </c>
      <c r="P692" s="1" t="s">
        <v>242</v>
      </c>
      <c r="Q692" s="1" t="s">
        <v>322</v>
      </c>
    </row>
    <row r="693" spans="1:17" ht="15.75" customHeight="1" x14ac:dyDescent="0.3">
      <c r="A693" s="1">
        <v>1136609</v>
      </c>
      <c r="B693" s="1" t="s">
        <v>50</v>
      </c>
      <c r="C693" s="2">
        <v>43235</v>
      </c>
      <c r="D693" s="1" t="s">
        <v>371</v>
      </c>
      <c r="E693" s="1" t="s">
        <v>52</v>
      </c>
      <c r="F693" s="1">
        <v>0</v>
      </c>
      <c r="G693" s="1" t="s">
        <v>21</v>
      </c>
      <c r="H693" s="1" t="s">
        <v>40</v>
      </c>
      <c r="I693" s="1" t="s">
        <v>21</v>
      </c>
      <c r="J693" s="1" t="s">
        <v>22</v>
      </c>
      <c r="K693" s="1" t="s">
        <v>21</v>
      </c>
      <c r="L693" s="1" t="s">
        <v>41</v>
      </c>
      <c r="M693" s="1">
        <v>6</v>
      </c>
      <c r="N693" s="1" t="s">
        <v>24</v>
      </c>
      <c r="O693" s="1" t="s">
        <v>25</v>
      </c>
      <c r="P693" s="1" t="s">
        <v>127</v>
      </c>
      <c r="Q693" s="1" t="s">
        <v>232</v>
      </c>
    </row>
    <row r="694" spans="1:17" ht="15.75" customHeight="1" x14ac:dyDescent="0.3">
      <c r="A694" s="1">
        <v>1136610</v>
      </c>
      <c r="B694" s="1" t="s">
        <v>44</v>
      </c>
      <c r="C694" s="2">
        <v>43236</v>
      </c>
      <c r="D694" s="1" t="s">
        <v>349</v>
      </c>
      <c r="E694" s="1" t="s">
        <v>46</v>
      </c>
      <c r="F694" s="1">
        <v>0</v>
      </c>
      <c r="G694" s="1" t="s">
        <v>47</v>
      </c>
      <c r="H694" s="1" t="s">
        <v>31</v>
      </c>
      <c r="I694" s="1" t="s">
        <v>31</v>
      </c>
      <c r="J694" s="1" t="s">
        <v>22</v>
      </c>
      <c r="K694" s="1" t="s">
        <v>47</v>
      </c>
      <c r="L694" s="1" t="s">
        <v>23</v>
      </c>
      <c r="M694" s="1">
        <v>3</v>
      </c>
      <c r="N694" s="1" t="s">
        <v>24</v>
      </c>
      <c r="O694" s="1" t="s">
        <v>25</v>
      </c>
      <c r="P694" s="1" t="s">
        <v>120</v>
      </c>
      <c r="Q694" s="1" t="s">
        <v>323</v>
      </c>
    </row>
    <row r="695" spans="1:17" ht="15.75" customHeight="1" x14ac:dyDescent="0.3">
      <c r="A695" s="1">
        <v>1136611</v>
      </c>
      <c r="B695" s="1" t="s">
        <v>17</v>
      </c>
      <c r="C695" s="2">
        <v>43237</v>
      </c>
      <c r="D695" s="1" t="s">
        <v>121</v>
      </c>
      <c r="E695" s="1" t="s">
        <v>345</v>
      </c>
      <c r="F695" s="1">
        <v>0</v>
      </c>
      <c r="G695" s="1" t="s">
        <v>20</v>
      </c>
      <c r="H695" s="1" t="s">
        <v>259</v>
      </c>
      <c r="I695" s="1" t="s">
        <v>259</v>
      </c>
      <c r="J695" s="1" t="s">
        <v>22</v>
      </c>
      <c r="K695" s="1" t="s">
        <v>20</v>
      </c>
      <c r="L695" s="1" t="s">
        <v>23</v>
      </c>
      <c r="M695" s="1">
        <v>14</v>
      </c>
      <c r="N695" s="1" t="s">
        <v>24</v>
      </c>
      <c r="O695" s="1" t="s">
        <v>25</v>
      </c>
      <c r="P695" s="1" t="s">
        <v>332</v>
      </c>
      <c r="Q695" s="1" t="s">
        <v>140</v>
      </c>
    </row>
    <row r="696" spans="1:17" ht="15.75" customHeight="1" x14ac:dyDescent="0.3">
      <c r="A696" s="1">
        <v>1136612</v>
      </c>
      <c r="B696" s="1" t="s">
        <v>36</v>
      </c>
      <c r="C696" s="2">
        <v>43238</v>
      </c>
      <c r="D696" s="1" t="s">
        <v>359</v>
      </c>
      <c r="E696" s="1" t="s">
        <v>38</v>
      </c>
      <c r="F696" s="1">
        <v>0</v>
      </c>
      <c r="G696" s="1" t="s">
        <v>39</v>
      </c>
      <c r="H696" s="1" t="s">
        <v>32</v>
      </c>
      <c r="I696" s="1" t="s">
        <v>32</v>
      </c>
      <c r="J696" s="1" t="s">
        <v>22</v>
      </c>
      <c r="K696" s="1" t="s">
        <v>39</v>
      </c>
      <c r="L696" s="1" t="s">
        <v>23</v>
      </c>
      <c r="M696" s="1">
        <v>34</v>
      </c>
      <c r="N696" s="1" t="s">
        <v>24</v>
      </c>
      <c r="O696" s="1" t="s">
        <v>25</v>
      </c>
      <c r="P696" s="1" t="s">
        <v>237</v>
      </c>
      <c r="Q696" s="1" t="s">
        <v>127</v>
      </c>
    </row>
    <row r="697" spans="1:17" ht="15.75" customHeight="1" x14ac:dyDescent="0.3">
      <c r="A697" s="1">
        <v>1136613</v>
      </c>
      <c r="B697" s="1" t="s">
        <v>56</v>
      </c>
      <c r="C697" s="2">
        <v>43239</v>
      </c>
      <c r="D697" s="1" t="s">
        <v>372</v>
      </c>
      <c r="E697" s="1" t="s">
        <v>58</v>
      </c>
      <c r="F697" s="1">
        <v>0</v>
      </c>
      <c r="G697" s="1" t="s">
        <v>40</v>
      </c>
      <c r="H697" s="1" t="s">
        <v>20</v>
      </c>
      <c r="I697" s="1" t="s">
        <v>40</v>
      </c>
      <c r="J697" s="1" t="s">
        <v>33</v>
      </c>
      <c r="K697" s="1" t="s">
        <v>40</v>
      </c>
      <c r="L697" s="1" t="s">
        <v>23</v>
      </c>
      <c r="M697" s="1">
        <v>30</v>
      </c>
      <c r="N697" s="1" t="s">
        <v>24</v>
      </c>
      <c r="O697" s="1" t="s">
        <v>25</v>
      </c>
      <c r="P697" s="1" t="s">
        <v>242</v>
      </c>
      <c r="Q697" s="1" t="s">
        <v>322</v>
      </c>
    </row>
    <row r="698" spans="1:17" ht="15.75" customHeight="1" x14ac:dyDescent="0.3">
      <c r="A698" s="1">
        <v>1136614</v>
      </c>
      <c r="B698" s="1" t="s">
        <v>60</v>
      </c>
      <c r="C698" s="2">
        <v>43239</v>
      </c>
      <c r="D698" s="1" t="s">
        <v>290</v>
      </c>
      <c r="E698" s="1" t="s">
        <v>62</v>
      </c>
      <c r="F698" s="1">
        <v>0</v>
      </c>
      <c r="G698" s="1" t="s">
        <v>259</v>
      </c>
      <c r="H698" s="1" t="s">
        <v>21</v>
      </c>
      <c r="I698" s="1" t="s">
        <v>259</v>
      </c>
      <c r="J698" s="1" t="s">
        <v>33</v>
      </c>
      <c r="K698" s="1" t="s">
        <v>21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232</v>
      </c>
      <c r="Q698" s="1" t="s">
        <v>140</v>
      </c>
    </row>
    <row r="699" spans="1:17" ht="15.75" customHeight="1" x14ac:dyDescent="0.3">
      <c r="A699" s="1">
        <v>1136615</v>
      </c>
      <c r="B699" s="1" t="s">
        <v>36</v>
      </c>
      <c r="C699" s="2">
        <v>43240</v>
      </c>
      <c r="D699" s="1" t="s">
        <v>93</v>
      </c>
      <c r="E699" s="1" t="s">
        <v>38</v>
      </c>
      <c r="F699" s="1">
        <v>0</v>
      </c>
      <c r="G699" s="1" t="s">
        <v>39</v>
      </c>
      <c r="H699" s="1" t="s">
        <v>47</v>
      </c>
      <c r="I699" s="1" t="s">
        <v>39</v>
      </c>
      <c r="J699" s="1" t="s">
        <v>33</v>
      </c>
      <c r="K699" s="1" t="s">
        <v>39</v>
      </c>
      <c r="L699" s="1" t="s">
        <v>23</v>
      </c>
      <c r="M699" s="1">
        <v>11</v>
      </c>
      <c r="N699" s="1" t="s">
        <v>24</v>
      </c>
      <c r="O699" s="1" t="s">
        <v>25</v>
      </c>
      <c r="P699" s="1" t="s">
        <v>127</v>
      </c>
      <c r="Q699" s="1" t="s">
        <v>267</v>
      </c>
    </row>
    <row r="700" spans="1:17" ht="15.75" customHeight="1" x14ac:dyDescent="0.3">
      <c r="A700" s="1">
        <v>1136616</v>
      </c>
      <c r="B700" s="1" t="s">
        <v>238</v>
      </c>
      <c r="C700" s="2">
        <v>43240</v>
      </c>
      <c r="D700" s="1" t="s">
        <v>373</v>
      </c>
      <c r="E700" s="1" t="s">
        <v>301</v>
      </c>
      <c r="F700" s="1">
        <v>0</v>
      </c>
      <c r="G700" s="1" t="s">
        <v>32</v>
      </c>
      <c r="H700" s="1" t="s">
        <v>31</v>
      </c>
      <c r="I700" s="1" t="s">
        <v>32</v>
      </c>
      <c r="J700" s="1" t="s">
        <v>22</v>
      </c>
      <c r="K700" s="1" t="s">
        <v>32</v>
      </c>
      <c r="L700" s="1" t="s">
        <v>41</v>
      </c>
      <c r="M700" s="1">
        <v>5</v>
      </c>
      <c r="N700" s="1" t="s">
        <v>24</v>
      </c>
      <c r="O700" s="1" t="s">
        <v>25</v>
      </c>
      <c r="P700" s="1" t="s">
        <v>323</v>
      </c>
      <c r="Q700" s="1" t="s">
        <v>351</v>
      </c>
    </row>
    <row r="701" spans="1:17" ht="15.75" customHeight="1" x14ac:dyDescent="0.3">
      <c r="A701" s="1">
        <v>1136617</v>
      </c>
      <c r="B701" s="1" t="s">
        <v>44</v>
      </c>
      <c r="C701" s="2">
        <v>43242</v>
      </c>
      <c r="D701" s="1" t="s">
        <v>243</v>
      </c>
      <c r="E701" s="1" t="s">
        <v>46</v>
      </c>
      <c r="F701" s="1">
        <v>0</v>
      </c>
      <c r="G701" s="1" t="s">
        <v>259</v>
      </c>
      <c r="H701" s="1" t="s">
        <v>32</v>
      </c>
      <c r="I701" s="1" t="s">
        <v>32</v>
      </c>
      <c r="J701" s="1" t="s">
        <v>22</v>
      </c>
      <c r="K701" s="1" t="s">
        <v>32</v>
      </c>
      <c r="L701" s="1" t="s">
        <v>41</v>
      </c>
      <c r="M701" s="1">
        <v>2</v>
      </c>
      <c r="N701" s="1" t="s">
        <v>24</v>
      </c>
      <c r="O701" s="1" t="s">
        <v>25</v>
      </c>
      <c r="P701" s="1" t="s">
        <v>252</v>
      </c>
      <c r="Q701" s="1" t="s">
        <v>120</v>
      </c>
    </row>
    <row r="702" spans="1:17" ht="15.75" customHeight="1" x14ac:dyDescent="0.3">
      <c r="A702" s="1">
        <v>1136618</v>
      </c>
      <c r="B702" s="1" t="s">
        <v>50</v>
      </c>
      <c r="C702" s="2">
        <v>43243</v>
      </c>
      <c r="D702" s="1" t="s">
        <v>307</v>
      </c>
      <c r="E702" s="1" t="s">
        <v>52</v>
      </c>
      <c r="F702" s="1">
        <v>0</v>
      </c>
      <c r="G702" s="1" t="s">
        <v>21</v>
      </c>
      <c r="H702" s="1" t="s">
        <v>40</v>
      </c>
      <c r="I702" s="1" t="s">
        <v>40</v>
      </c>
      <c r="J702" s="1" t="s">
        <v>22</v>
      </c>
      <c r="K702" s="1" t="s">
        <v>21</v>
      </c>
      <c r="L702" s="1" t="s">
        <v>23</v>
      </c>
      <c r="M702" s="1">
        <v>25</v>
      </c>
      <c r="N702" s="1" t="s">
        <v>24</v>
      </c>
      <c r="O702" s="1" t="s">
        <v>25</v>
      </c>
      <c r="P702" s="1" t="s">
        <v>232</v>
      </c>
      <c r="Q702" s="1" t="s">
        <v>323</v>
      </c>
    </row>
    <row r="703" spans="1:17" ht="15.75" customHeight="1" x14ac:dyDescent="0.3">
      <c r="A703" s="1">
        <v>1136619</v>
      </c>
      <c r="B703" s="1" t="s">
        <v>50</v>
      </c>
      <c r="C703" s="2">
        <v>43245</v>
      </c>
      <c r="D703" s="1" t="s">
        <v>346</v>
      </c>
      <c r="E703" s="1" t="s">
        <v>52</v>
      </c>
      <c r="F703" s="1">
        <v>0</v>
      </c>
      <c r="G703" s="1" t="s">
        <v>21</v>
      </c>
      <c r="H703" s="1" t="s">
        <v>259</v>
      </c>
      <c r="I703" s="1" t="s">
        <v>21</v>
      </c>
      <c r="J703" s="1" t="s">
        <v>22</v>
      </c>
      <c r="K703" s="1" t="s">
        <v>259</v>
      </c>
      <c r="L703" s="1" t="s">
        <v>23</v>
      </c>
      <c r="M703" s="1">
        <v>14</v>
      </c>
      <c r="N703" s="1" t="s">
        <v>24</v>
      </c>
      <c r="O703" s="1" t="s">
        <v>25</v>
      </c>
      <c r="P703" s="1" t="s">
        <v>127</v>
      </c>
      <c r="Q703" s="1" t="s">
        <v>323</v>
      </c>
    </row>
    <row r="704" spans="1:17" ht="15.75" customHeight="1" x14ac:dyDescent="0.3">
      <c r="A704" s="1">
        <v>1136620</v>
      </c>
      <c r="B704" s="1" t="s">
        <v>44</v>
      </c>
      <c r="C704" s="2">
        <v>43247</v>
      </c>
      <c r="D704" s="1" t="s">
        <v>57</v>
      </c>
      <c r="E704" s="1" t="s">
        <v>46</v>
      </c>
      <c r="F704" s="1">
        <v>0</v>
      </c>
      <c r="G704" s="1" t="s">
        <v>32</v>
      </c>
      <c r="H704" s="1" t="s">
        <v>259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8</v>
      </c>
      <c r="N704" s="1" t="s">
        <v>24</v>
      </c>
      <c r="O704" s="1" t="s">
        <v>25</v>
      </c>
      <c r="P704" s="1" t="s">
        <v>120</v>
      </c>
      <c r="Q704" s="1" t="s">
        <v>140</v>
      </c>
    </row>
    <row r="705" spans="1:17" ht="15.75" customHeight="1" x14ac:dyDescent="0.3">
      <c r="A705" s="1">
        <v>1175356</v>
      </c>
      <c r="B705" s="1" t="s">
        <v>65</v>
      </c>
      <c r="C705" s="2">
        <v>43547</v>
      </c>
      <c r="D705" s="1" t="s">
        <v>154</v>
      </c>
      <c r="E705" s="1" t="s">
        <v>67</v>
      </c>
      <c r="F705" s="1">
        <v>0</v>
      </c>
      <c r="G705" s="1" t="s">
        <v>32</v>
      </c>
      <c r="H705" s="1" t="s">
        <v>20</v>
      </c>
      <c r="I705" s="1" t="s">
        <v>32</v>
      </c>
      <c r="J705" s="1" t="s">
        <v>22</v>
      </c>
      <c r="K705" s="1" t="s">
        <v>32</v>
      </c>
      <c r="L705" s="1" t="s">
        <v>41</v>
      </c>
      <c r="M705" s="1">
        <v>7</v>
      </c>
      <c r="N705" s="1" t="s">
        <v>24</v>
      </c>
      <c r="O705" s="1" t="s">
        <v>25</v>
      </c>
      <c r="P705" s="1" t="s">
        <v>332</v>
      </c>
      <c r="Q705" s="1" t="s">
        <v>242</v>
      </c>
    </row>
    <row r="706" spans="1:17" ht="15.75" customHeight="1" x14ac:dyDescent="0.3">
      <c r="A706" s="1">
        <v>1175357</v>
      </c>
      <c r="B706" s="1" t="s">
        <v>50</v>
      </c>
      <c r="C706" s="2">
        <v>43548</v>
      </c>
      <c r="D706" s="1" t="s">
        <v>307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21</v>
      </c>
      <c r="L706" s="1" t="s">
        <v>41</v>
      </c>
      <c r="M706" s="1">
        <v>6</v>
      </c>
      <c r="N706" s="1" t="s">
        <v>24</v>
      </c>
      <c r="O706" s="1" t="s">
        <v>25</v>
      </c>
      <c r="P706" s="1" t="s">
        <v>303</v>
      </c>
      <c r="Q706" s="1" t="s">
        <v>232</v>
      </c>
    </row>
    <row r="707" spans="1:17" ht="15.75" customHeight="1" x14ac:dyDescent="0.3">
      <c r="A707" s="1">
        <v>1175358</v>
      </c>
      <c r="B707" s="1" t="s">
        <v>44</v>
      </c>
      <c r="C707" s="2">
        <v>43548</v>
      </c>
      <c r="D707" s="1" t="s">
        <v>336</v>
      </c>
      <c r="E707" s="1" t="s">
        <v>46</v>
      </c>
      <c r="F707" s="1">
        <v>0</v>
      </c>
      <c r="G707" s="1" t="s">
        <v>47</v>
      </c>
      <c r="H707" s="1" t="s">
        <v>374</v>
      </c>
      <c r="I707" s="1" t="s">
        <v>47</v>
      </c>
      <c r="J707" s="1" t="s">
        <v>22</v>
      </c>
      <c r="K707" s="1" t="s">
        <v>374</v>
      </c>
      <c r="L707" s="1" t="s">
        <v>23</v>
      </c>
      <c r="M707" s="1">
        <v>37</v>
      </c>
      <c r="N707" s="1" t="s">
        <v>24</v>
      </c>
      <c r="O707" s="1" t="s">
        <v>25</v>
      </c>
      <c r="P707" s="1" t="s">
        <v>351</v>
      </c>
      <c r="Q707" s="1" t="s">
        <v>140</v>
      </c>
    </row>
    <row r="708" spans="1:17" ht="15.75" customHeight="1" x14ac:dyDescent="0.3">
      <c r="A708" s="1">
        <v>1175359</v>
      </c>
      <c r="B708" s="1" t="s">
        <v>56</v>
      </c>
      <c r="C708" s="2">
        <v>43549</v>
      </c>
      <c r="D708" s="1" t="s">
        <v>118</v>
      </c>
      <c r="E708" s="1" t="s">
        <v>58</v>
      </c>
      <c r="F708" s="1">
        <v>0</v>
      </c>
      <c r="G708" s="1" t="s">
        <v>40</v>
      </c>
      <c r="H708" s="1" t="s">
        <v>31</v>
      </c>
      <c r="I708" s="1" t="s">
        <v>40</v>
      </c>
      <c r="J708" s="1" t="s">
        <v>22</v>
      </c>
      <c r="K708" s="1" t="s">
        <v>31</v>
      </c>
      <c r="L708" s="1" t="s">
        <v>23</v>
      </c>
      <c r="M708" s="1">
        <v>14</v>
      </c>
      <c r="N708" s="1" t="s">
        <v>24</v>
      </c>
      <c r="O708" s="1" t="s">
        <v>25</v>
      </c>
      <c r="P708" s="1" t="s">
        <v>335</v>
      </c>
      <c r="Q708" s="1" t="s">
        <v>252</v>
      </c>
    </row>
    <row r="709" spans="1:17" ht="15.75" customHeight="1" x14ac:dyDescent="0.3">
      <c r="A709" s="1">
        <v>1175360</v>
      </c>
      <c r="B709" s="1" t="s">
        <v>36</v>
      </c>
      <c r="C709" s="2">
        <v>43550</v>
      </c>
      <c r="D709" s="1" t="s">
        <v>57</v>
      </c>
      <c r="E709" s="1" t="s">
        <v>38</v>
      </c>
      <c r="F709" s="1">
        <v>0</v>
      </c>
      <c r="G709" s="1" t="s">
        <v>374</v>
      </c>
      <c r="H709" s="1" t="s">
        <v>32</v>
      </c>
      <c r="I709" s="1" t="s">
        <v>374</v>
      </c>
      <c r="J709" s="1" t="s">
        <v>33</v>
      </c>
      <c r="K709" s="1" t="s">
        <v>32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120</v>
      </c>
      <c r="Q709" s="1" t="s">
        <v>323</v>
      </c>
    </row>
    <row r="710" spans="1:17" ht="15.75" customHeight="1" x14ac:dyDescent="0.3">
      <c r="A710" s="1">
        <v>1175361</v>
      </c>
      <c r="B710" s="1" t="s">
        <v>50</v>
      </c>
      <c r="C710" s="2">
        <v>43551</v>
      </c>
      <c r="D710" s="1" t="s">
        <v>307</v>
      </c>
      <c r="E710" s="1" t="s">
        <v>52</v>
      </c>
      <c r="F710" s="1">
        <v>0</v>
      </c>
      <c r="G710" s="1" t="s">
        <v>21</v>
      </c>
      <c r="H710" s="1" t="s">
        <v>31</v>
      </c>
      <c r="I710" s="1" t="s">
        <v>31</v>
      </c>
      <c r="J710" s="1" t="s">
        <v>22</v>
      </c>
      <c r="K710" s="1" t="s">
        <v>21</v>
      </c>
      <c r="L710" s="1" t="s">
        <v>23</v>
      </c>
      <c r="M710" s="1">
        <v>28</v>
      </c>
      <c r="N710" s="1" t="s">
        <v>24</v>
      </c>
      <c r="O710" s="1" t="s">
        <v>25</v>
      </c>
      <c r="P710" s="1" t="s">
        <v>237</v>
      </c>
      <c r="Q710" s="1" t="s">
        <v>232</v>
      </c>
    </row>
    <row r="711" spans="1:17" ht="15.75" customHeight="1" x14ac:dyDescent="0.3">
      <c r="A711" s="1">
        <v>1175362</v>
      </c>
      <c r="B711" s="1" t="s">
        <v>17</v>
      </c>
      <c r="C711" s="2">
        <v>43552</v>
      </c>
      <c r="D711" s="1" t="s">
        <v>349</v>
      </c>
      <c r="E711" s="1" t="s">
        <v>345</v>
      </c>
      <c r="F711" s="1">
        <v>0</v>
      </c>
      <c r="G711" s="1" t="s">
        <v>20</v>
      </c>
      <c r="H711" s="1" t="s">
        <v>47</v>
      </c>
      <c r="I711" s="1" t="s">
        <v>20</v>
      </c>
      <c r="J711" s="1" t="s">
        <v>22</v>
      </c>
      <c r="K711" s="1" t="s">
        <v>47</v>
      </c>
      <c r="L711" s="1" t="s">
        <v>23</v>
      </c>
      <c r="M711" s="1">
        <v>6</v>
      </c>
      <c r="N711" s="1" t="s">
        <v>24</v>
      </c>
      <c r="O711" s="1" t="s">
        <v>25</v>
      </c>
      <c r="P711" s="1" t="s">
        <v>267</v>
      </c>
      <c r="Q711" s="1" t="s">
        <v>140</v>
      </c>
    </row>
    <row r="712" spans="1:17" ht="15.75" customHeight="1" x14ac:dyDescent="0.3">
      <c r="A712" s="1">
        <v>1175363</v>
      </c>
      <c r="B712" s="1" t="s">
        <v>60</v>
      </c>
      <c r="C712" s="2">
        <v>43553</v>
      </c>
      <c r="D712" s="1" t="s">
        <v>346</v>
      </c>
      <c r="E712" s="1" t="s">
        <v>62</v>
      </c>
      <c r="F712" s="1">
        <v>0</v>
      </c>
      <c r="G712" s="1" t="s">
        <v>259</v>
      </c>
      <c r="H712" s="1" t="s">
        <v>40</v>
      </c>
      <c r="I712" s="1" t="s">
        <v>40</v>
      </c>
      <c r="J712" s="1" t="s">
        <v>33</v>
      </c>
      <c r="K712" s="1" t="s">
        <v>259</v>
      </c>
      <c r="L712" s="1" t="s">
        <v>41</v>
      </c>
      <c r="M712" s="1">
        <v>5</v>
      </c>
      <c r="N712" s="1" t="s">
        <v>24</v>
      </c>
      <c r="O712" s="1" t="s">
        <v>25</v>
      </c>
      <c r="P712" s="1" t="s">
        <v>252</v>
      </c>
      <c r="Q712" s="1" t="s">
        <v>242</v>
      </c>
    </row>
    <row r="713" spans="1:17" ht="15.75" customHeight="1" x14ac:dyDescent="0.3">
      <c r="A713" s="1">
        <v>1175364</v>
      </c>
      <c r="B713" s="1" t="s">
        <v>28</v>
      </c>
      <c r="C713" s="2">
        <v>43554</v>
      </c>
      <c r="D713" s="1" t="s">
        <v>308</v>
      </c>
      <c r="E713" s="1" t="s">
        <v>320</v>
      </c>
      <c r="F713" s="1">
        <v>0</v>
      </c>
      <c r="G713" s="1" t="s">
        <v>31</v>
      </c>
      <c r="H713" s="1" t="s">
        <v>47</v>
      </c>
      <c r="I713" s="1" t="s">
        <v>31</v>
      </c>
      <c r="J713" s="1" t="s">
        <v>22</v>
      </c>
      <c r="K713" s="1" t="s">
        <v>31</v>
      </c>
      <c r="L713" s="1" t="s">
        <v>41</v>
      </c>
      <c r="M713" s="1">
        <v>8</v>
      </c>
      <c r="N713" s="1" t="s">
        <v>24</v>
      </c>
      <c r="O713" s="1" t="s">
        <v>25</v>
      </c>
      <c r="P713" s="1" t="s">
        <v>237</v>
      </c>
      <c r="Q713" s="1" t="s">
        <v>303</v>
      </c>
    </row>
    <row r="714" spans="1:17" ht="15.75" customHeight="1" x14ac:dyDescent="0.3">
      <c r="A714" s="1">
        <v>1175365</v>
      </c>
      <c r="B714" s="1" t="s">
        <v>36</v>
      </c>
      <c r="C714" s="2">
        <v>43554</v>
      </c>
      <c r="D714" s="1" t="s">
        <v>375</v>
      </c>
      <c r="E714" s="1" t="s">
        <v>38</v>
      </c>
      <c r="F714" s="1">
        <v>0</v>
      </c>
      <c r="G714" s="1" t="s">
        <v>374</v>
      </c>
      <c r="H714" s="1" t="s">
        <v>21</v>
      </c>
      <c r="I714" s="1" t="s">
        <v>374</v>
      </c>
      <c r="J714" s="1" t="s">
        <v>22</v>
      </c>
      <c r="K714" s="1" t="s">
        <v>374</v>
      </c>
      <c r="L714" s="1" t="s">
        <v>122</v>
      </c>
      <c r="M714" s="1" t="s">
        <v>25</v>
      </c>
      <c r="N714" s="1" t="s">
        <v>123</v>
      </c>
      <c r="O714" s="1" t="s">
        <v>25</v>
      </c>
      <c r="P714" s="1" t="s">
        <v>332</v>
      </c>
      <c r="Q714" s="1" t="s">
        <v>323</v>
      </c>
    </row>
    <row r="715" spans="1:17" ht="15.75" customHeight="1" x14ac:dyDescent="0.3">
      <c r="A715" s="1">
        <v>1175366</v>
      </c>
      <c r="B715" s="1" t="s">
        <v>60</v>
      </c>
      <c r="C715" s="2">
        <v>43555</v>
      </c>
      <c r="D715" s="1" t="s">
        <v>376</v>
      </c>
      <c r="E715" s="1" t="s">
        <v>62</v>
      </c>
      <c r="F715" s="1">
        <v>0</v>
      </c>
      <c r="G715" s="1" t="s">
        <v>259</v>
      </c>
      <c r="H715" s="1" t="s">
        <v>20</v>
      </c>
      <c r="I715" s="1" t="s">
        <v>20</v>
      </c>
      <c r="J715" s="1" t="s">
        <v>22</v>
      </c>
      <c r="K715" s="1" t="s">
        <v>259</v>
      </c>
      <c r="L715" s="1" t="s">
        <v>23</v>
      </c>
      <c r="M715" s="1">
        <v>118</v>
      </c>
      <c r="N715" s="1" t="s">
        <v>24</v>
      </c>
      <c r="O715" s="1" t="s">
        <v>25</v>
      </c>
      <c r="P715" s="1" t="s">
        <v>335</v>
      </c>
      <c r="Q715" s="1" t="s">
        <v>140</v>
      </c>
    </row>
    <row r="716" spans="1:17" ht="15.75" customHeight="1" x14ac:dyDescent="0.3">
      <c r="A716" s="1">
        <v>1175367</v>
      </c>
      <c r="B716" s="1" t="s">
        <v>65</v>
      </c>
      <c r="C716" s="2">
        <v>43555</v>
      </c>
      <c r="D716" s="1" t="s">
        <v>76</v>
      </c>
      <c r="E716" s="1" t="s">
        <v>67</v>
      </c>
      <c r="F716" s="1">
        <v>0</v>
      </c>
      <c r="G716" s="1" t="s">
        <v>32</v>
      </c>
      <c r="H716" s="1" t="s">
        <v>40</v>
      </c>
      <c r="I716" s="1" t="s">
        <v>40</v>
      </c>
      <c r="J716" s="1" t="s">
        <v>22</v>
      </c>
      <c r="K716" s="1" t="s">
        <v>32</v>
      </c>
      <c r="L716" s="1" t="s">
        <v>23</v>
      </c>
      <c r="M716" s="1">
        <v>8</v>
      </c>
      <c r="N716" s="1" t="s">
        <v>24</v>
      </c>
      <c r="O716" s="1" t="s">
        <v>25</v>
      </c>
      <c r="P716" s="1" t="s">
        <v>351</v>
      </c>
      <c r="Q716" s="1" t="s">
        <v>267</v>
      </c>
    </row>
    <row r="717" spans="1:17" ht="15.75" customHeight="1" x14ac:dyDescent="0.3">
      <c r="A717" s="1">
        <v>1175368</v>
      </c>
      <c r="B717" s="1" t="s">
        <v>28</v>
      </c>
      <c r="C717" s="2">
        <v>43556</v>
      </c>
      <c r="D717" s="1" t="s">
        <v>377</v>
      </c>
      <c r="E717" s="1" t="s">
        <v>320</v>
      </c>
      <c r="F717" s="1">
        <v>0</v>
      </c>
      <c r="G717" s="1" t="s">
        <v>31</v>
      </c>
      <c r="H717" s="1" t="s">
        <v>374</v>
      </c>
      <c r="I717" s="1" t="s">
        <v>374</v>
      </c>
      <c r="J717" s="1" t="s">
        <v>22</v>
      </c>
      <c r="K717" s="1" t="s">
        <v>31</v>
      </c>
      <c r="L717" s="1" t="s">
        <v>23</v>
      </c>
      <c r="M717" s="1">
        <v>14</v>
      </c>
      <c r="N717" s="1" t="s">
        <v>24</v>
      </c>
      <c r="O717" s="1" t="s">
        <v>25</v>
      </c>
      <c r="P717" s="1" t="s">
        <v>303</v>
      </c>
      <c r="Q717" s="1" t="s">
        <v>232</v>
      </c>
    </row>
    <row r="718" spans="1:17" ht="15.75" customHeight="1" x14ac:dyDescent="0.3">
      <c r="A718" s="1">
        <v>1175369</v>
      </c>
      <c r="B718" s="1" t="s">
        <v>56</v>
      </c>
      <c r="C718" s="2">
        <v>43557</v>
      </c>
      <c r="D718" s="1" t="s">
        <v>372</v>
      </c>
      <c r="E718" s="1" t="s">
        <v>58</v>
      </c>
      <c r="F718" s="1">
        <v>0</v>
      </c>
      <c r="G718" s="1" t="s">
        <v>40</v>
      </c>
      <c r="H718" s="1" t="s">
        <v>20</v>
      </c>
      <c r="I718" s="1" t="s">
        <v>40</v>
      </c>
      <c r="J718" s="1" t="s">
        <v>22</v>
      </c>
      <c r="K718" s="1" t="s">
        <v>40</v>
      </c>
      <c r="L718" s="1" t="s">
        <v>41</v>
      </c>
      <c r="M718" s="1">
        <v>7</v>
      </c>
      <c r="N718" s="1" t="s">
        <v>24</v>
      </c>
      <c r="O718" s="1" t="s">
        <v>25</v>
      </c>
      <c r="P718" s="1" t="s">
        <v>332</v>
      </c>
      <c r="Q718" s="1" t="s">
        <v>120</v>
      </c>
    </row>
    <row r="719" spans="1:17" ht="15.75" customHeight="1" x14ac:dyDescent="0.3">
      <c r="A719" s="1">
        <v>1175370</v>
      </c>
      <c r="B719" s="1" t="s">
        <v>44</v>
      </c>
      <c r="C719" s="2">
        <v>43558</v>
      </c>
      <c r="D719" s="1" t="s">
        <v>315</v>
      </c>
      <c r="E719" s="1" t="s">
        <v>46</v>
      </c>
      <c r="F719" s="1">
        <v>0</v>
      </c>
      <c r="G719" s="1" t="s">
        <v>47</v>
      </c>
      <c r="H719" s="1" t="s">
        <v>32</v>
      </c>
      <c r="I719" s="1" t="s">
        <v>32</v>
      </c>
      <c r="J719" s="1" t="s">
        <v>22</v>
      </c>
      <c r="K719" s="1" t="s">
        <v>47</v>
      </c>
      <c r="L719" s="1" t="s">
        <v>23</v>
      </c>
      <c r="M719" s="1">
        <v>37</v>
      </c>
      <c r="N719" s="1" t="s">
        <v>24</v>
      </c>
      <c r="O719" s="1" t="s">
        <v>25</v>
      </c>
      <c r="P719" s="1" t="s">
        <v>213</v>
      </c>
      <c r="Q719" s="1" t="s">
        <v>242</v>
      </c>
    </row>
    <row r="720" spans="1:17" ht="15.75" customHeight="1" x14ac:dyDescent="0.3">
      <c r="A720" s="1">
        <v>1175371</v>
      </c>
      <c r="B720" s="1" t="s">
        <v>36</v>
      </c>
      <c r="C720" s="2">
        <v>43559</v>
      </c>
      <c r="D720" s="1" t="s">
        <v>376</v>
      </c>
      <c r="E720" s="1" t="s">
        <v>38</v>
      </c>
      <c r="F720" s="1">
        <v>0</v>
      </c>
      <c r="G720" s="1" t="s">
        <v>374</v>
      </c>
      <c r="H720" s="1" t="s">
        <v>259</v>
      </c>
      <c r="I720" s="1" t="s">
        <v>259</v>
      </c>
      <c r="J720" s="1" t="s">
        <v>22</v>
      </c>
      <c r="K720" s="1" t="s">
        <v>259</v>
      </c>
      <c r="L720" s="1" t="s">
        <v>41</v>
      </c>
      <c r="M720" s="1">
        <v>5</v>
      </c>
      <c r="N720" s="1" t="s">
        <v>24</v>
      </c>
      <c r="O720" s="1" t="s">
        <v>25</v>
      </c>
      <c r="P720" s="1" t="s">
        <v>335</v>
      </c>
      <c r="Q720" s="1" t="s">
        <v>252</v>
      </c>
    </row>
    <row r="721" spans="1:17" ht="15.75" customHeight="1" x14ac:dyDescent="0.3">
      <c r="A721" s="1">
        <v>1175372</v>
      </c>
      <c r="B721" s="1" t="s">
        <v>17</v>
      </c>
      <c r="C721" s="2">
        <v>43560</v>
      </c>
      <c r="D721" s="1" t="s">
        <v>307</v>
      </c>
      <c r="E721" s="1" t="s">
        <v>345</v>
      </c>
      <c r="F721" s="1">
        <v>0</v>
      </c>
      <c r="G721" s="1" t="s">
        <v>20</v>
      </c>
      <c r="H721" s="1" t="s">
        <v>21</v>
      </c>
      <c r="I721" s="1" t="s">
        <v>21</v>
      </c>
      <c r="J721" s="1" t="s">
        <v>22</v>
      </c>
      <c r="K721" s="1" t="s">
        <v>21</v>
      </c>
      <c r="L721" s="1" t="s">
        <v>41</v>
      </c>
      <c r="M721" s="1">
        <v>5</v>
      </c>
      <c r="N721" s="1" t="s">
        <v>24</v>
      </c>
      <c r="O721" s="1" t="s">
        <v>25</v>
      </c>
      <c r="P721" s="1" t="s">
        <v>303</v>
      </c>
      <c r="Q721" s="1" t="s">
        <v>232</v>
      </c>
    </row>
    <row r="722" spans="1:17" ht="15.75" customHeight="1" x14ac:dyDescent="0.3">
      <c r="A722" s="1">
        <v>1178393</v>
      </c>
      <c r="B722" s="1" t="s">
        <v>65</v>
      </c>
      <c r="C722" s="2">
        <v>43561</v>
      </c>
      <c r="D722" s="1" t="s">
        <v>154</v>
      </c>
      <c r="E722" s="1" t="s">
        <v>67</v>
      </c>
      <c r="F722" s="1">
        <v>0</v>
      </c>
      <c r="G722" s="1" t="s">
        <v>32</v>
      </c>
      <c r="H722" s="1" t="s">
        <v>31</v>
      </c>
      <c r="I722" s="1" t="s">
        <v>32</v>
      </c>
      <c r="J722" s="1" t="s">
        <v>33</v>
      </c>
      <c r="K722" s="1" t="s">
        <v>32</v>
      </c>
      <c r="L722" s="1" t="s">
        <v>23</v>
      </c>
      <c r="M722" s="1">
        <v>22</v>
      </c>
      <c r="N722" s="1" t="s">
        <v>24</v>
      </c>
      <c r="O722" s="1" t="s">
        <v>25</v>
      </c>
      <c r="P722" s="1" t="s">
        <v>335</v>
      </c>
      <c r="Q722" s="1" t="s">
        <v>213</v>
      </c>
    </row>
    <row r="723" spans="1:17" ht="15.75" customHeight="1" x14ac:dyDescent="0.3">
      <c r="A723" s="1">
        <v>1178394</v>
      </c>
      <c r="B723" s="1" t="s">
        <v>60</v>
      </c>
      <c r="C723" s="2">
        <v>43561</v>
      </c>
      <c r="D723" s="1" t="s">
        <v>378</v>
      </c>
      <c r="E723" s="1" t="s">
        <v>62</v>
      </c>
      <c r="F723" s="1">
        <v>0</v>
      </c>
      <c r="G723" s="1" t="s">
        <v>259</v>
      </c>
      <c r="H723" s="1" t="s">
        <v>47</v>
      </c>
      <c r="I723" s="1" t="s">
        <v>259</v>
      </c>
      <c r="J723" s="1" t="s">
        <v>22</v>
      </c>
      <c r="K723" s="1" t="s">
        <v>47</v>
      </c>
      <c r="L723" s="1" t="s">
        <v>23</v>
      </c>
      <c r="M723" s="1">
        <v>40</v>
      </c>
      <c r="N723" s="1" t="s">
        <v>24</v>
      </c>
      <c r="O723" s="1" t="s">
        <v>25</v>
      </c>
      <c r="P723" s="1" t="s">
        <v>332</v>
      </c>
      <c r="Q723" s="1" t="s">
        <v>323</v>
      </c>
    </row>
    <row r="724" spans="1:17" ht="15.75" customHeight="1" x14ac:dyDescent="0.3">
      <c r="A724" s="1">
        <v>1178395</v>
      </c>
      <c r="B724" s="1" t="s">
        <v>17</v>
      </c>
      <c r="C724" s="2">
        <v>43562</v>
      </c>
      <c r="D724" s="1" t="s">
        <v>379</v>
      </c>
      <c r="E724" s="1" t="s">
        <v>345</v>
      </c>
      <c r="F724" s="1">
        <v>0</v>
      </c>
      <c r="G724" s="1" t="s">
        <v>20</v>
      </c>
      <c r="H724" s="1" t="s">
        <v>374</v>
      </c>
      <c r="I724" s="1" t="s">
        <v>374</v>
      </c>
      <c r="J724" s="1" t="s">
        <v>22</v>
      </c>
      <c r="K724" s="1" t="s">
        <v>374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351</v>
      </c>
      <c r="Q724" s="1" t="s">
        <v>140</v>
      </c>
    </row>
    <row r="725" spans="1:17" ht="15.75" customHeight="1" x14ac:dyDescent="0.3">
      <c r="A725" s="1">
        <v>1178396</v>
      </c>
      <c r="B725" s="1" t="s">
        <v>56</v>
      </c>
      <c r="C725" s="2">
        <v>43562</v>
      </c>
      <c r="D725" s="1" t="s">
        <v>380</v>
      </c>
      <c r="E725" s="1" t="s">
        <v>58</v>
      </c>
      <c r="F725" s="1">
        <v>0</v>
      </c>
      <c r="G725" s="1" t="s">
        <v>40</v>
      </c>
      <c r="H725" s="1" t="s">
        <v>21</v>
      </c>
      <c r="I725" s="1" t="s">
        <v>21</v>
      </c>
      <c r="J725" s="1" t="s">
        <v>22</v>
      </c>
      <c r="K725" s="1" t="s">
        <v>21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303</v>
      </c>
      <c r="Q725" s="1" t="s">
        <v>232</v>
      </c>
    </row>
    <row r="726" spans="1:17" ht="15.75" customHeight="1" x14ac:dyDescent="0.3">
      <c r="A726" s="1">
        <v>1178397</v>
      </c>
      <c r="B726" s="1" t="s">
        <v>28</v>
      </c>
      <c r="C726" s="2">
        <v>43563</v>
      </c>
      <c r="D726" s="1" t="s">
        <v>362</v>
      </c>
      <c r="E726" s="1" t="s">
        <v>320</v>
      </c>
      <c r="F726" s="1">
        <v>0</v>
      </c>
      <c r="G726" s="1" t="s">
        <v>31</v>
      </c>
      <c r="H726" s="1" t="s">
        <v>259</v>
      </c>
      <c r="I726" s="1" t="s">
        <v>31</v>
      </c>
      <c r="J726" s="1" t="s">
        <v>22</v>
      </c>
      <c r="K726" s="1" t="s">
        <v>31</v>
      </c>
      <c r="L726" s="1" t="s">
        <v>41</v>
      </c>
      <c r="M726" s="1">
        <v>6</v>
      </c>
      <c r="N726" s="1" t="s">
        <v>24</v>
      </c>
      <c r="O726" s="1" t="s">
        <v>25</v>
      </c>
      <c r="P726" s="1" t="s">
        <v>332</v>
      </c>
      <c r="Q726" s="1" t="s">
        <v>120</v>
      </c>
    </row>
    <row r="727" spans="1:17" ht="15.75" customHeight="1" x14ac:dyDescent="0.3">
      <c r="A727" s="1">
        <v>1178398</v>
      </c>
      <c r="B727" s="1" t="s">
        <v>65</v>
      </c>
      <c r="C727" s="2">
        <v>43564</v>
      </c>
      <c r="D727" s="1" t="s">
        <v>381</v>
      </c>
      <c r="E727" s="1" t="s">
        <v>67</v>
      </c>
      <c r="F727" s="1">
        <v>0</v>
      </c>
      <c r="G727" s="1" t="s">
        <v>32</v>
      </c>
      <c r="H727" s="1" t="s">
        <v>21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7</v>
      </c>
      <c r="N727" s="1" t="s">
        <v>24</v>
      </c>
      <c r="O727" s="1" t="s">
        <v>25</v>
      </c>
      <c r="P727" s="1" t="s">
        <v>213</v>
      </c>
      <c r="Q727" s="1" t="s">
        <v>252</v>
      </c>
    </row>
    <row r="728" spans="1:17" ht="15.75" customHeight="1" x14ac:dyDescent="0.3">
      <c r="A728" s="1">
        <v>1178399</v>
      </c>
      <c r="B728" s="1" t="s">
        <v>44</v>
      </c>
      <c r="C728" s="2">
        <v>43565</v>
      </c>
      <c r="D728" s="1" t="s">
        <v>192</v>
      </c>
      <c r="E728" s="1" t="s">
        <v>46</v>
      </c>
      <c r="F728" s="1">
        <v>0</v>
      </c>
      <c r="G728" s="1" t="s">
        <v>47</v>
      </c>
      <c r="H728" s="1" t="s">
        <v>31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3</v>
      </c>
      <c r="N728" s="1" t="s">
        <v>24</v>
      </c>
      <c r="O728" s="1" t="s">
        <v>25</v>
      </c>
      <c r="P728" s="1" t="s">
        <v>351</v>
      </c>
      <c r="Q728" s="1" t="s">
        <v>140</v>
      </c>
    </row>
    <row r="729" spans="1:17" ht="15.75" customHeight="1" x14ac:dyDescent="0.3">
      <c r="A729" s="1">
        <v>1178400</v>
      </c>
      <c r="B729" s="1" t="s">
        <v>56</v>
      </c>
      <c r="C729" s="2">
        <v>43566</v>
      </c>
      <c r="D729" s="1" t="s">
        <v>76</v>
      </c>
      <c r="E729" s="1" t="s">
        <v>58</v>
      </c>
      <c r="F729" s="1">
        <v>0</v>
      </c>
      <c r="G729" s="1" t="s">
        <v>40</v>
      </c>
      <c r="H729" s="1" t="s">
        <v>32</v>
      </c>
      <c r="I729" s="1" t="s">
        <v>32</v>
      </c>
      <c r="J729" s="1" t="s">
        <v>22</v>
      </c>
      <c r="K729" s="1" t="s">
        <v>32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382</v>
      </c>
      <c r="Q729" s="1" t="s">
        <v>242</v>
      </c>
    </row>
    <row r="730" spans="1:17" ht="15.75" customHeight="1" x14ac:dyDescent="0.3">
      <c r="A730" s="1">
        <v>1178401</v>
      </c>
      <c r="B730" s="1" t="s">
        <v>50</v>
      </c>
      <c r="C730" s="2">
        <v>43567</v>
      </c>
      <c r="D730" s="1" t="s">
        <v>227</v>
      </c>
      <c r="E730" s="1" t="s">
        <v>52</v>
      </c>
      <c r="F730" s="1">
        <v>0</v>
      </c>
      <c r="G730" s="1" t="s">
        <v>21</v>
      </c>
      <c r="H730" s="1" t="s">
        <v>374</v>
      </c>
      <c r="I730" s="1" t="s">
        <v>374</v>
      </c>
      <c r="J730" s="1" t="s">
        <v>22</v>
      </c>
      <c r="K730" s="1" t="s">
        <v>374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351</v>
      </c>
      <c r="Q730" s="1" t="s">
        <v>267</v>
      </c>
    </row>
    <row r="731" spans="1:17" ht="15.75" customHeight="1" x14ac:dyDescent="0.3">
      <c r="A731" s="1">
        <v>1178402</v>
      </c>
      <c r="B731" s="1" t="s">
        <v>44</v>
      </c>
      <c r="C731" s="2">
        <v>43568</v>
      </c>
      <c r="D731" s="1" t="s">
        <v>354</v>
      </c>
      <c r="E731" s="1" t="s">
        <v>46</v>
      </c>
      <c r="F731" s="1">
        <v>0</v>
      </c>
      <c r="G731" s="1" t="s">
        <v>47</v>
      </c>
      <c r="H731" s="1" t="s">
        <v>40</v>
      </c>
      <c r="I731" s="1" t="s">
        <v>40</v>
      </c>
      <c r="J731" s="1" t="s">
        <v>22</v>
      </c>
      <c r="K731" s="1" t="s">
        <v>40</v>
      </c>
      <c r="L731" s="1" t="s">
        <v>41</v>
      </c>
      <c r="M731" s="1">
        <v>4</v>
      </c>
      <c r="N731" s="1" t="s">
        <v>24</v>
      </c>
      <c r="O731" s="1" t="s">
        <v>25</v>
      </c>
      <c r="P731" s="1" t="s">
        <v>323</v>
      </c>
      <c r="Q731" s="1" t="s">
        <v>327</v>
      </c>
    </row>
    <row r="732" spans="1:17" ht="15.75" customHeight="1" x14ac:dyDescent="0.3">
      <c r="A732" s="1">
        <v>1178403</v>
      </c>
      <c r="B732" s="1" t="s">
        <v>28</v>
      </c>
      <c r="C732" s="2">
        <v>43568</v>
      </c>
      <c r="D732" s="1" t="s">
        <v>121</v>
      </c>
      <c r="E732" s="1" t="s">
        <v>320</v>
      </c>
      <c r="F732" s="1">
        <v>0</v>
      </c>
      <c r="G732" s="1" t="s">
        <v>31</v>
      </c>
      <c r="H732" s="1" t="s">
        <v>20</v>
      </c>
      <c r="I732" s="1" t="s">
        <v>20</v>
      </c>
      <c r="J732" s="1" t="s">
        <v>22</v>
      </c>
      <c r="K732" s="1" t="s">
        <v>20</v>
      </c>
      <c r="L732" s="1" t="s">
        <v>41</v>
      </c>
      <c r="M732" s="1">
        <v>8</v>
      </c>
      <c r="N732" s="1" t="s">
        <v>24</v>
      </c>
      <c r="O732" s="1" t="s">
        <v>25</v>
      </c>
      <c r="P732" s="1" t="s">
        <v>382</v>
      </c>
      <c r="Q732" s="1" t="s">
        <v>140</v>
      </c>
    </row>
    <row r="733" spans="1:17" ht="15.75" customHeight="1" x14ac:dyDescent="0.3">
      <c r="A733" s="1">
        <v>1178404</v>
      </c>
      <c r="B733" s="1" t="s">
        <v>50</v>
      </c>
      <c r="C733" s="2">
        <v>43569</v>
      </c>
      <c r="D733" s="1" t="s">
        <v>383</v>
      </c>
      <c r="E733" s="1" t="s">
        <v>52</v>
      </c>
      <c r="F733" s="1">
        <v>0</v>
      </c>
      <c r="G733" s="1" t="s">
        <v>21</v>
      </c>
      <c r="H733" s="1" t="s">
        <v>32</v>
      </c>
      <c r="I733" s="1" t="s">
        <v>32</v>
      </c>
      <c r="J733" s="1" t="s">
        <v>22</v>
      </c>
      <c r="K733" s="1" t="s">
        <v>32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213</v>
      </c>
      <c r="Q733" s="1" t="s">
        <v>267</v>
      </c>
    </row>
    <row r="734" spans="1:17" ht="15.75" customHeight="1" x14ac:dyDescent="0.3">
      <c r="A734" s="1">
        <v>1178405</v>
      </c>
      <c r="B734" s="1" t="s">
        <v>60</v>
      </c>
      <c r="C734" s="2">
        <v>43569</v>
      </c>
      <c r="D734" s="1" t="s">
        <v>384</v>
      </c>
      <c r="E734" s="1" t="s">
        <v>62</v>
      </c>
      <c r="F734" s="1">
        <v>0</v>
      </c>
      <c r="G734" s="1" t="s">
        <v>259</v>
      </c>
      <c r="H734" s="1" t="s">
        <v>374</v>
      </c>
      <c r="I734" s="1" t="s">
        <v>259</v>
      </c>
      <c r="J734" s="1" t="s">
        <v>22</v>
      </c>
      <c r="K734" s="1" t="s">
        <v>374</v>
      </c>
      <c r="L734" s="1" t="s">
        <v>23</v>
      </c>
      <c r="M734" s="1">
        <v>39</v>
      </c>
      <c r="N734" s="1" t="s">
        <v>24</v>
      </c>
      <c r="O734" s="1" t="s">
        <v>25</v>
      </c>
      <c r="P734" s="1" t="s">
        <v>242</v>
      </c>
      <c r="Q734" s="1" t="s">
        <v>232</v>
      </c>
    </row>
    <row r="735" spans="1:17" ht="15.75" customHeight="1" x14ac:dyDescent="0.3">
      <c r="A735" s="1">
        <v>1178406</v>
      </c>
      <c r="B735" s="1" t="s">
        <v>44</v>
      </c>
      <c r="C735" s="2">
        <v>43570</v>
      </c>
      <c r="D735" s="1" t="s">
        <v>180</v>
      </c>
      <c r="E735" s="1" t="s">
        <v>46</v>
      </c>
      <c r="F735" s="1">
        <v>0</v>
      </c>
      <c r="G735" s="1" t="s">
        <v>47</v>
      </c>
      <c r="H735" s="1" t="s">
        <v>20</v>
      </c>
      <c r="I735" s="1" t="s">
        <v>47</v>
      </c>
      <c r="J735" s="1" t="s">
        <v>22</v>
      </c>
      <c r="K735" s="1" t="s">
        <v>47</v>
      </c>
      <c r="L735" s="1" t="s">
        <v>41</v>
      </c>
      <c r="M735" s="1">
        <v>5</v>
      </c>
      <c r="N735" s="1" t="s">
        <v>24</v>
      </c>
      <c r="O735" s="1" t="s">
        <v>25</v>
      </c>
      <c r="P735" s="1" t="s">
        <v>120</v>
      </c>
      <c r="Q735" s="1" t="s">
        <v>323</v>
      </c>
    </row>
    <row r="736" spans="1:17" ht="15.75" customHeight="1" x14ac:dyDescent="0.3">
      <c r="A736" s="1">
        <v>1178407</v>
      </c>
      <c r="B736" s="1" t="s">
        <v>28</v>
      </c>
      <c r="C736" s="2">
        <v>43571</v>
      </c>
      <c r="D736" s="1" t="s">
        <v>193</v>
      </c>
      <c r="E736" s="1" t="s">
        <v>320</v>
      </c>
      <c r="F736" s="1">
        <v>0</v>
      </c>
      <c r="G736" s="1" t="s">
        <v>31</v>
      </c>
      <c r="H736" s="1" t="s">
        <v>40</v>
      </c>
      <c r="I736" s="1" t="s">
        <v>40</v>
      </c>
      <c r="J736" s="1" t="s">
        <v>22</v>
      </c>
      <c r="K736" s="1" t="s">
        <v>31</v>
      </c>
      <c r="L736" s="1" t="s">
        <v>23</v>
      </c>
      <c r="M736" s="1">
        <v>12</v>
      </c>
      <c r="N736" s="1" t="s">
        <v>24</v>
      </c>
      <c r="O736" s="1" t="s">
        <v>25</v>
      </c>
      <c r="P736" s="1" t="s">
        <v>237</v>
      </c>
      <c r="Q736" s="1" t="s">
        <v>232</v>
      </c>
    </row>
    <row r="737" spans="1:17" ht="15.75" customHeight="1" x14ac:dyDescent="0.3">
      <c r="A737" s="1">
        <v>1178408</v>
      </c>
      <c r="B737" s="1" t="s">
        <v>60</v>
      </c>
      <c r="C737" s="2">
        <v>43572</v>
      </c>
      <c r="D737" s="1" t="s">
        <v>179</v>
      </c>
      <c r="E737" s="1" t="s">
        <v>62</v>
      </c>
      <c r="F737" s="1">
        <v>0</v>
      </c>
      <c r="G737" s="1" t="s">
        <v>259</v>
      </c>
      <c r="H737" s="1" t="s">
        <v>32</v>
      </c>
      <c r="I737" s="1" t="s">
        <v>32</v>
      </c>
      <c r="J737" s="1" t="s">
        <v>33</v>
      </c>
      <c r="K737" s="1" t="s">
        <v>259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382</v>
      </c>
      <c r="Q737" s="1" t="s">
        <v>385</v>
      </c>
    </row>
    <row r="738" spans="1:17" ht="15.75" customHeight="1" x14ac:dyDescent="0.3">
      <c r="A738" s="1">
        <v>1178409</v>
      </c>
      <c r="B738" s="1" t="s">
        <v>36</v>
      </c>
      <c r="C738" s="2">
        <v>43573</v>
      </c>
      <c r="D738" s="1" t="s">
        <v>315</v>
      </c>
      <c r="E738" s="1" t="s">
        <v>38</v>
      </c>
      <c r="F738" s="1">
        <v>0</v>
      </c>
      <c r="G738" s="1" t="s">
        <v>374</v>
      </c>
      <c r="H738" s="1" t="s">
        <v>47</v>
      </c>
      <c r="I738" s="1" t="s">
        <v>47</v>
      </c>
      <c r="J738" s="1" t="s">
        <v>33</v>
      </c>
      <c r="K738" s="1" t="s">
        <v>47</v>
      </c>
      <c r="L738" s="1" t="s">
        <v>23</v>
      </c>
      <c r="M738" s="1">
        <v>40</v>
      </c>
      <c r="N738" s="1" t="s">
        <v>24</v>
      </c>
      <c r="O738" s="1" t="s">
        <v>25</v>
      </c>
      <c r="P738" s="1" t="s">
        <v>242</v>
      </c>
      <c r="Q738" s="1" t="s">
        <v>274</v>
      </c>
    </row>
    <row r="739" spans="1:17" ht="15.75" customHeight="1" x14ac:dyDescent="0.3">
      <c r="A739" s="1">
        <v>1178410</v>
      </c>
      <c r="B739" s="1" t="s">
        <v>50</v>
      </c>
      <c r="C739" s="2">
        <v>43574</v>
      </c>
      <c r="D739" s="1" t="s">
        <v>215</v>
      </c>
      <c r="E739" s="1" t="s">
        <v>52</v>
      </c>
      <c r="F739" s="1">
        <v>0</v>
      </c>
      <c r="G739" s="1" t="s">
        <v>21</v>
      </c>
      <c r="H739" s="1" t="s">
        <v>20</v>
      </c>
      <c r="I739" s="1" t="s">
        <v>21</v>
      </c>
      <c r="J739" s="1" t="s">
        <v>22</v>
      </c>
      <c r="K739" s="1" t="s">
        <v>20</v>
      </c>
      <c r="L739" s="1" t="s">
        <v>23</v>
      </c>
      <c r="M739" s="1">
        <v>10</v>
      </c>
      <c r="N739" s="1" t="s">
        <v>24</v>
      </c>
      <c r="O739" s="1" t="s">
        <v>25</v>
      </c>
      <c r="P739" s="1" t="s">
        <v>385</v>
      </c>
      <c r="Q739" s="1" t="s">
        <v>323</v>
      </c>
    </row>
    <row r="740" spans="1:17" ht="15.75" customHeight="1" x14ac:dyDescent="0.3">
      <c r="A740" s="1">
        <v>1178411</v>
      </c>
      <c r="B740" s="1" t="s">
        <v>56</v>
      </c>
      <c r="C740" s="2">
        <v>43575</v>
      </c>
      <c r="D740" s="1" t="s">
        <v>231</v>
      </c>
      <c r="E740" s="1" t="s">
        <v>58</v>
      </c>
      <c r="F740" s="1">
        <v>0</v>
      </c>
      <c r="G740" s="1" t="s">
        <v>40</v>
      </c>
      <c r="H740" s="1" t="s">
        <v>47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5</v>
      </c>
      <c r="N740" s="1" t="s">
        <v>24</v>
      </c>
      <c r="O740" s="1" t="s">
        <v>25</v>
      </c>
      <c r="P740" s="1" t="s">
        <v>351</v>
      </c>
      <c r="Q740" s="1" t="s">
        <v>140</v>
      </c>
    </row>
    <row r="741" spans="1:17" ht="15.75" customHeight="1" x14ac:dyDescent="0.3">
      <c r="A741" s="1">
        <v>1178412</v>
      </c>
      <c r="B741" s="1" t="s">
        <v>36</v>
      </c>
      <c r="C741" s="2">
        <v>43575</v>
      </c>
      <c r="D741" s="1" t="s">
        <v>309</v>
      </c>
      <c r="E741" s="1" t="s">
        <v>38</v>
      </c>
      <c r="F741" s="1">
        <v>0</v>
      </c>
      <c r="G741" s="1" t="s">
        <v>374</v>
      </c>
      <c r="H741" s="1" t="s">
        <v>31</v>
      </c>
      <c r="I741" s="1" t="s">
        <v>374</v>
      </c>
      <c r="J741" s="1" t="s">
        <v>22</v>
      </c>
      <c r="K741" s="1" t="s">
        <v>374</v>
      </c>
      <c r="L741" s="1" t="s">
        <v>41</v>
      </c>
      <c r="M741" s="1">
        <v>5</v>
      </c>
      <c r="N741" s="1" t="s">
        <v>24</v>
      </c>
      <c r="O741" s="1" t="s">
        <v>25</v>
      </c>
      <c r="P741" s="1" t="s">
        <v>382</v>
      </c>
      <c r="Q741" s="1" t="s">
        <v>252</v>
      </c>
    </row>
    <row r="742" spans="1:17" ht="15.75" customHeight="1" x14ac:dyDescent="0.3">
      <c r="A742" s="1">
        <v>1178413</v>
      </c>
      <c r="B742" s="1" t="s">
        <v>60</v>
      </c>
      <c r="C742" s="2">
        <v>43576</v>
      </c>
      <c r="D742" s="1" t="s">
        <v>386</v>
      </c>
      <c r="E742" s="1" t="s">
        <v>62</v>
      </c>
      <c r="F742" s="1">
        <v>0</v>
      </c>
      <c r="G742" s="1" t="s">
        <v>259</v>
      </c>
      <c r="H742" s="1" t="s">
        <v>21</v>
      </c>
      <c r="I742" s="1" t="s">
        <v>259</v>
      </c>
      <c r="J742" s="1" t="s">
        <v>22</v>
      </c>
      <c r="K742" s="1" t="s">
        <v>259</v>
      </c>
      <c r="L742" s="1" t="s">
        <v>41</v>
      </c>
      <c r="M742" s="1">
        <v>9</v>
      </c>
      <c r="N742" s="1" t="s">
        <v>24</v>
      </c>
      <c r="O742" s="1" t="s">
        <v>25</v>
      </c>
      <c r="P742" s="1" t="s">
        <v>274</v>
      </c>
      <c r="Q742" s="1" t="s">
        <v>323</v>
      </c>
    </row>
    <row r="743" spans="1:17" ht="15.75" customHeight="1" x14ac:dyDescent="0.3">
      <c r="A743" s="1">
        <v>1178414</v>
      </c>
      <c r="B743" s="1" t="s">
        <v>17</v>
      </c>
      <c r="C743" s="2">
        <v>43576</v>
      </c>
      <c r="D743" s="1" t="s">
        <v>276</v>
      </c>
      <c r="E743" s="1" t="s">
        <v>345</v>
      </c>
      <c r="F743" s="1">
        <v>0</v>
      </c>
      <c r="G743" s="1" t="s">
        <v>20</v>
      </c>
      <c r="H743" s="1" t="s">
        <v>32</v>
      </c>
      <c r="I743" s="1" t="s">
        <v>32</v>
      </c>
      <c r="J743" s="1" t="s">
        <v>22</v>
      </c>
      <c r="K743" s="1" t="s">
        <v>20</v>
      </c>
      <c r="L743" s="1" t="s">
        <v>23</v>
      </c>
      <c r="M743" s="1">
        <v>1</v>
      </c>
      <c r="N743" s="1" t="s">
        <v>24</v>
      </c>
      <c r="O743" s="1" t="s">
        <v>25</v>
      </c>
      <c r="P743" s="1" t="s">
        <v>213</v>
      </c>
      <c r="Q743" s="1" t="s">
        <v>237</v>
      </c>
    </row>
    <row r="744" spans="1:17" ht="15.75" customHeight="1" x14ac:dyDescent="0.3">
      <c r="A744" s="1">
        <v>1178415</v>
      </c>
      <c r="B744" s="1" t="s">
        <v>56</v>
      </c>
      <c r="C744" s="2">
        <v>43577</v>
      </c>
      <c r="D744" s="1" t="s">
        <v>336</v>
      </c>
      <c r="E744" s="1" t="s">
        <v>58</v>
      </c>
      <c r="F744" s="1">
        <v>0</v>
      </c>
      <c r="G744" s="1" t="s">
        <v>40</v>
      </c>
      <c r="H744" s="1" t="s">
        <v>374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6</v>
      </c>
      <c r="N744" s="1" t="s">
        <v>24</v>
      </c>
      <c r="O744" s="1" t="s">
        <v>25</v>
      </c>
      <c r="P744" s="1" t="s">
        <v>327</v>
      </c>
      <c r="Q744" s="1" t="s">
        <v>140</v>
      </c>
    </row>
    <row r="745" spans="1:17" ht="15.75" customHeight="1" x14ac:dyDescent="0.3">
      <c r="A745" s="1">
        <v>1178416</v>
      </c>
      <c r="B745" s="1" t="s">
        <v>65</v>
      </c>
      <c r="C745" s="2">
        <v>43578</v>
      </c>
      <c r="D745" s="1" t="s">
        <v>57</v>
      </c>
      <c r="E745" s="1" t="s">
        <v>67</v>
      </c>
      <c r="F745" s="1">
        <v>0</v>
      </c>
      <c r="G745" s="1" t="s">
        <v>32</v>
      </c>
      <c r="H745" s="1" t="s">
        <v>259</v>
      </c>
      <c r="I745" s="1" t="s">
        <v>32</v>
      </c>
      <c r="J745" s="1" t="s">
        <v>22</v>
      </c>
      <c r="K745" s="1" t="s">
        <v>32</v>
      </c>
      <c r="L745" s="1" t="s">
        <v>41</v>
      </c>
      <c r="M745" s="1">
        <v>6</v>
      </c>
      <c r="N745" s="1" t="s">
        <v>24</v>
      </c>
      <c r="O745" s="1" t="s">
        <v>25</v>
      </c>
      <c r="P745" s="1" t="s">
        <v>274</v>
      </c>
      <c r="Q745" s="1" t="s">
        <v>232</v>
      </c>
    </row>
    <row r="746" spans="1:17" ht="15.75" customHeight="1" x14ac:dyDescent="0.3">
      <c r="A746" s="1">
        <v>1178417</v>
      </c>
      <c r="B746" s="1" t="s">
        <v>17</v>
      </c>
      <c r="C746" s="2">
        <v>43579</v>
      </c>
      <c r="D746" s="1" t="s">
        <v>121</v>
      </c>
      <c r="E746" s="1" t="s">
        <v>345</v>
      </c>
      <c r="F746" s="1">
        <v>0</v>
      </c>
      <c r="G746" s="1" t="s">
        <v>20</v>
      </c>
      <c r="H746" s="1" t="s">
        <v>31</v>
      </c>
      <c r="I746" s="1" t="s">
        <v>31</v>
      </c>
      <c r="J746" s="1" t="s">
        <v>22</v>
      </c>
      <c r="K746" s="1" t="s">
        <v>20</v>
      </c>
      <c r="L746" s="1" t="s">
        <v>23</v>
      </c>
      <c r="M746" s="1">
        <v>17</v>
      </c>
      <c r="N746" s="1" t="s">
        <v>24</v>
      </c>
      <c r="O746" s="1" t="s">
        <v>25</v>
      </c>
      <c r="P746" s="1" t="s">
        <v>252</v>
      </c>
      <c r="Q746" s="1" t="s">
        <v>242</v>
      </c>
    </row>
    <row r="747" spans="1:17" ht="15.75" customHeight="1" x14ac:dyDescent="0.3">
      <c r="A747" s="1">
        <v>1178418</v>
      </c>
      <c r="B747" s="1" t="s">
        <v>50</v>
      </c>
      <c r="C747" s="2">
        <v>43580</v>
      </c>
      <c r="D747" s="1" t="s">
        <v>311</v>
      </c>
      <c r="E747" s="1" t="s">
        <v>52</v>
      </c>
      <c r="F747" s="1">
        <v>0</v>
      </c>
      <c r="G747" s="1" t="s">
        <v>21</v>
      </c>
      <c r="H747" s="1" t="s">
        <v>40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3</v>
      </c>
      <c r="N747" s="1" t="s">
        <v>24</v>
      </c>
      <c r="O747" s="1" t="s">
        <v>25</v>
      </c>
      <c r="P747" s="1" t="s">
        <v>332</v>
      </c>
      <c r="Q747" s="1" t="s">
        <v>385</v>
      </c>
    </row>
    <row r="748" spans="1:17" ht="15.75" customHeight="1" x14ac:dyDescent="0.3">
      <c r="A748" s="1">
        <v>1178419</v>
      </c>
      <c r="B748" s="1" t="s">
        <v>65</v>
      </c>
      <c r="C748" s="2">
        <v>43581</v>
      </c>
      <c r="D748" s="1" t="s">
        <v>147</v>
      </c>
      <c r="E748" s="1" t="s">
        <v>67</v>
      </c>
      <c r="F748" s="1">
        <v>0</v>
      </c>
      <c r="G748" s="1" t="s">
        <v>32</v>
      </c>
      <c r="H748" s="1" t="s">
        <v>47</v>
      </c>
      <c r="I748" s="1" t="s">
        <v>32</v>
      </c>
      <c r="J748" s="1" t="s">
        <v>22</v>
      </c>
      <c r="K748" s="1" t="s">
        <v>47</v>
      </c>
      <c r="L748" s="1" t="s">
        <v>23</v>
      </c>
      <c r="M748" s="1">
        <v>46</v>
      </c>
      <c r="N748" s="1" t="s">
        <v>24</v>
      </c>
      <c r="O748" s="1" t="s">
        <v>25</v>
      </c>
      <c r="P748" s="1" t="s">
        <v>274</v>
      </c>
      <c r="Q748" s="1" t="s">
        <v>232</v>
      </c>
    </row>
    <row r="749" spans="1:17" ht="15.75" customHeight="1" x14ac:dyDescent="0.3">
      <c r="A749" s="1">
        <v>1178420</v>
      </c>
      <c r="B749" s="1" t="s">
        <v>56</v>
      </c>
      <c r="C749" s="2">
        <v>43582</v>
      </c>
      <c r="D749" s="1" t="s">
        <v>197</v>
      </c>
      <c r="E749" s="1" t="s">
        <v>58</v>
      </c>
      <c r="F749" s="1">
        <v>0</v>
      </c>
      <c r="G749" s="1" t="s">
        <v>40</v>
      </c>
      <c r="H749" s="1" t="s">
        <v>259</v>
      </c>
      <c r="I749" s="1" t="s">
        <v>40</v>
      </c>
      <c r="J749" s="1" t="s">
        <v>22</v>
      </c>
      <c r="K749" s="1" t="s">
        <v>40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351</v>
      </c>
      <c r="Q749" s="1" t="s">
        <v>327</v>
      </c>
    </row>
    <row r="750" spans="1:17" ht="15.75" customHeight="1" x14ac:dyDescent="0.3">
      <c r="A750" s="1">
        <v>1178421</v>
      </c>
      <c r="B750" s="1" t="s">
        <v>36</v>
      </c>
      <c r="C750" s="2">
        <v>43583</v>
      </c>
      <c r="D750" s="1" t="s">
        <v>227</v>
      </c>
      <c r="E750" s="1" t="s">
        <v>38</v>
      </c>
      <c r="F750" s="1">
        <v>0</v>
      </c>
      <c r="G750" s="1" t="s">
        <v>374</v>
      </c>
      <c r="H750" s="1" t="s">
        <v>20</v>
      </c>
      <c r="I750" s="1" t="s">
        <v>374</v>
      </c>
      <c r="J750" s="1" t="s">
        <v>33</v>
      </c>
      <c r="K750" s="1" t="s">
        <v>374</v>
      </c>
      <c r="L750" s="1" t="s">
        <v>23</v>
      </c>
      <c r="M750" s="1">
        <v>16</v>
      </c>
      <c r="N750" s="1" t="s">
        <v>24</v>
      </c>
      <c r="O750" s="1" t="s">
        <v>25</v>
      </c>
      <c r="P750" s="1" t="s">
        <v>335</v>
      </c>
      <c r="Q750" s="1" t="s">
        <v>242</v>
      </c>
    </row>
    <row r="751" spans="1:17" ht="15.75" customHeight="1" x14ac:dyDescent="0.3">
      <c r="A751" s="1">
        <v>1178422</v>
      </c>
      <c r="B751" s="1" t="s">
        <v>50</v>
      </c>
      <c r="C751" s="2">
        <v>43583</v>
      </c>
      <c r="D751" s="1" t="s">
        <v>307</v>
      </c>
      <c r="E751" s="1" t="s">
        <v>52</v>
      </c>
      <c r="F751" s="1">
        <v>0</v>
      </c>
      <c r="G751" s="1" t="s">
        <v>21</v>
      </c>
      <c r="H751" s="1" t="s">
        <v>47</v>
      </c>
      <c r="I751" s="1" t="s">
        <v>47</v>
      </c>
      <c r="J751" s="1" t="s">
        <v>22</v>
      </c>
      <c r="K751" s="1" t="s">
        <v>21</v>
      </c>
      <c r="L751" s="1" t="s">
        <v>23</v>
      </c>
      <c r="M751" s="1">
        <v>34</v>
      </c>
      <c r="N751" s="1" t="s">
        <v>24</v>
      </c>
      <c r="O751" s="1" t="s">
        <v>25</v>
      </c>
      <c r="P751" s="1" t="s">
        <v>385</v>
      </c>
      <c r="Q751" s="1" t="s">
        <v>323</v>
      </c>
    </row>
    <row r="752" spans="1:17" ht="15.75" customHeight="1" x14ac:dyDescent="0.3">
      <c r="A752" s="1">
        <v>1178423</v>
      </c>
      <c r="B752" s="1" t="s">
        <v>60</v>
      </c>
      <c r="C752" s="2">
        <v>43584</v>
      </c>
      <c r="D752" s="1" t="s">
        <v>179</v>
      </c>
      <c r="E752" s="1" t="s">
        <v>62</v>
      </c>
      <c r="F752" s="1">
        <v>0</v>
      </c>
      <c r="G752" s="1" t="s">
        <v>259</v>
      </c>
      <c r="H752" s="1" t="s">
        <v>31</v>
      </c>
      <c r="I752" s="1" t="s">
        <v>31</v>
      </c>
      <c r="J752" s="1" t="s">
        <v>22</v>
      </c>
      <c r="K752" s="1" t="s">
        <v>259</v>
      </c>
      <c r="L752" s="1" t="s">
        <v>23</v>
      </c>
      <c r="M752" s="1">
        <v>45</v>
      </c>
      <c r="N752" s="1" t="s">
        <v>24</v>
      </c>
      <c r="O752" s="1" t="s">
        <v>25</v>
      </c>
      <c r="P752" s="1" t="s">
        <v>267</v>
      </c>
      <c r="Q752" s="1" t="s">
        <v>140</v>
      </c>
    </row>
    <row r="753" spans="1:17" ht="15.75" customHeight="1" x14ac:dyDescent="0.3">
      <c r="A753" s="1">
        <v>1178424</v>
      </c>
      <c r="B753" s="1" t="s">
        <v>17</v>
      </c>
      <c r="C753" s="2">
        <v>43585</v>
      </c>
      <c r="D753" s="1" t="s">
        <v>25</v>
      </c>
      <c r="E753" s="1" t="s">
        <v>345</v>
      </c>
      <c r="F753" s="1">
        <v>0</v>
      </c>
      <c r="G753" s="1" t="s">
        <v>20</v>
      </c>
      <c r="H753" s="1" t="s">
        <v>40</v>
      </c>
      <c r="I753" s="1" t="s">
        <v>40</v>
      </c>
      <c r="J753" s="1" t="s">
        <v>22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382</v>
      </c>
      <c r="Q753" s="1" t="s">
        <v>274</v>
      </c>
    </row>
    <row r="754" spans="1:17" ht="15.75" customHeight="1" x14ac:dyDescent="0.3">
      <c r="A754" s="1">
        <v>1178425</v>
      </c>
      <c r="B754" s="1" t="s">
        <v>65</v>
      </c>
      <c r="C754" s="2">
        <v>43586</v>
      </c>
      <c r="D754" s="1" t="s">
        <v>76</v>
      </c>
      <c r="E754" s="1" t="s">
        <v>67</v>
      </c>
      <c r="F754" s="1">
        <v>0</v>
      </c>
      <c r="G754" s="1" t="s">
        <v>32</v>
      </c>
      <c r="H754" s="1" t="s">
        <v>374</v>
      </c>
      <c r="I754" s="1" t="s">
        <v>374</v>
      </c>
      <c r="J754" s="1" t="s">
        <v>22</v>
      </c>
      <c r="K754" s="1" t="s">
        <v>32</v>
      </c>
      <c r="L754" s="1" t="s">
        <v>23</v>
      </c>
      <c r="M754" s="1">
        <v>80</v>
      </c>
      <c r="N754" s="1" t="s">
        <v>24</v>
      </c>
      <c r="O754" s="1" t="s">
        <v>25</v>
      </c>
      <c r="P754" s="1" t="s">
        <v>332</v>
      </c>
      <c r="Q754" s="1" t="s">
        <v>323</v>
      </c>
    </row>
    <row r="755" spans="1:17" ht="15.75" customHeight="1" x14ac:dyDescent="0.3">
      <c r="A755" s="1">
        <v>1178426</v>
      </c>
      <c r="B755" s="1" t="s">
        <v>44</v>
      </c>
      <c r="C755" s="2">
        <v>43587</v>
      </c>
      <c r="D755" s="1" t="s">
        <v>349</v>
      </c>
      <c r="E755" s="1" t="s">
        <v>46</v>
      </c>
      <c r="F755" s="1">
        <v>0</v>
      </c>
      <c r="G755" s="1" t="s">
        <v>47</v>
      </c>
      <c r="H755" s="1" t="s">
        <v>259</v>
      </c>
      <c r="I755" s="1" t="s">
        <v>47</v>
      </c>
      <c r="J755" s="1" t="s">
        <v>33</v>
      </c>
      <c r="K755" s="1" t="s">
        <v>47</v>
      </c>
      <c r="L755" s="1" t="s">
        <v>122</v>
      </c>
      <c r="M755" s="1" t="s">
        <v>25</v>
      </c>
      <c r="N755" s="1" t="s">
        <v>123</v>
      </c>
      <c r="O755" s="1" t="s">
        <v>25</v>
      </c>
      <c r="P755" s="1" t="s">
        <v>267</v>
      </c>
      <c r="Q755" s="1" t="s">
        <v>140</v>
      </c>
    </row>
    <row r="756" spans="1:17" ht="15.75" customHeight="1" x14ac:dyDescent="0.3">
      <c r="A756" s="1">
        <v>1178427</v>
      </c>
      <c r="B756" s="1" t="s">
        <v>28</v>
      </c>
      <c r="C756" s="2">
        <v>43588</v>
      </c>
      <c r="D756" s="1" t="s">
        <v>387</v>
      </c>
      <c r="E756" s="1" t="s">
        <v>320</v>
      </c>
      <c r="F756" s="1">
        <v>0</v>
      </c>
      <c r="G756" s="1" t="s">
        <v>31</v>
      </c>
      <c r="H756" s="1" t="s">
        <v>21</v>
      </c>
      <c r="I756" s="1" t="s">
        <v>21</v>
      </c>
      <c r="J756" s="1" t="s">
        <v>22</v>
      </c>
      <c r="K756" s="1" t="s">
        <v>21</v>
      </c>
      <c r="L756" s="1" t="s">
        <v>41</v>
      </c>
      <c r="M756" s="1">
        <v>7</v>
      </c>
      <c r="N756" s="1" t="s">
        <v>24</v>
      </c>
      <c r="O756" s="1" t="s">
        <v>25</v>
      </c>
      <c r="P756" s="1" t="s">
        <v>252</v>
      </c>
      <c r="Q756" s="1" t="s">
        <v>242</v>
      </c>
    </row>
    <row r="757" spans="1:17" ht="15.75" customHeight="1" x14ac:dyDescent="0.3">
      <c r="A757" s="1">
        <v>1178428</v>
      </c>
      <c r="B757" s="1" t="s">
        <v>36</v>
      </c>
      <c r="C757" s="2">
        <v>43589</v>
      </c>
      <c r="D757" s="1" t="s">
        <v>93</v>
      </c>
      <c r="E757" s="1" t="s">
        <v>38</v>
      </c>
      <c r="F757" s="1">
        <v>0</v>
      </c>
      <c r="G757" s="1" t="s">
        <v>374</v>
      </c>
      <c r="H757" s="1" t="s">
        <v>40</v>
      </c>
      <c r="I757" s="1" t="s">
        <v>40</v>
      </c>
      <c r="J757" s="1" t="s">
        <v>33</v>
      </c>
      <c r="K757" s="1" t="s">
        <v>374</v>
      </c>
      <c r="L757" s="1" t="s">
        <v>41</v>
      </c>
      <c r="M757" s="1">
        <v>5</v>
      </c>
      <c r="N757" s="1" t="s">
        <v>24</v>
      </c>
      <c r="O757" s="1" t="s">
        <v>25</v>
      </c>
      <c r="P757" s="1" t="s">
        <v>332</v>
      </c>
      <c r="Q757" s="1" t="s">
        <v>385</v>
      </c>
    </row>
    <row r="758" spans="1:17" ht="15.75" customHeight="1" x14ac:dyDescent="0.3">
      <c r="A758" s="1">
        <v>1178429</v>
      </c>
      <c r="B758" s="1" t="s">
        <v>17</v>
      </c>
      <c r="C758" s="2">
        <v>43589</v>
      </c>
      <c r="D758" s="1" t="s">
        <v>388</v>
      </c>
      <c r="E758" s="1" t="s">
        <v>345</v>
      </c>
      <c r="F758" s="1">
        <v>0</v>
      </c>
      <c r="G758" s="1" t="s">
        <v>20</v>
      </c>
      <c r="H758" s="1" t="s">
        <v>259</v>
      </c>
      <c r="I758" s="1" t="s">
        <v>20</v>
      </c>
      <c r="J758" s="1" t="s">
        <v>22</v>
      </c>
      <c r="K758" s="1" t="s">
        <v>20</v>
      </c>
      <c r="L758" s="1" t="s">
        <v>41</v>
      </c>
      <c r="M758" s="1">
        <v>4</v>
      </c>
      <c r="N758" s="1" t="s">
        <v>24</v>
      </c>
      <c r="O758" s="1" t="s">
        <v>25</v>
      </c>
      <c r="P758" s="1" t="s">
        <v>274</v>
      </c>
      <c r="Q758" s="1" t="s">
        <v>232</v>
      </c>
    </row>
    <row r="759" spans="1:17" ht="15.75" customHeight="1" x14ac:dyDescent="0.3">
      <c r="A759" s="1">
        <v>1178430</v>
      </c>
      <c r="B759" s="1" t="s">
        <v>28</v>
      </c>
      <c r="C759" s="2">
        <v>43590</v>
      </c>
      <c r="D759" s="1" t="s">
        <v>362</v>
      </c>
      <c r="E759" s="1" t="s">
        <v>320</v>
      </c>
      <c r="F759" s="1">
        <v>0</v>
      </c>
      <c r="G759" s="1" t="s">
        <v>31</v>
      </c>
      <c r="H759" s="1" t="s">
        <v>32</v>
      </c>
      <c r="I759" s="1" t="s">
        <v>31</v>
      </c>
      <c r="J759" s="1" t="s">
        <v>22</v>
      </c>
      <c r="K759" s="1" t="s">
        <v>31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335</v>
      </c>
      <c r="Q759" s="1" t="s">
        <v>252</v>
      </c>
    </row>
    <row r="760" spans="1:17" ht="15.75" customHeight="1" x14ac:dyDescent="0.3">
      <c r="A760" s="1">
        <v>1178431</v>
      </c>
      <c r="B760" s="1" t="s">
        <v>44</v>
      </c>
      <c r="C760" s="2">
        <v>43590</v>
      </c>
      <c r="D760" s="1" t="s">
        <v>315</v>
      </c>
      <c r="E760" s="1" t="s">
        <v>46</v>
      </c>
      <c r="F760" s="1">
        <v>0</v>
      </c>
      <c r="G760" s="1" t="s">
        <v>47</v>
      </c>
      <c r="H760" s="1" t="s">
        <v>21</v>
      </c>
      <c r="I760" s="1" t="s">
        <v>47</v>
      </c>
      <c r="J760" s="1" t="s">
        <v>22</v>
      </c>
      <c r="K760" s="1" t="s">
        <v>47</v>
      </c>
      <c r="L760" s="1" t="s">
        <v>41</v>
      </c>
      <c r="M760" s="1">
        <v>9</v>
      </c>
      <c r="N760" s="1" t="s">
        <v>24</v>
      </c>
      <c r="O760" s="1" t="s">
        <v>25</v>
      </c>
      <c r="P760" s="1" t="s">
        <v>327</v>
      </c>
      <c r="Q760" s="1" t="s">
        <v>267</v>
      </c>
    </row>
    <row r="761" spans="1:17" ht="15.75" customHeight="1" x14ac:dyDescent="0.3">
      <c r="A761" s="1">
        <v>1181764</v>
      </c>
      <c r="B761" s="1" t="s">
        <v>65</v>
      </c>
      <c r="C761" s="2">
        <v>43592</v>
      </c>
      <c r="D761" s="1" t="s">
        <v>330</v>
      </c>
      <c r="E761" s="1" t="s">
        <v>67</v>
      </c>
      <c r="F761" s="1">
        <v>0</v>
      </c>
      <c r="G761" s="1" t="s">
        <v>47</v>
      </c>
      <c r="H761" s="1" t="s">
        <v>32</v>
      </c>
      <c r="I761" s="1" t="s">
        <v>32</v>
      </c>
      <c r="J761" s="1" t="s">
        <v>33</v>
      </c>
      <c r="K761" s="1" t="s">
        <v>47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274</v>
      </c>
      <c r="Q761" s="1" t="s">
        <v>323</v>
      </c>
    </row>
    <row r="762" spans="1:17" ht="15.75" customHeight="1" x14ac:dyDescent="0.3">
      <c r="A762" s="1">
        <v>1181766</v>
      </c>
      <c r="B762" s="1" t="s">
        <v>234</v>
      </c>
      <c r="C762" s="2">
        <v>43593</v>
      </c>
      <c r="D762" s="1" t="s">
        <v>336</v>
      </c>
      <c r="E762" s="1" t="s">
        <v>236</v>
      </c>
      <c r="F762" s="1">
        <v>0</v>
      </c>
      <c r="G762" s="1" t="s">
        <v>374</v>
      </c>
      <c r="H762" s="1" t="s">
        <v>259</v>
      </c>
      <c r="I762" s="1" t="s">
        <v>374</v>
      </c>
      <c r="J762" s="1" t="s">
        <v>22</v>
      </c>
      <c r="K762" s="1" t="s">
        <v>374</v>
      </c>
      <c r="L762" s="1" t="s">
        <v>41</v>
      </c>
      <c r="M762" s="1">
        <v>2</v>
      </c>
      <c r="N762" s="1" t="s">
        <v>24</v>
      </c>
      <c r="O762" s="1" t="s">
        <v>25</v>
      </c>
      <c r="P762" s="1" t="s">
        <v>242</v>
      </c>
      <c r="Q762" s="1" t="s">
        <v>140</v>
      </c>
    </row>
    <row r="763" spans="1:17" ht="15.75" customHeight="1" x14ac:dyDescent="0.3">
      <c r="A763" s="1">
        <v>1181767</v>
      </c>
      <c r="B763" s="1" t="s">
        <v>234</v>
      </c>
      <c r="C763" s="2">
        <v>43595</v>
      </c>
      <c r="D763" s="1" t="s">
        <v>243</v>
      </c>
      <c r="E763" s="1" t="s">
        <v>236</v>
      </c>
      <c r="F763" s="1">
        <v>0</v>
      </c>
      <c r="G763" s="1" t="s">
        <v>32</v>
      </c>
      <c r="H763" s="1" t="s">
        <v>374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6</v>
      </c>
      <c r="N763" s="1" t="s">
        <v>24</v>
      </c>
      <c r="O763" s="1" t="s">
        <v>25</v>
      </c>
      <c r="P763" s="1" t="s">
        <v>242</v>
      </c>
      <c r="Q763" s="1" t="s">
        <v>140</v>
      </c>
    </row>
    <row r="764" spans="1:17" ht="15.75" customHeight="1" x14ac:dyDescent="0.3">
      <c r="A764" s="1">
        <v>1181768</v>
      </c>
      <c r="B764" s="1" t="s">
        <v>60</v>
      </c>
      <c r="C764" s="2">
        <v>43597</v>
      </c>
      <c r="D764" s="1" t="s">
        <v>349</v>
      </c>
      <c r="E764" s="1" t="s">
        <v>62</v>
      </c>
      <c r="F764" s="1">
        <v>0</v>
      </c>
      <c r="G764" s="1" t="s">
        <v>47</v>
      </c>
      <c r="H764" s="1" t="s">
        <v>32</v>
      </c>
      <c r="I764" s="1" t="s">
        <v>47</v>
      </c>
      <c r="J764" s="1" t="s">
        <v>33</v>
      </c>
      <c r="K764" s="1" t="s">
        <v>47</v>
      </c>
      <c r="L764" s="1" t="s">
        <v>23</v>
      </c>
      <c r="M764" s="1">
        <v>1</v>
      </c>
      <c r="N764" s="1" t="s">
        <v>24</v>
      </c>
      <c r="O764" s="1" t="s">
        <v>25</v>
      </c>
      <c r="P764" s="1" t="s">
        <v>385</v>
      </c>
      <c r="Q764" s="1" t="s">
        <v>323</v>
      </c>
    </row>
    <row r="765" spans="1:17" ht="15.75" customHeight="1" x14ac:dyDescent="0.3">
      <c r="A765" s="1">
        <v>1216492</v>
      </c>
      <c r="B765" s="1" t="s">
        <v>281</v>
      </c>
      <c r="C765" s="2">
        <v>44093</v>
      </c>
      <c r="D765" s="1" t="s">
        <v>183</v>
      </c>
      <c r="E765" s="1" t="s">
        <v>282</v>
      </c>
      <c r="F765" s="1">
        <v>0</v>
      </c>
      <c r="G765" s="1" t="s">
        <v>47</v>
      </c>
      <c r="H765" s="1" t="s">
        <v>32</v>
      </c>
      <c r="I765" s="1" t="s">
        <v>32</v>
      </c>
      <c r="J765" s="1" t="s">
        <v>22</v>
      </c>
      <c r="K765" s="1" t="s">
        <v>32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303</v>
      </c>
      <c r="Q765" s="1" t="s">
        <v>322</v>
      </c>
    </row>
    <row r="766" spans="1:17" ht="15.75" customHeight="1" x14ac:dyDescent="0.3">
      <c r="A766" s="1">
        <v>1216493</v>
      </c>
      <c r="B766" s="1" t="s">
        <v>288</v>
      </c>
      <c r="C766" s="2">
        <v>44094</v>
      </c>
      <c r="D766" s="1" t="s">
        <v>337</v>
      </c>
      <c r="E766" s="1" t="s">
        <v>289</v>
      </c>
      <c r="F766" s="1">
        <v>0</v>
      </c>
      <c r="G766" s="1" t="s">
        <v>374</v>
      </c>
      <c r="H766" s="1" t="s">
        <v>31</v>
      </c>
      <c r="I766" s="1" t="s">
        <v>31</v>
      </c>
      <c r="J766" s="1" t="s">
        <v>22</v>
      </c>
      <c r="K766" s="1" t="s">
        <v>374</v>
      </c>
      <c r="L766" s="1" t="s">
        <v>122</v>
      </c>
      <c r="M766" s="1" t="s">
        <v>25</v>
      </c>
      <c r="N766" s="1" t="s">
        <v>123</v>
      </c>
      <c r="O766" s="1" t="s">
        <v>25</v>
      </c>
      <c r="P766" s="1" t="s">
        <v>232</v>
      </c>
      <c r="Q766" s="1" t="s">
        <v>323</v>
      </c>
    </row>
    <row r="767" spans="1:17" ht="15.75" customHeight="1" x14ac:dyDescent="0.3">
      <c r="A767" s="1">
        <v>1216494</v>
      </c>
      <c r="B767" s="1" t="s">
        <v>281</v>
      </c>
      <c r="C767" s="2">
        <v>44125</v>
      </c>
      <c r="D767" s="1" t="s">
        <v>358</v>
      </c>
      <c r="E767" s="1" t="s">
        <v>282</v>
      </c>
      <c r="F767" s="1">
        <v>0</v>
      </c>
      <c r="G767" s="1" t="s">
        <v>21</v>
      </c>
      <c r="H767" s="1" t="s">
        <v>20</v>
      </c>
      <c r="I767" s="1" t="s">
        <v>21</v>
      </c>
      <c r="J767" s="1" t="s">
        <v>33</v>
      </c>
      <c r="K767" s="1" t="s">
        <v>20</v>
      </c>
      <c r="L767" s="1" t="s">
        <v>41</v>
      </c>
      <c r="M767" s="1">
        <v>8</v>
      </c>
      <c r="N767" s="1" t="s">
        <v>24</v>
      </c>
      <c r="O767" s="1" t="s">
        <v>25</v>
      </c>
      <c r="P767" s="1" t="s">
        <v>322</v>
      </c>
      <c r="Q767" s="1" t="s">
        <v>140</v>
      </c>
    </row>
    <row r="768" spans="1:17" ht="15.75" customHeight="1" x14ac:dyDescent="0.3">
      <c r="A768" s="1">
        <v>1216495</v>
      </c>
      <c r="B768" s="1" t="s">
        <v>284</v>
      </c>
      <c r="C768" s="2">
        <v>44138</v>
      </c>
      <c r="D768" s="1" t="s">
        <v>248</v>
      </c>
      <c r="E768" s="1" t="s">
        <v>286</v>
      </c>
      <c r="F768" s="1">
        <v>0</v>
      </c>
      <c r="G768" s="1" t="s">
        <v>47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10</v>
      </c>
      <c r="N768" s="1" t="s">
        <v>24</v>
      </c>
      <c r="O768" s="1" t="s">
        <v>25</v>
      </c>
      <c r="P768" s="1" t="s">
        <v>252</v>
      </c>
      <c r="Q768" s="1" t="s">
        <v>283</v>
      </c>
    </row>
    <row r="769" spans="1:17" ht="15.75" customHeight="1" x14ac:dyDescent="0.3">
      <c r="A769" s="1">
        <v>1216496</v>
      </c>
      <c r="B769" s="1" t="s">
        <v>284</v>
      </c>
      <c r="C769" s="2">
        <v>44096</v>
      </c>
      <c r="D769" s="1" t="s">
        <v>271</v>
      </c>
      <c r="E769" s="1" t="s">
        <v>286</v>
      </c>
      <c r="F769" s="1">
        <v>0</v>
      </c>
      <c r="G769" s="1" t="s">
        <v>40</v>
      </c>
      <c r="H769" s="1" t="s">
        <v>32</v>
      </c>
      <c r="I769" s="1" t="s">
        <v>32</v>
      </c>
      <c r="J769" s="1" t="s">
        <v>22</v>
      </c>
      <c r="K769" s="1" t="s">
        <v>40</v>
      </c>
      <c r="L769" s="1" t="s">
        <v>23</v>
      </c>
      <c r="M769" s="1">
        <v>16</v>
      </c>
      <c r="N769" s="1" t="s">
        <v>24</v>
      </c>
      <c r="O769" s="1" t="s">
        <v>25</v>
      </c>
      <c r="P769" s="1" t="s">
        <v>252</v>
      </c>
      <c r="Q769" s="1" t="s">
        <v>237</v>
      </c>
    </row>
    <row r="770" spans="1:17" ht="15.75" customHeight="1" x14ac:dyDescent="0.3">
      <c r="A770" s="1">
        <v>1216497</v>
      </c>
      <c r="B770" s="1" t="s">
        <v>281</v>
      </c>
      <c r="C770" s="2">
        <v>44128</v>
      </c>
      <c r="D770" s="1" t="s">
        <v>389</v>
      </c>
      <c r="E770" s="1" t="s">
        <v>282</v>
      </c>
      <c r="F770" s="1">
        <v>0</v>
      </c>
      <c r="G770" s="1" t="s">
        <v>21</v>
      </c>
      <c r="H770" s="1" t="s">
        <v>374</v>
      </c>
      <c r="I770" s="1" t="s">
        <v>374</v>
      </c>
      <c r="J770" s="1" t="s">
        <v>22</v>
      </c>
      <c r="K770" s="1" t="s">
        <v>21</v>
      </c>
      <c r="L770" s="1" t="s">
        <v>23</v>
      </c>
      <c r="M770" s="1">
        <v>59</v>
      </c>
      <c r="N770" s="1" t="s">
        <v>24</v>
      </c>
      <c r="O770" s="1" t="s">
        <v>25</v>
      </c>
      <c r="P770" s="1" t="s">
        <v>303</v>
      </c>
      <c r="Q770" s="1" t="s">
        <v>298</v>
      </c>
    </row>
    <row r="771" spans="1:17" ht="15.75" customHeight="1" x14ac:dyDescent="0.3">
      <c r="A771" s="1">
        <v>1216498</v>
      </c>
      <c r="B771" s="1" t="s">
        <v>288</v>
      </c>
      <c r="C771" s="2">
        <v>44128</v>
      </c>
      <c r="D771" s="1" t="s">
        <v>390</v>
      </c>
      <c r="E771" s="1" t="s">
        <v>289</v>
      </c>
      <c r="F771" s="1">
        <v>0</v>
      </c>
      <c r="G771" s="1" t="s">
        <v>31</v>
      </c>
      <c r="H771" s="1" t="s">
        <v>259</v>
      </c>
      <c r="I771" s="1" t="s">
        <v>259</v>
      </c>
      <c r="J771" s="1" t="s">
        <v>22</v>
      </c>
      <c r="K771" s="1" t="s">
        <v>31</v>
      </c>
      <c r="L771" s="1" t="s">
        <v>23</v>
      </c>
      <c r="M771" s="1">
        <v>12</v>
      </c>
      <c r="N771" s="1" t="s">
        <v>24</v>
      </c>
      <c r="O771" s="1" t="s">
        <v>25</v>
      </c>
      <c r="P771" s="1" t="s">
        <v>332</v>
      </c>
      <c r="Q771" s="1" t="s">
        <v>201</v>
      </c>
    </row>
    <row r="772" spans="1:17" ht="15.75" customHeight="1" x14ac:dyDescent="0.3">
      <c r="A772" s="1">
        <v>1216499</v>
      </c>
      <c r="B772" s="1" t="s">
        <v>281</v>
      </c>
      <c r="C772" s="2">
        <v>44132</v>
      </c>
      <c r="D772" s="1" t="s">
        <v>330</v>
      </c>
      <c r="E772" s="1" t="s">
        <v>282</v>
      </c>
      <c r="F772" s="1">
        <v>0</v>
      </c>
      <c r="G772" s="1" t="s">
        <v>20</v>
      </c>
      <c r="H772" s="1" t="s">
        <v>47</v>
      </c>
      <c r="I772" s="1" t="s">
        <v>47</v>
      </c>
      <c r="J772" s="1" t="s">
        <v>22</v>
      </c>
      <c r="K772" s="1" t="s">
        <v>47</v>
      </c>
      <c r="L772" s="1" t="s">
        <v>41</v>
      </c>
      <c r="M772" s="1">
        <v>5</v>
      </c>
      <c r="N772" s="1" t="s">
        <v>24</v>
      </c>
      <c r="O772" s="1" t="s">
        <v>25</v>
      </c>
      <c r="P772" s="1" t="s">
        <v>382</v>
      </c>
      <c r="Q772" s="1" t="s">
        <v>303</v>
      </c>
    </row>
    <row r="773" spans="1:17" ht="15.75" customHeight="1" x14ac:dyDescent="0.3">
      <c r="A773" s="1">
        <v>1216500</v>
      </c>
      <c r="B773" s="1" t="s">
        <v>284</v>
      </c>
      <c r="C773" s="2">
        <v>44113</v>
      </c>
      <c r="D773" s="1" t="s">
        <v>193</v>
      </c>
      <c r="E773" s="1" t="s">
        <v>286</v>
      </c>
      <c r="F773" s="1">
        <v>0</v>
      </c>
      <c r="G773" s="1" t="s">
        <v>374</v>
      </c>
      <c r="H773" s="1" t="s">
        <v>40</v>
      </c>
      <c r="I773" s="1" t="s">
        <v>40</v>
      </c>
      <c r="J773" s="1" t="s">
        <v>22</v>
      </c>
      <c r="K773" s="1" t="s">
        <v>374</v>
      </c>
      <c r="L773" s="1" t="s">
        <v>23</v>
      </c>
      <c r="M773" s="1">
        <v>46</v>
      </c>
      <c r="N773" s="1" t="s">
        <v>24</v>
      </c>
      <c r="O773" s="1" t="s">
        <v>25</v>
      </c>
      <c r="P773" s="1" t="s">
        <v>335</v>
      </c>
      <c r="Q773" s="1" t="s">
        <v>252</v>
      </c>
    </row>
    <row r="774" spans="1:17" ht="15.75" customHeight="1" x14ac:dyDescent="0.3">
      <c r="A774" s="1">
        <v>1216501</v>
      </c>
      <c r="B774" s="1" t="s">
        <v>281</v>
      </c>
      <c r="C774" s="2">
        <v>44111</v>
      </c>
      <c r="D774" s="1" t="s">
        <v>357</v>
      </c>
      <c r="E774" s="1" t="s">
        <v>282</v>
      </c>
      <c r="F774" s="1">
        <v>0</v>
      </c>
      <c r="G774" s="1" t="s">
        <v>21</v>
      </c>
      <c r="H774" s="1" t="s">
        <v>32</v>
      </c>
      <c r="I774" s="1" t="s">
        <v>21</v>
      </c>
      <c r="J774" s="1" t="s">
        <v>33</v>
      </c>
      <c r="K774" s="1" t="s">
        <v>21</v>
      </c>
      <c r="L774" s="1" t="s">
        <v>23</v>
      </c>
      <c r="M774" s="1">
        <v>10</v>
      </c>
      <c r="N774" s="1" t="s">
        <v>24</v>
      </c>
      <c r="O774" s="1" t="s">
        <v>25</v>
      </c>
      <c r="P774" s="1" t="s">
        <v>335</v>
      </c>
      <c r="Q774" s="1" t="s">
        <v>283</v>
      </c>
    </row>
    <row r="775" spans="1:17" ht="15.75" customHeight="1" x14ac:dyDescent="0.3">
      <c r="A775" s="1">
        <v>1216502</v>
      </c>
      <c r="B775" s="1" t="s">
        <v>284</v>
      </c>
      <c r="C775" s="2">
        <v>44135</v>
      </c>
      <c r="D775" s="1" t="s">
        <v>293</v>
      </c>
      <c r="E775" s="1" t="s">
        <v>286</v>
      </c>
      <c r="F775" s="1">
        <v>0</v>
      </c>
      <c r="G775" s="1" t="s">
        <v>20</v>
      </c>
      <c r="H775" s="1" t="s">
        <v>259</v>
      </c>
      <c r="I775" s="1" t="s">
        <v>259</v>
      </c>
      <c r="J775" s="1" t="s">
        <v>22</v>
      </c>
      <c r="K775" s="1" t="s">
        <v>259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335</v>
      </c>
      <c r="Q775" s="1" t="s">
        <v>306</v>
      </c>
    </row>
    <row r="776" spans="1:17" ht="15.75" customHeight="1" x14ac:dyDescent="0.3">
      <c r="A776" s="1">
        <v>1216503</v>
      </c>
      <c r="B776" s="1" t="s">
        <v>281</v>
      </c>
      <c r="C776" s="2">
        <v>44105</v>
      </c>
      <c r="D776" s="1" t="s">
        <v>192</v>
      </c>
      <c r="E776" s="1" t="s">
        <v>282</v>
      </c>
      <c r="F776" s="1">
        <v>0</v>
      </c>
      <c r="G776" s="1" t="s">
        <v>47</v>
      </c>
      <c r="H776" s="1" t="s">
        <v>31</v>
      </c>
      <c r="I776" s="1" t="s">
        <v>31</v>
      </c>
      <c r="J776" s="1" t="s">
        <v>22</v>
      </c>
      <c r="K776" s="1" t="s">
        <v>47</v>
      </c>
      <c r="L776" s="1" t="s">
        <v>23</v>
      </c>
      <c r="M776" s="1">
        <v>48</v>
      </c>
      <c r="N776" s="1" t="s">
        <v>24</v>
      </c>
      <c r="O776" s="1" t="s">
        <v>25</v>
      </c>
      <c r="P776" s="1" t="s">
        <v>322</v>
      </c>
      <c r="Q776" s="1" t="s">
        <v>140</v>
      </c>
    </row>
    <row r="777" spans="1:17" ht="15.75" customHeight="1" x14ac:dyDescent="0.3">
      <c r="A777" s="1">
        <v>1216504</v>
      </c>
      <c r="B777" s="1" t="s">
        <v>288</v>
      </c>
      <c r="C777" s="2">
        <v>44104</v>
      </c>
      <c r="D777" s="1" t="s">
        <v>391</v>
      </c>
      <c r="E777" s="1" t="s">
        <v>289</v>
      </c>
      <c r="F777" s="1">
        <v>0</v>
      </c>
      <c r="G777" s="1" t="s">
        <v>21</v>
      </c>
      <c r="H777" s="1" t="s">
        <v>40</v>
      </c>
      <c r="I777" s="1" t="s">
        <v>40</v>
      </c>
      <c r="J777" s="1" t="s">
        <v>22</v>
      </c>
      <c r="K777" s="1" t="s">
        <v>21</v>
      </c>
      <c r="L777" s="1" t="s">
        <v>23</v>
      </c>
      <c r="M777" s="1">
        <v>37</v>
      </c>
      <c r="N777" s="1" t="s">
        <v>24</v>
      </c>
      <c r="O777" s="1" t="s">
        <v>25</v>
      </c>
      <c r="P777" s="1" t="s">
        <v>335</v>
      </c>
      <c r="Q777" s="1" t="s">
        <v>252</v>
      </c>
    </row>
    <row r="778" spans="1:17" ht="15.75" customHeight="1" x14ac:dyDescent="0.3">
      <c r="A778" s="1">
        <v>1216505</v>
      </c>
      <c r="B778" s="1" t="s">
        <v>281</v>
      </c>
      <c r="C778" s="2">
        <v>44137</v>
      </c>
      <c r="D778" s="1" t="s">
        <v>392</v>
      </c>
      <c r="E778" s="1" t="s">
        <v>282</v>
      </c>
      <c r="F778" s="1">
        <v>0</v>
      </c>
      <c r="G778" s="1" t="s">
        <v>20</v>
      </c>
      <c r="H778" s="1" t="s">
        <v>374</v>
      </c>
      <c r="I778" s="1" t="s">
        <v>374</v>
      </c>
      <c r="J778" s="1" t="s">
        <v>22</v>
      </c>
      <c r="K778" s="1" t="s">
        <v>374</v>
      </c>
      <c r="L778" s="1" t="s">
        <v>41</v>
      </c>
      <c r="M778" s="1">
        <v>6</v>
      </c>
      <c r="N778" s="1" t="s">
        <v>24</v>
      </c>
      <c r="O778" s="1" t="s">
        <v>25</v>
      </c>
      <c r="P778" s="1" t="s">
        <v>303</v>
      </c>
      <c r="Q778" s="1" t="s">
        <v>140</v>
      </c>
    </row>
    <row r="779" spans="1:17" ht="15.75" customHeight="1" x14ac:dyDescent="0.3">
      <c r="A779" s="1">
        <v>1216506</v>
      </c>
      <c r="B779" s="1" t="s">
        <v>281</v>
      </c>
      <c r="C779" s="2">
        <v>44136</v>
      </c>
      <c r="D779" s="1" t="s">
        <v>393</v>
      </c>
      <c r="E779" s="1" t="s">
        <v>282</v>
      </c>
      <c r="F779" s="1">
        <v>0</v>
      </c>
      <c r="G779" s="1" t="s">
        <v>31</v>
      </c>
      <c r="H779" s="1" t="s">
        <v>32</v>
      </c>
      <c r="I779" s="1" t="s">
        <v>32</v>
      </c>
      <c r="J779" s="1" t="s">
        <v>22</v>
      </c>
      <c r="K779" s="1" t="s">
        <v>32</v>
      </c>
      <c r="L779" s="1" t="s">
        <v>41</v>
      </c>
      <c r="M779" s="1">
        <v>9</v>
      </c>
      <c r="N779" s="1" t="s">
        <v>24</v>
      </c>
      <c r="O779" s="1" t="s">
        <v>25</v>
      </c>
      <c r="P779" s="1" t="s">
        <v>298</v>
      </c>
      <c r="Q779" s="1" t="s">
        <v>322</v>
      </c>
    </row>
    <row r="780" spans="1:17" ht="15.75" customHeight="1" x14ac:dyDescent="0.3">
      <c r="A780" s="1">
        <v>1216507</v>
      </c>
      <c r="B780" s="1" t="s">
        <v>288</v>
      </c>
      <c r="C780" s="2">
        <v>44115</v>
      </c>
      <c r="D780" s="1" t="s">
        <v>394</v>
      </c>
      <c r="E780" s="1" t="s">
        <v>289</v>
      </c>
      <c r="F780" s="1">
        <v>0</v>
      </c>
      <c r="G780" s="1" t="s">
        <v>259</v>
      </c>
      <c r="H780" s="1" t="s">
        <v>40</v>
      </c>
      <c r="I780" s="1" t="s">
        <v>259</v>
      </c>
      <c r="J780" s="1" t="s">
        <v>33</v>
      </c>
      <c r="K780" s="1" t="s">
        <v>40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351</v>
      </c>
      <c r="Q780" s="1" t="s">
        <v>201</v>
      </c>
    </row>
    <row r="781" spans="1:17" ht="15.75" customHeight="1" x14ac:dyDescent="0.3">
      <c r="A781" s="1">
        <v>1216508</v>
      </c>
      <c r="B781" s="1" t="s">
        <v>281</v>
      </c>
      <c r="C781" s="2">
        <v>44097</v>
      </c>
      <c r="D781" s="1" t="s">
        <v>147</v>
      </c>
      <c r="E781" s="1" t="s">
        <v>282</v>
      </c>
      <c r="F781" s="1">
        <v>0</v>
      </c>
      <c r="G781" s="1" t="s">
        <v>47</v>
      </c>
      <c r="H781" s="1" t="s">
        <v>21</v>
      </c>
      <c r="I781" s="1" t="s">
        <v>21</v>
      </c>
      <c r="J781" s="1" t="s">
        <v>22</v>
      </c>
      <c r="K781" s="1" t="s">
        <v>47</v>
      </c>
      <c r="L781" s="1" t="s">
        <v>23</v>
      </c>
      <c r="M781" s="1">
        <v>49</v>
      </c>
      <c r="N781" s="1" t="s">
        <v>24</v>
      </c>
      <c r="O781" s="1" t="s">
        <v>25</v>
      </c>
      <c r="P781" s="1" t="s">
        <v>303</v>
      </c>
      <c r="Q781" s="1" t="s">
        <v>140</v>
      </c>
    </row>
    <row r="782" spans="1:17" ht="15.75" customHeight="1" x14ac:dyDescent="0.3">
      <c r="A782" s="1">
        <v>1216509</v>
      </c>
      <c r="B782" s="1" t="s">
        <v>284</v>
      </c>
      <c r="C782" s="2">
        <v>44121</v>
      </c>
      <c r="D782" s="1" t="s">
        <v>227</v>
      </c>
      <c r="E782" s="1" t="s">
        <v>286</v>
      </c>
      <c r="F782" s="1">
        <v>0</v>
      </c>
      <c r="G782" s="1" t="s">
        <v>32</v>
      </c>
      <c r="H782" s="1" t="s">
        <v>374</v>
      </c>
      <c r="I782" s="1" t="s">
        <v>32</v>
      </c>
      <c r="J782" s="1" t="s">
        <v>33</v>
      </c>
      <c r="K782" s="1" t="s">
        <v>374</v>
      </c>
      <c r="L782" s="1" t="s">
        <v>41</v>
      </c>
      <c r="M782" s="1">
        <v>5</v>
      </c>
      <c r="N782" s="1" t="s">
        <v>24</v>
      </c>
      <c r="O782" s="1" t="s">
        <v>25</v>
      </c>
      <c r="P782" s="1" t="s">
        <v>335</v>
      </c>
      <c r="Q782" s="1" t="s">
        <v>283</v>
      </c>
    </row>
    <row r="783" spans="1:17" ht="15.75" customHeight="1" x14ac:dyDescent="0.3">
      <c r="A783" s="1">
        <v>1216510</v>
      </c>
      <c r="B783" s="1" t="s">
        <v>288</v>
      </c>
      <c r="C783" s="2">
        <v>44098</v>
      </c>
      <c r="D783" s="1" t="s">
        <v>362</v>
      </c>
      <c r="E783" s="1" t="s">
        <v>289</v>
      </c>
      <c r="F783" s="1">
        <v>0</v>
      </c>
      <c r="G783" s="1" t="s">
        <v>31</v>
      </c>
      <c r="H783" s="1" t="s">
        <v>20</v>
      </c>
      <c r="I783" s="1" t="s">
        <v>20</v>
      </c>
      <c r="J783" s="1" t="s">
        <v>22</v>
      </c>
      <c r="K783" s="1" t="s">
        <v>31</v>
      </c>
      <c r="L783" s="1" t="s">
        <v>23</v>
      </c>
      <c r="M783" s="1">
        <v>97</v>
      </c>
      <c r="N783" s="1" t="s">
        <v>24</v>
      </c>
      <c r="O783" s="1" t="s">
        <v>25</v>
      </c>
      <c r="P783" s="1" t="s">
        <v>232</v>
      </c>
      <c r="Q783" s="1" t="s">
        <v>201</v>
      </c>
    </row>
    <row r="784" spans="1:17" ht="15.75" customHeight="1" x14ac:dyDescent="0.3">
      <c r="A784" s="1">
        <v>1216511</v>
      </c>
      <c r="B784" s="1" t="s">
        <v>281</v>
      </c>
      <c r="C784" s="2">
        <v>44110</v>
      </c>
      <c r="D784" s="1" t="s">
        <v>330</v>
      </c>
      <c r="E784" s="1" t="s">
        <v>282</v>
      </c>
      <c r="F784" s="1">
        <v>0</v>
      </c>
      <c r="G784" s="1" t="s">
        <v>47</v>
      </c>
      <c r="H784" s="1" t="s">
        <v>40</v>
      </c>
      <c r="I784" s="1" t="s">
        <v>47</v>
      </c>
      <c r="J784" s="1" t="s">
        <v>33</v>
      </c>
      <c r="K784" s="1" t="s">
        <v>47</v>
      </c>
      <c r="L784" s="1" t="s">
        <v>23</v>
      </c>
      <c r="M784" s="1">
        <v>57</v>
      </c>
      <c r="N784" s="1" t="s">
        <v>24</v>
      </c>
      <c r="O784" s="1" t="s">
        <v>25</v>
      </c>
      <c r="P784" s="1" t="s">
        <v>322</v>
      </c>
      <c r="Q784" s="1" t="s">
        <v>140</v>
      </c>
    </row>
    <row r="785" spans="1:17" ht="15.75" customHeight="1" x14ac:dyDescent="0.3">
      <c r="A785" s="1">
        <v>1216512</v>
      </c>
      <c r="B785" s="1" t="s">
        <v>281</v>
      </c>
      <c r="C785" s="2">
        <v>44122</v>
      </c>
      <c r="D785" s="1" t="s">
        <v>355</v>
      </c>
      <c r="E785" s="1" t="s">
        <v>282</v>
      </c>
      <c r="F785" s="1">
        <v>0</v>
      </c>
      <c r="G785" s="1" t="s">
        <v>21</v>
      </c>
      <c r="H785" s="1" t="s">
        <v>259</v>
      </c>
      <c r="I785" s="1" t="s">
        <v>259</v>
      </c>
      <c r="J785" s="1" t="s">
        <v>22</v>
      </c>
      <c r="K785" s="1" t="s">
        <v>21</v>
      </c>
      <c r="L785" s="1" t="s">
        <v>122</v>
      </c>
      <c r="M785" s="1" t="s">
        <v>25</v>
      </c>
      <c r="N785" s="1" t="s">
        <v>123</v>
      </c>
      <c r="O785" s="1" t="s">
        <v>25</v>
      </c>
      <c r="P785" s="1" t="s">
        <v>298</v>
      </c>
      <c r="Q785" s="1" t="s">
        <v>140</v>
      </c>
    </row>
    <row r="786" spans="1:17" ht="15.75" customHeight="1" x14ac:dyDescent="0.3">
      <c r="A786" s="1">
        <v>1216513</v>
      </c>
      <c r="B786" s="1" t="s">
        <v>288</v>
      </c>
      <c r="C786" s="2">
        <v>44108</v>
      </c>
      <c r="D786" s="1" t="s">
        <v>57</v>
      </c>
      <c r="E786" s="1" t="s">
        <v>289</v>
      </c>
      <c r="F786" s="1">
        <v>0</v>
      </c>
      <c r="G786" s="1" t="s">
        <v>31</v>
      </c>
      <c r="H786" s="1" t="s">
        <v>32</v>
      </c>
      <c r="I786" s="1" t="s">
        <v>31</v>
      </c>
      <c r="J786" s="1" t="s">
        <v>33</v>
      </c>
      <c r="K786" s="1" t="s">
        <v>32</v>
      </c>
      <c r="L786" s="1" t="s">
        <v>41</v>
      </c>
      <c r="M786" s="1">
        <v>10</v>
      </c>
      <c r="N786" s="1" t="s">
        <v>24</v>
      </c>
      <c r="O786" s="1" t="s">
        <v>25</v>
      </c>
      <c r="P786" s="1" t="s">
        <v>332</v>
      </c>
      <c r="Q786" s="1" t="s">
        <v>323</v>
      </c>
    </row>
    <row r="787" spans="1:17" ht="15.75" customHeight="1" x14ac:dyDescent="0.3">
      <c r="A787" s="1">
        <v>1216514</v>
      </c>
      <c r="B787" s="1" t="s">
        <v>281</v>
      </c>
      <c r="C787" s="2">
        <v>44107</v>
      </c>
      <c r="D787" s="1" t="s">
        <v>285</v>
      </c>
      <c r="E787" s="1" t="s">
        <v>282</v>
      </c>
      <c r="F787" s="1">
        <v>0</v>
      </c>
      <c r="G787" s="1" t="s">
        <v>40</v>
      </c>
      <c r="H787" s="1" t="s">
        <v>20</v>
      </c>
      <c r="I787" s="1" t="s">
        <v>40</v>
      </c>
      <c r="J787" s="1" t="s">
        <v>33</v>
      </c>
      <c r="K787" s="1" t="s">
        <v>20</v>
      </c>
      <c r="L787" s="1" t="s">
        <v>41</v>
      </c>
      <c r="M787" s="1">
        <v>8</v>
      </c>
      <c r="N787" s="1" t="s">
        <v>24</v>
      </c>
      <c r="O787" s="1" t="s">
        <v>25</v>
      </c>
      <c r="P787" s="1" t="s">
        <v>303</v>
      </c>
      <c r="Q787" s="1" t="s">
        <v>140</v>
      </c>
    </row>
    <row r="788" spans="1:17" ht="15.75" customHeight="1" x14ac:dyDescent="0.3">
      <c r="A788" s="1">
        <v>1216515</v>
      </c>
      <c r="B788" s="1" t="s">
        <v>284</v>
      </c>
      <c r="C788" s="2">
        <v>44107</v>
      </c>
      <c r="D788" s="1" t="s">
        <v>309</v>
      </c>
      <c r="E788" s="1" t="s">
        <v>286</v>
      </c>
      <c r="F788" s="1">
        <v>0</v>
      </c>
      <c r="G788" s="1" t="s">
        <v>374</v>
      </c>
      <c r="H788" s="1" t="s">
        <v>21</v>
      </c>
      <c r="I788" s="1" t="s">
        <v>21</v>
      </c>
      <c r="J788" s="1" t="s">
        <v>22</v>
      </c>
      <c r="K788" s="1" t="s">
        <v>374</v>
      </c>
      <c r="L788" s="1" t="s">
        <v>23</v>
      </c>
      <c r="M788" s="1">
        <v>18</v>
      </c>
      <c r="N788" s="1" t="s">
        <v>24</v>
      </c>
      <c r="O788" s="1" t="s">
        <v>25</v>
      </c>
      <c r="P788" s="1" t="s">
        <v>237</v>
      </c>
      <c r="Q788" s="1" t="s">
        <v>283</v>
      </c>
    </row>
    <row r="789" spans="1:17" ht="15.75" customHeight="1" x14ac:dyDescent="0.3">
      <c r="A789" s="1">
        <v>1216516</v>
      </c>
      <c r="B789" s="1" t="s">
        <v>288</v>
      </c>
      <c r="C789" s="2">
        <v>44106</v>
      </c>
      <c r="D789" s="1" t="s">
        <v>395</v>
      </c>
      <c r="E789" s="1" t="s">
        <v>289</v>
      </c>
      <c r="F789" s="1">
        <v>0</v>
      </c>
      <c r="G789" s="1" t="s">
        <v>259</v>
      </c>
      <c r="H789" s="1" t="s">
        <v>32</v>
      </c>
      <c r="I789" s="1" t="s">
        <v>259</v>
      </c>
      <c r="J789" s="1" t="s">
        <v>33</v>
      </c>
      <c r="K789" s="1" t="s">
        <v>259</v>
      </c>
      <c r="L789" s="1" t="s">
        <v>23</v>
      </c>
      <c r="M789" s="1">
        <v>7</v>
      </c>
      <c r="N789" s="1" t="s">
        <v>24</v>
      </c>
      <c r="O789" s="1" t="s">
        <v>25</v>
      </c>
      <c r="P789" s="1" t="s">
        <v>232</v>
      </c>
      <c r="Q789" s="1" t="s">
        <v>201</v>
      </c>
    </row>
    <row r="790" spans="1:17" ht="15.75" customHeight="1" x14ac:dyDescent="0.3">
      <c r="A790" s="1">
        <v>1216517</v>
      </c>
      <c r="B790" s="1" t="s">
        <v>288</v>
      </c>
      <c r="C790" s="2">
        <v>44122</v>
      </c>
      <c r="D790" s="1" t="s">
        <v>362</v>
      </c>
      <c r="E790" s="1" t="s">
        <v>289</v>
      </c>
      <c r="F790" s="1">
        <v>0</v>
      </c>
      <c r="G790" s="1" t="s">
        <v>47</v>
      </c>
      <c r="H790" s="1" t="s">
        <v>31</v>
      </c>
      <c r="I790" s="1" t="s">
        <v>47</v>
      </c>
      <c r="J790" s="1" t="s">
        <v>33</v>
      </c>
      <c r="K790" s="1" t="s">
        <v>31</v>
      </c>
      <c r="L790" s="1" t="s">
        <v>122</v>
      </c>
      <c r="M790" s="1" t="s">
        <v>25</v>
      </c>
      <c r="N790" s="1" t="s">
        <v>123</v>
      </c>
      <c r="O790" s="1" t="s">
        <v>25</v>
      </c>
      <c r="P790" s="1" t="s">
        <v>323</v>
      </c>
      <c r="Q790" s="1" t="s">
        <v>201</v>
      </c>
    </row>
    <row r="791" spans="1:17" ht="15.75" customHeight="1" x14ac:dyDescent="0.3">
      <c r="A791" s="1">
        <v>1216518</v>
      </c>
      <c r="B791" s="1" t="s">
        <v>288</v>
      </c>
      <c r="C791" s="2">
        <v>44126</v>
      </c>
      <c r="D791" s="1" t="s">
        <v>162</v>
      </c>
      <c r="E791" s="1" t="s">
        <v>289</v>
      </c>
      <c r="F791" s="1">
        <v>0</v>
      </c>
      <c r="G791" s="1" t="s">
        <v>40</v>
      </c>
      <c r="H791" s="1" t="s">
        <v>259</v>
      </c>
      <c r="I791" s="1" t="s">
        <v>259</v>
      </c>
      <c r="J791" s="1" t="s">
        <v>22</v>
      </c>
      <c r="K791" s="1" t="s">
        <v>259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323</v>
      </c>
      <c r="Q791" s="1" t="s">
        <v>201</v>
      </c>
    </row>
    <row r="792" spans="1:17" ht="15.75" customHeight="1" x14ac:dyDescent="0.3">
      <c r="A792" s="1">
        <v>1216519</v>
      </c>
      <c r="B792" s="1" t="s">
        <v>288</v>
      </c>
      <c r="C792" s="2">
        <v>44109</v>
      </c>
      <c r="D792" s="1" t="s">
        <v>299</v>
      </c>
      <c r="E792" s="1" t="s">
        <v>289</v>
      </c>
      <c r="F792" s="1">
        <v>0</v>
      </c>
      <c r="G792" s="1" t="s">
        <v>374</v>
      </c>
      <c r="H792" s="1" t="s">
        <v>20</v>
      </c>
      <c r="I792" s="1" t="s">
        <v>20</v>
      </c>
      <c r="J792" s="1" t="s">
        <v>22</v>
      </c>
      <c r="K792" s="1" t="s">
        <v>374</v>
      </c>
      <c r="L792" s="1" t="s">
        <v>23</v>
      </c>
      <c r="M792" s="1">
        <v>59</v>
      </c>
      <c r="N792" s="1" t="s">
        <v>24</v>
      </c>
      <c r="O792" s="1" t="s">
        <v>25</v>
      </c>
      <c r="P792" s="1" t="s">
        <v>323</v>
      </c>
      <c r="Q792" s="1" t="s">
        <v>351</v>
      </c>
    </row>
    <row r="793" spans="1:17" ht="15.75" customHeight="1" x14ac:dyDescent="0.3">
      <c r="A793" s="1">
        <v>1216520</v>
      </c>
      <c r="B793" s="1" t="s">
        <v>284</v>
      </c>
      <c r="C793" s="2">
        <v>44130</v>
      </c>
      <c r="D793" s="1" t="s">
        <v>118</v>
      </c>
      <c r="E793" s="1" t="s">
        <v>286</v>
      </c>
      <c r="F793" s="1">
        <v>0</v>
      </c>
      <c r="G793" s="1" t="s">
        <v>21</v>
      </c>
      <c r="H793" s="1" t="s">
        <v>31</v>
      </c>
      <c r="I793" s="1" t="s">
        <v>31</v>
      </c>
      <c r="J793" s="1" t="s">
        <v>22</v>
      </c>
      <c r="K793" s="1" t="s">
        <v>31</v>
      </c>
      <c r="L793" s="1" t="s">
        <v>41</v>
      </c>
      <c r="M793" s="1">
        <v>8</v>
      </c>
      <c r="N793" s="1" t="s">
        <v>24</v>
      </c>
      <c r="O793" s="1" t="s">
        <v>25</v>
      </c>
      <c r="P793" s="1" t="s">
        <v>335</v>
      </c>
      <c r="Q793" s="1" t="s">
        <v>283</v>
      </c>
    </row>
    <row r="794" spans="1:17" ht="15.75" customHeight="1" x14ac:dyDescent="0.3">
      <c r="A794" s="1">
        <v>1216521</v>
      </c>
      <c r="B794" s="1" t="s">
        <v>284</v>
      </c>
      <c r="C794" s="2">
        <v>44127</v>
      </c>
      <c r="D794" s="1" t="s">
        <v>312</v>
      </c>
      <c r="E794" s="1" t="s">
        <v>286</v>
      </c>
      <c r="F794" s="1">
        <v>0</v>
      </c>
      <c r="G794" s="1" t="s">
        <v>32</v>
      </c>
      <c r="H794" s="1" t="s">
        <v>47</v>
      </c>
      <c r="I794" s="1" t="s">
        <v>47</v>
      </c>
      <c r="J794" s="1" t="s">
        <v>22</v>
      </c>
      <c r="K794" s="1" t="s">
        <v>47</v>
      </c>
      <c r="L794" s="1" t="s">
        <v>41</v>
      </c>
      <c r="M794" s="1">
        <v>10</v>
      </c>
      <c r="N794" s="1" t="s">
        <v>24</v>
      </c>
      <c r="O794" s="1" t="s">
        <v>25</v>
      </c>
      <c r="P794" s="1" t="s">
        <v>252</v>
      </c>
      <c r="Q794" s="1" t="s">
        <v>237</v>
      </c>
    </row>
    <row r="795" spans="1:17" ht="15.75" customHeight="1" x14ac:dyDescent="0.3">
      <c r="A795" s="1">
        <v>1216522</v>
      </c>
      <c r="B795" s="1" t="s">
        <v>288</v>
      </c>
      <c r="C795" s="2">
        <v>44121</v>
      </c>
      <c r="D795" s="1" t="s">
        <v>121</v>
      </c>
      <c r="E795" s="1" t="s">
        <v>289</v>
      </c>
      <c r="F795" s="1">
        <v>0</v>
      </c>
      <c r="G795" s="1" t="s">
        <v>40</v>
      </c>
      <c r="H795" s="1" t="s">
        <v>20</v>
      </c>
      <c r="I795" s="1" t="s">
        <v>40</v>
      </c>
      <c r="J795" s="1" t="s">
        <v>33</v>
      </c>
      <c r="K795" s="1" t="s">
        <v>20</v>
      </c>
      <c r="L795" s="1" t="s">
        <v>41</v>
      </c>
      <c r="M795" s="1">
        <v>7</v>
      </c>
      <c r="N795" s="1" t="s">
        <v>24</v>
      </c>
      <c r="O795" s="1" t="s">
        <v>25</v>
      </c>
      <c r="P795" s="1" t="s">
        <v>232</v>
      </c>
      <c r="Q795" s="1" t="s">
        <v>323</v>
      </c>
    </row>
    <row r="796" spans="1:17" ht="15.75" customHeight="1" x14ac:dyDescent="0.3">
      <c r="A796" s="1">
        <v>1216523</v>
      </c>
      <c r="B796" s="1" t="s">
        <v>281</v>
      </c>
      <c r="C796" s="2">
        <v>44114</v>
      </c>
      <c r="D796" s="1" t="s">
        <v>101</v>
      </c>
      <c r="E796" s="1" t="s">
        <v>282</v>
      </c>
      <c r="F796" s="1">
        <v>0</v>
      </c>
      <c r="G796" s="1" t="s">
        <v>21</v>
      </c>
      <c r="H796" s="1" t="s">
        <v>31</v>
      </c>
      <c r="I796" s="1" t="s">
        <v>21</v>
      </c>
      <c r="J796" s="1" t="s">
        <v>33</v>
      </c>
      <c r="K796" s="1" t="s">
        <v>21</v>
      </c>
      <c r="L796" s="1" t="s">
        <v>23</v>
      </c>
      <c r="M796" s="1">
        <v>2</v>
      </c>
      <c r="N796" s="1" t="s">
        <v>24</v>
      </c>
      <c r="O796" s="1" t="s">
        <v>25</v>
      </c>
      <c r="P796" s="1" t="s">
        <v>382</v>
      </c>
      <c r="Q796" s="1" t="s">
        <v>303</v>
      </c>
    </row>
    <row r="797" spans="1:17" ht="15.75" customHeight="1" x14ac:dyDescent="0.3">
      <c r="A797" s="1">
        <v>1216524</v>
      </c>
      <c r="B797" s="1" t="s">
        <v>288</v>
      </c>
      <c r="C797" s="2">
        <v>44131</v>
      </c>
      <c r="D797" s="1" t="s">
        <v>226</v>
      </c>
      <c r="E797" s="1" t="s">
        <v>289</v>
      </c>
      <c r="F797" s="1">
        <v>0</v>
      </c>
      <c r="G797" s="1" t="s">
        <v>259</v>
      </c>
      <c r="H797" s="1" t="s">
        <v>374</v>
      </c>
      <c r="I797" s="1" t="s">
        <v>374</v>
      </c>
      <c r="J797" s="1" t="s">
        <v>22</v>
      </c>
      <c r="K797" s="1" t="s">
        <v>259</v>
      </c>
      <c r="L797" s="1" t="s">
        <v>23</v>
      </c>
      <c r="M797" s="1">
        <v>88</v>
      </c>
      <c r="N797" s="1" t="s">
        <v>24</v>
      </c>
      <c r="O797" s="1" t="s">
        <v>25</v>
      </c>
      <c r="P797" s="1" t="s">
        <v>232</v>
      </c>
      <c r="Q797" s="1" t="s">
        <v>323</v>
      </c>
    </row>
    <row r="798" spans="1:17" ht="15.75" customHeight="1" x14ac:dyDescent="0.3">
      <c r="A798" s="1">
        <v>1216525</v>
      </c>
      <c r="B798" s="1" t="s">
        <v>288</v>
      </c>
      <c r="C798" s="2">
        <v>44114</v>
      </c>
      <c r="D798" s="1" t="s">
        <v>215</v>
      </c>
      <c r="E798" s="1" t="s">
        <v>289</v>
      </c>
      <c r="F798" s="1">
        <v>0</v>
      </c>
      <c r="G798" s="1" t="s">
        <v>20</v>
      </c>
      <c r="H798" s="1" t="s">
        <v>32</v>
      </c>
      <c r="I798" s="1" t="s">
        <v>20</v>
      </c>
      <c r="J798" s="1" t="s">
        <v>33</v>
      </c>
      <c r="K798" s="1" t="s">
        <v>20</v>
      </c>
      <c r="L798" s="1" t="s">
        <v>23</v>
      </c>
      <c r="M798" s="1">
        <v>37</v>
      </c>
      <c r="N798" s="1" t="s">
        <v>24</v>
      </c>
      <c r="O798" s="1" t="s">
        <v>25</v>
      </c>
      <c r="P798" s="1" t="s">
        <v>232</v>
      </c>
      <c r="Q798" s="1" t="s">
        <v>201</v>
      </c>
    </row>
    <row r="799" spans="1:17" ht="15.75" customHeight="1" x14ac:dyDescent="0.3">
      <c r="A799" s="1">
        <v>1216526</v>
      </c>
      <c r="B799" s="1" t="s">
        <v>281</v>
      </c>
      <c r="C799" s="2">
        <v>44120</v>
      </c>
      <c r="D799" s="1" t="s">
        <v>326</v>
      </c>
      <c r="E799" s="1" t="s">
        <v>282</v>
      </c>
      <c r="F799" s="1">
        <v>0</v>
      </c>
      <c r="G799" s="1" t="s">
        <v>21</v>
      </c>
      <c r="H799" s="1" t="s">
        <v>47</v>
      </c>
      <c r="I799" s="1" t="s">
        <v>21</v>
      </c>
      <c r="J799" s="1" t="s">
        <v>33</v>
      </c>
      <c r="K799" s="1" t="s">
        <v>47</v>
      </c>
      <c r="L799" s="1" t="s">
        <v>41</v>
      </c>
      <c r="M799" s="1">
        <v>8</v>
      </c>
      <c r="N799" s="1" t="s">
        <v>24</v>
      </c>
      <c r="O799" s="1" t="s">
        <v>25</v>
      </c>
      <c r="P799" s="1" t="s">
        <v>303</v>
      </c>
      <c r="Q799" s="1" t="s">
        <v>322</v>
      </c>
    </row>
    <row r="800" spans="1:17" ht="15.75" customHeight="1" x14ac:dyDescent="0.3">
      <c r="A800" s="1">
        <v>1216527</v>
      </c>
      <c r="B800" s="1" t="s">
        <v>284</v>
      </c>
      <c r="C800" s="2">
        <v>44101</v>
      </c>
      <c r="D800" s="1" t="s">
        <v>271</v>
      </c>
      <c r="E800" s="1" t="s">
        <v>286</v>
      </c>
      <c r="F800" s="1">
        <v>0</v>
      </c>
      <c r="G800" s="1" t="s">
        <v>31</v>
      </c>
      <c r="H800" s="1" t="s">
        <v>40</v>
      </c>
      <c r="I800" s="1" t="s">
        <v>40</v>
      </c>
      <c r="J800" s="1" t="s">
        <v>22</v>
      </c>
      <c r="K800" s="1" t="s">
        <v>40</v>
      </c>
      <c r="L800" s="1" t="s">
        <v>41</v>
      </c>
      <c r="M800" s="1">
        <v>4</v>
      </c>
      <c r="N800" s="1" t="s">
        <v>24</v>
      </c>
      <c r="O800" s="1" t="s">
        <v>25</v>
      </c>
      <c r="P800" s="1" t="s">
        <v>283</v>
      </c>
      <c r="Q800" s="1" t="s">
        <v>306</v>
      </c>
    </row>
    <row r="801" spans="1:17" ht="15.75" customHeight="1" x14ac:dyDescent="0.3">
      <c r="A801" s="1">
        <v>1216528</v>
      </c>
      <c r="B801" s="1" t="s">
        <v>288</v>
      </c>
      <c r="C801" s="2">
        <v>44117</v>
      </c>
      <c r="D801" s="1" t="s">
        <v>235</v>
      </c>
      <c r="E801" s="1" t="s">
        <v>289</v>
      </c>
      <c r="F801" s="1">
        <v>0</v>
      </c>
      <c r="G801" s="1" t="s">
        <v>32</v>
      </c>
      <c r="H801" s="1" t="s">
        <v>259</v>
      </c>
      <c r="I801" s="1" t="s">
        <v>32</v>
      </c>
      <c r="J801" s="1" t="s">
        <v>33</v>
      </c>
      <c r="K801" s="1" t="s">
        <v>32</v>
      </c>
      <c r="L801" s="1" t="s">
        <v>23</v>
      </c>
      <c r="M801" s="1">
        <v>20</v>
      </c>
      <c r="N801" s="1" t="s">
        <v>24</v>
      </c>
      <c r="O801" s="1" t="s">
        <v>25</v>
      </c>
      <c r="P801" s="1" t="s">
        <v>232</v>
      </c>
      <c r="Q801" s="1" t="s">
        <v>201</v>
      </c>
    </row>
    <row r="802" spans="1:17" ht="15.75" customHeight="1" x14ac:dyDescent="0.3">
      <c r="A802" s="1">
        <v>1216529</v>
      </c>
      <c r="B802" s="1" t="s">
        <v>281</v>
      </c>
      <c r="C802" s="2">
        <v>44115</v>
      </c>
      <c r="D802" s="1" t="s">
        <v>326</v>
      </c>
      <c r="E802" s="1" t="s">
        <v>282</v>
      </c>
      <c r="F802" s="1">
        <v>0</v>
      </c>
      <c r="G802" s="1" t="s">
        <v>374</v>
      </c>
      <c r="H802" s="1" t="s">
        <v>47</v>
      </c>
      <c r="I802" s="1" t="s">
        <v>374</v>
      </c>
      <c r="J802" s="1" t="s">
        <v>33</v>
      </c>
      <c r="K802" s="1" t="s">
        <v>47</v>
      </c>
      <c r="L802" s="1" t="s">
        <v>41</v>
      </c>
      <c r="M802" s="1">
        <v>5</v>
      </c>
      <c r="N802" s="1" t="s">
        <v>24</v>
      </c>
      <c r="O802" s="1" t="s">
        <v>25</v>
      </c>
      <c r="P802" s="1" t="s">
        <v>303</v>
      </c>
      <c r="Q802" s="1" t="s">
        <v>140</v>
      </c>
    </row>
    <row r="803" spans="1:17" ht="15.75" customHeight="1" x14ac:dyDescent="0.3">
      <c r="A803" s="1">
        <v>1216530</v>
      </c>
      <c r="B803" s="1" t="s">
        <v>288</v>
      </c>
      <c r="C803" s="2">
        <v>44136</v>
      </c>
      <c r="D803" s="1" t="s">
        <v>396</v>
      </c>
      <c r="E803" s="1" t="s">
        <v>289</v>
      </c>
      <c r="F803" s="1">
        <v>0</v>
      </c>
      <c r="G803" s="1" t="s">
        <v>21</v>
      </c>
      <c r="H803" s="1" t="s">
        <v>40</v>
      </c>
      <c r="I803" s="1" t="s">
        <v>40</v>
      </c>
      <c r="J803" s="1" t="s">
        <v>22</v>
      </c>
      <c r="K803" s="1" t="s">
        <v>21</v>
      </c>
      <c r="L803" s="1" t="s">
        <v>23</v>
      </c>
      <c r="M803" s="1">
        <v>60</v>
      </c>
      <c r="N803" s="1" t="s">
        <v>24</v>
      </c>
      <c r="O803" s="1" t="s">
        <v>25</v>
      </c>
      <c r="P803" s="1" t="s">
        <v>323</v>
      </c>
      <c r="Q803" s="1" t="s">
        <v>201</v>
      </c>
    </row>
    <row r="804" spans="1:17" ht="15.75" customHeight="1" x14ac:dyDescent="0.3">
      <c r="A804" s="1">
        <v>1216531</v>
      </c>
      <c r="B804" s="1" t="s">
        <v>284</v>
      </c>
      <c r="C804" s="2">
        <v>44119</v>
      </c>
      <c r="D804" s="1" t="s">
        <v>362</v>
      </c>
      <c r="E804" s="1" t="s">
        <v>286</v>
      </c>
      <c r="F804" s="1">
        <v>0</v>
      </c>
      <c r="G804" s="1" t="s">
        <v>20</v>
      </c>
      <c r="H804" s="1" t="s">
        <v>31</v>
      </c>
      <c r="I804" s="1" t="s">
        <v>20</v>
      </c>
      <c r="J804" s="1" t="s">
        <v>33</v>
      </c>
      <c r="K804" s="1" t="s">
        <v>31</v>
      </c>
      <c r="L804" s="1" t="s">
        <v>41</v>
      </c>
      <c r="M804" s="1">
        <v>8</v>
      </c>
      <c r="N804" s="1" t="s">
        <v>24</v>
      </c>
      <c r="O804" s="1" t="s">
        <v>25</v>
      </c>
      <c r="P804" s="1" t="s">
        <v>335</v>
      </c>
      <c r="Q804" s="1" t="s">
        <v>252</v>
      </c>
    </row>
    <row r="805" spans="1:17" ht="15.75" customHeight="1" x14ac:dyDescent="0.3">
      <c r="A805" s="1">
        <v>1216532</v>
      </c>
      <c r="B805" s="1" t="s">
        <v>281</v>
      </c>
      <c r="C805" s="2">
        <v>44103</v>
      </c>
      <c r="D805" s="1" t="s">
        <v>346</v>
      </c>
      <c r="E805" s="1" t="s">
        <v>282</v>
      </c>
      <c r="F805" s="1">
        <v>0</v>
      </c>
      <c r="G805" s="1" t="s">
        <v>259</v>
      </c>
      <c r="H805" s="1" t="s">
        <v>374</v>
      </c>
      <c r="I805" s="1" t="s">
        <v>374</v>
      </c>
      <c r="J805" s="1" t="s">
        <v>22</v>
      </c>
      <c r="K805" s="1" t="s">
        <v>259</v>
      </c>
      <c r="L805" s="1" t="s">
        <v>23</v>
      </c>
      <c r="M805" s="1">
        <v>15</v>
      </c>
      <c r="N805" s="1" t="s">
        <v>24</v>
      </c>
      <c r="O805" s="1" t="s">
        <v>25</v>
      </c>
      <c r="P805" s="1" t="s">
        <v>322</v>
      </c>
      <c r="Q805" s="1" t="s">
        <v>140</v>
      </c>
    </row>
    <row r="806" spans="1:17" ht="15.75" customHeight="1" x14ac:dyDescent="0.3">
      <c r="A806" s="1">
        <v>1216533</v>
      </c>
      <c r="B806" s="1" t="s">
        <v>281</v>
      </c>
      <c r="C806" s="2">
        <v>44123</v>
      </c>
      <c r="D806" s="1" t="s">
        <v>354</v>
      </c>
      <c r="E806" s="1" t="s">
        <v>282</v>
      </c>
      <c r="F806" s="1">
        <v>0</v>
      </c>
      <c r="G806" s="1" t="s">
        <v>32</v>
      </c>
      <c r="H806" s="1" t="s">
        <v>40</v>
      </c>
      <c r="I806" s="1" t="s">
        <v>32</v>
      </c>
      <c r="J806" s="1" t="s">
        <v>33</v>
      </c>
      <c r="K806" s="1" t="s">
        <v>40</v>
      </c>
      <c r="L806" s="1" t="s">
        <v>41</v>
      </c>
      <c r="M806" s="1">
        <v>7</v>
      </c>
      <c r="N806" s="1" t="s">
        <v>24</v>
      </c>
      <c r="O806" s="1" t="s">
        <v>25</v>
      </c>
      <c r="P806" s="1" t="s">
        <v>303</v>
      </c>
      <c r="Q806" s="1" t="s">
        <v>322</v>
      </c>
    </row>
    <row r="807" spans="1:17" ht="15.75" customHeight="1" x14ac:dyDescent="0.3">
      <c r="A807" s="1">
        <v>1216534</v>
      </c>
      <c r="B807" s="1" t="s">
        <v>288</v>
      </c>
      <c r="C807" s="2">
        <v>44095</v>
      </c>
      <c r="D807" s="1" t="s">
        <v>285</v>
      </c>
      <c r="E807" s="1" t="s">
        <v>289</v>
      </c>
      <c r="F807" s="1">
        <v>0</v>
      </c>
      <c r="G807" s="1" t="s">
        <v>20</v>
      </c>
      <c r="H807" s="1" t="s">
        <v>259</v>
      </c>
      <c r="I807" s="1" t="s">
        <v>259</v>
      </c>
      <c r="J807" s="1" t="s">
        <v>22</v>
      </c>
      <c r="K807" s="1" t="s">
        <v>20</v>
      </c>
      <c r="L807" s="1" t="s">
        <v>23</v>
      </c>
      <c r="M807" s="1">
        <v>10</v>
      </c>
      <c r="N807" s="1" t="s">
        <v>24</v>
      </c>
      <c r="O807" s="1" t="s">
        <v>25</v>
      </c>
      <c r="P807" s="1" t="s">
        <v>332</v>
      </c>
      <c r="Q807" s="1" t="s">
        <v>323</v>
      </c>
    </row>
    <row r="808" spans="1:17" ht="15.75" customHeight="1" x14ac:dyDescent="0.3">
      <c r="A808" s="1">
        <v>1216535</v>
      </c>
      <c r="B808" s="1" t="s">
        <v>288</v>
      </c>
      <c r="C808" s="2">
        <v>44135</v>
      </c>
      <c r="D808" s="1" t="s">
        <v>370</v>
      </c>
      <c r="E808" s="1" t="s">
        <v>289</v>
      </c>
      <c r="F808" s="1">
        <v>0</v>
      </c>
      <c r="G808" s="1" t="s">
        <v>374</v>
      </c>
      <c r="H808" s="1" t="s">
        <v>47</v>
      </c>
      <c r="I808" s="1" t="s">
        <v>47</v>
      </c>
      <c r="J808" s="1" t="s">
        <v>22</v>
      </c>
      <c r="K808" s="1" t="s">
        <v>47</v>
      </c>
      <c r="L808" s="1" t="s">
        <v>41</v>
      </c>
      <c r="M808" s="1">
        <v>9</v>
      </c>
      <c r="N808" s="1" t="s">
        <v>24</v>
      </c>
      <c r="O808" s="1" t="s">
        <v>25</v>
      </c>
      <c r="P808" s="1" t="s">
        <v>351</v>
      </c>
      <c r="Q808" s="1" t="s">
        <v>201</v>
      </c>
    </row>
    <row r="809" spans="1:17" ht="15.75" customHeight="1" x14ac:dyDescent="0.3">
      <c r="A809" s="1">
        <v>1216536</v>
      </c>
      <c r="B809" s="1" t="s">
        <v>288</v>
      </c>
      <c r="C809" s="2">
        <v>44133</v>
      </c>
      <c r="D809" s="1" t="s">
        <v>393</v>
      </c>
      <c r="E809" s="1" t="s">
        <v>289</v>
      </c>
      <c r="F809" s="1">
        <v>0</v>
      </c>
      <c r="G809" s="1" t="s">
        <v>21</v>
      </c>
      <c r="H809" s="1" t="s">
        <v>32</v>
      </c>
      <c r="I809" s="1" t="s">
        <v>32</v>
      </c>
      <c r="J809" s="1" t="s">
        <v>22</v>
      </c>
      <c r="K809" s="1" t="s">
        <v>32</v>
      </c>
      <c r="L809" s="1" t="s">
        <v>41</v>
      </c>
      <c r="M809" s="1">
        <v>6</v>
      </c>
      <c r="N809" s="1" t="s">
        <v>24</v>
      </c>
      <c r="O809" s="1" t="s">
        <v>25</v>
      </c>
      <c r="P809" s="1" t="s">
        <v>252</v>
      </c>
      <c r="Q809" s="1" t="s">
        <v>283</v>
      </c>
    </row>
    <row r="810" spans="1:17" ht="15.75" customHeight="1" x14ac:dyDescent="0.3">
      <c r="A810" s="1">
        <v>1216537</v>
      </c>
      <c r="B810" s="1" t="s">
        <v>281</v>
      </c>
      <c r="C810" s="2">
        <v>44134</v>
      </c>
      <c r="D810" s="1" t="s">
        <v>352</v>
      </c>
      <c r="E810" s="1" t="s">
        <v>282</v>
      </c>
      <c r="F810" s="1">
        <v>0</v>
      </c>
      <c r="G810" s="1" t="s">
        <v>31</v>
      </c>
      <c r="H810" s="1" t="s">
        <v>40</v>
      </c>
      <c r="I810" s="1" t="s">
        <v>40</v>
      </c>
      <c r="J810" s="1" t="s">
        <v>22</v>
      </c>
      <c r="K810" s="1" t="s">
        <v>40</v>
      </c>
      <c r="L810" s="1" t="s">
        <v>41</v>
      </c>
      <c r="M810" s="1">
        <v>7</v>
      </c>
      <c r="N810" s="1" t="s">
        <v>24</v>
      </c>
      <c r="O810" s="1" t="s">
        <v>25</v>
      </c>
      <c r="P810" s="1" t="s">
        <v>303</v>
      </c>
      <c r="Q810" s="1" t="s">
        <v>140</v>
      </c>
    </row>
    <row r="811" spans="1:17" ht="15.75" customHeight="1" x14ac:dyDescent="0.3">
      <c r="A811" s="1">
        <v>1216538</v>
      </c>
      <c r="B811" s="1" t="s">
        <v>284</v>
      </c>
      <c r="C811" s="2">
        <v>44108</v>
      </c>
      <c r="D811" s="1" t="s">
        <v>312</v>
      </c>
      <c r="E811" s="1" t="s">
        <v>286</v>
      </c>
      <c r="F811" s="1">
        <v>0</v>
      </c>
      <c r="G811" s="1" t="s">
        <v>47</v>
      </c>
      <c r="H811" s="1" t="s">
        <v>259</v>
      </c>
      <c r="I811" s="1" t="s">
        <v>47</v>
      </c>
      <c r="J811" s="1" t="s">
        <v>33</v>
      </c>
      <c r="K811" s="1" t="s">
        <v>47</v>
      </c>
      <c r="L811" s="1" t="s">
        <v>23</v>
      </c>
      <c r="M811" s="1">
        <v>34</v>
      </c>
      <c r="N811" s="1" t="s">
        <v>24</v>
      </c>
      <c r="O811" s="1" t="s">
        <v>25</v>
      </c>
      <c r="P811" s="1" t="s">
        <v>335</v>
      </c>
      <c r="Q811" s="1" t="s">
        <v>283</v>
      </c>
    </row>
    <row r="812" spans="1:17" ht="15.75" customHeight="1" x14ac:dyDescent="0.3">
      <c r="A812" s="1">
        <v>1216539</v>
      </c>
      <c r="B812" s="1" t="s">
        <v>288</v>
      </c>
      <c r="C812" s="2">
        <v>44099</v>
      </c>
      <c r="D812" s="1" t="s">
        <v>375</v>
      </c>
      <c r="E812" s="1" t="s">
        <v>289</v>
      </c>
      <c r="F812" s="1">
        <v>0</v>
      </c>
      <c r="G812" s="1" t="s">
        <v>374</v>
      </c>
      <c r="H812" s="1" t="s">
        <v>32</v>
      </c>
      <c r="I812" s="1" t="s">
        <v>32</v>
      </c>
      <c r="J812" s="1" t="s">
        <v>22</v>
      </c>
      <c r="K812" s="1" t="s">
        <v>374</v>
      </c>
      <c r="L812" s="1" t="s">
        <v>23</v>
      </c>
      <c r="M812" s="1">
        <v>44</v>
      </c>
      <c r="N812" s="1" t="s">
        <v>24</v>
      </c>
      <c r="O812" s="1" t="s">
        <v>25</v>
      </c>
      <c r="P812" s="1" t="s">
        <v>335</v>
      </c>
      <c r="Q812" s="1" t="s">
        <v>283</v>
      </c>
    </row>
    <row r="813" spans="1:17" ht="15.75" customHeight="1" x14ac:dyDescent="0.3">
      <c r="A813" s="1">
        <v>1216540</v>
      </c>
      <c r="B813" s="1" t="s">
        <v>284</v>
      </c>
      <c r="C813" s="2">
        <v>44116</v>
      </c>
      <c r="D813" s="1" t="s">
        <v>121</v>
      </c>
      <c r="E813" s="1" t="s">
        <v>286</v>
      </c>
      <c r="F813" s="1">
        <v>0</v>
      </c>
      <c r="G813" s="1" t="s">
        <v>20</v>
      </c>
      <c r="H813" s="1" t="s">
        <v>21</v>
      </c>
      <c r="I813" s="1" t="s">
        <v>20</v>
      </c>
      <c r="J813" s="1" t="s">
        <v>33</v>
      </c>
      <c r="K813" s="1" t="s">
        <v>20</v>
      </c>
      <c r="L813" s="1" t="s">
        <v>23</v>
      </c>
      <c r="M813" s="1">
        <v>82</v>
      </c>
      <c r="N813" s="1" t="s">
        <v>24</v>
      </c>
      <c r="O813" s="1" t="s">
        <v>25</v>
      </c>
      <c r="P813" s="1" t="s">
        <v>283</v>
      </c>
      <c r="Q813" s="1" t="s">
        <v>306</v>
      </c>
    </row>
    <row r="814" spans="1:17" ht="15.75" customHeight="1" x14ac:dyDescent="0.3">
      <c r="A814" s="1">
        <v>1216541</v>
      </c>
      <c r="B814" s="1" t="s">
        <v>281</v>
      </c>
      <c r="C814" s="2">
        <v>44129</v>
      </c>
      <c r="D814" s="1" t="s">
        <v>352</v>
      </c>
      <c r="E814" s="1" t="s">
        <v>282</v>
      </c>
      <c r="F814" s="1">
        <v>0</v>
      </c>
      <c r="G814" s="1" t="s">
        <v>47</v>
      </c>
      <c r="H814" s="1" t="s">
        <v>40</v>
      </c>
      <c r="I814" s="1" t="s">
        <v>47</v>
      </c>
      <c r="J814" s="1" t="s">
        <v>33</v>
      </c>
      <c r="K814" s="1" t="s">
        <v>40</v>
      </c>
      <c r="L814" s="1" t="s">
        <v>41</v>
      </c>
      <c r="M814" s="1">
        <v>8</v>
      </c>
      <c r="N814" s="1" t="s">
        <v>24</v>
      </c>
      <c r="O814" s="1" t="s">
        <v>25</v>
      </c>
      <c r="P814" s="1" t="s">
        <v>382</v>
      </c>
      <c r="Q814" s="1" t="s">
        <v>322</v>
      </c>
    </row>
    <row r="815" spans="1:17" ht="15.75" customHeight="1" x14ac:dyDescent="0.3">
      <c r="A815" s="1">
        <v>1216542</v>
      </c>
      <c r="B815" s="1" t="s">
        <v>288</v>
      </c>
      <c r="C815" s="2">
        <v>44112</v>
      </c>
      <c r="D815" s="1" t="s">
        <v>376</v>
      </c>
      <c r="E815" s="1" t="s">
        <v>289</v>
      </c>
      <c r="F815" s="1">
        <v>0</v>
      </c>
      <c r="G815" s="1" t="s">
        <v>259</v>
      </c>
      <c r="H815" s="1" t="s">
        <v>31</v>
      </c>
      <c r="I815" s="1" t="s">
        <v>259</v>
      </c>
      <c r="J815" s="1" t="s">
        <v>33</v>
      </c>
      <c r="K815" s="1" t="s">
        <v>259</v>
      </c>
      <c r="L815" s="1" t="s">
        <v>23</v>
      </c>
      <c r="M815" s="1">
        <v>69</v>
      </c>
      <c r="N815" s="1" t="s">
        <v>24</v>
      </c>
      <c r="O815" s="1" t="s">
        <v>25</v>
      </c>
      <c r="P815" s="1" t="s">
        <v>232</v>
      </c>
      <c r="Q815" s="1" t="s">
        <v>323</v>
      </c>
    </row>
    <row r="816" spans="1:17" ht="15.75" customHeight="1" x14ac:dyDescent="0.3">
      <c r="A816" s="1">
        <v>1216543</v>
      </c>
      <c r="B816" s="1" t="s">
        <v>288</v>
      </c>
      <c r="C816" s="2">
        <v>44118</v>
      </c>
      <c r="D816" s="1" t="s">
        <v>392</v>
      </c>
      <c r="E816" s="1" t="s">
        <v>289</v>
      </c>
      <c r="F816" s="1">
        <v>0</v>
      </c>
      <c r="G816" s="1" t="s">
        <v>374</v>
      </c>
      <c r="H816" s="1" t="s">
        <v>40</v>
      </c>
      <c r="I816" s="1" t="s">
        <v>374</v>
      </c>
      <c r="J816" s="1" t="s">
        <v>33</v>
      </c>
      <c r="K816" s="1" t="s">
        <v>374</v>
      </c>
      <c r="L816" s="1" t="s">
        <v>23</v>
      </c>
      <c r="M816" s="1">
        <v>13</v>
      </c>
      <c r="N816" s="1" t="s">
        <v>24</v>
      </c>
      <c r="O816" s="1" t="s">
        <v>25</v>
      </c>
      <c r="P816" s="1" t="s">
        <v>232</v>
      </c>
      <c r="Q816" s="1" t="s">
        <v>323</v>
      </c>
    </row>
    <row r="817" spans="1:17" ht="15.75" customHeight="1" x14ac:dyDescent="0.3">
      <c r="A817" s="1">
        <v>1216544</v>
      </c>
      <c r="B817" s="1" t="s">
        <v>288</v>
      </c>
      <c r="C817" s="2">
        <v>44129</v>
      </c>
      <c r="D817" s="1" t="s">
        <v>393</v>
      </c>
      <c r="E817" s="1" t="s">
        <v>289</v>
      </c>
      <c r="F817" s="1">
        <v>0</v>
      </c>
      <c r="G817" s="1" t="s">
        <v>20</v>
      </c>
      <c r="H817" s="1" t="s">
        <v>32</v>
      </c>
      <c r="I817" s="1" t="s">
        <v>20</v>
      </c>
      <c r="J817" s="1" t="s">
        <v>33</v>
      </c>
      <c r="K817" s="1" t="s">
        <v>32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252</v>
      </c>
      <c r="Q817" s="1" t="s">
        <v>283</v>
      </c>
    </row>
    <row r="818" spans="1:17" ht="15.75" customHeight="1" x14ac:dyDescent="0.3">
      <c r="A818" s="1">
        <v>1216545</v>
      </c>
      <c r="B818" s="1" t="s">
        <v>281</v>
      </c>
      <c r="C818" s="2">
        <v>44100</v>
      </c>
      <c r="D818" s="1" t="s">
        <v>387</v>
      </c>
      <c r="E818" s="1" t="s">
        <v>282</v>
      </c>
      <c r="F818" s="1">
        <v>0</v>
      </c>
      <c r="G818" s="1" t="s">
        <v>259</v>
      </c>
      <c r="H818" s="1" t="s">
        <v>21</v>
      </c>
      <c r="I818" s="1" t="s">
        <v>259</v>
      </c>
      <c r="J818" s="1" t="s">
        <v>33</v>
      </c>
      <c r="K818" s="1" t="s">
        <v>21</v>
      </c>
      <c r="L818" s="1" t="s">
        <v>41</v>
      </c>
      <c r="M818" s="1">
        <v>7</v>
      </c>
      <c r="N818" s="1" t="s">
        <v>24</v>
      </c>
      <c r="O818" s="1" t="s">
        <v>25</v>
      </c>
      <c r="P818" s="1" t="s">
        <v>303</v>
      </c>
      <c r="Q818" s="1" t="s">
        <v>322</v>
      </c>
    </row>
    <row r="819" spans="1:17" ht="15.75" customHeight="1" x14ac:dyDescent="0.3">
      <c r="A819" s="1">
        <v>1216546</v>
      </c>
      <c r="B819" s="1" t="s">
        <v>288</v>
      </c>
      <c r="C819" s="2">
        <v>44124</v>
      </c>
      <c r="D819" s="1" t="s">
        <v>227</v>
      </c>
      <c r="E819" s="1" t="s">
        <v>289</v>
      </c>
      <c r="F819" s="1">
        <v>0</v>
      </c>
      <c r="G819" s="1" t="s">
        <v>374</v>
      </c>
      <c r="H819" s="1" t="s">
        <v>31</v>
      </c>
      <c r="I819" s="1" t="s">
        <v>374</v>
      </c>
      <c r="J819" s="1" t="s">
        <v>33</v>
      </c>
      <c r="K819" s="1" t="s">
        <v>31</v>
      </c>
      <c r="L819" s="1" t="s">
        <v>41</v>
      </c>
      <c r="M819" s="1">
        <v>5</v>
      </c>
      <c r="N819" s="1" t="s">
        <v>24</v>
      </c>
      <c r="O819" s="1" t="s">
        <v>25</v>
      </c>
      <c r="P819" s="1" t="s">
        <v>252</v>
      </c>
      <c r="Q819" s="1" t="s">
        <v>283</v>
      </c>
    </row>
    <row r="820" spans="1:17" ht="15.75" customHeight="1" x14ac:dyDescent="0.3">
      <c r="A820" s="1">
        <v>1216547</v>
      </c>
      <c r="B820" s="1" t="s">
        <v>288</v>
      </c>
      <c r="C820" s="2">
        <v>44102</v>
      </c>
      <c r="D820" s="1" t="s">
        <v>121</v>
      </c>
      <c r="E820" s="1" t="s">
        <v>289</v>
      </c>
      <c r="F820" s="1">
        <v>0</v>
      </c>
      <c r="G820" s="1" t="s">
        <v>20</v>
      </c>
      <c r="H820" s="1" t="s">
        <v>47</v>
      </c>
      <c r="I820" s="1" t="s">
        <v>47</v>
      </c>
      <c r="J820" s="1" t="s">
        <v>22</v>
      </c>
      <c r="K820" s="1" t="s">
        <v>20</v>
      </c>
      <c r="L820" s="1" t="s">
        <v>122</v>
      </c>
      <c r="M820" s="1" t="s">
        <v>25</v>
      </c>
      <c r="N820" s="1" t="s">
        <v>123</v>
      </c>
      <c r="O820" s="1" t="s">
        <v>25</v>
      </c>
      <c r="P820" s="1" t="s">
        <v>323</v>
      </c>
      <c r="Q820" s="1" t="s">
        <v>201</v>
      </c>
    </row>
    <row r="821" spans="1:17" ht="15.75" customHeight="1" x14ac:dyDescent="0.3">
      <c r="A821" s="1">
        <v>1237177</v>
      </c>
      <c r="B821" s="1" t="s">
        <v>288</v>
      </c>
      <c r="C821" s="2">
        <v>44140</v>
      </c>
      <c r="D821" s="1" t="s">
        <v>349</v>
      </c>
      <c r="E821" s="1" t="s">
        <v>289</v>
      </c>
      <c r="F821" s="1">
        <v>0</v>
      </c>
      <c r="G821" s="1" t="s">
        <v>47</v>
      </c>
      <c r="H821" s="1" t="s">
        <v>374</v>
      </c>
      <c r="I821" s="1" t="s">
        <v>374</v>
      </c>
      <c r="J821" s="1" t="s">
        <v>22</v>
      </c>
      <c r="K821" s="1" t="s">
        <v>47</v>
      </c>
      <c r="L821" s="1" t="s">
        <v>23</v>
      </c>
      <c r="M821" s="1">
        <v>57</v>
      </c>
      <c r="N821" s="1" t="s">
        <v>24</v>
      </c>
      <c r="O821" s="1" t="s">
        <v>25</v>
      </c>
      <c r="P821" s="1" t="s">
        <v>303</v>
      </c>
      <c r="Q821" s="1" t="s">
        <v>323</v>
      </c>
    </row>
    <row r="822" spans="1:17" ht="15.75" customHeight="1" x14ac:dyDescent="0.3">
      <c r="A822" s="1">
        <v>1237178</v>
      </c>
      <c r="B822" s="1" t="s">
        <v>281</v>
      </c>
      <c r="C822" s="2">
        <v>44141</v>
      </c>
      <c r="D822" s="1" t="s">
        <v>353</v>
      </c>
      <c r="E822" s="1" t="s">
        <v>282</v>
      </c>
      <c r="F822" s="1">
        <v>0</v>
      </c>
      <c r="G822" s="1" t="s">
        <v>20</v>
      </c>
      <c r="H822" s="1" t="s">
        <v>259</v>
      </c>
      <c r="I822" s="1" t="s">
        <v>259</v>
      </c>
      <c r="J822" s="1" t="s">
        <v>22</v>
      </c>
      <c r="K822" s="1" t="s">
        <v>259</v>
      </c>
      <c r="L822" s="1" t="s">
        <v>41</v>
      </c>
      <c r="M822" s="1">
        <v>6</v>
      </c>
      <c r="N822" s="1" t="s">
        <v>24</v>
      </c>
      <c r="O822" s="1" t="s">
        <v>25</v>
      </c>
      <c r="P822" s="1" t="s">
        <v>201</v>
      </c>
      <c r="Q822" s="1" t="s">
        <v>140</v>
      </c>
    </row>
    <row r="823" spans="1:17" ht="15.75" customHeight="1" x14ac:dyDescent="0.3">
      <c r="A823" s="1">
        <v>1237180</v>
      </c>
      <c r="B823" s="1" t="s">
        <v>281</v>
      </c>
      <c r="C823" s="2">
        <v>44143</v>
      </c>
      <c r="D823" s="1" t="s">
        <v>337</v>
      </c>
      <c r="E823" s="1" t="s">
        <v>282</v>
      </c>
      <c r="F823" s="1">
        <v>0</v>
      </c>
      <c r="G823" s="1" t="s">
        <v>374</v>
      </c>
      <c r="H823" s="1" t="s">
        <v>259</v>
      </c>
      <c r="I823" s="1" t="s">
        <v>374</v>
      </c>
      <c r="J823" s="1" t="s">
        <v>33</v>
      </c>
      <c r="K823" s="1" t="s">
        <v>374</v>
      </c>
      <c r="L823" s="1" t="s">
        <v>23</v>
      </c>
      <c r="M823" s="1">
        <v>17</v>
      </c>
      <c r="N823" s="1" t="s">
        <v>24</v>
      </c>
      <c r="O823" s="1" t="s">
        <v>25</v>
      </c>
      <c r="P823" s="1" t="s">
        <v>201</v>
      </c>
      <c r="Q823" s="1" t="s">
        <v>140</v>
      </c>
    </row>
    <row r="824" spans="1:17" ht="15.75" customHeight="1" x14ac:dyDescent="0.3">
      <c r="A824" s="1">
        <v>1237181</v>
      </c>
      <c r="B824" s="1" t="s">
        <v>288</v>
      </c>
      <c r="C824" s="2">
        <v>44145</v>
      </c>
      <c r="D824" s="1" t="s">
        <v>312</v>
      </c>
      <c r="E824" s="1" t="s">
        <v>289</v>
      </c>
      <c r="F824" s="1">
        <v>0</v>
      </c>
      <c r="G824" s="1" t="s">
        <v>374</v>
      </c>
      <c r="H824" s="1" t="s">
        <v>47</v>
      </c>
      <c r="I824" s="1" t="s">
        <v>374</v>
      </c>
      <c r="J824" s="1" t="s">
        <v>33</v>
      </c>
      <c r="K824" s="1" t="s">
        <v>47</v>
      </c>
      <c r="L824" s="1" t="s">
        <v>41</v>
      </c>
      <c r="M824" s="1">
        <v>5</v>
      </c>
      <c r="N824" s="1" t="s">
        <v>24</v>
      </c>
      <c r="O824" s="1" t="s">
        <v>25</v>
      </c>
      <c r="P824" s="1" t="s">
        <v>303</v>
      </c>
      <c r="Q824" s="1" t="s">
        <v>323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5A63-34D1-7845-A5CF-FC37EED21E7E}">
  <sheetPr codeName="Sheet17"/>
  <dimension ref="A1:F9"/>
  <sheetViews>
    <sheetView workbookViewId="0">
      <selection activeCell="A4" sqref="A4:E9"/>
    </sheetView>
  </sheetViews>
  <sheetFormatPr defaultColWidth="10.77734375" defaultRowHeight="14.4" x14ac:dyDescent="0.3"/>
  <cols>
    <col min="4" max="4" width="13.6640625" bestFit="1" customWidth="1"/>
  </cols>
  <sheetData>
    <row r="1" spans="1:6" x14ac:dyDescent="0.3">
      <c r="A1" s="42" t="s">
        <v>455</v>
      </c>
    </row>
    <row r="2" spans="1:6" x14ac:dyDescent="0.3">
      <c r="A2" s="42"/>
    </row>
    <row r="3" spans="1:6" x14ac:dyDescent="0.3">
      <c r="A3" s="19" t="s">
        <v>413</v>
      </c>
      <c r="B3" s="19" t="s">
        <v>414</v>
      </c>
      <c r="C3" s="19" t="s">
        <v>415</v>
      </c>
      <c r="D3" s="42" t="s">
        <v>456</v>
      </c>
      <c r="E3" s="42" t="s">
        <v>424</v>
      </c>
    </row>
    <row r="4" spans="1:6" x14ac:dyDescent="0.3">
      <c r="A4" s="19" t="s">
        <v>417</v>
      </c>
      <c r="B4" s="19" t="s">
        <v>420</v>
      </c>
      <c r="C4">
        <v>300</v>
      </c>
      <c r="D4">
        <v>265</v>
      </c>
      <c r="E4" s="52">
        <f>D4/C4</f>
        <v>0.8833333333333333</v>
      </c>
      <c r="F4" s="42" t="s">
        <v>425</v>
      </c>
    </row>
    <row r="5" spans="1:6" x14ac:dyDescent="0.3">
      <c r="A5" s="19" t="s">
        <v>417</v>
      </c>
      <c r="B5" s="19" t="s">
        <v>418</v>
      </c>
      <c r="C5">
        <v>300</v>
      </c>
      <c r="D5">
        <v>245</v>
      </c>
      <c r="E5" s="52">
        <f>D5/C5</f>
        <v>0.81666666666666665</v>
      </c>
    </row>
    <row r="6" spans="1:6" x14ac:dyDescent="0.3">
      <c r="A6" s="19" t="s">
        <v>417</v>
      </c>
      <c r="B6" s="19" t="s">
        <v>419</v>
      </c>
      <c r="C6">
        <v>300</v>
      </c>
      <c r="D6">
        <v>245</v>
      </c>
      <c r="E6" s="52">
        <f>D6/C6</f>
        <v>0.81666666666666665</v>
      </c>
    </row>
    <row r="7" spans="1:6" x14ac:dyDescent="0.3">
      <c r="A7" s="19" t="s">
        <v>417</v>
      </c>
      <c r="B7" s="19" t="s">
        <v>422</v>
      </c>
      <c r="C7">
        <v>300</v>
      </c>
      <c r="D7">
        <v>239</v>
      </c>
      <c r="E7" s="52">
        <f>D7/C7</f>
        <v>0.79666666666666663</v>
      </c>
    </row>
    <row r="8" spans="1:6" x14ac:dyDescent="0.3">
      <c r="A8" s="19" t="s">
        <v>417</v>
      </c>
      <c r="B8" s="19" t="s">
        <v>421</v>
      </c>
      <c r="C8">
        <v>300</v>
      </c>
      <c r="D8">
        <v>213</v>
      </c>
      <c r="E8" s="52">
        <f>D8/C8</f>
        <v>0.71</v>
      </c>
    </row>
    <row r="9" spans="1:6" x14ac:dyDescent="0.3">
      <c r="A9" s="19" t="s">
        <v>417</v>
      </c>
      <c r="B9" s="19" t="s">
        <v>423</v>
      </c>
      <c r="C9">
        <v>300</v>
      </c>
      <c r="D9">
        <v>178</v>
      </c>
      <c r="E9" s="52">
        <f>D9/C9</f>
        <v>0.59333333333333338</v>
      </c>
    </row>
  </sheetData>
  <sortState xmlns:xlrd2="http://schemas.microsoft.com/office/spreadsheetml/2017/richdata2" ref="A4:E9">
    <sortCondition descending="1" ref="E4:E9"/>
  </sortState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ED72-E9E3-A944-A365-84E116833ABB}">
  <sheetPr codeName="Sheet14"/>
  <dimension ref="A1:F9"/>
  <sheetViews>
    <sheetView zoomScale="138" zoomScaleNormal="354" workbookViewId="0">
      <selection activeCell="F12" sqref="F12"/>
    </sheetView>
  </sheetViews>
  <sheetFormatPr defaultColWidth="11.5546875" defaultRowHeight="14.4" x14ac:dyDescent="0.3"/>
  <cols>
    <col min="4" max="4" width="13.88671875" bestFit="1" customWidth="1"/>
  </cols>
  <sheetData>
    <row r="1" spans="1:6" x14ac:dyDescent="0.3">
      <c r="A1" t="s">
        <v>455</v>
      </c>
    </row>
    <row r="3" spans="1:6" x14ac:dyDescent="0.3">
      <c r="A3" s="41" t="s">
        <v>413</v>
      </c>
      <c r="B3" s="41" t="s">
        <v>414</v>
      </c>
      <c r="C3" s="41" t="s">
        <v>415</v>
      </c>
      <c r="D3" s="42" t="s">
        <v>456</v>
      </c>
      <c r="E3" t="s">
        <v>424</v>
      </c>
    </row>
    <row r="4" spans="1:6" x14ac:dyDescent="0.3">
      <c r="A4" s="41" t="s">
        <v>417</v>
      </c>
      <c r="B4" s="41" t="s">
        <v>422</v>
      </c>
      <c r="C4" s="51">
        <v>300</v>
      </c>
      <c r="D4" s="51">
        <v>178</v>
      </c>
      <c r="E4" s="24">
        <f>D4/C4</f>
        <v>0.59333333333333338</v>
      </c>
    </row>
    <row r="5" spans="1:6" x14ac:dyDescent="0.3">
      <c r="A5" s="41" t="s">
        <v>417</v>
      </c>
      <c r="B5" s="41" t="s">
        <v>421</v>
      </c>
      <c r="C5" s="51">
        <v>300</v>
      </c>
      <c r="D5" s="51">
        <v>197</v>
      </c>
      <c r="E5" s="24">
        <f t="shared" ref="E5:E9" si="0">D5/C5</f>
        <v>0.65666666666666662</v>
      </c>
    </row>
    <row r="6" spans="1:6" x14ac:dyDescent="0.3">
      <c r="A6" s="41" t="s">
        <v>417</v>
      </c>
      <c r="B6" s="41" t="s">
        <v>419</v>
      </c>
      <c r="C6" s="51">
        <v>300</v>
      </c>
      <c r="D6" s="51">
        <v>213</v>
      </c>
      <c r="E6" s="24">
        <f t="shared" si="0"/>
        <v>0.71</v>
      </c>
    </row>
    <row r="7" spans="1:6" x14ac:dyDescent="0.3">
      <c r="A7" s="41" t="s">
        <v>417</v>
      </c>
      <c r="B7" s="41" t="s">
        <v>418</v>
      </c>
      <c r="C7" s="51">
        <v>300</v>
      </c>
      <c r="D7" s="51">
        <v>220</v>
      </c>
      <c r="E7" s="24">
        <f t="shared" si="0"/>
        <v>0.73333333333333328</v>
      </c>
    </row>
    <row r="8" spans="1:6" x14ac:dyDescent="0.3">
      <c r="A8" s="41" t="s">
        <v>417</v>
      </c>
      <c r="B8" s="41" t="s">
        <v>423</v>
      </c>
      <c r="C8" s="51">
        <v>300</v>
      </c>
      <c r="D8" s="51">
        <v>245</v>
      </c>
      <c r="E8" s="24">
        <f t="shared" si="0"/>
        <v>0.81666666666666665</v>
      </c>
    </row>
    <row r="9" spans="1:6" x14ac:dyDescent="0.3">
      <c r="A9" s="41" t="s">
        <v>417</v>
      </c>
      <c r="B9" s="41" t="s">
        <v>420</v>
      </c>
      <c r="C9" s="51">
        <v>300</v>
      </c>
      <c r="D9" s="51">
        <v>250</v>
      </c>
      <c r="E9" s="24">
        <f t="shared" si="0"/>
        <v>0.83333333333333337</v>
      </c>
      <c r="F9" t="s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3B19-0574-3B48-A926-25E48F2D3CC0}">
  <sheetPr codeName="Sheet13"/>
  <dimension ref="A1:D7"/>
  <sheetViews>
    <sheetView zoomScale="220" zoomScaleNormal="220" workbookViewId="0">
      <selection activeCell="D5" sqref="D5"/>
    </sheetView>
  </sheetViews>
  <sheetFormatPr defaultColWidth="11.5546875" defaultRowHeight="14.4" x14ac:dyDescent="0.3"/>
  <sheetData>
    <row r="1" spans="1:4" x14ac:dyDescent="0.3">
      <c r="A1" s="19" t="s">
        <v>413</v>
      </c>
      <c r="B1" s="19" t="s">
        <v>414</v>
      </c>
      <c r="C1" s="19" t="s">
        <v>415</v>
      </c>
      <c r="D1" s="19" t="s">
        <v>416</v>
      </c>
    </row>
    <row r="2" spans="1:4" x14ac:dyDescent="0.3">
      <c r="A2" s="41" t="s">
        <v>426</v>
      </c>
      <c r="B2" s="41" t="s">
        <v>418</v>
      </c>
      <c r="C2" s="51">
        <v>300</v>
      </c>
      <c r="D2" s="51">
        <v>123</v>
      </c>
    </row>
    <row r="3" spans="1:4" x14ac:dyDescent="0.3">
      <c r="A3" s="19" t="s">
        <v>426</v>
      </c>
      <c r="B3" s="19" t="s">
        <v>419</v>
      </c>
      <c r="C3">
        <v>300</v>
      </c>
      <c r="D3">
        <v>245</v>
      </c>
    </row>
    <row r="4" spans="1:4" x14ac:dyDescent="0.3">
      <c r="A4" s="19" t="s">
        <v>426</v>
      </c>
      <c r="B4" s="19" t="s">
        <v>420</v>
      </c>
      <c r="C4">
        <v>300</v>
      </c>
      <c r="D4">
        <v>300</v>
      </c>
    </row>
    <row r="5" spans="1:4" x14ac:dyDescent="0.3">
      <c r="A5" s="19" t="s">
        <v>426</v>
      </c>
      <c r="B5" s="19" t="s">
        <v>421</v>
      </c>
      <c r="C5">
        <v>300</v>
      </c>
      <c r="D5">
        <v>213</v>
      </c>
    </row>
    <row r="6" spans="1:4" x14ac:dyDescent="0.3">
      <c r="A6" s="19" t="s">
        <v>426</v>
      </c>
      <c r="B6" s="19" t="s">
        <v>422</v>
      </c>
      <c r="C6">
        <v>300</v>
      </c>
      <c r="D6">
        <v>295</v>
      </c>
    </row>
    <row r="7" spans="1:4" x14ac:dyDescent="0.3">
      <c r="A7" s="19" t="s">
        <v>426</v>
      </c>
      <c r="B7" s="19" t="s">
        <v>423</v>
      </c>
      <c r="C7">
        <v>300</v>
      </c>
      <c r="D7">
        <v>185</v>
      </c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1F84-207E-D44C-85A6-F96A91D3E859}">
  <sheetPr codeName="Sheet18"/>
  <dimension ref="A1:F7"/>
  <sheetViews>
    <sheetView workbookViewId="0">
      <selection activeCell="F9" sqref="F9"/>
    </sheetView>
  </sheetViews>
  <sheetFormatPr defaultColWidth="11.5546875" defaultRowHeight="14.4" x14ac:dyDescent="0.3"/>
  <sheetData>
    <row r="1" spans="1:6" x14ac:dyDescent="0.3">
      <c r="A1" s="19" t="s">
        <v>413</v>
      </c>
      <c r="B1" s="19" t="s">
        <v>414</v>
      </c>
      <c r="C1" s="19" t="s">
        <v>415</v>
      </c>
      <c r="D1" s="19" t="s">
        <v>416</v>
      </c>
      <c r="E1" s="19" t="s">
        <v>424</v>
      </c>
    </row>
    <row r="2" spans="1:6" x14ac:dyDescent="0.3">
      <c r="A2" s="19" t="s">
        <v>417</v>
      </c>
      <c r="B2" s="19" t="s">
        <v>420</v>
      </c>
      <c r="C2">
        <v>300</v>
      </c>
      <c r="D2">
        <v>265</v>
      </c>
      <c r="E2" s="25">
        <f t="shared" ref="E2:E7" si="0">D2/C2</f>
        <v>0.8833333333333333</v>
      </c>
    </row>
    <row r="3" spans="1:6" x14ac:dyDescent="0.3">
      <c r="A3" s="19" t="s">
        <v>417</v>
      </c>
      <c r="B3" s="19" t="s">
        <v>418</v>
      </c>
      <c r="C3">
        <v>300</v>
      </c>
      <c r="D3">
        <v>245</v>
      </c>
      <c r="E3" s="25">
        <f t="shared" si="0"/>
        <v>0.81666666666666665</v>
      </c>
    </row>
    <row r="4" spans="1:6" x14ac:dyDescent="0.3">
      <c r="A4" s="19" t="s">
        <v>417</v>
      </c>
      <c r="B4" s="19" t="s">
        <v>419</v>
      </c>
      <c r="C4">
        <v>300</v>
      </c>
      <c r="D4">
        <v>245</v>
      </c>
      <c r="E4" s="25">
        <f t="shared" si="0"/>
        <v>0.81666666666666665</v>
      </c>
      <c r="F4" t="s">
        <v>427</v>
      </c>
    </row>
    <row r="5" spans="1:6" x14ac:dyDescent="0.3">
      <c r="A5" s="19" t="s">
        <v>417</v>
      </c>
      <c r="B5" s="19" t="s">
        <v>422</v>
      </c>
      <c r="C5">
        <v>300</v>
      </c>
      <c r="D5">
        <v>239</v>
      </c>
      <c r="E5" s="25">
        <f t="shared" si="0"/>
        <v>0.79666666666666663</v>
      </c>
    </row>
    <row r="6" spans="1:6" x14ac:dyDescent="0.3">
      <c r="A6" s="19" t="s">
        <v>417</v>
      </c>
      <c r="B6" s="19" t="s">
        <v>421</v>
      </c>
      <c r="C6">
        <v>300</v>
      </c>
      <c r="D6">
        <v>213</v>
      </c>
      <c r="E6" s="25">
        <f t="shared" si="0"/>
        <v>0.71</v>
      </c>
    </row>
    <row r="7" spans="1:6" x14ac:dyDescent="0.3">
      <c r="A7" s="19" t="s">
        <v>417</v>
      </c>
      <c r="B7" s="19" t="s">
        <v>423</v>
      </c>
      <c r="C7">
        <v>300</v>
      </c>
      <c r="D7">
        <v>178</v>
      </c>
      <c r="E7" s="25">
        <f t="shared" si="0"/>
        <v>0.59333333333333338</v>
      </c>
    </row>
  </sheetData>
  <autoFilter ref="A1:E7" xr:uid="{927F1F84-207E-D44C-85A6-F96A91D3E859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3:V1000"/>
  <sheetViews>
    <sheetView topLeftCell="F1" workbookViewId="0">
      <selection activeCell="H3" sqref="H3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17.88671875" bestFit="1" customWidth="1"/>
    <col min="19" max="20" width="8.77734375" customWidth="1"/>
    <col min="21" max="21" width="24.33203125" bestFit="1" customWidth="1"/>
    <col min="22" max="22" width="10" bestFit="1" customWidth="1"/>
    <col min="23" max="32" width="22.44140625" bestFit="1" customWidth="1"/>
    <col min="33" max="33" width="10" bestFit="1" customWidth="1"/>
  </cols>
  <sheetData>
    <row r="3" spans="1:22" ht="15" customHeight="1" x14ac:dyDescent="0.3">
      <c r="H3">
        <f>V12</f>
        <v>4</v>
      </c>
    </row>
    <row r="5" spans="1:22" ht="15" customHeight="1" x14ac:dyDescent="0.3">
      <c r="U5" s="22" t="s">
        <v>399</v>
      </c>
      <c r="V5" s="20">
        <v>1</v>
      </c>
    </row>
    <row r="6" spans="1:22" ht="15" customHeight="1" x14ac:dyDescent="0.3">
      <c r="U6" s="22" t="s">
        <v>13</v>
      </c>
      <c r="V6" s="12" t="s">
        <v>123</v>
      </c>
    </row>
    <row r="8" spans="1:22" ht="14.4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15</v>
      </c>
      <c r="Q8" s="1" t="s">
        <v>16</v>
      </c>
      <c r="R8" s="1" t="s">
        <v>399</v>
      </c>
      <c r="U8" s="13" t="s">
        <v>457</v>
      </c>
      <c r="V8" s="11" t="s">
        <v>408</v>
      </c>
    </row>
    <row r="9" spans="1:22" ht="14.4" x14ac:dyDescent="0.3">
      <c r="A9" s="1">
        <v>335982</v>
      </c>
      <c r="B9" s="1" t="s">
        <v>17</v>
      </c>
      <c r="C9" s="2">
        <v>39556</v>
      </c>
      <c r="D9" s="1" t="s">
        <v>18</v>
      </c>
      <c r="E9" s="1" t="s">
        <v>19</v>
      </c>
      <c r="F9" s="1">
        <v>0</v>
      </c>
      <c r="G9" s="1" t="s">
        <v>20</v>
      </c>
      <c r="H9" s="1" t="s">
        <v>21</v>
      </c>
      <c r="I9" s="1" t="s">
        <v>20</v>
      </c>
      <c r="J9" s="1" t="s">
        <v>22</v>
      </c>
      <c r="K9" s="1" t="s">
        <v>21</v>
      </c>
      <c r="L9" s="1" t="s">
        <v>23</v>
      </c>
      <c r="M9" s="1">
        <v>140</v>
      </c>
      <c r="N9" s="1" t="s">
        <v>24</v>
      </c>
      <c r="O9" s="1" t="s">
        <v>25</v>
      </c>
      <c r="P9" s="1" t="s">
        <v>26</v>
      </c>
      <c r="Q9" s="1" t="s">
        <v>27</v>
      </c>
      <c r="R9" s="1">
        <f>IF(OR(Table_12[team1]="Mumbai Indians",Table_12[team2]="Mumbai Indians"),1,0)</f>
        <v>0</v>
      </c>
      <c r="U9" s="15" t="s">
        <v>31</v>
      </c>
      <c r="V9" s="34">
        <v>1</v>
      </c>
    </row>
    <row r="10" spans="1:22" ht="14.4" x14ac:dyDescent="0.3">
      <c r="A10" s="1">
        <v>335983</v>
      </c>
      <c r="B10" s="1" t="s">
        <v>28</v>
      </c>
      <c r="C10" s="2">
        <v>39557</v>
      </c>
      <c r="D10" s="1" t="s">
        <v>29</v>
      </c>
      <c r="E10" s="1" t="s">
        <v>30</v>
      </c>
      <c r="F10" s="1">
        <v>0</v>
      </c>
      <c r="G10" s="1" t="s">
        <v>31</v>
      </c>
      <c r="H10" s="1" t="s">
        <v>32</v>
      </c>
      <c r="I10" s="1" t="s">
        <v>32</v>
      </c>
      <c r="J10" s="1" t="s">
        <v>33</v>
      </c>
      <c r="K10" s="1" t="s">
        <v>32</v>
      </c>
      <c r="L10" s="1" t="s">
        <v>23</v>
      </c>
      <c r="M10" s="1">
        <v>33</v>
      </c>
      <c r="N10" s="1" t="s">
        <v>24</v>
      </c>
      <c r="O10" s="1" t="s">
        <v>25</v>
      </c>
      <c r="P10" s="1" t="s">
        <v>34</v>
      </c>
      <c r="Q10" s="1" t="s">
        <v>35</v>
      </c>
      <c r="R10" s="1">
        <f>IF(OR(Table_12[team1]="Mumbai Indians",Table_12[team2]="Mumbai Indians"),1,0)</f>
        <v>0</v>
      </c>
      <c r="U10" s="16" t="s">
        <v>47</v>
      </c>
      <c r="V10" s="35">
        <v>2</v>
      </c>
    </row>
    <row r="11" spans="1:22" ht="14.4" x14ac:dyDescent="0.3">
      <c r="A11" s="1">
        <v>335984</v>
      </c>
      <c r="B11" s="1" t="s">
        <v>36</v>
      </c>
      <c r="C11" s="2">
        <v>39557</v>
      </c>
      <c r="D11" s="1" t="s">
        <v>37</v>
      </c>
      <c r="E11" s="1" t="s">
        <v>38</v>
      </c>
      <c r="F11" s="1">
        <v>0</v>
      </c>
      <c r="G11" s="1" t="s">
        <v>39</v>
      </c>
      <c r="H11" s="1" t="s">
        <v>40</v>
      </c>
      <c r="I11" s="1" t="s">
        <v>40</v>
      </c>
      <c r="J11" s="1" t="s">
        <v>33</v>
      </c>
      <c r="K11" s="1" t="s">
        <v>39</v>
      </c>
      <c r="L11" s="1" t="s">
        <v>41</v>
      </c>
      <c r="M11" s="1">
        <v>9</v>
      </c>
      <c r="N11" s="1" t="s">
        <v>24</v>
      </c>
      <c r="O11" s="1" t="s">
        <v>25</v>
      </c>
      <c r="P11" s="1" t="s">
        <v>42</v>
      </c>
      <c r="Q11" s="1" t="s">
        <v>43</v>
      </c>
      <c r="R11" s="1">
        <f>IF(OR(Table_12[team1]="Mumbai Indians",Table_12[team2]="Mumbai Indians"),1,0)</f>
        <v>0</v>
      </c>
      <c r="U11" s="16" t="s">
        <v>20</v>
      </c>
      <c r="V11" s="35">
        <v>1</v>
      </c>
    </row>
    <row r="12" spans="1:22" ht="14.4" x14ac:dyDescent="0.3">
      <c r="A12" s="1">
        <v>335985</v>
      </c>
      <c r="B12" s="1" t="s">
        <v>44</v>
      </c>
      <c r="C12" s="2">
        <v>39558</v>
      </c>
      <c r="D12" s="1" t="s">
        <v>45</v>
      </c>
      <c r="E12" s="1" t="s">
        <v>46</v>
      </c>
      <c r="F12" s="1">
        <v>0</v>
      </c>
      <c r="G12" s="1" t="s">
        <v>47</v>
      </c>
      <c r="H12" s="1" t="s">
        <v>20</v>
      </c>
      <c r="I12" s="1" t="s">
        <v>47</v>
      </c>
      <c r="J12" s="1" t="s">
        <v>33</v>
      </c>
      <c r="K12" s="1" t="s">
        <v>20</v>
      </c>
      <c r="L12" s="1" t="s">
        <v>41</v>
      </c>
      <c r="M12" s="1">
        <v>5</v>
      </c>
      <c r="N12" s="1" t="s">
        <v>24</v>
      </c>
      <c r="O12" s="1" t="s">
        <v>25</v>
      </c>
      <c r="P12" s="1" t="s">
        <v>48</v>
      </c>
      <c r="Q12" s="1" t="s">
        <v>49</v>
      </c>
      <c r="R12" s="1">
        <f>IF(OR(Table_12[team1]="Mumbai Indians",Table_12[team2]="Mumbai Indians"),1,0)</f>
        <v>1</v>
      </c>
      <c r="U12" s="17" t="s">
        <v>401</v>
      </c>
      <c r="V12" s="36">
        <v>4</v>
      </c>
    </row>
    <row r="13" spans="1:22" ht="14.4" x14ac:dyDescent="0.3">
      <c r="A13" s="1">
        <v>335986</v>
      </c>
      <c r="B13" s="1" t="s">
        <v>50</v>
      </c>
      <c r="C13" s="2">
        <v>39558</v>
      </c>
      <c r="D13" s="1" t="s">
        <v>51</v>
      </c>
      <c r="E13" s="1" t="s">
        <v>52</v>
      </c>
      <c r="F13" s="1">
        <v>0</v>
      </c>
      <c r="G13" s="1" t="s">
        <v>21</v>
      </c>
      <c r="H13" s="1" t="s">
        <v>53</v>
      </c>
      <c r="I13" s="1" t="s">
        <v>53</v>
      </c>
      <c r="J13" s="1" t="s">
        <v>33</v>
      </c>
      <c r="K13" s="1" t="s">
        <v>21</v>
      </c>
      <c r="L13" s="1" t="s">
        <v>41</v>
      </c>
      <c r="M13" s="1">
        <v>5</v>
      </c>
      <c r="N13" s="1" t="s">
        <v>24</v>
      </c>
      <c r="O13" s="1" t="s">
        <v>25</v>
      </c>
      <c r="P13" s="1" t="s">
        <v>54</v>
      </c>
      <c r="Q13" s="1" t="s">
        <v>55</v>
      </c>
      <c r="R13" s="1">
        <f>IF(OR(Table_12[team1]="Mumbai Indians",Table_12[team2]="Mumbai Indians"),1,0)</f>
        <v>0</v>
      </c>
    </row>
    <row r="14" spans="1:22" ht="14.4" x14ac:dyDescent="0.3">
      <c r="A14" s="1">
        <v>335987</v>
      </c>
      <c r="B14" s="1" t="s">
        <v>56</v>
      </c>
      <c r="C14" s="2">
        <v>39559</v>
      </c>
      <c r="D14" s="1" t="s">
        <v>57</v>
      </c>
      <c r="E14" s="1" t="s">
        <v>58</v>
      </c>
      <c r="F14" s="1">
        <v>0</v>
      </c>
      <c r="G14" s="1" t="s">
        <v>40</v>
      </c>
      <c r="H14" s="1" t="s">
        <v>31</v>
      </c>
      <c r="I14" s="1" t="s">
        <v>31</v>
      </c>
      <c r="J14" s="1" t="s">
        <v>33</v>
      </c>
      <c r="K14" s="1" t="s">
        <v>40</v>
      </c>
      <c r="L14" s="1" t="s">
        <v>41</v>
      </c>
      <c r="M14" s="1">
        <v>6</v>
      </c>
      <c r="N14" s="1" t="s">
        <v>24</v>
      </c>
      <c r="O14" s="1" t="s">
        <v>25</v>
      </c>
      <c r="P14" s="1" t="s">
        <v>42</v>
      </c>
      <c r="Q14" s="1" t="s">
        <v>59</v>
      </c>
      <c r="R14" s="1">
        <f>IF(OR(Table_12[team1]="Mumbai Indians",Table_12[team2]="Mumbai Indians"),1,0)</f>
        <v>0</v>
      </c>
    </row>
    <row r="15" spans="1:22" ht="14.4" x14ac:dyDescent="0.3">
      <c r="A15" s="1">
        <v>335988</v>
      </c>
      <c r="B15" s="1" t="s">
        <v>60</v>
      </c>
      <c r="C15" s="2">
        <v>39560</v>
      </c>
      <c r="D15" s="1" t="s">
        <v>61</v>
      </c>
      <c r="E15" s="1" t="s">
        <v>62</v>
      </c>
      <c r="F15" s="1">
        <v>0</v>
      </c>
      <c r="G15" s="1" t="s">
        <v>53</v>
      </c>
      <c r="H15" s="1" t="s">
        <v>39</v>
      </c>
      <c r="I15" s="1" t="s">
        <v>53</v>
      </c>
      <c r="J15" s="1" t="s">
        <v>33</v>
      </c>
      <c r="K15" s="1" t="s">
        <v>39</v>
      </c>
      <c r="L15" s="1" t="s">
        <v>41</v>
      </c>
      <c r="M15" s="1">
        <v>9</v>
      </c>
      <c r="N15" s="1" t="s">
        <v>24</v>
      </c>
      <c r="O15" s="1" t="s">
        <v>25</v>
      </c>
      <c r="P15" s="1" t="s">
        <v>63</v>
      </c>
      <c r="Q15" s="1" t="s">
        <v>64</v>
      </c>
      <c r="R15" s="1">
        <f>IF(OR(Table_12[team1]="Mumbai Indians",Table_12[team2]="Mumbai Indians"),1,0)</f>
        <v>0</v>
      </c>
    </row>
    <row r="16" spans="1:22" ht="14.4" x14ac:dyDescent="0.3">
      <c r="A16" s="1">
        <v>335989</v>
      </c>
      <c r="B16" s="1" t="s">
        <v>65</v>
      </c>
      <c r="C16" s="2">
        <v>39561</v>
      </c>
      <c r="D16" s="1" t="s">
        <v>66</v>
      </c>
      <c r="E16" s="1" t="s">
        <v>67</v>
      </c>
      <c r="F16" s="1">
        <v>0</v>
      </c>
      <c r="G16" s="1" t="s">
        <v>32</v>
      </c>
      <c r="H16" s="1" t="s">
        <v>47</v>
      </c>
      <c r="I16" s="1" t="s">
        <v>47</v>
      </c>
      <c r="J16" s="1" t="s">
        <v>22</v>
      </c>
      <c r="K16" s="1" t="s">
        <v>32</v>
      </c>
      <c r="L16" s="1" t="s">
        <v>23</v>
      </c>
      <c r="M16" s="1">
        <v>6</v>
      </c>
      <c r="N16" s="1" t="s">
        <v>24</v>
      </c>
      <c r="O16" s="1" t="s">
        <v>25</v>
      </c>
      <c r="P16" s="1" t="s">
        <v>49</v>
      </c>
      <c r="Q16" s="1" t="s">
        <v>43</v>
      </c>
      <c r="R16" s="1">
        <f>IF(OR(Table_12[team1]="Mumbai Indians",Table_12[team2]="Mumbai Indians"),1,0)</f>
        <v>1</v>
      </c>
    </row>
    <row r="17" spans="1:18" ht="14.4" x14ac:dyDescent="0.3">
      <c r="A17" s="1">
        <v>335990</v>
      </c>
      <c r="B17" s="1" t="s">
        <v>60</v>
      </c>
      <c r="C17" s="2">
        <v>39562</v>
      </c>
      <c r="D17" s="1" t="s">
        <v>68</v>
      </c>
      <c r="E17" s="1" t="s">
        <v>62</v>
      </c>
      <c r="F17" s="1">
        <v>0</v>
      </c>
      <c r="G17" s="1" t="s">
        <v>53</v>
      </c>
      <c r="H17" s="1" t="s">
        <v>40</v>
      </c>
      <c r="I17" s="1" t="s">
        <v>40</v>
      </c>
      <c r="J17" s="1" t="s">
        <v>22</v>
      </c>
      <c r="K17" s="1" t="s">
        <v>40</v>
      </c>
      <c r="L17" s="1" t="s">
        <v>41</v>
      </c>
      <c r="M17" s="1">
        <v>3</v>
      </c>
      <c r="N17" s="1" t="s">
        <v>24</v>
      </c>
      <c r="O17" s="1" t="s">
        <v>25</v>
      </c>
      <c r="P17" s="1" t="s">
        <v>26</v>
      </c>
      <c r="Q17" s="1" t="s">
        <v>34</v>
      </c>
      <c r="R17" s="1">
        <f>IF(OR(Table_12[team1]="Mumbai Indians",Table_12[team2]="Mumbai Indians"),1,0)</f>
        <v>0</v>
      </c>
    </row>
    <row r="18" spans="1:18" ht="14.4" x14ac:dyDescent="0.3">
      <c r="A18" s="1">
        <v>335991</v>
      </c>
      <c r="B18" s="1" t="s">
        <v>28</v>
      </c>
      <c r="C18" s="2">
        <v>39563</v>
      </c>
      <c r="D18" s="1" t="s">
        <v>69</v>
      </c>
      <c r="E18" s="1" t="s">
        <v>30</v>
      </c>
      <c r="F18" s="1">
        <v>0</v>
      </c>
      <c r="G18" s="1" t="s">
        <v>31</v>
      </c>
      <c r="H18" s="1" t="s">
        <v>47</v>
      </c>
      <c r="I18" s="1" t="s">
        <v>47</v>
      </c>
      <c r="J18" s="1" t="s">
        <v>22</v>
      </c>
      <c r="K18" s="1" t="s">
        <v>31</v>
      </c>
      <c r="L18" s="1" t="s">
        <v>23</v>
      </c>
      <c r="M18" s="1">
        <v>66</v>
      </c>
      <c r="N18" s="1" t="s">
        <v>24</v>
      </c>
      <c r="O18" s="1" t="s">
        <v>25</v>
      </c>
      <c r="P18" s="1" t="s">
        <v>42</v>
      </c>
      <c r="Q18" s="1" t="s">
        <v>64</v>
      </c>
      <c r="R18" s="1">
        <f>IF(OR(Table_12[team1]="Mumbai Indians",Table_12[team2]="Mumbai Indians"),1,0)</f>
        <v>1</v>
      </c>
    </row>
    <row r="19" spans="1:18" ht="14.4" x14ac:dyDescent="0.3">
      <c r="A19" s="1">
        <v>335992</v>
      </c>
      <c r="B19" s="1" t="s">
        <v>17</v>
      </c>
      <c r="C19" s="2">
        <v>39564</v>
      </c>
      <c r="D19" s="1" t="s">
        <v>57</v>
      </c>
      <c r="E19" s="1" t="s">
        <v>19</v>
      </c>
      <c r="F19" s="1">
        <v>0</v>
      </c>
      <c r="G19" s="1" t="s">
        <v>20</v>
      </c>
      <c r="H19" s="1" t="s">
        <v>40</v>
      </c>
      <c r="I19" s="1" t="s">
        <v>40</v>
      </c>
      <c r="J19" s="1" t="s">
        <v>22</v>
      </c>
      <c r="K19" s="1" t="s">
        <v>40</v>
      </c>
      <c r="L19" s="1" t="s">
        <v>41</v>
      </c>
      <c r="M19" s="1">
        <v>7</v>
      </c>
      <c r="N19" s="1" t="s">
        <v>24</v>
      </c>
      <c r="O19" s="1" t="s">
        <v>25</v>
      </c>
      <c r="P19" s="1" t="s">
        <v>34</v>
      </c>
      <c r="Q19" s="1" t="s">
        <v>63</v>
      </c>
      <c r="R19" s="1">
        <f>IF(OR(Table_12[team1]="Mumbai Indians",Table_12[team2]="Mumbai Indians"),1,0)</f>
        <v>0</v>
      </c>
    </row>
    <row r="20" spans="1:18" ht="14.4" x14ac:dyDescent="0.3">
      <c r="A20" s="1">
        <v>335993</v>
      </c>
      <c r="B20" s="1" t="s">
        <v>65</v>
      </c>
      <c r="C20" s="2">
        <v>39564</v>
      </c>
      <c r="D20" s="1" t="s">
        <v>70</v>
      </c>
      <c r="E20" s="1" t="s">
        <v>67</v>
      </c>
      <c r="F20" s="1">
        <v>0</v>
      </c>
      <c r="G20" s="1" t="s">
        <v>32</v>
      </c>
      <c r="H20" s="1" t="s">
        <v>21</v>
      </c>
      <c r="I20" s="1" t="s">
        <v>21</v>
      </c>
      <c r="J20" s="1" t="s">
        <v>33</v>
      </c>
      <c r="K20" s="1" t="s">
        <v>32</v>
      </c>
      <c r="L20" s="1" t="s">
        <v>41</v>
      </c>
      <c r="M20" s="1">
        <v>9</v>
      </c>
      <c r="N20" s="1" t="s">
        <v>24</v>
      </c>
      <c r="O20" s="1" t="s">
        <v>25</v>
      </c>
      <c r="P20" s="1" t="s">
        <v>54</v>
      </c>
      <c r="Q20" s="1" t="s">
        <v>71</v>
      </c>
      <c r="R20" s="1">
        <f>IF(OR(Table_12[team1]="Mumbai Indians",Table_12[team2]="Mumbai Indians"),1,0)</f>
        <v>0</v>
      </c>
    </row>
    <row r="21" spans="1:18" ht="15.75" customHeight="1" x14ac:dyDescent="0.3">
      <c r="A21" s="1">
        <v>335994</v>
      </c>
      <c r="B21" s="1" t="s">
        <v>44</v>
      </c>
      <c r="C21" s="2">
        <v>39565</v>
      </c>
      <c r="D21" s="1" t="s">
        <v>72</v>
      </c>
      <c r="E21" s="1" t="s">
        <v>73</v>
      </c>
      <c r="F21" s="1">
        <v>0</v>
      </c>
      <c r="G21" s="1" t="s">
        <v>47</v>
      </c>
      <c r="H21" s="1" t="s">
        <v>53</v>
      </c>
      <c r="I21" s="1" t="s">
        <v>53</v>
      </c>
      <c r="J21" s="1" t="s">
        <v>22</v>
      </c>
      <c r="K21" s="1" t="s">
        <v>53</v>
      </c>
      <c r="L21" s="1" t="s">
        <v>41</v>
      </c>
      <c r="M21" s="1">
        <v>10</v>
      </c>
      <c r="N21" s="1" t="s">
        <v>24</v>
      </c>
      <c r="O21" s="1" t="s">
        <v>25</v>
      </c>
      <c r="P21" s="1" t="s">
        <v>26</v>
      </c>
      <c r="Q21" s="1" t="s">
        <v>35</v>
      </c>
      <c r="R21" s="1">
        <f>IF(OR(Table_12[team1]="Mumbai Indians",Table_12[team2]="Mumbai Indians"),1,0)</f>
        <v>1</v>
      </c>
    </row>
    <row r="22" spans="1:18" ht="15.75" customHeight="1" x14ac:dyDescent="0.3">
      <c r="A22" s="1">
        <v>335995</v>
      </c>
      <c r="B22" s="1" t="s">
        <v>28</v>
      </c>
      <c r="C22" s="2">
        <v>39565</v>
      </c>
      <c r="D22" s="1" t="s">
        <v>74</v>
      </c>
      <c r="E22" s="1" t="s">
        <v>30</v>
      </c>
      <c r="F22" s="1">
        <v>0</v>
      </c>
      <c r="G22" s="1" t="s">
        <v>31</v>
      </c>
      <c r="H22" s="1" t="s">
        <v>39</v>
      </c>
      <c r="I22" s="1" t="s">
        <v>39</v>
      </c>
      <c r="J22" s="1" t="s">
        <v>33</v>
      </c>
      <c r="K22" s="1" t="s">
        <v>31</v>
      </c>
      <c r="L22" s="1" t="s">
        <v>41</v>
      </c>
      <c r="M22" s="1">
        <v>4</v>
      </c>
      <c r="N22" s="1" t="s">
        <v>24</v>
      </c>
      <c r="O22" s="1" t="s">
        <v>25</v>
      </c>
      <c r="P22" s="1" t="s">
        <v>27</v>
      </c>
      <c r="Q22" s="1" t="s">
        <v>75</v>
      </c>
      <c r="R22" s="1">
        <f>IF(OR(Table_12[team1]="Mumbai Indians",Table_12[team2]="Mumbai Indians"),1,0)</f>
        <v>0</v>
      </c>
    </row>
    <row r="23" spans="1:18" ht="15.75" customHeight="1" x14ac:dyDescent="0.3">
      <c r="A23" s="1">
        <v>335996</v>
      </c>
      <c r="B23" s="1" t="s">
        <v>17</v>
      </c>
      <c r="C23" s="2">
        <v>39566</v>
      </c>
      <c r="D23" s="1" t="s">
        <v>76</v>
      </c>
      <c r="E23" s="1" t="s">
        <v>19</v>
      </c>
      <c r="F23" s="1">
        <v>0</v>
      </c>
      <c r="G23" s="1" t="s">
        <v>20</v>
      </c>
      <c r="H23" s="1" t="s">
        <v>32</v>
      </c>
      <c r="I23" s="1" t="s">
        <v>32</v>
      </c>
      <c r="J23" s="1" t="s">
        <v>33</v>
      </c>
      <c r="K23" s="1" t="s">
        <v>32</v>
      </c>
      <c r="L23" s="1" t="s">
        <v>23</v>
      </c>
      <c r="M23" s="1">
        <v>13</v>
      </c>
      <c r="N23" s="1" t="s">
        <v>24</v>
      </c>
      <c r="O23" s="1" t="s">
        <v>25</v>
      </c>
      <c r="P23" s="1" t="s">
        <v>77</v>
      </c>
      <c r="Q23" s="1" t="s">
        <v>59</v>
      </c>
      <c r="R23" s="1">
        <f>IF(OR(Table_12[team1]="Mumbai Indians",Table_12[team2]="Mumbai Indians"),1,0)</f>
        <v>0</v>
      </c>
    </row>
    <row r="24" spans="1:18" ht="15.75" customHeight="1" x14ac:dyDescent="0.3">
      <c r="A24" s="1">
        <v>335997</v>
      </c>
      <c r="B24" s="1" t="s">
        <v>50</v>
      </c>
      <c r="C24" s="2">
        <v>39567</v>
      </c>
      <c r="D24" s="1" t="s">
        <v>78</v>
      </c>
      <c r="E24" s="1" t="s">
        <v>52</v>
      </c>
      <c r="F24" s="1">
        <v>0</v>
      </c>
      <c r="G24" s="1" t="s">
        <v>21</v>
      </c>
      <c r="H24" s="1" t="s">
        <v>47</v>
      </c>
      <c r="I24" s="1" t="s">
        <v>21</v>
      </c>
      <c r="J24" s="1" t="s">
        <v>33</v>
      </c>
      <c r="K24" s="1" t="s">
        <v>47</v>
      </c>
      <c r="L24" s="1" t="s">
        <v>41</v>
      </c>
      <c r="M24" s="1">
        <v>7</v>
      </c>
      <c r="N24" s="1" t="s">
        <v>24</v>
      </c>
      <c r="O24" s="1" t="s">
        <v>25</v>
      </c>
      <c r="P24" s="1" t="s">
        <v>54</v>
      </c>
      <c r="Q24" s="1" t="s">
        <v>71</v>
      </c>
      <c r="R24" s="1">
        <f>IF(OR(Table_12[team1]="Mumbai Indians",Table_12[team2]="Mumbai Indians"),1,0)</f>
        <v>1</v>
      </c>
    </row>
    <row r="25" spans="1:18" ht="15.75" customHeight="1" x14ac:dyDescent="0.3">
      <c r="A25" s="1">
        <v>335998</v>
      </c>
      <c r="B25" s="1" t="s">
        <v>36</v>
      </c>
      <c r="C25" s="2">
        <v>39568</v>
      </c>
      <c r="D25" s="1" t="s">
        <v>79</v>
      </c>
      <c r="E25" s="1" t="s">
        <v>38</v>
      </c>
      <c r="F25" s="1">
        <v>0</v>
      </c>
      <c r="G25" s="1" t="s">
        <v>39</v>
      </c>
      <c r="H25" s="1" t="s">
        <v>20</v>
      </c>
      <c r="I25" s="1" t="s">
        <v>20</v>
      </c>
      <c r="J25" s="1" t="s">
        <v>22</v>
      </c>
      <c r="K25" s="1" t="s">
        <v>39</v>
      </c>
      <c r="L25" s="1" t="s">
        <v>23</v>
      </c>
      <c r="M25" s="1">
        <v>10</v>
      </c>
      <c r="N25" s="1" t="s">
        <v>24</v>
      </c>
      <c r="O25" s="1" t="s">
        <v>25</v>
      </c>
      <c r="P25" s="1" t="s">
        <v>42</v>
      </c>
      <c r="Q25" s="1" t="s">
        <v>75</v>
      </c>
      <c r="R25" s="1">
        <f>IF(OR(Table_12[team1]="Mumbai Indians",Table_12[team2]="Mumbai Indians"),1,0)</f>
        <v>0</v>
      </c>
    </row>
    <row r="26" spans="1:18" ht="15.75" customHeight="1" x14ac:dyDescent="0.3">
      <c r="A26" s="1">
        <v>335999</v>
      </c>
      <c r="B26" s="1" t="s">
        <v>60</v>
      </c>
      <c r="C26" s="2">
        <v>39569</v>
      </c>
      <c r="D26" s="1" t="s">
        <v>80</v>
      </c>
      <c r="E26" s="1" t="s">
        <v>62</v>
      </c>
      <c r="F26" s="1">
        <v>0</v>
      </c>
      <c r="G26" s="1" t="s">
        <v>53</v>
      </c>
      <c r="H26" s="1" t="s">
        <v>31</v>
      </c>
      <c r="I26" s="1" t="s">
        <v>31</v>
      </c>
      <c r="J26" s="1" t="s">
        <v>22</v>
      </c>
      <c r="K26" s="1" t="s">
        <v>31</v>
      </c>
      <c r="L26" s="1" t="s">
        <v>41</v>
      </c>
      <c r="M26" s="1">
        <v>7</v>
      </c>
      <c r="N26" s="1" t="s">
        <v>24</v>
      </c>
      <c r="O26" s="1" t="s">
        <v>25</v>
      </c>
      <c r="P26" s="1" t="s">
        <v>77</v>
      </c>
      <c r="Q26" s="1" t="s">
        <v>59</v>
      </c>
      <c r="R26" s="1">
        <f>IF(OR(Table_12[team1]="Mumbai Indians",Table_12[team2]="Mumbai Indians"),1,0)</f>
        <v>0</v>
      </c>
    </row>
    <row r="27" spans="1:18" ht="15.75" customHeight="1" x14ac:dyDescent="0.3">
      <c r="A27" s="1">
        <v>336000</v>
      </c>
      <c r="B27" s="1" t="s">
        <v>56</v>
      </c>
      <c r="C27" s="2">
        <v>39569</v>
      </c>
      <c r="D27" s="1" t="s">
        <v>81</v>
      </c>
      <c r="E27" s="1" t="s">
        <v>58</v>
      </c>
      <c r="F27" s="1">
        <v>0</v>
      </c>
      <c r="G27" s="1" t="s">
        <v>40</v>
      </c>
      <c r="H27" s="1" t="s">
        <v>21</v>
      </c>
      <c r="I27" s="1" t="s">
        <v>40</v>
      </c>
      <c r="J27" s="1" t="s">
        <v>33</v>
      </c>
      <c r="K27" s="1" t="s">
        <v>40</v>
      </c>
      <c r="L27" s="1" t="s">
        <v>23</v>
      </c>
      <c r="M27" s="1">
        <v>45</v>
      </c>
      <c r="N27" s="1" t="s">
        <v>24</v>
      </c>
      <c r="O27" s="1" t="s">
        <v>25</v>
      </c>
      <c r="P27" s="1" t="s">
        <v>27</v>
      </c>
      <c r="Q27" s="1" t="s">
        <v>43</v>
      </c>
      <c r="R27" s="1">
        <f>IF(OR(Table_12[team1]="Mumbai Indians",Table_12[team2]="Mumbai Indians"),1,0)</f>
        <v>0</v>
      </c>
    </row>
    <row r="28" spans="1:18" ht="15.75" customHeight="1" x14ac:dyDescent="0.3">
      <c r="A28" s="1">
        <v>336001</v>
      </c>
      <c r="B28" s="1" t="s">
        <v>65</v>
      </c>
      <c r="C28" s="2">
        <v>39570</v>
      </c>
      <c r="D28" s="1" t="s">
        <v>61</v>
      </c>
      <c r="E28" s="1" t="s">
        <v>67</v>
      </c>
      <c r="F28" s="1">
        <v>0</v>
      </c>
      <c r="G28" s="1" t="s">
        <v>32</v>
      </c>
      <c r="H28" s="1" t="s">
        <v>39</v>
      </c>
      <c r="I28" s="1" t="s">
        <v>32</v>
      </c>
      <c r="J28" s="1" t="s">
        <v>33</v>
      </c>
      <c r="K28" s="1" t="s">
        <v>39</v>
      </c>
      <c r="L28" s="1" t="s">
        <v>41</v>
      </c>
      <c r="M28" s="1">
        <v>8</v>
      </c>
      <c r="N28" s="1" t="s">
        <v>24</v>
      </c>
      <c r="O28" s="1" t="s">
        <v>25</v>
      </c>
      <c r="P28" s="1" t="s">
        <v>54</v>
      </c>
      <c r="Q28" s="1" t="s">
        <v>55</v>
      </c>
      <c r="R28" s="1">
        <f>IF(OR(Table_12[team1]="Mumbai Indians",Table_12[team2]="Mumbai Indians"),1,0)</f>
        <v>0</v>
      </c>
    </row>
    <row r="29" spans="1:18" ht="15.75" customHeight="1" x14ac:dyDescent="0.3">
      <c r="A29" s="1">
        <v>336002</v>
      </c>
      <c r="B29" s="1" t="s">
        <v>60</v>
      </c>
      <c r="C29" s="2">
        <v>39593</v>
      </c>
      <c r="D29" s="1" t="s">
        <v>82</v>
      </c>
      <c r="E29" s="1" t="s">
        <v>62</v>
      </c>
      <c r="F29" s="1">
        <v>0</v>
      </c>
      <c r="G29" s="1" t="s">
        <v>53</v>
      </c>
      <c r="H29" s="1" t="s">
        <v>20</v>
      </c>
      <c r="I29" s="1" t="s">
        <v>53</v>
      </c>
      <c r="J29" s="1" t="s">
        <v>33</v>
      </c>
      <c r="K29" s="1" t="s">
        <v>20</v>
      </c>
      <c r="L29" s="1" t="s">
        <v>41</v>
      </c>
      <c r="M29" s="1">
        <v>5</v>
      </c>
      <c r="N29" s="1" t="s">
        <v>24</v>
      </c>
      <c r="O29" s="1" t="s">
        <v>25</v>
      </c>
      <c r="P29" s="1" t="s">
        <v>26</v>
      </c>
      <c r="Q29" s="1" t="s">
        <v>27</v>
      </c>
      <c r="R29" s="1">
        <f>IF(OR(Table_12[team1]="Mumbai Indians",Table_12[team2]="Mumbai Indians"),1,0)</f>
        <v>0</v>
      </c>
    </row>
    <row r="30" spans="1:18" ht="15.75" customHeight="1" x14ac:dyDescent="0.3">
      <c r="A30" s="1">
        <v>336003</v>
      </c>
      <c r="B30" s="1" t="s">
        <v>28</v>
      </c>
      <c r="C30" s="2">
        <v>39571</v>
      </c>
      <c r="D30" s="1" t="s">
        <v>83</v>
      </c>
      <c r="E30" s="1" t="s">
        <v>30</v>
      </c>
      <c r="F30" s="1">
        <v>0</v>
      </c>
      <c r="G30" s="1" t="s">
        <v>31</v>
      </c>
      <c r="H30" s="1" t="s">
        <v>21</v>
      </c>
      <c r="I30" s="1" t="s">
        <v>31</v>
      </c>
      <c r="J30" s="1" t="s">
        <v>33</v>
      </c>
      <c r="K30" s="1" t="s">
        <v>31</v>
      </c>
      <c r="L30" s="1" t="s">
        <v>23</v>
      </c>
      <c r="M30" s="1">
        <v>9</v>
      </c>
      <c r="N30" s="1" t="s">
        <v>24</v>
      </c>
      <c r="O30" s="1" t="s">
        <v>25</v>
      </c>
      <c r="P30" s="1" t="s">
        <v>49</v>
      </c>
      <c r="Q30" s="1" t="s">
        <v>75</v>
      </c>
      <c r="R30" s="1">
        <f>IF(OR(Table_12[team1]="Mumbai Indians",Table_12[team2]="Mumbai Indians"),1,0)</f>
        <v>0</v>
      </c>
    </row>
    <row r="31" spans="1:18" ht="15.75" customHeight="1" x14ac:dyDescent="0.3">
      <c r="A31" s="1">
        <v>336004</v>
      </c>
      <c r="B31" s="1" t="s">
        <v>44</v>
      </c>
      <c r="C31" s="2">
        <v>39572</v>
      </c>
      <c r="D31" s="1" t="s">
        <v>84</v>
      </c>
      <c r="E31" s="1" t="s">
        <v>73</v>
      </c>
      <c r="F31" s="1">
        <v>0</v>
      </c>
      <c r="G31" s="1" t="s">
        <v>47</v>
      </c>
      <c r="H31" s="1" t="s">
        <v>39</v>
      </c>
      <c r="I31" s="1" t="s">
        <v>39</v>
      </c>
      <c r="J31" s="1" t="s">
        <v>22</v>
      </c>
      <c r="K31" s="1" t="s">
        <v>47</v>
      </c>
      <c r="L31" s="1" t="s">
        <v>23</v>
      </c>
      <c r="M31" s="1">
        <v>29</v>
      </c>
      <c r="N31" s="1" t="s">
        <v>24</v>
      </c>
      <c r="O31" s="1" t="s">
        <v>25</v>
      </c>
      <c r="P31" s="1" t="s">
        <v>63</v>
      </c>
      <c r="Q31" s="1" t="s">
        <v>27</v>
      </c>
      <c r="R31" s="1">
        <f>IF(OR(Table_12[team1]="Mumbai Indians",Table_12[team2]="Mumbai Indians"),1,0)</f>
        <v>1</v>
      </c>
    </row>
    <row r="32" spans="1:18" ht="15.75" customHeight="1" x14ac:dyDescent="0.3">
      <c r="A32" s="1">
        <v>336005</v>
      </c>
      <c r="B32" s="1" t="s">
        <v>56</v>
      </c>
      <c r="C32" s="2">
        <v>39572</v>
      </c>
      <c r="D32" s="1" t="s">
        <v>85</v>
      </c>
      <c r="E32" s="1" t="s">
        <v>58</v>
      </c>
      <c r="F32" s="1">
        <v>0</v>
      </c>
      <c r="G32" s="1" t="s">
        <v>40</v>
      </c>
      <c r="H32" s="1" t="s">
        <v>32</v>
      </c>
      <c r="I32" s="1" t="s">
        <v>32</v>
      </c>
      <c r="J32" s="1" t="s">
        <v>33</v>
      </c>
      <c r="K32" s="1" t="s">
        <v>40</v>
      </c>
      <c r="L32" s="1" t="s">
        <v>41</v>
      </c>
      <c r="M32" s="1">
        <v>8</v>
      </c>
      <c r="N32" s="1" t="s">
        <v>24</v>
      </c>
      <c r="O32" s="1" t="s">
        <v>25</v>
      </c>
      <c r="P32" s="1" t="s">
        <v>26</v>
      </c>
      <c r="Q32" s="1" t="s">
        <v>71</v>
      </c>
      <c r="R32" s="1">
        <f>IF(OR(Table_12[team1]="Mumbai Indians",Table_12[team2]="Mumbai Indians"),1,0)</f>
        <v>0</v>
      </c>
    </row>
    <row r="33" spans="1:18" ht="15.75" customHeight="1" x14ac:dyDescent="0.3">
      <c r="A33" s="1">
        <v>336006</v>
      </c>
      <c r="B33" s="1" t="s">
        <v>17</v>
      </c>
      <c r="C33" s="2">
        <v>39573</v>
      </c>
      <c r="D33" s="1" t="s">
        <v>86</v>
      </c>
      <c r="E33" s="1" t="s">
        <v>19</v>
      </c>
      <c r="F33" s="1">
        <v>0</v>
      </c>
      <c r="G33" s="1" t="s">
        <v>20</v>
      </c>
      <c r="H33" s="1" t="s">
        <v>31</v>
      </c>
      <c r="I33" s="1" t="s">
        <v>31</v>
      </c>
      <c r="J33" s="1" t="s">
        <v>22</v>
      </c>
      <c r="K33" s="1" t="s">
        <v>31</v>
      </c>
      <c r="L33" s="1" t="s">
        <v>41</v>
      </c>
      <c r="M33" s="1">
        <v>6</v>
      </c>
      <c r="N33" s="1" t="s">
        <v>24</v>
      </c>
      <c r="O33" s="1" t="s">
        <v>25</v>
      </c>
      <c r="P33" s="1" t="s">
        <v>48</v>
      </c>
      <c r="Q33" s="1" t="s">
        <v>77</v>
      </c>
      <c r="R33" s="1">
        <f>IF(OR(Table_12[team1]="Mumbai Indians",Table_12[team2]="Mumbai Indians"),1,0)</f>
        <v>0</v>
      </c>
    </row>
    <row r="34" spans="1:18" ht="15.75" customHeight="1" x14ac:dyDescent="0.3">
      <c r="A34" s="1">
        <v>336007</v>
      </c>
      <c r="B34" s="1" t="s">
        <v>65</v>
      </c>
      <c r="C34" s="2">
        <v>39574</v>
      </c>
      <c r="D34" s="1" t="s">
        <v>72</v>
      </c>
      <c r="E34" s="1" t="s">
        <v>67</v>
      </c>
      <c r="F34" s="1">
        <v>0</v>
      </c>
      <c r="G34" s="1" t="s">
        <v>32</v>
      </c>
      <c r="H34" s="1" t="s">
        <v>53</v>
      </c>
      <c r="I34" s="1" t="s">
        <v>53</v>
      </c>
      <c r="J34" s="1" t="s">
        <v>22</v>
      </c>
      <c r="K34" s="1" t="s">
        <v>53</v>
      </c>
      <c r="L34" s="1" t="s">
        <v>41</v>
      </c>
      <c r="M34" s="1">
        <v>7</v>
      </c>
      <c r="N34" s="1" t="s">
        <v>24</v>
      </c>
      <c r="O34" s="1" t="s">
        <v>25</v>
      </c>
      <c r="P34" s="1" t="s">
        <v>34</v>
      </c>
      <c r="Q34" s="1" t="s">
        <v>59</v>
      </c>
      <c r="R34" s="1">
        <f>IF(OR(Table_12[team1]="Mumbai Indians",Table_12[team2]="Mumbai Indians"),1,0)</f>
        <v>0</v>
      </c>
    </row>
    <row r="35" spans="1:18" ht="15.75" customHeight="1" x14ac:dyDescent="0.3">
      <c r="A35" s="1">
        <v>336008</v>
      </c>
      <c r="B35" s="1" t="s">
        <v>44</v>
      </c>
      <c r="C35" s="2">
        <v>39575</v>
      </c>
      <c r="D35" s="1" t="s">
        <v>87</v>
      </c>
      <c r="E35" s="1" t="s">
        <v>73</v>
      </c>
      <c r="F35" s="1">
        <v>0</v>
      </c>
      <c r="G35" s="1" t="s">
        <v>47</v>
      </c>
      <c r="H35" s="1" t="s">
        <v>40</v>
      </c>
      <c r="I35" s="1" t="s">
        <v>47</v>
      </c>
      <c r="J35" s="1" t="s">
        <v>22</v>
      </c>
      <c r="K35" s="1" t="s">
        <v>47</v>
      </c>
      <c r="L35" s="1" t="s">
        <v>41</v>
      </c>
      <c r="M35" s="1">
        <v>7</v>
      </c>
      <c r="N35" s="1" t="s">
        <v>24</v>
      </c>
      <c r="O35" s="1" t="s">
        <v>25</v>
      </c>
      <c r="P35" s="1" t="s">
        <v>49</v>
      </c>
      <c r="Q35" s="1" t="s">
        <v>27</v>
      </c>
      <c r="R35" s="1">
        <f>IF(OR(Table_12[team1]="Mumbai Indians",Table_12[team2]="Mumbai Indians"),1,0)</f>
        <v>1</v>
      </c>
    </row>
    <row r="36" spans="1:18" ht="15.75" customHeight="1" x14ac:dyDescent="0.3">
      <c r="A36" s="1">
        <v>336009</v>
      </c>
      <c r="B36" s="1" t="s">
        <v>36</v>
      </c>
      <c r="C36" s="2">
        <v>39576</v>
      </c>
      <c r="D36" s="1" t="s">
        <v>76</v>
      </c>
      <c r="E36" s="1" t="s">
        <v>38</v>
      </c>
      <c r="F36" s="1">
        <v>0</v>
      </c>
      <c r="G36" s="1" t="s">
        <v>39</v>
      </c>
      <c r="H36" s="1" t="s">
        <v>32</v>
      </c>
      <c r="I36" s="1" t="s">
        <v>32</v>
      </c>
      <c r="J36" s="1" t="s">
        <v>22</v>
      </c>
      <c r="K36" s="1" t="s">
        <v>32</v>
      </c>
      <c r="L36" s="1" t="s">
        <v>41</v>
      </c>
      <c r="M36" s="1">
        <v>4</v>
      </c>
      <c r="N36" s="1" t="s">
        <v>24</v>
      </c>
      <c r="O36" s="1" t="s">
        <v>25</v>
      </c>
      <c r="P36" s="1" t="s">
        <v>42</v>
      </c>
      <c r="Q36" s="1" t="s">
        <v>59</v>
      </c>
      <c r="R36" s="1">
        <f>IF(OR(Table_12[team1]="Mumbai Indians",Table_12[team2]="Mumbai Indians"),1,0)</f>
        <v>0</v>
      </c>
    </row>
    <row r="37" spans="1:18" ht="15.75" customHeight="1" x14ac:dyDescent="0.3">
      <c r="A37" s="1">
        <v>336010</v>
      </c>
      <c r="B37" s="1" t="s">
        <v>50</v>
      </c>
      <c r="C37" s="2">
        <v>39576</v>
      </c>
      <c r="D37" s="1" t="s">
        <v>88</v>
      </c>
      <c r="E37" s="1" t="s">
        <v>52</v>
      </c>
      <c r="F37" s="1">
        <v>0</v>
      </c>
      <c r="G37" s="1" t="s">
        <v>21</v>
      </c>
      <c r="H37" s="1" t="s">
        <v>20</v>
      </c>
      <c r="I37" s="1" t="s">
        <v>21</v>
      </c>
      <c r="J37" s="1" t="s">
        <v>33</v>
      </c>
      <c r="K37" s="1" t="s">
        <v>21</v>
      </c>
      <c r="L37" s="1" t="s">
        <v>23</v>
      </c>
      <c r="M37" s="1">
        <v>5</v>
      </c>
      <c r="N37" s="1" t="s">
        <v>24</v>
      </c>
      <c r="O37" s="1" t="s">
        <v>25</v>
      </c>
      <c r="P37" s="1" t="s">
        <v>26</v>
      </c>
      <c r="Q37" s="1" t="s">
        <v>63</v>
      </c>
      <c r="R37" s="1">
        <f>IF(OR(Table_12[team1]="Mumbai Indians",Table_12[team2]="Mumbai Indians"),1,0)</f>
        <v>0</v>
      </c>
    </row>
    <row r="38" spans="1:18" ht="15.75" customHeight="1" x14ac:dyDescent="0.3">
      <c r="A38" s="1">
        <v>336011</v>
      </c>
      <c r="B38" s="1" t="s">
        <v>56</v>
      </c>
      <c r="C38" s="2">
        <v>39577</v>
      </c>
      <c r="D38" s="1" t="s">
        <v>68</v>
      </c>
      <c r="E38" s="1" t="s">
        <v>58</v>
      </c>
      <c r="F38" s="1">
        <v>0</v>
      </c>
      <c r="G38" s="1" t="s">
        <v>40</v>
      </c>
      <c r="H38" s="1" t="s">
        <v>53</v>
      </c>
      <c r="I38" s="1" t="s">
        <v>40</v>
      </c>
      <c r="J38" s="1" t="s">
        <v>22</v>
      </c>
      <c r="K38" s="1" t="s">
        <v>40</v>
      </c>
      <c r="L38" s="1" t="s">
        <v>41</v>
      </c>
      <c r="M38" s="1">
        <v>8</v>
      </c>
      <c r="N38" s="1" t="s">
        <v>24</v>
      </c>
      <c r="O38" s="1" t="s">
        <v>25</v>
      </c>
      <c r="P38" s="1" t="s">
        <v>34</v>
      </c>
      <c r="Q38" s="1" t="s">
        <v>64</v>
      </c>
      <c r="R38" s="1">
        <f>IF(OR(Table_12[team1]="Mumbai Indians",Table_12[team2]="Mumbai Indians"),1,0)</f>
        <v>0</v>
      </c>
    </row>
    <row r="39" spans="1:18" ht="15.75" customHeight="1" x14ac:dyDescent="0.3">
      <c r="A39" s="1">
        <v>336012</v>
      </c>
      <c r="B39" s="1" t="s">
        <v>17</v>
      </c>
      <c r="C39" s="2">
        <v>39596</v>
      </c>
      <c r="D39" s="1" t="s">
        <v>89</v>
      </c>
      <c r="E39" s="1" t="s">
        <v>19</v>
      </c>
      <c r="F39" s="1">
        <v>0</v>
      </c>
      <c r="G39" s="1" t="s">
        <v>20</v>
      </c>
      <c r="H39" s="1" t="s">
        <v>47</v>
      </c>
      <c r="I39" s="1" t="s">
        <v>47</v>
      </c>
      <c r="J39" s="1" t="s">
        <v>22</v>
      </c>
      <c r="K39" s="1" t="s">
        <v>47</v>
      </c>
      <c r="L39" s="1" t="s">
        <v>41</v>
      </c>
      <c r="M39" s="1">
        <v>9</v>
      </c>
      <c r="N39" s="1" t="s">
        <v>24</v>
      </c>
      <c r="O39" s="1" t="s">
        <v>25</v>
      </c>
      <c r="P39" s="1" t="s">
        <v>54</v>
      </c>
      <c r="Q39" s="1" t="s">
        <v>71</v>
      </c>
      <c r="R39" s="1">
        <f>IF(OR(Table_12[team1]="Mumbai Indians",Table_12[team2]="Mumbai Indians"),1,0)</f>
        <v>1</v>
      </c>
    </row>
    <row r="40" spans="1:18" ht="15.75" customHeight="1" x14ac:dyDescent="0.3">
      <c r="A40" s="1">
        <v>336013</v>
      </c>
      <c r="B40" s="1" t="s">
        <v>65</v>
      </c>
      <c r="C40" s="2">
        <v>39578</v>
      </c>
      <c r="D40" s="1" t="s">
        <v>90</v>
      </c>
      <c r="E40" s="1" t="s">
        <v>67</v>
      </c>
      <c r="F40" s="1">
        <v>0</v>
      </c>
      <c r="G40" s="1" t="s">
        <v>32</v>
      </c>
      <c r="H40" s="1" t="s">
        <v>31</v>
      </c>
      <c r="I40" s="1" t="s">
        <v>31</v>
      </c>
      <c r="J40" s="1" t="s">
        <v>22</v>
      </c>
      <c r="K40" s="1" t="s">
        <v>32</v>
      </c>
      <c r="L40" s="1" t="s">
        <v>23</v>
      </c>
      <c r="M40" s="1">
        <v>18</v>
      </c>
      <c r="N40" s="1" t="s">
        <v>24</v>
      </c>
      <c r="O40" s="1" t="s">
        <v>25</v>
      </c>
      <c r="P40" s="1" t="s">
        <v>71</v>
      </c>
      <c r="Q40" s="1" t="s">
        <v>91</v>
      </c>
      <c r="R40" s="1">
        <f>IF(OR(Table_12[team1]="Mumbai Indians",Table_12[team2]="Mumbai Indians"),1,0)</f>
        <v>0</v>
      </c>
    </row>
    <row r="41" spans="1:18" ht="15.75" customHeight="1" x14ac:dyDescent="0.3">
      <c r="A41" s="1">
        <v>336014</v>
      </c>
      <c r="B41" s="1" t="s">
        <v>60</v>
      </c>
      <c r="C41" s="2">
        <v>39579</v>
      </c>
      <c r="D41" s="1" t="s">
        <v>88</v>
      </c>
      <c r="E41" s="1" t="s">
        <v>62</v>
      </c>
      <c r="F41" s="1">
        <v>0</v>
      </c>
      <c r="G41" s="1" t="s">
        <v>53</v>
      </c>
      <c r="H41" s="1" t="s">
        <v>21</v>
      </c>
      <c r="I41" s="1" t="s">
        <v>21</v>
      </c>
      <c r="J41" s="1" t="s">
        <v>33</v>
      </c>
      <c r="K41" s="1" t="s">
        <v>21</v>
      </c>
      <c r="L41" s="1" t="s">
        <v>23</v>
      </c>
      <c r="M41" s="1">
        <v>23</v>
      </c>
      <c r="N41" s="1" t="s">
        <v>24</v>
      </c>
      <c r="O41" s="1" t="s">
        <v>25</v>
      </c>
      <c r="P41" s="1" t="s">
        <v>63</v>
      </c>
      <c r="Q41" s="1" t="s">
        <v>64</v>
      </c>
      <c r="R41" s="1">
        <f>IF(OR(Table_12[team1]="Mumbai Indians",Table_12[team2]="Mumbai Indians"),1,0)</f>
        <v>0</v>
      </c>
    </row>
    <row r="42" spans="1:18" ht="15.75" customHeight="1" x14ac:dyDescent="0.3">
      <c r="A42" s="1">
        <v>336015</v>
      </c>
      <c r="B42" s="1" t="s">
        <v>56</v>
      </c>
      <c r="C42" s="2">
        <v>39579</v>
      </c>
      <c r="D42" s="1" t="s">
        <v>57</v>
      </c>
      <c r="E42" s="1" t="s">
        <v>58</v>
      </c>
      <c r="F42" s="1">
        <v>0</v>
      </c>
      <c r="G42" s="1" t="s">
        <v>40</v>
      </c>
      <c r="H42" s="1" t="s">
        <v>39</v>
      </c>
      <c r="I42" s="1" t="s">
        <v>40</v>
      </c>
      <c r="J42" s="1" t="s">
        <v>22</v>
      </c>
      <c r="K42" s="1" t="s">
        <v>40</v>
      </c>
      <c r="L42" s="1" t="s">
        <v>41</v>
      </c>
      <c r="M42" s="1">
        <v>3</v>
      </c>
      <c r="N42" s="1" t="s">
        <v>24</v>
      </c>
      <c r="O42" s="1" t="s">
        <v>25</v>
      </c>
      <c r="P42" s="1" t="s">
        <v>48</v>
      </c>
      <c r="Q42" s="1" t="s">
        <v>27</v>
      </c>
      <c r="R42" s="1">
        <f>IF(OR(Table_12[team1]="Mumbai Indians",Table_12[team2]="Mumbai Indians"),1,0)</f>
        <v>0</v>
      </c>
    </row>
    <row r="43" spans="1:18" ht="15.75" customHeight="1" x14ac:dyDescent="0.3">
      <c r="A43" s="1">
        <v>336016</v>
      </c>
      <c r="B43" s="1" t="s">
        <v>28</v>
      </c>
      <c r="C43" s="2">
        <v>39580</v>
      </c>
      <c r="D43" s="1" t="s">
        <v>80</v>
      </c>
      <c r="E43" s="1" t="s">
        <v>30</v>
      </c>
      <c r="F43" s="1">
        <v>0</v>
      </c>
      <c r="G43" s="1" t="s">
        <v>31</v>
      </c>
      <c r="H43" s="1" t="s">
        <v>20</v>
      </c>
      <c r="I43" s="1" t="s">
        <v>20</v>
      </c>
      <c r="J43" s="1" t="s">
        <v>33</v>
      </c>
      <c r="K43" s="1" t="s">
        <v>31</v>
      </c>
      <c r="L43" s="1" t="s">
        <v>41</v>
      </c>
      <c r="M43" s="1">
        <v>9</v>
      </c>
      <c r="N43" s="1" t="s">
        <v>24</v>
      </c>
      <c r="O43" s="1" t="s">
        <v>25</v>
      </c>
      <c r="P43" s="1" t="s">
        <v>77</v>
      </c>
      <c r="Q43" s="1" t="s">
        <v>75</v>
      </c>
      <c r="R43" s="1">
        <f>IF(OR(Table_12[team1]="Mumbai Indians",Table_12[team2]="Mumbai Indians"),1,0)</f>
        <v>0</v>
      </c>
    </row>
    <row r="44" spans="1:18" ht="15.75" customHeight="1" x14ac:dyDescent="0.3">
      <c r="A44" s="1">
        <v>336017</v>
      </c>
      <c r="B44" s="1" t="s">
        <v>50</v>
      </c>
      <c r="C44" s="2">
        <v>39581</v>
      </c>
      <c r="D44" s="1" t="s">
        <v>92</v>
      </c>
      <c r="E44" s="1" t="s">
        <v>52</v>
      </c>
      <c r="F44" s="1">
        <v>0</v>
      </c>
      <c r="G44" s="1" t="s">
        <v>21</v>
      </c>
      <c r="H44" s="1" t="s">
        <v>39</v>
      </c>
      <c r="I44" s="1" t="s">
        <v>21</v>
      </c>
      <c r="J44" s="1" t="s">
        <v>33</v>
      </c>
      <c r="K44" s="1" t="s">
        <v>21</v>
      </c>
      <c r="L44" s="1" t="s">
        <v>23</v>
      </c>
      <c r="M44" s="1">
        <v>23</v>
      </c>
      <c r="N44" s="1" t="s">
        <v>24</v>
      </c>
      <c r="O44" s="1" t="s">
        <v>25</v>
      </c>
      <c r="P44" s="1" t="s">
        <v>26</v>
      </c>
      <c r="Q44" s="1" t="s">
        <v>63</v>
      </c>
      <c r="R44" s="1">
        <f>IF(OR(Table_12[team1]="Mumbai Indians",Table_12[team2]="Mumbai Indians"),1,0)</f>
        <v>0</v>
      </c>
    </row>
    <row r="45" spans="1:18" ht="15.75" customHeight="1" x14ac:dyDescent="0.3">
      <c r="A45" s="1">
        <v>336018</v>
      </c>
      <c r="B45" s="1" t="s">
        <v>44</v>
      </c>
      <c r="C45" s="2">
        <v>39582</v>
      </c>
      <c r="D45" s="1" t="s">
        <v>78</v>
      </c>
      <c r="E45" s="1" t="s">
        <v>46</v>
      </c>
      <c r="F45" s="1">
        <v>0</v>
      </c>
      <c r="G45" s="1" t="s">
        <v>47</v>
      </c>
      <c r="H45" s="1" t="s">
        <v>32</v>
      </c>
      <c r="I45" s="1" t="s">
        <v>47</v>
      </c>
      <c r="J45" s="1" t="s">
        <v>22</v>
      </c>
      <c r="K45" s="1" t="s">
        <v>47</v>
      </c>
      <c r="L45" s="1" t="s">
        <v>41</v>
      </c>
      <c r="M45" s="1">
        <v>9</v>
      </c>
      <c r="N45" s="1" t="s">
        <v>24</v>
      </c>
      <c r="O45" s="1" t="s">
        <v>25</v>
      </c>
      <c r="P45" s="1" t="s">
        <v>77</v>
      </c>
      <c r="Q45" s="1" t="s">
        <v>64</v>
      </c>
      <c r="R45" s="1">
        <f>IF(OR(Table_12[team1]="Mumbai Indians",Table_12[team2]="Mumbai Indians"),1,0)</f>
        <v>1</v>
      </c>
    </row>
    <row r="46" spans="1:18" ht="15.75" customHeight="1" x14ac:dyDescent="0.3">
      <c r="A46" s="1">
        <v>336019</v>
      </c>
      <c r="B46" s="1" t="s">
        <v>28</v>
      </c>
      <c r="C46" s="2">
        <v>39596</v>
      </c>
      <c r="D46" s="1" t="s">
        <v>80</v>
      </c>
      <c r="E46" s="1" t="s">
        <v>30</v>
      </c>
      <c r="F46" s="1">
        <v>0</v>
      </c>
      <c r="G46" s="1" t="s">
        <v>31</v>
      </c>
      <c r="H46" s="1" t="s">
        <v>40</v>
      </c>
      <c r="I46" s="1" t="s">
        <v>40</v>
      </c>
      <c r="J46" s="1" t="s">
        <v>22</v>
      </c>
      <c r="K46" s="1" t="s">
        <v>31</v>
      </c>
      <c r="L46" s="1" t="s">
        <v>23</v>
      </c>
      <c r="M46" s="1">
        <v>41</v>
      </c>
      <c r="N46" s="1" t="s">
        <v>24</v>
      </c>
      <c r="O46" s="1" t="s">
        <v>25</v>
      </c>
      <c r="P46" s="1" t="s">
        <v>48</v>
      </c>
      <c r="Q46" s="1" t="s">
        <v>55</v>
      </c>
      <c r="R46" s="1">
        <f>IF(OR(Table_12[team1]="Mumbai Indians",Table_12[team2]="Mumbai Indians"),1,0)</f>
        <v>0</v>
      </c>
    </row>
    <row r="47" spans="1:18" ht="15.75" customHeight="1" x14ac:dyDescent="0.3">
      <c r="A47" s="1">
        <v>336020</v>
      </c>
      <c r="B47" s="1" t="s">
        <v>36</v>
      </c>
      <c r="C47" s="2">
        <v>39583</v>
      </c>
      <c r="D47" s="1" t="s">
        <v>93</v>
      </c>
      <c r="E47" s="1" t="s">
        <v>38</v>
      </c>
      <c r="F47" s="1">
        <v>0</v>
      </c>
      <c r="G47" s="1" t="s">
        <v>39</v>
      </c>
      <c r="H47" s="1" t="s">
        <v>53</v>
      </c>
      <c r="I47" s="1" t="s">
        <v>53</v>
      </c>
      <c r="J47" s="1" t="s">
        <v>22</v>
      </c>
      <c r="K47" s="1" t="s">
        <v>39</v>
      </c>
      <c r="L47" s="1" t="s">
        <v>23</v>
      </c>
      <c r="M47" s="1">
        <v>12</v>
      </c>
      <c r="N47" s="1" t="s">
        <v>24</v>
      </c>
      <c r="O47" s="1" t="s">
        <v>25</v>
      </c>
      <c r="P47" s="1" t="s">
        <v>91</v>
      </c>
      <c r="Q47" s="1" t="s">
        <v>43</v>
      </c>
      <c r="R47" s="1">
        <f>IF(OR(Table_12[team1]="Mumbai Indians",Table_12[team2]="Mumbai Indians"),1,0)</f>
        <v>0</v>
      </c>
    </row>
    <row r="48" spans="1:18" ht="15.75" customHeight="1" x14ac:dyDescent="0.3">
      <c r="A48" s="1">
        <v>336021</v>
      </c>
      <c r="B48" s="1" t="s">
        <v>44</v>
      </c>
      <c r="C48" s="2">
        <v>39584</v>
      </c>
      <c r="D48" s="1" t="s">
        <v>84</v>
      </c>
      <c r="E48" s="1" t="s">
        <v>46</v>
      </c>
      <c r="F48" s="1">
        <v>0</v>
      </c>
      <c r="G48" s="1" t="s">
        <v>47</v>
      </c>
      <c r="H48" s="1" t="s">
        <v>21</v>
      </c>
      <c r="I48" s="1" t="s">
        <v>47</v>
      </c>
      <c r="J48" s="1" t="s">
        <v>22</v>
      </c>
      <c r="K48" s="1" t="s">
        <v>47</v>
      </c>
      <c r="L48" s="1" t="s">
        <v>41</v>
      </c>
      <c r="M48" s="1">
        <v>8</v>
      </c>
      <c r="N48" s="1" t="s">
        <v>24</v>
      </c>
      <c r="O48" s="1" t="s">
        <v>25</v>
      </c>
      <c r="P48" s="1" t="s">
        <v>77</v>
      </c>
      <c r="Q48" s="1" t="s">
        <v>49</v>
      </c>
      <c r="R48" s="1">
        <f>IF(OR(Table_12[team1]="Mumbai Indians",Table_12[team2]="Mumbai Indians"),1,0)</f>
        <v>1</v>
      </c>
    </row>
    <row r="49" spans="1:18" ht="15.75" customHeight="1" x14ac:dyDescent="0.3">
      <c r="A49" s="1">
        <v>336022</v>
      </c>
      <c r="B49" s="1" t="s">
        <v>36</v>
      </c>
      <c r="C49" s="2">
        <v>39585</v>
      </c>
      <c r="D49" s="1" t="s">
        <v>94</v>
      </c>
      <c r="E49" s="1" t="s">
        <v>38</v>
      </c>
      <c r="F49" s="1">
        <v>0</v>
      </c>
      <c r="G49" s="1" t="s">
        <v>39</v>
      </c>
      <c r="H49" s="1" t="s">
        <v>31</v>
      </c>
      <c r="I49" s="1" t="s">
        <v>39</v>
      </c>
      <c r="J49" s="1" t="s">
        <v>33</v>
      </c>
      <c r="K49" s="1" t="s">
        <v>31</v>
      </c>
      <c r="L49" s="1" t="s">
        <v>23</v>
      </c>
      <c r="M49" s="1">
        <v>6</v>
      </c>
      <c r="N49" s="1" t="s">
        <v>24</v>
      </c>
      <c r="O49" s="1" t="s">
        <v>95</v>
      </c>
      <c r="P49" s="1" t="s">
        <v>71</v>
      </c>
      <c r="Q49" s="1" t="s">
        <v>27</v>
      </c>
      <c r="R49" s="1">
        <f>IF(OR(Table_12[team1]="Mumbai Indians",Table_12[team2]="Mumbai Indians"),1,0)</f>
        <v>0</v>
      </c>
    </row>
    <row r="50" spans="1:18" ht="15.75" customHeight="1" x14ac:dyDescent="0.3">
      <c r="A50" s="1">
        <v>336023</v>
      </c>
      <c r="B50" s="1" t="s">
        <v>56</v>
      </c>
      <c r="C50" s="2">
        <v>39585</v>
      </c>
      <c r="D50" s="1" t="s">
        <v>96</v>
      </c>
      <c r="E50" s="1" t="s">
        <v>58</v>
      </c>
      <c r="F50" s="1">
        <v>0</v>
      </c>
      <c r="G50" s="1" t="s">
        <v>40</v>
      </c>
      <c r="H50" s="1" t="s">
        <v>20</v>
      </c>
      <c r="I50" s="1" t="s">
        <v>20</v>
      </c>
      <c r="J50" s="1" t="s">
        <v>22</v>
      </c>
      <c r="K50" s="1" t="s">
        <v>40</v>
      </c>
      <c r="L50" s="1" t="s">
        <v>23</v>
      </c>
      <c r="M50" s="1">
        <v>65</v>
      </c>
      <c r="N50" s="1" t="s">
        <v>24</v>
      </c>
      <c r="O50" s="1" t="s">
        <v>25</v>
      </c>
      <c r="P50" s="1" t="s">
        <v>54</v>
      </c>
      <c r="Q50" s="1" t="s">
        <v>35</v>
      </c>
      <c r="R50" s="1">
        <f>IF(OR(Table_12[team1]="Mumbai Indians",Table_12[team2]="Mumbai Indians"),1,0)</f>
        <v>0</v>
      </c>
    </row>
    <row r="51" spans="1:18" ht="15.75" customHeight="1" x14ac:dyDescent="0.3">
      <c r="A51" s="1">
        <v>336024</v>
      </c>
      <c r="B51" s="1" t="s">
        <v>60</v>
      </c>
      <c r="C51" s="2">
        <v>39586</v>
      </c>
      <c r="D51" s="1" t="s">
        <v>97</v>
      </c>
      <c r="E51" s="1" t="s">
        <v>62</v>
      </c>
      <c r="F51" s="1">
        <v>0</v>
      </c>
      <c r="G51" s="1" t="s">
        <v>53</v>
      </c>
      <c r="H51" s="1" t="s">
        <v>47</v>
      </c>
      <c r="I51" s="1" t="s">
        <v>53</v>
      </c>
      <c r="J51" s="1" t="s">
        <v>22</v>
      </c>
      <c r="K51" s="1" t="s">
        <v>47</v>
      </c>
      <c r="L51" s="1" t="s">
        <v>23</v>
      </c>
      <c r="M51" s="1">
        <v>25</v>
      </c>
      <c r="N51" s="1" t="s">
        <v>24</v>
      </c>
      <c r="O51" s="1" t="s">
        <v>25</v>
      </c>
      <c r="P51" s="1" t="s">
        <v>77</v>
      </c>
      <c r="Q51" s="1" t="s">
        <v>49</v>
      </c>
      <c r="R51" s="1">
        <f>IF(OR(Table_12[team1]="Mumbai Indians",Table_12[team2]="Mumbai Indians"),1,0)</f>
        <v>1</v>
      </c>
    </row>
    <row r="52" spans="1:18" ht="15.75" customHeight="1" x14ac:dyDescent="0.3">
      <c r="A52" s="1">
        <v>336025</v>
      </c>
      <c r="B52" s="1" t="s">
        <v>50</v>
      </c>
      <c r="C52" s="2">
        <v>39586</v>
      </c>
      <c r="D52" s="1" t="s">
        <v>98</v>
      </c>
      <c r="E52" s="1" t="s">
        <v>52</v>
      </c>
      <c r="F52" s="1">
        <v>0</v>
      </c>
      <c r="G52" s="1" t="s">
        <v>21</v>
      </c>
      <c r="H52" s="1" t="s">
        <v>32</v>
      </c>
      <c r="I52" s="1" t="s">
        <v>21</v>
      </c>
      <c r="J52" s="1" t="s">
        <v>33</v>
      </c>
      <c r="K52" s="1" t="s">
        <v>32</v>
      </c>
      <c r="L52" s="1" t="s">
        <v>23</v>
      </c>
      <c r="M52" s="1">
        <v>3</v>
      </c>
      <c r="N52" s="1" t="s">
        <v>24</v>
      </c>
      <c r="O52" s="1" t="s">
        <v>95</v>
      </c>
      <c r="P52" s="1" t="s">
        <v>26</v>
      </c>
      <c r="Q52" s="1" t="s">
        <v>55</v>
      </c>
      <c r="R52" s="1">
        <f>IF(OR(Table_12[team1]="Mumbai Indians",Table_12[team2]="Mumbai Indians"),1,0)</f>
        <v>0</v>
      </c>
    </row>
    <row r="53" spans="1:18" ht="15.75" customHeight="1" x14ac:dyDescent="0.3">
      <c r="A53" s="1">
        <v>336026</v>
      </c>
      <c r="B53" s="1" t="s">
        <v>17</v>
      </c>
      <c r="C53" s="2">
        <v>39587</v>
      </c>
      <c r="D53" s="1" t="s">
        <v>99</v>
      </c>
      <c r="E53" s="1" t="s">
        <v>19</v>
      </c>
      <c r="F53" s="1">
        <v>0</v>
      </c>
      <c r="G53" s="1" t="s">
        <v>20</v>
      </c>
      <c r="H53" s="1" t="s">
        <v>39</v>
      </c>
      <c r="I53" s="1" t="s">
        <v>39</v>
      </c>
      <c r="J53" s="1" t="s">
        <v>22</v>
      </c>
      <c r="K53" s="1" t="s">
        <v>39</v>
      </c>
      <c r="L53" s="1" t="s">
        <v>41</v>
      </c>
      <c r="M53" s="1">
        <v>5</v>
      </c>
      <c r="N53" s="1" t="s">
        <v>24</v>
      </c>
      <c r="O53" s="1" t="s">
        <v>25</v>
      </c>
      <c r="P53" s="1" t="s">
        <v>48</v>
      </c>
      <c r="Q53" s="1" t="s">
        <v>43</v>
      </c>
      <c r="R53" s="1">
        <f>IF(OR(Table_12[team1]="Mumbai Indians",Table_12[team2]="Mumbai Indians"),1,0)</f>
        <v>0</v>
      </c>
    </row>
    <row r="54" spans="1:18" ht="15.75" customHeight="1" x14ac:dyDescent="0.3">
      <c r="A54" s="1">
        <v>336027</v>
      </c>
      <c r="B54" s="1" t="s">
        <v>50</v>
      </c>
      <c r="C54" s="2">
        <v>39588</v>
      </c>
      <c r="D54" s="1" t="s">
        <v>68</v>
      </c>
      <c r="E54" s="1" t="s">
        <v>52</v>
      </c>
      <c r="F54" s="1">
        <v>0</v>
      </c>
      <c r="G54" s="1" t="s">
        <v>21</v>
      </c>
      <c r="H54" s="1" t="s">
        <v>40</v>
      </c>
      <c r="I54" s="1" t="s">
        <v>40</v>
      </c>
      <c r="J54" s="1" t="s">
        <v>22</v>
      </c>
      <c r="K54" s="1" t="s">
        <v>40</v>
      </c>
      <c r="L54" s="1" t="s">
        <v>41</v>
      </c>
      <c r="M54" s="1">
        <v>6</v>
      </c>
      <c r="N54" s="1" t="s">
        <v>24</v>
      </c>
      <c r="O54" s="1" t="s">
        <v>25</v>
      </c>
      <c r="P54" s="1" t="s">
        <v>91</v>
      </c>
      <c r="Q54" s="1" t="s">
        <v>27</v>
      </c>
      <c r="R54" s="1">
        <f>IF(OR(Table_12[team1]="Mumbai Indians",Table_12[team2]="Mumbai Indians"),1,0)</f>
        <v>0</v>
      </c>
    </row>
    <row r="55" spans="1:18" ht="15.75" customHeight="1" x14ac:dyDescent="0.3">
      <c r="A55" s="1">
        <v>336028</v>
      </c>
      <c r="B55" s="1" t="s">
        <v>44</v>
      </c>
      <c r="C55" s="2">
        <v>39589</v>
      </c>
      <c r="D55" s="1" t="s">
        <v>80</v>
      </c>
      <c r="E55" s="1" t="s">
        <v>46</v>
      </c>
      <c r="F55" s="1">
        <v>0</v>
      </c>
      <c r="G55" s="1" t="s">
        <v>47</v>
      </c>
      <c r="H55" s="1" t="s">
        <v>31</v>
      </c>
      <c r="I55" s="1" t="s">
        <v>47</v>
      </c>
      <c r="J55" s="1" t="s">
        <v>22</v>
      </c>
      <c r="K55" s="1" t="s">
        <v>31</v>
      </c>
      <c r="L55" s="1" t="s">
        <v>23</v>
      </c>
      <c r="M55" s="1">
        <v>1</v>
      </c>
      <c r="N55" s="1" t="s">
        <v>24</v>
      </c>
      <c r="O55" s="1" t="s">
        <v>25</v>
      </c>
      <c r="P55" s="1" t="s">
        <v>54</v>
      </c>
      <c r="Q55" s="1" t="s">
        <v>43</v>
      </c>
      <c r="R55" s="1">
        <f>IF(OR(Table_12[team1]="Mumbai Indians",Table_12[team2]="Mumbai Indians"),1,0)</f>
        <v>1</v>
      </c>
    </row>
    <row r="56" spans="1:18" ht="15.75" customHeight="1" x14ac:dyDescent="0.3">
      <c r="A56" s="1">
        <v>336029</v>
      </c>
      <c r="B56" s="1" t="s">
        <v>65</v>
      </c>
      <c r="C56" s="2">
        <v>39589</v>
      </c>
      <c r="D56" s="1" t="s">
        <v>100</v>
      </c>
      <c r="E56" s="1" t="s">
        <v>67</v>
      </c>
      <c r="F56" s="1">
        <v>0</v>
      </c>
      <c r="G56" s="1" t="s">
        <v>32</v>
      </c>
      <c r="H56" s="1" t="s">
        <v>20</v>
      </c>
      <c r="I56" s="1" t="s">
        <v>20</v>
      </c>
      <c r="J56" s="1" t="s">
        <v>33</v>
      </c>
      <c r="K56" s="1" t="s">
        <v>20</v>
      </c>
      <c r="L56" s="1" t="s">
        <v>23</v>
      </c>
      <c r="M56" s="1">
        <v>14</v>
      </c>
      <c r="N56" s="1" t="s">
        <v>24</v>
      </c>
      <c r="O56" s="1" t="s">
        <v>25</v>
      </c>
      <c r="P56" s="1" t="s">
        <v>49</v>
      </c>
      <c r="Q56" s="1" t="s">
        <v>75</v>
      </c>
      <c r="R56" s="1">
        <f>IF(OR(Table_12[team1]="Mumbai Indians",Table_12[team2]="Mumbai Indians"),1,0)</f>
        <v>0</v>
      </c>
    </row>
    <row r="57" spans="1:18" ht="15.75" customHeight="1" x14ac:dyDescent="0.3">
      <c r="A57" s="1">
        <v>336031</v>
      </c>
      <c r="B57" s="1" t="s">
        <v>28</v>
      </c>
      <c r="C57" s="2">
        <v>39591</v>
      </c>
      <c r="D57" s="1" t="s">
        <v>80</v>
      </c>
      <c r="E57" s="1" t="s">
        <v>30</v>
      </c>
      <c r="F57" s="1">
        <v>0</v>
      </c>
      <c r="G57" s="1" t="s">
        <v>31</v>
      </c>
      <c r="H57" s="1" t="s">
        <v>53</v>
      </c>
      <c r="I57" s="1" t="s">
        <v>31</v>
      </c>
      <c r="J57" s="1" t="s">
        <v>22</v>
      </c>
      <c r="K57" s="1" t="s">
        <v>31</v>
      </c>
      <c r="L57" s="1" t="s">
        <v>41</v>
      </c>
      <c r="M57" s="1">
        <v>6</v>
      </c>
      <c r="N57" s="1" t="s">
        <v>24</v>
      </c>
      <c r="O57" s="1" t="s">
        <v>25</v>
      </c>
      <c r="P57" s="1" t="s">
        <v>26</v>
      </c>
      <c r="Q57" s="1" t="s">
        <v>48</v>
      </c>
      <c r="R57" s="1">
        <f>IF(OR(Table_12[team1]="Mumbai Indians",Table_12[team2]="Mumbai Indians"),1,0)</f>
        <v>0</v>
      </c>
    </row>
    <row r="58" spans="1:18" ht="15.75" customHeight="1" x14ac:dyDescent="0.3">
      <c r="A58" s="1">
        <v>336032</v>
      </c>
      <c r="B58" s="1" t="s">
        <v>36</v>
      </c>
      <c r="C58" s="2">
        <v>39592</v>
      </c>
      <c r="D58" s="1" t="s">
        <v>101</v>
      </c>
      <c r="E58" s="1" t="s">
        <v>38</v>
      </c>
      <c r="F58" s="1">
        <v>0</v>
      </c>
      <c r="G58" s="1" t="s">
        <v>39</v>
      </c>
      <c r="H58" s="1" t="s">
        <v>47</v>
      </c>
      <c r="I58" s="1" t="s">
        <v>39</v>
      </c>
      <c r="J58" s="1" t="s">
        <v>22</v>
      </c>
      <c r="K58" s="1" t="s">
        <v>39</v>
      </c>
      <c r="L58" s="1" t="s">
        <v>41</v>
      </c>
      <c r="M58" s="1">
        <v>5</v>
      </c>
      <c r="N58" s="1" t="s">
        <v>24</v>
      </c>
      <c r="O58" s="1" t="s">
        <v>25</v>
      </c>
      <c r="P58" s="1" t="s">
        <v>54</v>
      </c>
      <c r="Q58" s="1" t="s">
        <v>55</v>
      </c>
      <c r="R58" s="1">
        <f>IF(OR(Table_12[team1]="Mumbai Indians",Table_12[team2]="Mumbai Indians"),1,0)</f>
        <v>1</v>
      </c>
    </row>
    <row r="59" spans="1:18" ht="15.75" customHeight="1" x14ac:dyDescent="0.3">
      <c r="A59" s="1">
        <v>336033</v>
      </c>
      <c r="B59" s="1" t="s">
        <v>65</v>
      </c>
      <c r="C59" s="2">
        <v>39592</v>
      </c>
      <c r="D59" s="1" t="s">
        <v>102</v>
      </c>
      <c r="E59" s="1" t="s">
        <v>67</v>
      </c>
      <c r="F59" s="1">
        <v>0</v>
      </c>
      <c r="G59" s="1" t="s">
        <v>32</v>
      </c>
      <c r="H59" s="1" t="s">
        <v>40</v>
      </c>
      <c r="I59" s="1" t="s">
        <v>40</v>
      </c>
      <c r="J59" s="1" t="s">
        <v>33</v>
      </c>
      <c r="K59" s="1" t="s">
        <v>40</v>
      </c>
      <c r="L59" s="1" t="s">
        <v>23</v>
      </c>
      <c r="M59" s="1">
        <v>10</v>
      </c>
      <c r="N59" s="1" t="s">
        <v>24</v>
      </c>
      <c r="O59" s="1" t="s">
        <v>25</v>
      </c>
      <c r="P59" s="1" t="s">
        <v>49</v>
      </c>
      <c r="Q59" s="1" t="s">
        <v>35</v>
      </c>
      <c r="R59" s="1">
        <f>IF(OR(Table_12[team1]="Mumbai Indians",Table_12[team2]="Mumbai Indians"),1,0)</f>
        <v>0</v>
      </c>
    </row>
    <row r="60" spans="1:18" ht="15.75" customHeight="1" x14ac:dyDescent="0.3">
      <c r="A60" s="1">
        <v>336034</v>
      </c>
      <c r="B60" s="1" t="s">
        <v>17</v>
      </c>
      <c r="C60" s="2">
        <v>39571</v>
      </c>
      <c r="D60" s="1" t="s">
        <v>103</v>
      </c>
      <c r="E60" s="1" t="s">
        <v>19</v>
      </c>
      <c r="F60" s="1">
        <v>0</v>
      </c>
      <c r="G60" s="1" t="s">
        <v>20</v>
      </c>
      <c r="H60" s="1" t="s">
        <v>53</v>
      </c>
      <c r="I60" s="1" t="s">
        <v>53</v>
      </c>
      <c r="J60" s="1" t="s">
        <v>22</v>
      </c>
      <c r="K60" s="1" t="s">
        <v>20</v>
      </c>
      <c r="L60" s="1" t="s">
        <v>23</v>
      </c>
      <c r="M60" s="1">
        <v>3</v>
      </c>
      <c r="N60" s="1" t="s">
        <v>24</v>
      </c>
      <c r="O60" s="1" t="s">
        <v>25</v>
      </c>
      <c r="P60" s="1" t="s">
        <v>77</v>
      </c>
      <c r="Q60" s="1" t="s">
        <v>35</v>
      </c>
      <c r="R60" s="1">
        <f>IF(OR(Table_12[team1]="Mumbai Indians",Table_12[team2]="Mumbai Indians"),1,0)</f>
        <v>0</v>
      </c>
    </row>
    <row r="61" spans="1:18" ht="15.75" customHeight="1" x14ac:dyDescent="0.3">
      <c r="A61" s="1">
        <v>336035</v>
      </c>
      <c r="B61" s="1" t="s">
        <v>50</v>
      </c>
      <c r="C61" s="2">
        <v>39593</v>
      </c>
      <c r="D61" s="1" t="s">
        <v>104</v>
      </c>
      <c r="E61" s="1" t="s">
        <v>52</v>
      </c>
      <c r="F61" s="1">
        <v>0</v>
      </c>
      <c r="G61" s="1" t="s">
        <v>21</v>
      </c>
      <c r="H61" s="1" t="s">
        <v>31</v>
      </c>
      <c r="I61" s="1" t="s">
        <v>31</v>
      </c>
      <c r="J61" s="1" t="s">
        <v>33</v>
      </c>
      <c r="K61" s="1" t="s">
        <v>21</v>
      </c>
      <c r="L61" s="1" t="s">
        <v>41</v>
      </c>
      <c r="M61" s="1">
        <v>3</v>
      </c>
      <c r="N61" s="1" t="s">
        <v>24</v>
      </c>
      <c r="O61" s="1" t="s">
        <v>25</v>
      </c>
      <c r="P61" s="1" t="s">
        <v>48</v>
      </c>
      <c r="Q61" s="1" t="s">
        <v>75</v>
      </c>
      <c r="R61" s="1">
        <f>IF(OR(Table_12[team1]="Mumbai Indians",Table_12[team2]="Mumbai Indians"),1,0)</f>
        <v>0</v>
      </c>
    </row>
    <row r="62" spans="1:18" ht="15.75" customHeight="1" x14ac:dyDescent="0.3">
      <c r="A62" s="1">
        <v>336036</v>
      </c>
      <c r="B62" s="1" t="s">
        <v>56</v>
      </c>
      <c r="C62" s="2">
        <v>39594</v>
      </c>
      <c r="D62" s="1" t="s">
        <v>85</v>
      </c>
      <c r="E62" s="1" t="s">
        <v>58</v>
      </c>
      <c r="F62" s="1">
        <v>0</v>
      </c>
      <c r="G62" s="1" t="s">
        <v>40</v>
      </c>
      <c r="H62" s="1" t="s">
        <v>47</v>
      </c>
      <c r="I62" s="1" t="s">
        <v>40</v>
      </c>
      <c r="J62" s="1" t="s">
        <v>22</v>
      </c>
      <c r="K62" s="1" t="s">
        <v>40</v>
      </c>
      <c r="L62" s="1" t="s">
        <v>41</v>
      </c>
      <c r="M62" s="1">
        <v>5</v>
      </c>
      <c r="N62" s="1" t="s">
        <v>24</v>
      </c>
      <c r="O62" s="1" t="s">
        <v>25</v>
      </c>
      <c r="P62" s="1" t="s">
        <v>54</v>
      </c>
      <c r="Q62" s="1" t="s">
        <v>55</v>
      </c>
      <c r="R62" s="1">
        <f>IF(OR(Table_12[team1]="Mumbai Indians",Table_12[team2]="Mumbai Indians"),1,0)</f>
        <v>1</v>
      </c>
    </row>
    <row r="63" spans="1:18" ht="15.75" customHeight="1" x14ac:dyDescent="0.3">
      <c r="A63" s="1">
        <v>336037</v>
      </c>
      <c r="B63" s="1" t="s">
        <v>60</v>
      </c>
      <c r="C63" s="2">
        <v>39595</v>
      </c>
      <c r="D63" s="1" t="s">
        <v>105</v>
      </c>
      <c r="E63" s="1" t="s">
        <v>62</v>
      </c>
      <c r="F63" s="1">
        <v>0</v>
      </c>
      <c r="G63" s="1" t="s">
        <v>53</v>
      </c>
      <c r="H63" s="1" t="s">
        <v>32</v>
      </c>
      <c r="I63" s="1" t="s">
        <v>53</v>
      </c>
      <c r="J63" s="1" t="s">
        <v>33</v>
      </c>
      <c r="K63" s="1" t="s">
        <v>32</v>
      </c>
      <c r="L63" s="1" t="s">
        <v>41</v>
      </c>
      <c r="M63" s="1">
        <v>7</v>
      </c>
      <c r="N63" s="1" t="s">
        <v>24</v>
      </c>
      <c r="O63" s="1" t="s">
        <v>25</v>
      </c>
      <c r="P63" s="1" t="s">
        <v>91</v>
      </c>
      <c r="Q63" s="1" t="s">
        <v>64</v>
      </c>
      <c r="R63" s="1">
        <f>IF(OR(Table_12[team1]="Mumbai Indians",Table_12[team2]="Mumbai Indians"),1,0)</f>
        <v>0</v>
      </c>
    </row>
    <row r="64" spans="1:18" ht="15.75" customHeight="1" x14ac:dyDescent="0.3">
      <c r="A64" s="1">
        <v>336038</v>
      </c>
      <c r="B64" s="1" t="s">
        <v>44</v>
      </c>
      <c r="C64" s="2">
        <v>39598</v>
      </c>
      <c r="D64" s="1" t="s">
        <v>57</v>
      </c>
      <c r="E64" s="1" t="s">
        <v>46</v>
      </c>
      <c r="F64" s="1">
        <v>0</v>
      </c>
      <c r="G64" s="1" t="s">
        <v>39</v>
      </c>
      <c r="H64" s="1" t="s">
        <v>40</v>
      </c>
      <c r="I64" s="1" t="s">
        <v>39</v>
      </c>
      <c r="J64" s="1" t="s">
        <v>22</v>
      </c>
      <c r="K64" s="1" t="s">
        <v>40</v>
      </c>
      <c r="L64" s="1" t="s">
        <v>23</v>
      </c>
      <c r="M64" s="1">
        <v>105</v>
      </c>
      <c r="N64" s="1" t="s">
        <v>24</v>
      </c>
      <c r="O64" s="1" t="s">
        <v>25</v>
      </c>
      <c r="P64" s="1" t="s">
        <v>54</v>
      </c>
      <c r="Q64" s="1" t="s">
        <v>27</v>
      </c>
      <c r="R64" s="1">
        <f>IF(OR(Table_12[team1]="Mumbai Indians",Table_12[team2]="Mumbai Indians"),1,0)</f>
        <v>0</v>
      </c>
    </row>
    <row r="65" spans="1:18" ht="15.75" customHeight="1" x14ac:dyDescent="0.3">
      <c r="A65" s="1">
        <v>336039</v>
      </c>
      <c r="B65" s="1" t="s">
        <v>44</v>
      </c>
      <c r="C65" s="2">
        <v>39599</v>
      </c>
      <c r="D65" s="1" t="s">
        <v>98</v>
      </c>
      <c r="E65" s="1" t="s">
        <v>46</v>
      </c>
      <c r="F65" s="1">
        <v>0</v>
      </c>
      <c r="G65" s="1" t="s">
        <v>32</v>
      </c>
      <c r="H65" s="1" t="s">
        <v>31</v>
      </c>
      <c r="I65" s="1" t="s">
        <v>31</v>
      </c>
      <c r="J65" s="1" t="s">
        <v>33</v>
      </c>
      <c r="K65" s="1" t="s">
        <v>32</v>
      </c>
      <c r="L65" s="1" t="s">
        <v>41</v>
      </c>
      <c r="M65" s="1">
        <v>9</v>
      </c>
      <c r="N65" s="1" t="s">
        <v>24</v>
      </c>
      <c r="O65" s="1" t="s">
        <v>25</v>
      </c>
      <c r="P65" s="1" t="s">
        <v>26</v>
      </c>
      <c r="Q65" s="1" t="s">
        <v>49</v>
      </c>
      <c r="R65" s="1">
        <f>IF(OR(Table_12[team1]="Mumbai Indians",Table_12[team2]="Mumbai Indians"),1,0)</f>
        <v>0</v>
      </c>
    </row>
    <row r="66" spans="1:18" ht="15.75" customHeight="1" x14ac:dyDescent="0.3">
      <c r="A66" s="1">
        <v>336040</v>
      </c>
      <c r="B66" s="1" t="s">
        <v>44</v>
      </c>
      <c r="C66" s="2">
        <v>39600</v>
      </c>
      <c r="D66" s="1" t="s">
        <v>68</v>
      </c>
      <c r="E66" s="1" t="s">
        <v>73</v>
      </c>
      <c r="F66" s="1">
        <v>0</v>
      </c>
      <c r="G66" s="1" t="s">
        <v>32</v>
      </c>
      <c r="H66" s="1" t="s">
        <v>40</v>
      </c>
      <c r="I66" s="1" t="s">
        <v>40</v>
      </c>
      <c r="J66" s="1" t="s">
        <v>22</v>
      </c>
      <c r="K66" s="1" t="s">
        <v>40</v>
      </c>
      <c r="L66" s="1" t="s">
        <v>41</v>
      </c>
      <c r="M66" s="1">
        <v>3</v>
      </c>
      <c r="N66" s="1" t="s">
        <v>24</v>
      </c>
      <c r="O66" s="1" t="s">
        <v>25</v>
      </c>
      <c r="P66" s="1" t="s">
        <v>54</v>
      </c>
      <c r="Q66" s="1" t="s">
        <v>27</v>
      </c>
      <c r="R66" s="1">
        <f>IF(OR(Table_12[team1]="Mumbai Indians",Table_12[team2]="Mumbai Indians"),1,0)</f>
        <v>0</v>
      </c>
    </row>
    <row r="67" spans="1:18" ht="15.75" customHeight="1" x14ac:dyDescent="0.3">
      <c r="A67" s="1">
        <v>392181</v>
      </c>
      <c r="B67" s="1" t="s">
        <v>106</v>
      </c>
      <c r="C67" s="2">
        <v>39921</v>
      </c>
      <c r="D67" s="1" t="s">
        <v>107</v>
      </c>
      <c r="E67" s="1" t="s">
        <v>108</v>
      </c>
      <c r="F67" s="1">
        <v>1</v>
      </c>
      <c r="G67" s="1" t="s">
        <v>32</v>
      </c>
      <c r="H67" s="1" t="s">
        <v>47</v>
      </c>
      <c r="I67" s="1" t="s">
        <v>32</v>
      </c>
      <c r="J67" s="1" t="s">
        <v>22</v>
      </c>
      <c r="K67" s="1" t="s">
        <v>47</v>
      </c>
      <c r="L67" s="1" t="s">
        <v>23</v>
      </c>
      <c r="M67" s="1">
        <v>19</v>
      </c>
      <c r="N67" s="1" t="s">
        <v>24</v>
      </c>
      <c r="O67" s="1" t="s">
        <v>25</v>
      </c>
      <c r="P67" s="1" t="s">
        <v>77</v>
      </c>
      <c r="Q67" s="1" t="s">
        <v>55</v>
      </c>
      <c r="R67" s="1">
        <f>IF(OR(Table_12[team1]="Mumbai Indians",Table_12[team2]="Mumbai Indians"),1,0)</f>
        <v>1</v>
      </c>
    </row>
    <row r="68" spans="1:18" ht="15.75" customHeight="1" x14ac:dyDescent="0.3">
      <c r="A68" s="1">
        <v>392182</v>
      </c>
      <c r="B68" s="1" t="s">
        <v>106</v>
      </c>
      <c r="C68" s="2">
        <v>39921</v>
      </c>
      <c r="D68" s="1" t="s">
        <v>109</v>
      </c>
      <c r="E68" s="1" t="s">
        <v>108</v>
      </c>
      <c r="F68" s="1">
        <v>1</v>
      </c>
      <c r="G68" s="1" t="s">
        <v>20</v>
      </c>
      <c r="H68" s="1" t="s">
        <v>40</v>
      </c>
      <c r="I68" s="1" t="s">
        <v>20</v>
      </c>
      <c r="J68" s="1" t="s">
        <v>33</v>
      </c>
      <c r="K68" s="1" t="s">
        <v>20</v>
      </c>
      <c r="L68" s="1" t="s">
        <v>23</v>
      </c>
      <c r="M68" s="1">
        <v>75</v>
      </c>
      <c r="N68" s="1" t="s">
        <v>24</v>
      </c>
      <c r="O68" s="1" t="s">
        <v>25</v>
      </c>
      <c r="P68" s="1" t="s">
        <v>77</v>
      </c>
      <c r="Q68" s="1" t="s">
        <v>59</v>
      </c>
      <c r="R68" s="1">
        <f>IF(OR(Table_12[team1]="Mumbai Indians",Table_12[team2]="Mumbai Indians"),1,0)</f>
        <v>0</v>
      </c>
    </row>
    <row r="69" spans="1:18" ht="15.75" customHeight="1" x14ac:dyDescent="0.3">
      <c r="A69" s="1">
        <v>392183</v>
      </c>
      <c r="B69" s="1" t="s">
        <v>106</v>
      </c>
      <c r="C69" s="2">
        <v>39922</v>
      </c>
      <c r="D69" s="1" t="s">
        <v>110</v>
      </c>
      <c r="E69" s="1" t="s">
        <v>108</v>
      </c>
      <c r="F69" s="1">
        <v>1</v>
      </c>
      <c r="G69" s="1" t="s">
        <v>39</v>
      </c>
      <c r="H69" s="1" t="s">
        <v>31</v>
      </c>
      <c r="I69" s="1" t="s">
        <v>39</v>
      </c>
      <c r="J69" s="1" t="s">
        <v>22</v>
      </c>
      <c r="K69" s="1" t="s">
        <v>39</v>
      </c>
      <c r="L69" s="1" t="s">
        <v>41</v>
      </c>
      <c r="M69" s="1">
        <v>10</v>
      </c>
      <c r="N69" s="1" t="s">
        <v>24</v>
      </c>
      <c r="O69" s="1" t="s">
        <v>95</v>
      </c>
      <c r="P69" s="1" t="s">
        <v>34</v>
      </c>
      <c r="Q69" s="1" t="s">
        <v>111</v>
      </c>
      <c r="R69" s="1">
        <f>IF(OR(Table_12[team1]="Mumbai Indians",Table_12[team2]="Mumbai Indians"),1,0)</f>
        <v>0</v>
      </c>
    </row>
    <row r="70" spans="1:18" ht="15.75" customHeight="1" x14ac:dyDescent="0.3">
      <c r="A70" s="1">
        <v>392184</v>
      </c>
      <c r="B70" s="1" t="s">
        <v>106</v>
      </c>
      <c r="C70" s="2">
        <v>39922</v>
      </c>
      <c r="D70" s="1" t="s">
        <v>112</v>
      </c>
      <c r="E70" s="1" t="s">
        <v>108</v>
      </c>
      <c r="F70" s="1">
        <v>1</v>
      </c>
      <c r="G70" s="1" t="s">
        <v>53</v>
      </c>
      <c r="H70" s="1" t="s">
        <v>21</v>
      </c>
      <c r="I70" s="1" t="s">
        <v>21</v>
      </c>
      <c r="J70" s="1" t="s">
        <v>33</v>
      </c>
      <c r="K70" s="1" t="s">
        <v>53</v>
      </c>
      <c r="L70" s="1" t="s">
        <v>41</v>
      </c>
      <c r="M70" s="1">
        <v>8</v>
      </c>
      <c r="N70" s="1" t="s">
        <v>24</v>
      </c>
      <c r="O70" s="1" t="s">
        <v>25</v>
      </c>
      <c r="P70" s="1" t="s">
        <v>34</v>
      </c>
      <c r="Q70" s="1" t="s">
        <v>77</v>
      </c>
      <c r="R70" s="1">
        <f>IF(OR(Table_12[team1]="Mumbai Indians",Table_12[team2]="Mumbai Indians"),1,0)</f>
        <v>0</v>
      </c>
    </row>
    <row r="71" spans="1:18" ht="15.75" customHeight="1" x14ac:dyDescent="0.3">
      <c r="A71" s="1">
        <v>392185</v>
      </c>
      <c r="B71" s="1" t="s">
        <v>113</v>
      </c>
      <c r="C71" s="2">
        <v>39923</v>
      </c>
      <c r="D71" s="1" t="s">
        <v>114</v>
      </c>
      <c r="E71" s="1" t="s">
        <v>115</v>
      </c>
      <c r="F71" s="1">
        <v>1</v>
      </c>
      <c r="G71" s="1" t="s">
        <v>20</v>
      </c>
      <c r="H71" s="1" t="s">
        <v>32</v>
      </c>
      <c r="I71" s="1" t="s">
        <v>32</v>
      </c>
      <c r="J71" s="1" t="s">
        <v>33</v>
      </c>
      <c r="K71" s="1" t="s">
        <v>32</v>
      </c>
      <c r="L71" s="1" t="s">
        <v>23</v>
      </c>
      <c r="M71" s="1">
        <v>92</v>
      </c>
      <c r="N71" s="1" t="s">
        <v>24</v>
      </c>
      <c r="O71" s="1" t="s">
        <v>25</v>
      </c>
      <c r="P71" s="1" t="s">
        <v>91</v>
      </c>
      <c r="Q71" s="1" t="s">
        <v>116</v>
      </c>
      <c r="R71" s="1">
        <f>IF(OR(Table_12[team1]="Mumbai Indians",Table_12[team2]="Mumbai Indians"),1,0)</f>
        <v>0</v>
      </c>
    </row>
    <row r="72" spans="1:18" ht="15.75" customHeight="1" x14ac:dyDescent="0.3">
      <c r="A72" s="1">
        <v>392186</v>
      </c>
      <c r="B72" s="1" t="s">
        <v>117</v>
      </c>
      <c r="C72" s="2">
        <v>39924</v>
      </c>
      <c r="D72" s="1" t="s">
        <v>118</v>
      </c>
      <c r="E72" s="1" t="s">
        <v>119</v>
      </c>
      <c r="F72" s="1">
        <v>1</v>
      </c>
      <c r="G72" s="1" t="s">
        <v>31</v>
      </c>
      <c r="H72" s="1" t="s">
        <v>21</v>
      </c>
      <c r="I72" s="1" t="s">
        <v>21</v>
      </c>
      <c r="J72" s="1" t="s">
        <v>22</v>
      </c>
      <c r="K72" s="1" t="s">
        <v>21</v>
      </c>
      <c r="L72" s="1" t="s">
        <v>23</v>
      </c>
      <c r="M72" s="1">
        <v>11</v>
      </c>
      <c r="N72" s="1" t="s">
        <v>24</v>
      </c>
      <c r="O72" s="1" t="s">
        <v>95</v>
      </c>
      <c r="P72" s="1" t="s">
        <v>49</v>
      </c>
      <c r="Q72" s="1" t="s">
        <v>111</v>
      </c>
      <c r="R72" s="1">
        <f>IF(OR(Table_12[team1]="Mumbai Indians",Table_12[team2]="Mumbai Indians"),1,0)</f>
        <v>0</v>
      </c>
    </row>
    <row r="73" spans="1:18" ht="15.75" customHeight="1" x14ac:dyDescent="0.3">
      <c r="A73" s="1">
        <v>392188</v>
      </c>
      <c r="B73" s="1" t="s">
        <v>106</v>
      </c>
      <c r="C73" s="2">
        <v>39925</v>
      </c>
      <c r="D73" s="1" t="s">
        <v>72</v>
      </c>
      <c r="E73" s="1" t="s">
        <v>108</v>
      </c>
      <c r="F73" s="1">
        <v>1</v>
      </c>
      <c r="G73" s="1" t="s">
        <v>20</v>
      </c>
      <c r="H73" s="1" t="s">
        <v>53</v>
      </c>
      <c r="I73" s="1" t="s">
        <v>53</v>
      </c>
      <c r="J73" s="1" t="s">
        <v>33</v>
      </c>
      <c r="K73" s="1" t="s">
        <v>53</v>
      </c>
      <c r="L73" s="1" t="s">
        <v>23</v>
      </c>
      <c r="M73" s="1">
        <v>24</v>
      </c>
      <c r="N73" s="1" t="s">
        <v>24</v>
      </c>
      <c r="O73" s="1" t="s">
        <v>25</v>
      </c>
      <c r="P73" s="1" t="s">
        <v>120</v>
      </c>
      <c r="Q73" s="1" t="s">
        <v>64</v>
      </c>
      <c r="R73" s="1">
        <f>IF(OR(Table_12[team1]="Mumbai Indians",Table_12[team2]="Mumbai Indians"),1,0)</f>
        <v>0</v>
      </c>
    </row>
    <row r="74" spans="1:18" ht="15.75" customHeight="1" x14ac:dyDescent="0.3">
      <c r="A74" s="1">
        <v>392189</v>
      </c>
      <c r="B74" s="1" t="s">
        <v>117</v>
      </c>
      <c r="C74" s="2">
        <v>39926</v>
      </c>
      <c r="D74" s="1" t="s">
        <v>121</v>
      </c>
      <c r="E74" s="1" t="s">
        <v>119</v>
      </c>
      <c r="F74" s="1">
        <v>1</v>
      </c>
      <c r="G74" s="1" t="s">
        <v>32</v>
      </c>
      <c r="H74" s="1" t="s">
        <v>39</v>
      </c>
      <c r="I74" s="1" t="s">
        <v>39</v>
      </c>
      <c r="J74" s="1" t="s">
        <v>33</v>
      </c>
      <c r="K74" s="1" t="s">
        <v>39</v>
      </c>
      <c r="L74" s="1" t="s">
        <v>23</v>
      </c>
      <c r="M74" s="1">
        <v>9</v>
      </c>
      <c r="N74" s="1" t="s">
        <v>24</v>
      </c>
      <c r="O74" s="1" t="s">
        <v>25</v>
      </c>
      <c r="P74" s="1" t="s">
        <v>77</v>
      </c>
      <c r="Q74" s="1" t="s">
        <v>116</v>
      </c>
      <c r="R74" s="1">
        <f>IF(OR(Table_12[team1]="Mumbai Indians",Table_12[team2]="Mumbai Indians"),1,0)</f>
        <v>0</v>
      </c>
    </row>
    <row r="75" spans="1:18" ht="15.75" customHeight="1" x14ac:dyDescent="0.3">
      <c r="A75" s="1">
        <v>392190</v>
      </c>
      <c r="B75" s="1" t="s">
        <v>106</v>
      </c>
      <c r="C75" s="2">
        <v>39926</v>
      </c>
      <c r="D75" s="1" t="s">
        <v>68</v>
      </c>
      <c r="E75" s="1" t="s">
        <v>108</v>
      </c>
      <c r="F75" s="1">
        <v>1</v>
      </c>
      <c r="G75" s="1" t="s">
        <v>21</v>
      </c>
      <c r="H75" s="1" t="s">
        <v>40</v>
      </c>
      <c r="I75" s="1" t="s">
        <v>21</v>
      </c>
      <c r="J75" s="1" t="s">
        <v>22</v>
      </c>
      <c r="K75" s="1" t="s">
        <v>40</v>
      </c>
      <c r="L75" s="1" t="s">
        <v>122</v>
      </c>
      <c r="M75" s="1" t="s">
        <v>25</v>
      </c>
      <c r="N75" s="1" t="s">
        <v>123</v>
      </c>
      <c r="O75" s="1" t="s">
        <v>25</v>
      </c>
      <c r="P75" s="1" t="s">
        <v>34</v>
      </c>
      <c r="Q75" s="1" t="s">
        <v>120</v>
      </c>
      <c r="R75" s="1">
        <f>IF(OR(Table_12[team1]="Mumbai Indians",Table_12[team2]="Mumbai Indians"),1,0)</f>
        <v>0</v>
      </c>
    </row>
    <row r="76" spans="1:18" ht="15.75" customHeight="1" x14ac:dyDescent="0.3">
      <c r="A76" s="1">
        <v>392191</v>
      </c>
      <c r="B76" s="1" t="s">
        <v>117</v>
      </c>
      <c r="C76" s="2">
        <v>39927</v>
      </c>
      <c r="D76" s="1" t="s">
        <v>124</v>
      </c>
      <c r="E76" s="1" t="s">
        <v>119</v>
      </c>
      <c r="F76" s="1">
        <v>1</v>
      </c>
      <c r="G76" s="1" t="s">
        <v>20</v>
      </c>
      <c r="H76" s="1" t="s">
        <v>31</v>
      </c>
      <c r="I76" s="1" t="s">
        <v>20</v>
      </c>
      <c r="J76" s="1" t="s">
        <v>33</v>
      </c>
      <c r="K76" s="1" t="s">
        <v>31</v>
      </c>
      <c r="L76" s="1" t="s">
        <v>41</v>
      </c>
      <c r="M76" s="1">
        <v>7</v>
      </c>
      <c r="N76" s="1" t="s">
        <v>24</v>
      </c>
      <c r="O76" s="1" t="s">
        <v>25</v>
      </c>
      <c r="P76" s="1" t="s">
        <v>77</v>
      </c>
      <c r="Q76" s="1" t="s">
        <v>125</v>
      </c>
      <c r="R76" s="1">
        <f>IF(OR(Table_12[team1]="Mumbai Indians",Table_12[team2]="Mumbai Indians"),1,0)</f>
        <v>0</v>
      </c>
    </row>
    <row r="77" spans="1:18" ht="15.75" customHeight="1" x14ac:dyDescent="0.3">
      <c r="A77" s="1">
        <v>392192</v>
      </c>
      <c r="B77" s="1" t="s">
        <v>117</v>
      </c>
      <c r="C77" s="2">
        <v>39928</v>
      </c>
      <c r="D77" s="1" t="s">
        <v>126</v>
      </c>
      <c r="E77" s="1" t="s">
        <v>119</v>
      </c>
      <c r="F77" s="1">
        <v>1</v>
      </c>
      <c r="G77" s="1" t="s">
        <v>53</v>
      </c>
      <c r="H77" s="1" t="s">
        <v>47</v>
      </c>
      <c r="I77" s="1" t="s">
        <v>53</v>
      </c>
      <c r="J77" s="1" t="s">
        <v>33</v>
      </c>
      <c r="K77" s="1" t="s">
        <v>53</v>
      </c>
      <c r="L77" s="1" t="s">
        <v>23</v>
      </c>
      <c r="M77" s="1">
        <v>12</v>
      </c>
      <c r="N77" s="1" t="s">
        <v>24</v>
      </c>
      <c r="O77" s="1" t="s">
        <v>25</v>
      </c>
      <c r="P77" s="1" t="s">
        <v>127</v>
      </c>
      <c r="Q77" s="1" t="s">
        <v>116</v>
      </c>
      <c r="R77" s="1">
        <f>IF(OR(Table_12[team1]="Mumbai Indians",Table_12[team2]="Mumbai Indians"),1,0)</f>
        <v>1</v>
      </c>
    </row>
    <row r="78" spans="1:18" ht="15.75" customHeight="1" x14ac:dyDescent="0.3">
      <c r="A78" s="1">
        <v>392194</v>
      </c>
      <c r="B78" s="1" t="s">
        <v>113</v>
      </c>
      <c r="C78" s="2">
        <v>39929</v>
      </c>
      <c r="D78" s="1" t="s">
        <v>128</v>
      </c>
      <c r="E78" s="1" t="s">
        <v>115</v>
      </c>
      <c r="F78" s="1">
        <v>1</v>
      </c>
      <c r="G78" s="1" t="s">
        <v>20</v>
      </c>
      <c r="H78" s="1" t="s">
        <v>39</v>
      </c>
      <c r="I78" s="1" t="s">
        <v>20</v>
      </c>
      <c r="J78" s="1" t="s">
        <v>33</v>
      </c>
      <c r="K78" s="1" t="s">
        <v>39</v>
      </c>
      <c r="L78" s="1" t="s">
        <v>41</v>
      </c>
      <c r="M78" s="1">
        <v>6</v>
      </c>
      <c r="N78" s="1" t="s">
        <v>24</v>
      </c>
      <c r="O78" s="1" t="s">
        <v>25</v>
      </c>
      <c r="P78" s="1" t="s">
        <v>129</v>
      </c>
      <c r="Q78" s="1" t="s">
        <v>91</v>
      </c>
      <c r="R78" s="1">
        <f>IF(OR(Table_12[team1]="Mumbai Indians",Table_12[team2]="Mumbai Indians"),1,0)</f>
        <v>0</v>
      </c>
    </row>
    <row r="79" spans="1:18" ht="15.75" customHeight="1" x14ac:dyDescent="0.3">
      <c r="A79" s="1">
        <v>392195</v>
      </c>
      <c r="B79" s="1" t="s">
        <v>106</v>
      </c>
      <c r="C79" s="2">
        <v>39929</v>
      </c>
      <c r="D79" s="1" t="s">
        <v>69</v>
      </c>
      <c r="E79" s="1" t="s">
        <v>108</v>
      </c>
      <c r="F79" s="1">
        <v>1</v>
      </c>
      <c r="G79" s="1" t="s">
        <v>31</v>
      </c>
      <c r="H79" s="1" t="s">
        <v>40</v>
      </c>
      <c r="I79" s="1" t="s">
        <v>31</v>
      </c>
      <c r="J79" s="1" t="s">
        <v>33</v>
      </c>
      <c r="K79" s="1" t="s">
        <v>31</v>
      </c>
      <c r="L79" s="1" t="s">
        <v>23</v>
      </c>
      <c r="M79" s="1">
        <v>27</v>
      </c>
      <c r="N79" s="1" t="s">
        <v>24</v>
      </c>
      <c r="O79" s="1" t="s">
        <v>25</v>
      </c>
      <c r="P79" s="1" t="s">
        <v>120</v>
      </c>
      <c r="Q79" s="1" t="s">
        <v>55</v>
      </c>
      <c r="R79" s="1">
        <f>IF(OR(Table_12[team1]="Mumbai Indians",Table_12[team2]="Mumbai Indians"),1,0)</f>
        <v>0</v>
      </c>
    </row>
    <row r="80" spans="1:18" ht="15.75" customHeight="1" x14ac:dyDescent="0.3">
      <c r="A80" s="1">
        <v>392196</v>
      </c>
      <c r="B80" s="1" t="s">
        <v>117</v>
      </c>
      <c r="C80" s="2">
        <v>39930</v>
      </c>
      <c r="D80" s="1" t="s">
        <v>130</v>
      </c>
      <c r="E80" s="1" t="s">
        <v>119</v>
      </c>
      <c r="F80" s="1">
        <v>1</v>
      </c>
      <c r="G80" s="1" t="s">
        <v>32</v>
      </c>
      <c r="H80" s="1" t="s">
        <v>53</v>
      </c>
      <c r="I80" s="1" t="s">
        <v>53</v>
      </c>
      <c r="J80" s="1" t="s">
        <v>22</v>
      </c>
      <c r="K80" s="1" t="s">
        <v>53</v>
      </c>
      <c r="L80" s="1" t="s">
        <v>41</v>
      </c>
      <c r="M80" s="1">
        <v>6</v>
      </c>
      <c r="N80" s="1" t="s">
        <v>24</v>
      </c>
      <c r="O80" s="1" t="s">
        <v>25</v>
      </c>
      <c r="P80" s="1" t="s">
        <v>63</v>
      </c>
      <c r="Q80" s="1" t="s">
        <v>125</v>
      </c>
      <c r="R80" s="1">
        <f>IF(OR(Table_12[team1]="Mumbai Indians",Table_12[team2]="Mumbai Indians"),1,0)</f>
        <v>0</v>
      </c>
    </row>
    <row r="81" spans="1:18" ht="15.75" customHeight="1" x14ac:dyDescent="0.3">
      <c r="A81" s="1">
        <v>392197</v>
      </c>
      <c r="B81" s="1" t="s">
        <v>113</v>
      </c>
      <c r="C81" s="2">
        <v>39930</v>
      </c>
      <c r="D81" s="1" t="s">
        <v>107</v>
      </c>
      <c r="E81" s="1" t="s">
        <v>115</v>
      </c>
      <c r="F81" s="1">
        <v>1</v>
      </c>
      <c r="G81" s="1" t="s">
        <v>21</v>
      </c>
      <c r="H81" s="1" t="s">
        <v>47</v>
      </c>
      <c r="I81" s="1" t="s">
        <v>47</v>
      </c>
      <c r="J81" s="1" t="s">
        <v>33</v>
      </c>
      <c r="K81" s="1" t="s">
        <v>47</v>
      </c>
      <c r="L81" s="1" t="s">
        <v>23</v>
      </c>
      <c r="M81" s="1">
        <v>92</v>
      </c>
      <c r="N81" s="1" t="s">
        <v>24</v>
      </c>
      <c r="O81" s="1" t="s">
        <v>25</v>
      </c>
      <c r="P81" s="1" t="s">
        <v>91</v>
      </c>
      <c r="Q81" s="1" t="s">
        <v>59</v>
      </c>
      <c r="R81" s="1">
        <f>IF(OR(Table_12[team1]="Mumbai Indians",Table_12[team2]="Mumbai Indians"),1,0)</f>
        <v>1</v>
      </c>
    </row>
    <row r="82" spans="1:18" ht="15.75" customHeight="1" x14ac:dyDescent="0.3">
      <c r="A82" s="1">
        <v>392198</v>
      </c>
      <c r="B82" s="1" t="s">
        <v>131</v>
      </c>
      <c r="C82" s="2">
        <v>39931</v>
      </c>
      <c r="D82" s="1" t="s">
        <v>68</v>
      </c>
      <c r="E82" s="1" t="s">
        <v>132</v>
      </c>
      <c r="F82" s="1">
        <v>1</v>
      </c>
      <c r="G82" s="1" t="s">
        <v>39</v>
      </c>
      <c r="H82" s="1" t="s">
        <v>40</v>
      </c>
      <c r="I82" s="1" t="s">
        <v>39</v>
      </c>
      <c r="J82" s="1" t="s">
        <v>33</v>
      </c>
      <c r="K82" s="1" t="s">
        <v>40</v>
      </c>
      <c r="L82" s="1" t="s">
        <v>41</v>
      </c>
      <c r="M82" s="1">
        <v>5</v>
      </c>
      <c r="N82" s="1" t="s">
        <v>24</v>
      </c>
      <c r="O82" s="1" t="s">
        <v>25</v>
      </c>
      <c r="P82" s="1" t="s">
        <v>133</v>
      </c>
      <c r="Q82" s="1" t="s">
        <v>27</v>
      </c>
      <c r="R82" s="1">
        <f>IF(OR(Table_12[team1]="Mumbai Indians",Table_12[team2]="Mumbai Indians"),1,0)</f>
        <v>0</v>
      </c>
    </row>
    <row r="83" spans="1:18" ht="15.75" customHeight="1" x14ac:dyDescent="0.3">
      <c r="A83" s="1">
        <v>392199</v>
      </c>
      <c r="B83" s="1" t="s">
        <v>117</v>
      </c>
      <c r="C83" s="2">
        <v>39932</v>
      </c>
      <c r="D83" s="1" t="s">
        <v>45</v>
      </c>
      <c r="E83" s="1" t="s">
        <v>119</v>
      </c>
      <c r="F83" s="1">
        <v>1</v>
      </c>
      <c r="G83" s="1" t="s">
        <v>20</v>
      </c>
      <c r="H83" s="1" t="s">
        <v>21</v>
      </c>
      <c r="I83" s="1" t="s">
        <v>21</v>
      </c>
      <c r="J83" s="1" t="s">
        <v>33</v>
      </c>
      <c r="K83" s="1" t="s">
        <v>20</v>
      </c>
      <c r="L83" s="1" t="s">
        <v>41</v>
      </c>
      <c r="M83" s="1">
        <v>5</v>
      </c>
      <c r="N83" s="1" t="s">
        <v>24</v>
      </c>
      <c r="O83" s="1" t="s">
        <v>25</v>
      </c>
      <c r="P83" s="1" t="s">
        <v>34</v>
      </c>
      <c r="Q83" s="1" t="s">
        <v>125</v>
      </c>
      <c r="R83" s="1">
        <f>IF(OR(Table_12[team1]="Mumbai Indians",Table_12[team2]="Mumbai Indians"),1,0)</f>
        <v>0</v>
      </c>
    </row>
    <row r="84" spans="1:18" ht="15.75" customHeight="1" x14ac:dyDescent="0.3">
      <c r="A84" s="1">
        <v>392200</v>
      </c>
      <c r="B84" s="1" t="s">
        <v>117</v>
      </c>
      <c r="C84" s="2">
        <v>39932</v>
      </c>
      <c r="D84" s="1" t="s">
        <v>69</v>
      </c>
      <c r="E84" s="1" t="s">
        <v>119</v>
      </c>
      <c r="F84" s="1">
        <v>1</v>
      </c>
      <c r="G84" s="1" t="s">
        <v>31</v>
      </c>
      <c r="H84" s="1" t="s">
        <v>47</v>
      </c>
      <c r="I84" s="1" t="s">
        <v>31</v>
      </c>
      <c r="J84" s="1" t="s">
        <v>33</v>
      </c>
      <c r="K84" s="1" t="s">
        <v>31</v>
      </c>
      <c r="L84" s="1" t="s">
        <v>23</v>
      </c>
      <c r="M84" s="1">
        <v>3</v>
      </c>
      <c r="N84" s="1" t="s">
        <v>24</v>
      </c>
      <c r="O84" s="1" t="s">
        <v>25</v>
      </c>
      <c r="P84" s="1" t="s">
        <v>34</v>
      </c>
      <c r="Q84" s="1" t="s">
        <v>35</v>
      </c>
      <c r="R84" s="1">
        <f>IF(OR(Table_12[team1]="Mumbai Indians",Table_12[team2]="Mumbai Indians"),1,0)</f>
        <v>1</v>
      </c>
    </row>
    <row r="85" spans="1:18" ht="15.75" customHeight="1" x14ac:dyDescent="0.3">
      <c r="A85" s="1">
        <v>392201</v>
      </c>
      <c r="B85" s="1" t="s">
        <v>131</v>
      </c>
      <c r="C85" s="2">
        <v>39933</v>
      </c>
      <c r="D85" s="1" t="s">
        <v>134</v>
      </c>
      <c r="E85" s="1" t="s">
        <v>132</v>
      </c>
      <c r="F85" s="1">
        <v>1</v>
      </c>
      <c r="G85" s="1" t="s">
        <v>53</v>
      </c>
      <c r="H85" s="1" t="s">
        <v>39</v>
      </c>
      <c r="I85" s="1" t="s">
        <v>39</v>
      </c>
      <c r="J85" s="1" t="s">
        <v>22</v>
      </c>
      <c r="K85" s="1" t="s">
        <v>39</v>
      </c>
      <c r="L85" s="1" t="s">
        <v>41</v>
      </c>
      <c r="M85" s="1">
        <v>6</v>
      </c>
      <c r="N85" s="1" t="s">
        <v>24</v>
      </c>
      <c r="O85" s="1" t="s">
        <v>25</v>
      </c>
      <c r="P85" s="1" t="s">
        <v>133</v>
      </c>
      <c r="Q85" s="1" t="s">
        <v>64</v>
      </c>
      <c r="R85" s="1">
        <f>IF(OR(Table_12[team1]="Mumbai Indians",Table_12[team2]="Mumbai Indians"),1,0)</f>
        <v>0</v>
      </c>
    </row>
    <row r="86" spans="1:18" ht="15.75" customHeight="1" x14ac:dyDescent="0.3">
      <c r="A86" s="1">
        <v>392202</v>
      </c>
      <c r="B86" s="1" t="s">
        <v>131</v>
      </c>
      <c r="C86" s="2">
        <v>39933</v>
      </c>
      <c r="D86" s="1" t="s">
        <v>105</v>
      </c>
      <c r="E86" s="1" t="s">
        <v>132</v>
      </c>
      <c r="F86" s="1">
        <v>1</v>
      </c>
      <c r="G86" s="1" t="s">
        <v>32</v>
      </c>
      <c r="H86" s="1" t="s">
        <v>40</v>
      </c>
      <c r="I86" s="1" t="s">
        <v>40</v>
      </c>
      <c r="J86" s="1" t="s">
        <v>22</v>
      </c>
      <c r="K86" s="1" t="s">
        <v>32</v>
      </c>
      <c r="L86" s="1" t="s">
        <v>23</v>
      </c>
      <c r="M86" s="1">
        <v>38</v>
      </c>
      <c r="N86" s="1" t="s">
        <v>24</v>
      </c>
      <c r="O86" s="1" t="s">
        <v>25</v>
      </c>
      <c r="P86" s="1" t="s">
        <v>133</v>
      </c>
      <c r="Q86" s="1" t="s">
        <v>27</v>
      </c>
      <c r="R86" s="1">
        <f>IF(OR(Table_12[team1]="Mumbai Indians",Table_12[team2]="Mumbai Indians"),1,0)</f>
        <v>0</v>
      </c>
    </row>
    <row r="87" spans="1:18" ht="15.75" customHeight="1" x14ac:dyDescent="0.3">
      <c r="A87" s="1">
        <v>392203</v>
      </c>
      <c r="B87" s="1" t="s">
        <v>135</v>
      </c>
      <c r="C87" s="2">
        <v>39934</v>
      </c>
      <c r="D87" s="1" t="s">
        <v>136</v>
      </c>
      <c r="E87" s="1" t="s">
        <v>137</v>
      </c>
      <c r="F87" s="1">
        <v>1</v>
      </c>
      <c r="G87" s="1" t="s">
        <v>21</v>
      </c>
      <c r="H87" s="1" t="s">
        <v>47</v>
      </c>
      <c r="I87" s="1" t="s">
        <v>47</v>
      </c>
      <c r="J87" s="1" t="s">
        <v>33</v>
      </c>
      <c r="K87" s="1" t="s">
        <v>47</v>
      </c>
      <c r="L87" s="1" t="s">
        <v>23</v>
      </c>
      <c r="M87" s="1">
        <v>9</v>
      </c>
      <c r="N87" s="1" t="s">
        <v>24</v>
      </c>
      <c r="O87" s="1" t="s">
        <v>25</v>
      </c>
      <c r="P87" s="1" t="s">
        <v>120</v>
      </c>
      <c r="Q87" s="1" t="s">
        <v>138</v>
      </c>
      <c r="R87" s="1">
        <f>IF(OR(Table_12[team1]="Mumbai Indians",Table_12[team2]="Mumbai Indians"),1,0)</f>
        <v>1</v>
      </c>
    </row>
    <row r="88" spans="1:18" ht="15.75" customHeight="1" x14ac:dyDescent="0.3">
      <c r="A88" s="1">
        <v>392204</v>
      </c>
      <c r="B88" s="1" t="s">
        <v>117</v>
      </c>
      <c r="C88" s="2">
        <v>39934</v>
      </c>
      <c r="D88" s="1" t="s">
        <v>139</v>
      </c>
      <c r="E88" s="1" t="s">
        <v>119</v>
      </c>
      <c r="F88" s="1">
        <v>1</v>
      </c>
      <c r="G88" s="1" t="s">
        <v>20</v>
      </c>
      <c r="H88" s="1" t="s">
        <v>31</v>
      </c>
      <c r="I88" s="1" t="s">
        <v>20</v>
      </c>
      <c r="J88" s="1" t="s">
        <v>33</v>
      </c>
      <c r="K88" s="1" t="s">
        <v>20</v>
      </c>
      <c r="L88" s="1" t="s">
        <v>23</v>
      </c>
      <c r="M88" s="1">
        <v>8</v>
      </c>
      <c r="N88" s="1" t="s">
        <v>24</v>
      </c>
      <c r="O88" s="1" t="s">
        <v>25</v>
      </c>
      <c r="P88" s="1" t="s">
        <v>127</v>
      </c>
      <c r="Q88" s="1" t="s">
        <v>140</v>
      </c>
      <c r="R88" s="1">
        <f>IF(OR(Table_12[team1]="Mumbai Indians",Table_12[team2]="Mumbai Indians"),1,0)</f>
        <v>0</v>
      </c>
    </row>
    <row r="89" spans="1:18" ht="15.75" customHeight="1" x14ac:dyDescent="0.3">
      <c r="A89" s="1">
        <v>392205</v>
      </c>
      <c r="B89" s="1" t="s">
        <v>113</v>
      </c>
      <c r="C89" s="2">
        <v>39935</v>
      </c>
      <c r="D89" s="1" t="s">
        <v>68</v>
      </c>
      <c r="E89" s="1" t="s">
        <v>115</v>
      </c>
      <c r="F89" s="1">
        <v>1</v>
      </c>
      <c r="G89" s="1" t="s">
        <v>53</v>
      </c>
      <c r="H89" s="1" t="s">
        <v>40</v>
      </c>
      <c r="I89" s="1" t="s">
        <v>53</v>
      </c>
      <c r="J89" s="1" t="s">
        <v>33</v>
      </c>
      <c r="K89" s="1" t="s">
        <v>40</v>
      </c>
      <c r="L89" s="1" t="s">
        <v>41</v>
      </c>
      <c r="M89" s="1">
        <v>3</v>
      </c>
      <c r="N89" s="1" t="s">
        <v>24</v>
      </c>
      <c r="O89" s="1" t="s">
        <v>25</v>
      </c>
      <c r="P89" s="1" t="s">
        <v>129</v>
      </c>
      <c r="Q89" s="1" t="s">
        <v>91</v>
      </c>
      <c r="R89" s="1">
        <f>IF(OR(Table_12[team1]="Mumbai Indians",Table_12[team2]="Mumbai Indians"),1,0)</f>
        <v>0</v>
      </c>
    </row>
    <row r="90" spans="1:18" ht="15.75" customHeight="1" x14ac:dyDescent="0.3">
      <c r="A90" s="1">
        <v>392206</v>
      </c>
      <c r="B90" s="1" t="s">
        <v>141</v>
      </c>
      <c r="C90" s="2">
        <v>39935</v>
      </c>
      <c r="D90" s="1" t="s">
        <v>142</v>
      </c>
      <c r="E90" s="1" t="s">
        <v>143</v>
      </c>
      <c r="F90" s="1">
        <v>1</v>
      </c>
      <c r="G90" s="1" t="s">
        <v>32</v>
      </c>
      <c r="H90" s="1" t="s">
        <v>39</v>
      </c>
      <c r="I90" s="1" t="s">
        <v>39</v>
      </c>
      <c r="J90" s="1" t="s">
        <v>22</v>
      </c>
      <c r="K90" s="1" t="s">
        <v>32</v>
      </c>
      <c r="L90" s="1" t="s">
        <v>23</v>
      </c>
      <c r="M90" s="1">
        <v>18</v>
      </c>
      <c r="N90" s="1" t="s">
        <v>24</v>
      </c>
      <c r="O90" s="1" t="s">
        <v>25</v>
      </c>
      <c r="P90" s="1" t="s">
        <v>49</v>
      </c>
      <c r="Q90" s="1" t="s">
        <v>27</v>
      </c>
      <c r="R90" s="1">
        <f>IF(OR(Table_12[team1]="Mumbai Indians",Table_12[team2]="Mumbai Indians"),1,0)</f>
        <v>0</v>
      </c>
    </row>
    <row r="91" spans="1:18" ht="15.75" customHeight="1" x14ac:dyDescent="0.3">
      <c r="A91" s="1">
        <v>392207</v>
      </c>
      <c r="B91" s="1" t="s">
        <v>113</v>
      </c>
      <c r="C91" s="2">
        <v>39936</v>
      </c>
      <c r="D91" s="1" t="s">
        <v>94</v>
      </c>
      <c r="E91" s="1" t="s">
        <v>115</v>
      </c>
      <c r="F91" s="1">
        <v>1</v>
      </c>
      <c r="G91" s="1" t="s">
        <v>31</v>
      </c>
      <c r="H91" s="1" t="s">
        <v>21</v>
      </c>
      <c r="I91" s="1" t="s">
        <v>21</v>
      </c>
      <c r="J91" s="1" t="s">
        <v>33</v>
      </c>
      <c r="K91" s="1" t="s">
        <v>31</v>
      </c>
      <c r="L91" s="1" t="s">
        <v>41</v>
      </c>
      <c r="M91" s="1">
        <v>6</v>
      </c>
      <c r="N91" s="1" t="s">
        <v>24</v>
      </c>
      <c r="O91" s="1" t="s">
        <v>25</v>
      </c>
      <c r="P91" s="1" t="s">
        <v>129</v>
      </c>
      <c r="Q91" s="1" t="s">
        <v>34</v>
      </c>
      <c r="R91" s="1">
        <f>IF(OR(Table_12[team1]="Mumbai Indians",Table_12[team2]="Mumbai Indians"),1,0)</f>
        <v>0</v>
      </c>
    </row>
    <row r="92" spans="1:18" ht="15.75" customHeight="1" x14ac:dyDescent="0.3">
      <c r="A92" s="1">
        <v>392208</v>
      </c>
      <c r="B92" s="1" t="s">
        <v>141</v>
      </c>
      <c r="C92" s="2">
        <v>39936</v>
      </c>
      <c r="D92" s="1" t="s">
        <v>144</v>
      </c>
      <c r="E92" s="1" t="s">
        <v>143</v>
      </c>
      <c r="F92" s="1">
        <v>1</v>
      </c>
      <c r="G92" s="1" t="s">
        <v>20</v>
      </c>
      <c r="H92" s="1" t="s">
        <v>47</v>
      </c>
      <c r="I92" s="1" t="s">
        <v>47</v>
      </c>
      <c r="J92" s="1" t="s">
        <v>33</v>
      </c>
      <c r="K92" s="1" t="s">
        <v>20</v>
      </c>
      <c r="L92" s="1" t="s">
        <v>41</v>
      </c>
      <c r="M92" s="1">
        <v>9</v>
      </c>
      <c r="N92" s="1" t="s">
        <v>24</v>
      </c>
      <c r="O92" s="1" t="s">
        <v>25</v>
      </c>
      <c r="P92" s="1" t="s">
        <v>27</v>
      </c>
      <c r="Q92" s="1" t="s">
        <v>125</v>
      </c>
      <c r="R92" s="1">
        <f>IF(OR(Table_12[team1]="Mumbai Indians",Table_12[team2]="Mumbai Indians"),1,0)</f>
        <v>1</v>
      </c>
    </row>
    <row r="93" spans="1:18" ht="15.75" customHeight="1" x14ac:dyDescent="0.3">
      <c r="A93" s="1">
        <v>392209</v>
      </c>
      <c r="B93" s="1" t="s">
        <v>135</v>
      </c>
      <c r="C93" s="2">
        <v>39937</v>
      </c>
      <c r="D93" s="1" t="s">
        <v>76</v>
      </c>
      <c r="E93" s="1" t="s">
        <v>137</v>
      </c>
      <c r="F93" s="1">
        <v>1</v>
      </c>
      <c r="G93" s="1" t="s">
        <v>32</v>
      </c>
      <c r="H93" s="1" t="s">
        <v>53</v>
      </c>
      <c r="I93" s="1" t="s">
        <v>32</v>
      </c>
      <c r="J93" s="1" t="s">
        <v>33</v>
      </c>
      <c r="K93" s="1" t="s">
        <v>32</v>
      </c>
      <c r="L93" s="1" t="s">
        <v>23</v>
      </c>
      <c r="M93" s="1">
        <v>78</v>
      </c>
      <c r="N93" s="1" t="s">
        <v>24</v>
      </c>
      <c r="O93" s="1" t="s">
        <v>25</v>
      </c>
      <c r="P93" s="1" t="s">
        <v>77</v>
      </c>
      <c r="Q93" s="1" t="s">
        <v>120</v>
      </c>
      <c r="R93" s="1">
        <f>IF(OR(Table_12[team1]="Mumbai Indians",Table_12[team2]="Mumbai Indians"),1,0)</f>
        <v>0</v>
      </c>
    </row>
    <row r="94" spans="1:18" ht="15.75" customHeight="1" x14ac:dyDescent="0.3">
      <c r="A94" s="1">
        <v>392210</v>
      </c>
      <c r="B94" s="1" t="s">
        <v>117</v>
      </c>
      <c r="C94" s="2">
        <v>39938</v>
      </c>
      <c r="D94" s="1" t="s">
        <v>96</v>
      </c>
      <c r="E94" s="1" t="s">
        <v>119</v>
      </c>
      <c r="F94" s="1">
        <v>1</v>
      </c>
      <c r="G94" s="1" t="s">
        <v>31</v>
      </c>
      <c r="H94" s="1" t="s">
        <v>40</v>
      </c>
      <c r="I94" s="1" t="s">
        <v>31</v>
      </c>
      <c r="J94" s="1" t="s">
        <v>22</v>
      </c>
      <c r="K94" s="1" t="s">
        <v>40</v>
      </c>
      <c r="L94" s="1" t="s">
        <v>23</v>
      </c>
      <c r="M94" s="1">
        <v>78</v>
      </c>
      <c r="N94" s="1" t="s">
        <v>24</v>
      </c>
      <c r="O94" s="1" t="s">
        <v>25</v>
      </c>
      <c r="P94" s="1" t="s">
        <v>145</v>
      </c>
      <c r="Q94" s="1" t="s">
        <v>63</v>
      </c>
      <c r="R94" s="1">
        <f>IF(OR(Table_12[team1]="Mumbai Indians",Table_12[team2]="Mumbai Indians"),1,0)</f>
        <v>0</v>
      </c>
    </row>
    <row r="95" spans="1:18" ht="15.75" customHeight="1" x14ac:dyDescent="0.3">
      <c r="A95" s="1">
        <v>392211</v>
      </c>
      <c r="B95" s="1" t="s">
        <v>117</v>
      </c>
      <c r="C95" s="2">
        <v>39938</v>
      </c>
      <c r="D95" s="1" t="s">
        <v>146</v>
      </c>
      <c r="E95" s="1" t="s">
        <v>119</v>
      </c>
      <c r="F95" s="1">
        <v>1</v>
      </c>
      <c r="G95" s="1" t="s">
        <v>39</v>
      </c>
      <c r="H95" s="1" t="s">
        <v>21</v>
      </c>
      <c r="I95" s="1" t="s">
        <v>21</v>
      </c>
      <c r="J95" s="1" t="s">
        <v>33</v>
      </c>
      <c r="K95" s="1" t="s">
        <v>39</v>
      </c>
      <c r="L95" s="1" t="s">
        <v>41</v>
      </c>
      <c r="M95" s="1">
        <v>9</v>
      </c>
      <c r="N95" s="1" t="s">
        <v>24</v>
      </c>
      <c r="O95" s="1" t="s">
        <v>25</v>
      </c>
      <c r="P95" s="1" t="s">
        <v>133</v>
      </c>
      <c r="Q95" s="1" t="s">
        <v>63</v>
      </c>
      <c r="R95" s="1">
        <f>IF(OR(Table_12[team1]="Mumbai Indians",Table_12[team2]="Mumbai Indians"),1,0)</f>
        <v>0</v>
      </c>
    </row>
    <row r="96" spans="1:18" ht="15.75" customHeight="1" x14ac:dyDescent="0.3">
      <c r="A96" s="1">
        <v>392212</v>
      </c>
      <c r="B96" s="1" t="s">
        <v>131</v>
      </c>
      <c r="C96" s="2">
        <v>39939</v>
      </c>
      <c r="D96" s="1" t="s">
        <v>147</v>
      </c>
      <c r="E96" s="1" t="s">
        <v>132</v>
      </c>
      <c r="F96" s="1">
        <v>1</v>
      </c>
      <c r="G96" s="1" t="s">
        <v>53</v>
      </c>
      <c r="H96" s="1" t="s">
        <v>47</v>
      </c>
      <c r="I96" s="1" t="s">
        <v>53</v>
      </c>
      <c r="J96" s="1" t="s">
        <v>33</v>
      </c>
      <c r="K96" s="1" t="s">
        <v>53</v>
      </c>
      <c r="L96" s="1" t="s">
        <v>23</v>
      </c>
      <c r="M96" s="1">
        <v>19</v>
      </c>
      <c r="N96" s="1" t="s">
        <v>24</v>
      </c>
      <c r="O96" s="1" t="s">
        <v>25</v>
      </c>
      <c r="P96" s="1" t="s">
        <v>34</v>
      </c>
      <c r="Q96" s="1" t="s">
        <v>127</v>
      </c>
      <c r="R96" s="1">
        <f>IF(OR(Table_12[team1]="Mumbai Indians",Table_12[team2]="Mumbai Indians"),1,0)</f>
        <v>1</v>
      </c>
    </row>
    <row r="97" spans="1:18" ht="15.75" customHeight="1" x14ac:dyDescent="0.3">
      <c r="A97" s="1">
        <v>392213</v>
      </c>
      <c r="B97" s="1" t="s">
        <v>131</v>
      </c>
      <c r="C97" s="2">
        <v>39940</v>
      </c>
      <c r="D97" s="1" t="s">
        <v>148</v>
      </c>
      <c r="E97" s="1" t="s">
        <v>132</v>
      </c>
      <c r="F97" s="1">
        <v>1</v>
      </c>
      <c r="G97" s="1" t="s">
        <v>20</v>
      </c>
      <c r="H97" s="1" t="s">
        <v>40</v>
      </c>
      <c r="I97" s="1" t="s">
        <v>40</v>
      </c>
      <c r="J97" s="1" t="s">
        <v>22</v>
      </c>
      <c r="K97" s="1" t="s">
        <v>40</v>
      </c>
      <c r="L97" s="1" t="s">
        <v>41</v>
      </c>
      <c r="M97" s="1">
        <v>7</v>
      </c>
      <c r="N97" s="1" t="s">
        <v>24</v>
      </c>
      <c r="O97" s="1" t="s">
        <v>25</v>
      </c>
      <c r="P97" s="1" t="s">
        <v>55</v>
      </c>
      <c r="Q97" s="1" t="s">
        <v>49</v>
      </c>
      <c r="R97" s="1">
        <f>IF(OR(Table_12[team1]="Mumbai Indians",Table_12[team2]="Mumbai Indians"),1,0)</f>
        <v>0</v>
      </c>
    </row>
    <row r="98" spans="1:18" ht="15.75" customHeight="1" x14ac:dyDescent="0.3">
      <c r="A98" s="1">
        <v>392214</v>
      </c>
      <c r="B98" s="1" t="s">
        <v>131</v>
      </c>
      <c r="C98" s="2">
        <v>39940</v>
      </c>
      <c r="D98" s="1" t="s">
        <v>66</v>
      </c>
      <c r="E98" s="1" t="s">
        <v>132</v>
      </c>
      <c r="F98" s="1">
        <v>1</v>
      </c>
      <c r="G98" s="1" t="s">
        <v>32</v>
      </c>
      <c r="H98" s="1" t="s">
        <v>31</v>
      </c>
      <c r="I98" s="1" t="s">
        <v>32</v>
      </c>
      <c r="J98" s="1" t="s">
        <v>33</v>
      </c>
      <c r="K98" s="1" t="s">
        <v>32</v>
      </c>
      <c r="L98" s="1" t="s">
        <v>23</v>
      </c>
      <c r="M98" s="1">
        <v>12</v>
      </c>
      <c r="N98" s="1" t="s">
        <v>24</v>
      </c>
      <c r="O98" s="1" t="s">
        <v>95</v>
      </c>
      <c r="P98" s="1" t="s">
        <v>49</v>
      </c>
      <c r="Q98" s="1" t="s">
        <v>125</v>
      </c>
      <c r="R98" s="1">
        <f>IF(OR(Table_12[team1]="Mumbai Indians",Table_12[team2]="Mumbai Indians"),1,0)</f>
        <v>0</v>
      </c>
    </row>
    <row r="99" spans="1:18" ht="15.75" customHeight="1" x14ac:dyDescent="0.3">
      <c r="A99" s="1">
        <v>392215</v>
      </c>
      <c r="B99" s="1" t="s">
        <v>135</v>
      </c>
      <c r="C99" s="2">
        <v>39941</v>
      </c>
      <c r="D99" s="1" t="s">
        <v>87</v>
      </c>
      <c r="E99" s="1" t="s">
        <v>137</v>
      </c>
      <c r="F99" s="1">
        <v>1</v>
      </c>
      <c r="G99" s="1" t="s">
        <v>39</v>
      </c>
      <c r="H99" s="1" t="s">
        <v>47</v>
      </c>
      <c r="I99" s="1" t="s">
        <v>47</v>
      </c>
      <c r="J99" s="1" t="s">
        <v>33</v>
      </c>
      <c r="K99" s="1" t="s">
        <v>39</v>
      </c>
      <c r="L99" s="1" t="s">
        <v>41</v>
      </c>
      <c r="M99" s="1">
        <v>7</v>
      </c>
      <c r="N99" s="1" t="s">
        <v>24</v>
      </c>
      <c r="O99" s="1" t="s">
        <v>25</v>
      </c>
      <c r="P99" s="1" t="s">
        <v>120</v>
      </c>
      <c r="Q99" s="1" t="s">
        <v>138</v>
      </c>
      <c r="R99" s="1">
        <f>IF(OR(Table_12[team1]="Mumbai Indians",Table_12[team2]="Mumbai Indians"),1,0)</f>
        <v>1</v>
      </c>
    </row>
    <row r="100" spans="1:18" ht="15.75" customHeight="1" x14ac:dyDescent="0.3">
      <c r="A100" s="1">
        <v>392216</v>
      </c>
      <c r="B100" s="1" t="s">
        <v>149</v>
      </c>
      <c r="C100" s="2">
        <v>39942</v>
      </c>
      <c r="D100" s="1" t="s">
        <v>94</v>
      </c>
      <c r="E100" s="1" t="s">
        <v>150</v>
      </c>
      <c r="F100" s="1">
        <v>1</v>
      </c>
      <c r="G100" s="1" t="s">
        <v>53</v>
      </c>
      <c r="H100" s="1" t="s">
        <v>31</v>
      </c>
      <c r="I100" s="1" t="s">
        <v>31</v>
      </c>
      <c r="J100" s="1" t="s">
        <v>22</v>
      </c>
      <c r="K100" s="1" t="s">
        <v>31</v>
      </c>
      <c r="L100" s="1" t="s">
        <v>41</v>
      </c>
      <c r="M100" s="1">
        <v>3</v>
      </c>
      <c r="N100" s="1" t="s">
        <v>24</v>
      </c>
      <c r="O100" s="1" t="s">
        <v>25</v>
      </c>
      <c r="P100" s="1" t="s">
        <v>133</v>
      </c>
      <c r="Q100" s="1" t="s">
        <v>64</v>
      </c>
      <c r="R100" s="1">
        <f>IF(OR(Table_12[team1]="Mumbai Indians",Table_12[team2]="Mumbai Indians"),1,0)</f>
        <v>0</v>
      </c>
    </row>
    <row r="101" spans="1:18" ht="15.75" customHeight="1" x14ac:dyDescent="0.3">
      <c r="A101" s="1">
        <v>392217</v>
      </c>
      <c r="B101" s="1" t="s">
        <v>149</v>
      </c>
      <c r="C101" s="2">
        <v>39942</v>
      </c>
      <c r="D101" s="1" t="s">
        <v>151</v>
      </c>
      <c r="E101" s="1" t="s">
        <v>150</v>
      </c>
      <c r="F101" s="1">
        <v>1</v>
      </c>
      <c r="G101" s="1" t="s">
        <v>32</v>
      </c>
      <c r="H101" s="1" t="s">
        <v>40</v>
      </c>
      <c r="I101" s="1" t="s">
        <v>40</v>
      </c>
      <c r="J101" s="1" t="s">
        <v>33</v>
      </c>
      <c r="K101" s="1" t="s">
        <v>32</v>
      </c>
      <c r="L101" s="1" t="s">
        <v>41</v>
      </c>
      <c r="M101" s="1">
        <v>7</v>
      </c>
      <c r="N101" s="1" t="s">
        <v>24</v>
      </c>
      <c r="O101" s="1" t="s">
        <v>25</v>
      </c>
      <c r="P101" s="1" t="s">
        <v>133</v>
      </c>
      <c r="Q101" s="1" t="s">
        <v>127</v>
      </c>
      <c r="R101" s="1">
        <f>IF(OR(Table_12[team1]="Mumbai Indians",Table_12[team2]="Mumbai Indians"),1,0)</f>
        <v>0</v>
      </c>
    </row>
    <row r="102" spans="1:18" ht="15.75" customHeight="1" x14ac:dyDescent="0.3">
      <c r="A102" s="1">
        <v>392218</v>
      </c>
      <c r="B102" s="1" t="s">
        <v>113</v>
      </c>
      <c r="C102" s="2">
        <v>39943</v>
      </c>
      <c r="D102" s="1" t="s">
        <v>136</v>
      </c>
      <c r="E102" s="1" t="s">
        <v>115</v>
      </c>
      <c r="F102" s="1">
        <v>1</v>
      </c>
      <c r="G102" s="1" t="s">
        <v>20</v>
      </c>
      <c r="H102" s="1" t="s">
        <v>47</v>
      </c>
      <c r="I102" s="1" t="s">
        <v>47</v>
      </c>
      <c r="J102" s="1" t="s">
        <v>33</v>
      </c>
      <c r="K102" s="1" t="s">
        <v>47</v>
      </c>
      <c r="L102" s="1" t="s">
        <v>23</v>
      </c>
      <c r="M102" s="1">
        <v>16</v>
      </c>
      <c r="N102" s="1" t="s">
        <v>24</v>
      </c>
      <c r="O102" s="1" t="s">
        <v>25</v>
      </c>
      <c r="P102" s="1" t="s">
        <v>77</v>
      </c>
      <c r="Q102" s="1" t="s">
        <v>91</v>
      </c>
      <c r="R102" s="1">
        <f>IF(OR(Table_12[team1]="Mumbai Indians",Table_12[team2]="Mumbai Indians"),1,0)</f>
        <v>1</v>
      </c>
    </row>
    <row r="103" spans="1:18" ht="15.75" customHeight="1" x14ac:dyDescent="0.3">
      <c r="A103" s="1">
        <v>392219</v>
      </c>
      <c r="B103" s="1" t="s">
        <v>141</v>
      </c>
      <c r="C103" s="2">
        <v>39943</v>
      </c>
      <c r="D103" s="1" t="s">
        <v>93</v>
      </c>
      <c r="E103" s="1" t="s">
        <v>143</v>
      </c>
      <c r="F103" s="1">
        <v>1</v>
      </c>
      <c r="G103" s="1" t="s">
        <v>39</v>
      </c>
      <c r="H103" s="1" t="s">
        <v>21</v>
      </c>
      <c r="I103" s="1" t="s">
        <v>39</v>
      </c>
      <c r="J103" s="1" t="s">
        <v>22</v>
      </c>
      <c r="K103" s="1" t="s">
        <v>39</v>
      </c>
      <c r="L103" s="1" t="s">
        <v>41</v>
      </c>
      <c r="M103" s="1">
        <v>7</v>
      </c>
      <c r="N103" s="1" t="s">
        <v>24</v>
      </c>
      <c r="O103" s="1" t="s">
        <v>25</v>
      </c>
      <c r="P103" s="1" t="s">
        <v>35</v>
      </c>
      <c r="Q103" s="1" t="s">
        <v>59</v>
      </c>
      <c r="R103" s="1">
        <f>IF(OR(Table_12[team1]="Mumbai Indians",Table_12[team2]="Mumbai Indians"),1,0)</f>
        <v>0</v>
      </c>
    </row>
    <row r="104" spans="1:18" ht="15.75" customHeight="1" x14ac:dyDescent="0.3">
      <c r="A104" s="1">
        <v>392220</v>
      </c>
      <c r="B104" s="1" t="s">
        <v>149</v>
      </c>
      <c r="C104" s="2">
        <v>39944</v>
      </c>
      <c r="D104" s="1" t="s">
        <v>152</v>
      </c>
      <c r="E104" s="1" t="s">
        <v>150</v>
      </c>
      <c r="F104" s="1">
        <v>1</v>
      </c>
      <c r="G104" s="1" t="s">
        <v>53</v>
      </c>
      <c r="H104" s="1" t="s">
        <v>40</v>
      </c>
      <c r="I104" s="1" t="s">
        <v>53</v>
      </c>
      <c r="J104" s="1" t="s">
        <v>33</v>
      </c>
      <c r="K104" s="1" t="s">
        <v>53</v>
      </c>
      <c r="L104" s="1" t="s">
        <v>23</v>
      </c>
      <c r="M104" s="1">
        <v>53</v>
      </c>
      <c r="N104" s="1" t="s">
        <v>24</v>
      </c>
      <c r="O104" s="1" t="s">
        <v>25</v>
      </c>
      <c r="P104" s="1" t="s">
        <v>133</v>
      </c>
      <c r="Q104" s="1" t="s">
        <v>127</v>
      </c>
      <c r="R104" s="1">
        <f>IF(OR(Table_12[team1]="Mumbai Indians",Table_12[team2]="Mumbai Indians"),1,0)</f>
        <v>0</v>
      </c>
    </row>
    <row r="105" spans="1:18" ht="15.75" customHeight="1" x14ac:dyDescent="0.3">
      <c r="A105" s="1">
        <v>392221</v>
      </c>
      <c r="B105" s="1" t="s">
        <v>131</v>
      </c>
      <c r="C105" s="2">
        <v>39945</v>
      </c>
      <c r="D105" s="1" t="s">
        <v>153</v>
      </c>
      <c r="E105" s="1" t="s">
        <v>132</v>
      </c>
      <c r="F105" s="1">
        <v>1</v>
      </c>
      <c r="G105" s="1" t="s">
        <v>20</v>
      </c>
      <c r="H105" s="1" t="s">
        <v>21</v>
      </c>
      <c r="I105" s="1" t="s">
        <v>20</v>
      </c>
      <c r="J105" s="1" t="s">
        <v>22</v>
      </c>
      <c r="K105" s="1" t="s">
        <v>20</v>
      </c>
      <c r="L105" s="1" t="s">
        <v>41</v>
      </c>
      <c r="M105" s="1">
        <v>6</v>
      </c>
      <c r="N105" s="1" t="s">
        <v>24</v>
      </c>
      <c r="O105" s="1" t="s">
        <v>25</v>
      </c>
      <c r="P105" s="1" t="s">
        <v>120</v>
      </c>
      <c r="Q105" s="1" t="s">
        <v>145</v>
      </c>
      <c r="R105" s="1">
        <f>IF(OR(Table_12[team1]="Mumbai Indians",Table_12[team2]="Mumbai Indians"),1,0)</f>
        <v>0</v>
      </c>
    </row>
    <row r="106" spans="1:18" ht="15.75" customHeight="1" x14ac:dyDescent="0.3">
      <c r="A106" s="1">
        <v>392222</v>
      </c>
      <c r="B106" s="1" t="s">
        <v>131</v>
      </c>
      <c r="C106" s="2">
        <v>39945</v>
      </c>
      <c r="D106" s="1" t="s">
        <v>154</v>
      </c>
      <c r="E106" s="1" t="s">
        <v>132</v>
      </c>
      <c r="F106" s="1">
        <v>1</v>
      </c>
      <c r="G106" s="1" t="s">
        <v>31</v>
      </c>
      <c r="H106" s="1" t="s">
        <v>47</v>
      </c>
      <c r="I106" s="1" t="s">
        <v>31</v>
      </c>
      <c r="J106" s="1" t="s">
        <v>33</v>
      </c>
      <c r="K106" s="1" t="s">
        <v>47</v>
      </c>
      <c r="L106" s="1" t="s">
        <v>41</v>
      </c>
      <c r="M106" s="1">
        <v>8</v>
      </c>
      <c r="N106" s="1" t="s">
        <v>24</v>
      </c>
      <c r="O106" s="1" t="s">
        <v>25</v>
      </c>
      <c r="P106" s="1" t="s">
        <v>145</v>
      </c>
      <c r="Q106" s="1" t="s">
        <v>27</v>
      </c>
      <c r="R106" s="1">
        <f>IF(OR(Table_12[team1]="Mumbai Indians",Table_12[team2]="Mumbai Indians"),1,0)</f>
        <v>1</v>
      </c>
    </row>
    <row r="107" spans="1:18" ht="15.75" customHeight="1" x14ac:dyDescent="0.3">
      <c r="A107" s="1">
        <v>392223</v>
      </c>
      <c r="B107" s="1" t="s">
        <v>117</v>
      </c>
      <c r="C107" s="2">
        <v>39946</v>
      </c>
      <c r="D107" s="1" t="s">
        <v>155</v>
      </c>
      <c r="E107" s="1" t="s">
        <v>119</v>
      </c>
      <c r="F107" s="1">
        <v>1</v>
      </c>
      <c r="G107" s="1" t="s">
        <v>53</v>
      </c>
      <c r="H107" s="1" t="s">
        <v>39</v>
      </c>
      <c r="I107" s="1" t="s">
        <v>53</v>
      </c>
      <c r="J107" s="1" t="s">
        <v>22</v>
      </c>
      <c r="K107" s="1" t="s">
        <v>39</v>
      </c>
      <c r="L107" s="1" t="s">
        <v>23</v>
      </c>
      <c r="M107" s="1">
        <v>12</v>
      </c>
      <c r="N107" s="1" t="s">
        <v>24</v>
      </c>
      <c r="O107" s="1" t="s">
        <v>25</v>
      </c>
      <c r="P107" s="1" t="s">
        <v>49</v>
      </c>
      <c r="Q107" s="1" t="s">
        <v>35</v>
      </c>
      <c r="R107" s="1">
        <f>IF(OR(Table_12[team1]="Mumbai Indians",Table_12[team2]="Mumbai Indians"),1,0)</f>
        <v>0</v>
      </c>
    </row>
    <row r="108" spans="1:18" ht="15.75" customHeight="1" x14ac:dyDescent="0.3">
      <c r="A108" s="1">
        <v>392224</v>
      </c>
      <c r="B108" s="1" t="s">
        <v>117</v>
      </c>
      <c r="C108" s="2">
        <v>39947</v>
      </c>
      <c r="D108" s="1" t="s">
        <v>153</v>
      </c>
      <c r="E108" s="1" t="s">
        <v>119</v>
      </c>
      <c r="F108" s="1">
        <v>1</v>
      </c>
      <c r="G108" s="1" t="s">
        <v>20</v>
      </c>
      <c r="H108" s="1" t="s">
        <v>32</v>
      </c>
      <c r="I108" s="1" t="s">
        <v>32</v>
      </c>
      <c r="J108" s="1" t="s">
        <v>33</v>
      </c>
      <c r="K108" s="1" t="s">
        <v>20</v>
      </c>
      <c r="L108" s="1" t="s">
        <v>41</v>
      </c>
      <c r="M108" s="1">
        <v>2</v>
      </c>
      <c r="N108" s="1" t="s">
        <v>24</v>
      </c>
      <c r="O108" s="1" t="s">
        <v>25</v>
      </c>
      <c r="P108" s="1" t="s">
        <v>77</v>
      </c>
      <c r="Q108" s="1" t="s">
        <v>49</v>
      </c>
      <c r="R108" s="1">
        <f>IF(OR(Table_12[team1]="Mumbai Indians",Table_12[team2]="Mumbai Indians"),1,0)</f>
        <v>0</v>
      </c>
    </row>
    <row r="109" spans="1:18" ht="15.75" customHeight="1" x14ac:dyDescent="0.3">
      <c r="A109" s="1">
        <v>392225</v>
      </c>
      <c r="B109" s="1" t="s">
        <v>117</v>
      </c>
      <c r="C109" s="2">
        <v>39947</v>
      </c>
      <c r="D109" s="1" t="s">
        <v>156</v>
      </c>
      <c r="E109" s="1" t="s">
        <v>119</v>
      </c>
      <c r="F109" s="1">
        <v>1</v>
      </c>
      <c r="G109" s="1" t="s">
        <v>47</v>
      </c>
      <c r="H109" s="1" t="s">
        <v>40</v>
      </c>
      <c r="I109" s="1" t="s">
        <v>40</v>
      </c>
      <c r="J109" s="1" t="s">
        <v>33</v>
      </c>
      <c r="K109" s="1" t="s">
        <v>40</v>
      </c>
      <c r="L109" s="1" t="s">
        <v>23</v>
      </c>
      <c r="M109" s="1">
        <v>2</v>
      </c>
      <c r="N109" s="1" t="s">
        <v>24</v>
      </c>
      <c r="O109" s="1" t="s">
        <v>25</v>
      </c>
      <c r="P109" s="1" t="s">
        <v>77</v>
      </c>
      <c r="Q109" s="1" t="s">
        <v>49</v>
      </c>
      <c r="R109" s="1">
        <f>IF(OR(Table_12[team1]="Mumbai Indians",Table_12[team2]="Mumbai Indians"),1,0)</f>
        <v>1</v>
      </c>
    </row>
    <row r="110" spans="1:18" ht="15.75" customHeight="1" x14ac:dyDescent="0.3">
      <c r="A110" s="1">
        <v>392226</v>
      </c>
      <c r="B110" s="1" t="s">
        <v>157</v>
      </c>
      <c r="C110" s="2">
        <v>39948</v>
      </c>
      <c r="D110" s="1" t="s">
        <v>158</v>
      </c>
      <c r="E110" s="1" t="s">
        <v>159</v>
      </c>
      <c r="F110" s="1">
        <v>1</v>
      </c>
      <c r="G110" s="1" t="s">
        <v>39</v>
      </c>
      <c r="H110" s="1" t="s">
        <v>31</v>
      </c>
      <c r="I110" s="1" t="s">
        <v>31</v>
      </c>
      <c r="J110" s="1" t="s">
        <v>22</v>
      </c>
      <c r="K110" s="1" t="s">
        <v>31</v>
      </c>
      <c r="L110" s="1" t="s">
        <v>41</v>
      </c>
      <c r="M110" s="1">
        <v>6</v>
      </c>
      <c r="N110" s="1" t="s">
        <v>24</v>
      </c>
      <c r="O110" s="1" t="s">
        <v>25</v>
      </c>
      <c r="P110" s="1" t="s">
        <v>127</v>
      </c>
      <c r="Q110" s="1" t="s">
        <v>63</v>
      </c>
      <c r="R110" s="1">
        <f>IF(OR(Table_12[team1]="Mumbai Indians",Table_12[team2]="Mumbai Indians"),1,0)</f>
        <v>0</v>
      </c>
    </row>
    <row r="111" spans="1:18" ht="15.75" customHeight="1" x14ac:dyDescent="0.3">
      <c r="A111" s="1">
        <v>392227</v>
      </c>
      <c r="B111" s="1" t="s">
        <v>113</v>
      </c>
      <c r="C111" s="2">
        <v>39949</v>
      </c>
      <c r="D111" s="1" t="s">
        <v>66</v>
      </c>
      <c r="E111" s="1" t="s">
        <v>115</v>
      </c>
      <c r="F111" s="1">
        <v>1</v>
      </c>
      <c r="G111" s="1" t="s">
        <v>32</v>
      </c>
      <c r="H111" s="1" t="s">
        <v>47</v>
      </c>
      <c r="I111" s="1" t="s">
        <v>47</v>
      </c>
      <c r="J111" s="1" t="s">
        <v>33</v>
      </c>
      <c r="K111" s="1" t="s">
        <v>32</v>
      </c>
      <c r="L111" s="1" t="s">
        <v>41</v>
      </c>
      <c r="M111" s="1">
        <v>7</v>
      </c>
      <c r="N111" s="1" t="s">
        <v>24</v>
      </c>
      <c r="O111" s="1" t="s">
        <v>25</v>
      </c>
      <c r="P111" s="1" t="s">
        <v>138</v>
      </c>
      <c r="Q111" s="1" t="s">
        <v>116</v>
      </c>
      <c r="R111" s="1">
        <f>IF(OR(Table_12[team1]="Mumbai Indians",Table_12[team2]="Mumbai Indians"),1,0)</f>
        <v>1</v>
      </c>
    </row>
    <row r="112" spans="1:18" ht="15.75" customHeight="1" x14ac:dyDescent="0.3">
      <c r="A112" s="1">
        <v>392228</v>
      </c>
      <c r="B112" s="1" t="s">
        <v>141</v>
      </c>
      <c r="C112" s="2">
        <v>39949</v>
      </c>
      <c r="D112" s="1" t="s">
        <v>147</v>
      </c>
      <c r="E112" s="1" t="s">
        <v>143</v>
      </c>
      <c r="F112" s="1">
        <v>1</v>
      </c>
      <c r="G112" s="1" t="s">
        <v>53</v>
      </c>
      <c r="H112" s="1" t="s">
        <v>21</v>
      </c>
      <c r="I112" s="1" t="s">
        <v>53</v>
      </c>
      <c r="J112" s="1" t="s">
        <v>22</v>
      </c>
      <c r="K112" s="1" t="s">
        <v>53</v>
      </c>
      <c r="L112" s="1" t="s">
        <v>41</v>
      </c>
      <c r="M112" s="1">
        <v>6</v>
      </c>
      <c r="N112" s="1" t="s">
        <v>24</v>
      </c>
      <c r="O112" s="1" t="s">
        <v>25</v>
      </c>
      <c r="P112" s="1" t="s">
        <v>27</v>
      </c>
      <c r="Q112" s="1" t="s">
        <v>140</v>
      </c>
      <c r="R112" s="1">
        <f>IF(OR(Table_12[team1]="Mumbai Indians",Table_12[team2]="Mumbai Indians"),1,0)</f>
        <v>0</v>
      </c>
    </row>
    <row r="113" spans="1:18" ht="15.75" customHeight="1" x14ac:dyDescent="0.3">
      <c r="A113" s="1">
        <v>392229</v>
      </c>
      <c r="B113" s="1" t="s">
        <v>141</v>
      </c>
      <c r="C113" s="2">
        <v>39950</v>
      </c>
      <c r="D113" s="1" t="s">
        <v>139</v>
      </c>
      <c r="E113" s="1" t="s">
        <v>143</v>
      </c>
      <c r="F113" s="1">
        <v>1</v>
      </c>
      <c r="G113" s="1" t="s">
        <v>53</v>
      </c>
      <c r="H113" s="1" t="s">
        <v>31</v>
      </c>
      <c r="I113" s="1" t="s">
        <v>53</v>
      </c>
      <c r="J113" s="1" t="s">
        <v>22</v>
      </c>
      <c r="K113" s="1" t="s">
        <v>31</v>
      </c>
      <c r="L113" s="1" t="s">
        <v>23</v>
      </c>
      <c r="M113" s="1">
        <v>1</v>
      </c>
      <c r="N113" s="1" t="s">
        <v>24</v>
      </c>
      <c r="O113" s="1" t="s">
        <v>25</v>
      </c>
      <c r="P113" s="1" t="s">
        <v>140</v>
      </c>
      <c r="Q113" s="1" t="s">
        <v>59</v>
      </c>
      <c r="R113" s="1">
        <f>IF(OR(Table_12[team1]="Mumbai Indians",Table_12[team2]="Mumbai Indians"),1,0)</f>
        <v>0</v>
      </c>
    </row>
    <row r="114" spans="1:18" ht="15.75" customHeight="1" x14ac:dyDescent="0.3">
      <c r="A114" s="1">
        <v>392230</v>
      </c>
      <c r="B114" s="1" t="s">
        <v>157</v>
      </c>
      <c r="C114" s="2">
        <v>39950</v>
      </c>
      <c r="D114" s="1" t="s">
        <v>121</v>
      </c>
      <c r="E114" s="1" t="s">
        <v>159</v>
      </c>
      <c r="F114" s="1">
        <v>1</v>
      </c>
      <c r="G114" s="1" t="s">
        <v>39</v>
      </c>
      <c r="H114" s="1" t="s">
        <v>40</v>
      </c>
      <c r="I114" s="1" t="s">
        <v>39</v>
      </c>
      <c r="J114" s="1" t="s">
        <v>33</v>
      </c>
      <c r="K114" s="1" t="s">
        <v>39</v>
      </c>
      <c r="L114" s="1" t="s">
        <v>23</v>
      </c>
      <c r="M114" s="1">
        <v>14</v>
      </c>
      <c r="N114" s="1" t="s">
        <v>24</v>
      </c>
      <c r="O114" s="1" t="s">
        <v>25</v>
      </c>
      <c r="P114" s="1" t="s">
        <v>145</v>
      </c>
      <c r="Q114" s="1" t="s">
        <v>63</v>
      </c>
      <c r="R114" s="1">
        <f>IF(OR(Table_12[team1]="Mumbai Indians",Table_12[team2]="Mumbai Indians"),1,0)</f>
        <v>0</v>
      </c>
    </row>
    <row r="115" spans="1:18" ht="15.75" customHeight="1" x14ac:dyDescent="0.3">
      <c r="A115" s="1">
        <v>392231</v>
      </c>
      <c r="B115" s="1" t="s">
        <v>131</v>
      </c>
      <c r="C115" s="2">
        <v>39951</v>
      </c>
      <c r="D115" s="1" t="s">
        <v>160</v>
      </c>
      <c r="E115" s="1" t="s">
        <v>132</v>
      </c>
      <c r="F115" s="1">
        <v>1</v>
      </c>
      <c r="G115" s="1" t="s">
        <v>32</v>
      </c>
      <c r="H115" s="1" t="s">
        <v>21</v>
      </c>
      <c r="I115" s="1" t="s">
        <v>32</v>
      </c>
      <c r="J115" s="1" t="s">
        <v>33</v>
      </c>
      <c r="K115" s="1" t="s">
        <v>21</v>
      </c>
      <c r="L115" s="1" t="s">
        <v>41</v>
      </c>
      <c r="M115" s="1">
        <v>7</v>
      </c>
      <c r="N115" s="1" t="s">
        <v>24</v>
      </c>
      <c r="O115" s="1" t="s">
        <v>25</v>
      </c>
      <c r="P115" s="1" t="s">
        <v>116</v>
      </c>
      <c r="Q115" s="1" t="s">
        <v>59</v>
      </c>
      <c r="R115" s="1">
        <f>IF(OR(Table_12[team1]="Mumbai Indians",Table_12[team2]="Mumbai Indians"),1,0)</f>
        <v>0</v>
      </c>
    </row>
    <row r="116" spans="1:18" ht="15.75" customHeight="1" x14ac:dyDescent="0.3">
      <c r="A116" s="1">
        <v>392232</v>
      </c>
      <c r="B116" s="1" t="s">
        <v>141</v>
      </c>
      <c r="C116" s="2">
        <v>39952</v>
      </c>
      <c r="D116" s="1" t="s">
        <v>144</v>
      </c>
      <c r="E116" s="1" t="s">
        <v>143</v>
      </c>
      <c r="F116" s="1">
        <v>1</v>
      </c>
      <c r="G116" s="1" t="s">
        <v>20</v>
      </c>
      <c r="H116" s="1" t="s">
        <v>39</v>
      </c>
      <c r="I116" s="1" t="s">
        <v>39</v>
      </c>
      <c r="J116" s="1" t="s">
        <v>33</v>
      </c>
      <c r="K116" s="1" t="s">
        <v>20</v>
      </c>
      <c r="L116" s="1" t="s">
        <v>41</v>
      </c>
      <c r="M116" s="1">
        <v>7</v>
      </c>
      <c r="N116" s="1" t="s">
        <v>24</v>
      </c>
      <c r="O116" s="1" t="s">
        <v>25</v>
      </c>
      <c r="P116" s="1" t="s">
        <v>63</v>
      </c>
      <c r="Q116" s="1" t="s">
        <v>59</v>
      </c>
      <c r="R116" s="1">
        <f>IF(OR(Table_12[team1]="Mumbai Indians",Table_12[team2]="Mumbai Indians"),1,0)</f>
        <v>0</v>
      </c>
    </row>
    <row r="117" spans="1:18" ht="15.75" customHeight="1" x14ac:dyDescent="0.3">
      <c r="A117" s="1">
        <v>392233</v>
      </c>
      <c r="B117" s="1" t="s">
        <v>117</v>
      </c>
      <c r="C117" s="2">
        <v>39953</v>
      </c>
      <c r="D117" s="1" t="s">
        <v>161</v>
      </c>
      <c r="E117" s="1" t="s">
        <v>119</v>
      </c>
      <c r="F117" s="1">
        <v>1</v>
      </c>
      <c r="G117" s="1" t="s">
        <v>21</v>
      </c>
      <c r="H117" s="1" t="s">
        <v>40</v>
      </c>
      <c r="I117" s="1" t="s">
        <v>21</v>
      </c>
      <c r="J117" s="1" t="s">
        <v>22</v>
      </c>
      <c r="K117" s="1" t="s">
        <v>21</v>
      </c>
      <c r="L117" s="1" t="s">
        <v>41</v>
      </c>
      <c r="M117" s="1">
        <v>4</v>
      </c>
      <c r="N117" s="1" t="s">
        <v>24</v>
      </c>
      <c r="O117" s="1" t="s">
        <v>25</v>
      </c>
      <c r="P117" s="1" t="s">
        <v>91</v>
      </c>
      <c r="Q117" s="1" t="s">
        <v>116</v>
      </c>
      <c r="R117" s="1">
        <f>IF(OR(Table_12[team1]="Mumbai Indians",Table_12[team2]="Mumbai Indians"),1,0)</f>
        <v>0</v>
      </c>
    </row>
    <row r="118" spans="1:18" ht="15.75" customHeight="1" x14ac:dyDescent="0.3">
      <c r="A118" s="1">
        <v>392234</v>
      </c>
      <c r="B118" s="1" t="s">
        <v>117</v>
      </c>
      <c r="C118" s="2">
        <v>39953</v>
      </c>
      <c r="D118" s="1" t="s">
        <v>114</v>
      </c>
      <c r="E118" s="1" t="s">
        <v>119</v>
      </c>
      <c r="F118" s="1">
        <v>1</v>
      </c>
      <c r="G118" s="1" t="s">
        <v>32</v>
      </c>
      <c r="H118" s="1" t="s">
        <v>31</v>
      </c>
      <c r="I118" s="1" t="s">
        <v>32</v>
      </c>
      <c r="J118" s="1" t="s">
        <v>33</v>
      </c>
      <c r="K118" s="1" t="s">
        <v>32</v>
      </c>
      <c r="L118" s="1" t="s">
        <v>23</v>
      </c>
      <c r="M118" s="1">
        <v>24</v>
      </c>
      <c r="N118" s="1" t="s">
        <v>24</v>
      </c>
      <c r="O118" s="1" t="s">
        <v>25</v>
      </c>
      <c r="P118" s="1" t="s">
        <v>91</v>
      </c>
      <c r="Q118" s="1" t="s">
        <v>116</v>
      </c>
      <c r="R118" s="1">
        <f>IF(OR(Table_12[team1]="Mumbai Indians",Table_12[team2]="Mumbai Indians"),1,0)</f>
        <v>0</v>
      </c>
    </row>
    <row r="119" spans="1:18" ht="15.75" customHeight="1" x14ac:dyDescent="0.3">
      <c r="A119" s="1">
        <v>392235</v>
      </c>
      <c r="B119" s="1" t="s">
        <v>131</v>
      </c>
      <c r="C119" s="2">
        <v>39954</v>
      </c>
      <c r="D119" s="1" t="s">
        <v>61</v>
      </c>
      <c r="E119" s="1" t="s">
        <v>132</v>
      </c>
      <c r="F119" s="1">
        <v>1</v>
      </c>
      <c r="G119" s="1" t="s">
        <v>39</v>
      </c>
      <c r="H119" s="1" t="s">
        <v>47</v>
      </c>
      <c r="I119" s="1" t="s">
        <v>39</v>
      </c>
      <c r="J119" s="1" t="s">
        <v>22</v>
      </c>
      <c r="K119" s="1" t="s">
        <v>39</v>
      </c>
      <c r="L119" s="1" t="s">
        <v>41</v>
      </c>
      <c r="M119" s="1">
        <v>4</v>
      </c>
      <c r="N119" s="1" t="s">
        <v>24</v>
      </c>
      <c r="O119" s="1" t="s">
        <v>25</v>
      </c>
      <c r="P119" s="1" t="s">
        <v>63</v>
      </c>
      <c r="Q119" s="1" t="s">
        <v>140</v>
      </c>
      <c r="R119" s="1">
        <f>IF(OR(Table_12[team1]="Mumbai Indians",Table_12[team2]="Mumbai Indians"),1,0)</f>
        <v>1</v>
      </c>
    </row>
    <row r="120" spans="1:18" ht="15.75" customHeight="1" x14ac:dyDescent="0.3">
      <c r="A120" s="1">
        <v>392236</v>
      </c>
      <c r="B120" s="1" t="s">
        <v>131</v>
      </c>
      <c r="C120" s="2">
        <v>39954</v>
      </c>
      <c r="D120" s="1" t="s">
        <v>162</v>
      </c>
      <c r="E120" s="1" t="s">
        <v>132</v>
      </c>
      <c r="F120" s="1">
        <v>1</v>
      </c>
      <c r="G120" s="1" t="s">
        <v>20</v>
      </c>
      <c r="H120" s="1" t="s">
        <v>53</v>
      </c>
      <c r="I120" s="1" t="s">
        <v>20</v>
      </c>
      <c r="J120" s="1" t="s">
        <v>33</v>
      </c>
      <c r="K120" s="1" t="s">
        <v>20</v>
      </c>
      <c r="L120" s="1" t="s">
        <v>23</v>
      </c>
      <c r="M120" s="1">
        <v>12</v>
      </c>
      <c r="N120" s="1" t="s">
        <v>24</v>
      </c>
      <c r="O120" s="1" t="s">
        <v>25</v>
      </c>
      <c r="P120" s="1" t="s">
        <v>63</v>
      </c>
      <c r="Q120" s="1" t="s">
        <v>140</v>
      </c>
      <c r="R120" s="1">
        <f>IF(OR(Table_12[team1]="Mumbai Indians",Table_12[team2]="Mumbai Indians"),1,0)</f>
        <v>0</v>
      </c>
    </row>
    <row r="121" spans="1:18" ht="15.75" customHeight="1" x14ac:dyDescent="0.3">
      <c r="A121" s="1">
        <v>392237</v>
      </c>
      <c r="B121" s="1" t="s">
        <v>131</v>
      </c>
      <c r="C121" s="2">
        <v>39955</v>
      </c>
      <c r="D121" s="1" t="s">
        <v>72</v>
      </c>
      <c r="E121" s="1" t="s">
        <v>132</v>
      </c>
      <c r="F121" s="1">
        <v>1</v>
      </c>
      <c r="G121" s="1" t="s">
        <v>39</v>
      </c>
      <c r="H121" s="1" t="s">
        <v>53</v>
      </c>
      <c r="I121" s="1" t="s">
        <v>53</v>
      </c>
      <c r="J121" s="1" t="s">
        <v>22</v>
      </c>
      <c r="K121" s="1" t="s">
        <v>53</v>
      </c>
      <c r="L121" s="1" t="s">
        <v>41</v>
      </c>
      <c r="M121" s="1">
        <v>6</v>
      </c>
      <c r="N121" s="1" t="s">
        <v>24</v>
      </c>
      <c r="O121" s="1" t="s">
        <v>25</v>
      </c>
      <c r="P121" s="1" t="s">
        <v>77</v>
      </c>
      <c r="Q121" s="1" t="s">
        <v>49</v>
      </c>
      <c r="R121" s="1">
        <f>IF(OR(Table_12[team1]="Mumbai Indians",Table_12[team2]="Mumbai Indians"),1,0)</f>
        <v>0</v>
      </c>
    </row>
    <row r="122" spans="1:18" ht="15.75" customHeight="1" x14ac:dyDescent="0.3">
      <c r="A122" s="1">
        <v>392238</v>
      </c>
      <c r="B122" s="1" t="s">
        <v>141</v>
      </c>
      <c r="C122" s="2">
        <v>39956</v>
      </c>
      <c r="D122" s="1" t="s">
        <v>162</v>
      </c>
      <c r="E122" s="1" t="s">
        <v>143</v>
      </c>
      <c r="F122" s="1">
        <v>1</v>
      </c>
      <c r="G122" s="1" t="s">
        <v>20</v>
      </c>
      <c r="H122" s="1" t="s">
        <v>32</v>
      </c>
      <c r="I122" s="1" t="s">
        <v>20</v>
      </c>
      <c r="J122" s="1" t="s">
        <v>22</v>
      </c>
      <c r="K122" s="1" t="s">
        <v>20</v>
      </c>
      <c r="L122" s="1" t="s">
        <v>41</v>
      </c>
      <c r="M122" s="1">
        <v>6</v>
      </c>
      <c r="N122" s="1" t="s">
        <v>24</v>
      </c>
      <c r="O122" s="1" t="s">
        <v>25</v>
      </c>
      <c r="P122" s="1" t="s">
        <v>27</v>
      </c>
      <c r="Q122" s="1" t="s">
        <v>116</v>
      </c>
      <c r="R122" s="1">
        <f>IF(OR(Table_12[team1]="Mumbai Indians",Table_12[team2]="Mumbai Indians"),1,0)</f>
        <v>0</v>
      </c>
    </row>
    <row r="123" spans="1:18" ht="15.75" customHeight="1" x14ac:dyDescent="0.3">
      <c r="A123" s="1">
        <v>392239</v>
      </c>
      <c r="B123" s="1" t="s">
        <v>141</v>
      </c>
      <c r="C123" s="2">
        <v>39957</v>
      </c>
      <c r="D123" s="1" t="s">
        <v>100</v>
      </c>
      <c r="E123" s="1" t="s">
        <v>143</v>
      </c>
      <c r="F123" s="1">
        <v>1</v>
      </c>
      <c r="G123" s="1" t="s">
        <v>20</v>
      </c>
      <c r="H123" s="1" t="s">
        <v>53</v>
      </c>
      <c r="I123" s="1" t="s">
        <v>20</v>
      </c>
      <c r="J123" s="1" t="s">
        <v>22</v>
      </c>
      <c r="K123" s="1" t="s">
        <v>53</v>
      </c>
      <c r="L123" s="1" t="s">
        <v>23</v>
      </c>
      <c r="M123" s="1">
        <v>6</v>
      </c>
      <c r="N123" s="1" t="s">
        <v>24</v>
      </c>
      <c r="O123" s="1" t="s">
        <v>25</v>
      </c>
      <c r="P123" s="1" t="s">
        <v>27</v>
      </c>
      <c r="Q123" s="1" t="s">
        <v>116</v>
      </c>
      <c r="R123" s="1">
        <f>IF(OR(Table_12[team1]="Mumbai Indians",Table_12[team2]="Mumbai Indians"),1,0)</f>
        <v>0</v>
      </c>
    </row>
    <row r="124" spans="1:18" ht="15.75" customHeight="1" x14ac:dyDescent="0.3">
      <c r="A124" s="1">
        <v>419106</v>
      </c>
      <c r="B124" s="1" t="s">
        <v>44</v>
      </c>
      <c r="C124" s="2">
        <v>40249</v>
      </c>
      <c r="D124" s="1" t="s">
        <v>163</v>
      </c>
      <c r="E124" s="1" t="s">
        <v>73</v>
      </c>
      <c r="F124" s="1">
        <v>0</v>
      </c>
      <c r="G124" s="1" t="s">
        <v>53</v>
      </c>
      <c r="H124" s="1" t="s">
        <v>21</v>
      </c>
      <c r="I124" s="1" t="s">
        <v>53</v>
      </c>
      <c r="J124" s="1" t="s">
        <v>22</v>
      </c>
      <c r="K124" s="1" t="s">
        <v>21</v>
      </c>
      <c r="L124" s="1" t="s">
        <v>23</v>
      </c>
      <c r="M124" s="1">
        <v>11</v>
      </c>
      <c r="N124" s="1" t="s">
        <v>24</v>
      </c>
      <c r="O124" s="1" t="s">
        <v>25</v>
      </c>
      <c r="P124" s="1" t="s">
        <v>27</v>
      </c>
      <c r="Q124" s="1" t="s">
        <v>59</v>
      </c>
      <c r="R124" s="1">
        <f>IF(OR(Table_12[team1]="Mumbai Indians",Table_12[team2]="Mumbai Indians"),1,0)</f>
        <v>0</v>
      </c>
    </row>
    <row r="125" spans="1:18" ht="15.75" customHeight="1" x14ac:dyDescent="0.3">
      <c r="A125" s="1">
        <v>419107</v>
      </c>
      <c r="B125" s="1" t="s">
        <v>44</v>
      </c>
      <c r="C125" s="2">
        <v>40250</v>
      </c>
      <c r="D125" s="1" t="s">
        <v>68</v>
      </c>
      <c r="E125" s="1" t="s">
        <v>164</v>
      </c>
      <c r="F125" s="1">
        <v>0</v>
      </c>
      <c r="G125" s="1" t="s">
        <v>47</v>
      </c>
      <c r="H125" s="1" t="s">
        <v>40</v>
      </c>
      <c r="I125" s="1" t="s">
        <v>47</v>
      </c>
      <c r="J125" s="1" t="s">
        <v>33</v>
      </c>
      <c r="K125" s="1" t="s">
        <v>47</v>
      </c>
      <c r="L125" s="1" t="s">
        <v>23</v>
      </c>
      <c r="M125" s="1">
        <v>4</v>
      </c>
      <c r="N125" s="1" t="s">
        <v>24</v>
      </c>
      <c r="O125" s="1" t="s">
        <v>25</v>
      </c>
      <c r="P125" s="1" t="s">
        <v>27</v>
      </c>
      <c r="Q125" s="1" t="s">
        <v>59</v>
      </c>
      <c r="R125" s="1">
        <f>IF(OR(Table_12[team1]="Mumbai Indians",Table_12[team2]="Mumbai Indians"),1,0)</f>
        <v>1</v>
      </c>
    </row>
    <row r="126" spans="1:18" ht="15.75" customHeight="1" x14ac:dyDescent="0.3">
      <c r="A126" s="1">
        <v>419108</v>
      </c>
      <c r="B126" s="1" t="s">
        <v>28</v>
      </c>
      <c r="C126" s="2">
        <v>40250</v>
      </c>
      <c r="D126" s="1" t="s">
        <v>146</v>
      </c>
      <c r="E126" s="1" t="s">
        <v>30</v>
      </c>
      <c r="F126" s="1">
        <v>0</v>
      </c>
      <c r="G126" s="1" t="s">
        <v>31</v>
      </c>
      <c r="H126" s="1" t="s">
        <v>39</v>
      </c>
      <c r="I126" s="1" t="s">
        <v>39</v>
      </c>
      <c r="J126" s="1" t="s">
        <v>22</v>
      </c>
      <c r="K126" s="1" t="s">
        <v>39</v>
      </c>
      <c r="L126" s="1" t="s">
        <v>41</v>
      </c>
      <c r="M126" s="1">
        <v>5</v>
      </c>
      <c r="N126" s="1" t="s">
        <v>24</v>
      </c>
      <c r="O126" s="1" t="s">
        <v>25</v>
      </c>
      <c r="P126" s="1" t="s">
        <v>77</v>
      </c>
      <c r="Q126" s="1" t="s">
        <v>140</v>
      </c>
      <c r="R126" s="1">
        <f>IF(OR(Table_12[team1]="Mumbai Indians",Table_12[team2]="Mumbai Indians"),1,0)</f>
        <v>0</v>
      </c>
    </row>
    <row r="127" spans="1:18" ht="15.75" customHeight="1" x14ac:dyDescent="0.3">
      <c r="A127" s="1">
        <v>419109</v>
      </c>
      <c r="B127" s="1" t="s">
        <v>50</v>
      </c>
      <c r="C127" s="2">
        <v>40251</v>
      </c>
      <c r="D127" s="1" t="s">
        <v>165</v>
      </c>
      <c r="E127" s="1" t="s">
        <v>52</v>
      </c>
      <c r="F127" s="1">
        <v>0</v>
      </c>
      <c r="G127" s="1" t="s">
        <v>21</v>
      </c>
      <c r="H127" s="1" t="s">
        <v>20</v>
      </c>
      <c r="I127" s="1" t="s">
        <v>21</v>
      </c>
      <c r="J127" s="1" t="s">
        <v>22</v>
      </c>
      <c r="K127" s="1" t="s">
        <v>21</v>
      </c>
      <c r="L127" s="1" t="s">
        <v>41</v>
      </c>
      <c r="M127" s="1">
        <v>7</v>
      </c>
      <c r="N127" s="1" t="s">
        <v>24</v>
      </c>
      <c r="O127" s="1" t="s">
        <v>25</v>
      </c>
      <c r="P127" s="1" t="s">
        <v>127</v>
      </c>
      <c r="Q127" s="1" t="s">
        <v>64</v>
      </c>
      <c r="R127" s="1">
        <f>IF(OR(Table_12[team1]="Mumbai Indians",Table_12[team2]="Mumbai Indians"),1,0)</f>
        <v>0</v>
      </c>
    </row>
    <row r="128" spans="1:18" ht="15.75" customHeight="1" x14ac:dyDescent="0.3">
      <c r="A128" s="1">
        <v>419110</v>
      </c>
      <c r="B128" s="1" t="s">
        <v>65</v>
      </c>
      <c r="C128" s="2">
        <v>40251</v>
      </c>
      <c r="D128" s="1" t="s">
        <v>166</v>
      </c>
      <c r="E128" s="1" t="s">
        <v>67</v>
      </c>
      <c r="F128" s="1">
        <v>0</v>
      </c>
      <c r="G128" s="1" t="s">
        <v>32</v>
      </c>
      <c r="H128" s="1" t="s">
        <v>53</v>
      </c>
      <c r="I128" s="1" t="s">
        <v>53</v>
      </c>
      <c r="J128" s="1" t="s">
        <v>33</v>
      </c>
      <c r="K128" s="1" t="s">
        <v>53</v>
      </c>
      <c r="L128" s="1" t="s">
        <v>23</v>
      </c>
      <c r="M128" s="1">
        <v>31</v>
      </c>
      <c r="N128" s="1" t="s">
        <v>24</v>
      </c>
      <c r="O128" s="1" t="s">
        <v>25</v>
      </c>
      <c r="P128" s="1" t="s">
        <v>55</v>
      </c>
      <c r="Q128" s="1" t="s">
        <v>49</v>
      </c>
      <c r="R128" s="1">
        <f>IF(OR(Table_12[team1]="Mumbai Indians",Table_12[team2]="Mumbai Indians"),1,0)</f>
        <v>0</v>
      </c>
    </row>
    <row r="129" spans="1:18" ht="15.75" customHeight="1" x14ac:dyDescent="0.3">
      <c r="A129" s="1">
        <v>419111</v>
      </c>
      <c r="B129" s="1" t="s">
        <v>167</v>
      </c>
      <c r="C129" s="2">
        <v>40252</v>
      </c>
      <c r="D129" s="1" t="s">
        <v>61</v>
      </c>
      <c r="E129" s="1" t="s">
        <v>168</v>
      </c>
      <c r="F129" s="1">
        <v>0</v>
      </c>
      <c r="G129" s="1" t="s">
        <v>40</v>
      </c>
      <c r="H129" s="1" t="s">
        <v>39</v>
      </c>
      <c r="I129" s="1" t="s">
        <v>39</v>
      </c>
      <c r="J129" s="1" t="s">
        <v>22</v>
      </c>
      <c r="K129" s="1" t="s">
        <v>39</v>
      </c>
      <c r="L129" s="1" t="s">
        <v>41</v>
      </c>
      <c r="M129" s="1">
        <v>6</v>
      </c>
      <c r="N129" s="1" t="s">
        <v>24</v>
      </c>
      <c r="O129" s="1" t="s">
        <v>25</v>
      </c>
      <c r="P129" s="1" t="s">
        <v>91</v>
      </c>
      <c r="Q129" s="1" t="s">
        <v>27</v>
      </c>
      <c r="R129" s="1">
        <f>IF(OR(Table_12[team1]="Mumbai Indians",Table_12[team2]="Mumbai Indians"),1,0)</f>
        <v>0</v>
      </c>
    </row>
    <row r="130" spans="1:18" ht="15.75" customHeight="1" x14ac:dyDescent="0.3">
      <c r="A130" s="1">
        <v>419112</v>
      </c>
      <c r="B130" s="1" t="s">
        <v>17</v>
      </c>
      <c r="C130" s="2">
        <v>40253</v>
      </c>
      <c r="D130" s="1" t="s">
        <v>144</v>
      </c>
      <c r="E130" s="1" t="s">
        <v>19</v>
      </c>
      <c r="F130" s="1">
        <v>0</v>
      </c>
      <c r="G130" s="1" t="s">
        <v>20</v>
      </c>
      <c r="H130" s="1" t="s">
        <v>31</v>
      </c>
      <c r="I130" s="1" t="s">
        <v>31</v>
      </c>
      <c r="J130" s="1" t="s">
        <v>33</v>
      </c>
      <c r="K130" s="1" t="s">
        <v>20</v>
      </c>
      <c r="L130" s="1" t="s">
        <v>41</v>
      </c>
      <c r="M130" s="1">
        <v>8</v>
      </c>
      <c r="N130" s="1" t="s">
        <v>24</v>
      </c>
      <c r="O130" s="1" t="s">
        <v>25</v>
      </c>
      <c r="P130" s="1" t="s">
        <v>169</v>
      </c>
      <c r="Q130" s="1" t="s">
        <v>49</v>
      </c>
      <c r="R130" s="1">
        <f>IF(OR(Table_12[team1]="Mumbai Indians",Table_12[team2]="Mumbai Indians"),1,0)</f>
        <v>0</v>
      </c>
    </row>
    <row r="131" spans="1:18" ht="15.75" customHeight="1" x14ac:dyDescent="0.3">
      <c r="A131" s="1">
        <v>419113</v>
      </c>
      <c r="B131" s="1" t="s">
        <v>50</v>
      </c>
      <c r="C131" s="2">
        <v>40253</v>
      </c>
      <c r="D131" s="1" t="s">
        <v>76</v>
      </c>
      <c r="E131" s="1" t="s">
        <v>52</v>
      </c>
      <c r="F131" s="1">
        <v>0</v>
      </c>
      <c r="G131" s="1" t="s">
        <v>21</v>
      </c>
      <c r="H131" s="1" t="s">
        <v>32</v>
      </c>
      <c r="I131" s="1" t="s">
        <v>32</v>
      </c>
      <c r="J131" s="1" t="s">
        <v>33</v>
      </c>
      <c r="K131" s="1" t="s">
        <v>32</v>
      </c>
      <c r="L131" s="1" t="s">
        <v>23</v>
      </c>
      <c r="M131" s="1">
        <v>55</v>
      </c>
      <c r="N131" s="1" t="s">
        <v>24</v>
      </c>
      <c r="O131" s="1" t="s">
        <v>25</v>
      </c>
      <c r="P131" s="1" t="s">
        <v>127</v>
      </c>
      <c r="Q131" s="1" t="s">
        <v>64</v>
      </c>
      <c r="R131" s="1">
        <f>IF(OR(Table_12[team1]="Mumbai Indians",Table_12[team2]="Mumbai Indians"),1,0)</f>
        <v>0</v>
      </c>
    </row>
    <row r="132" spans="1:18" ht="15.75" customHeight="1" x14ac:dyDescent="0.3">
      <c r="A132" s="1">
        <v>419114</v>
      </c>
      <c r="B132" s="1" t="s">
        <v>36</v>
      </c>
      <c r="C132" s="2">
        <v>40254</v>
      </c>
      <c r="D132" s="1" t="s">
        <v>107</v>
      </c>
      <c r="E132" s="1" t="s">
        <v>38</v>
      </c>
      <c r="F132" s="1">
        <v>0</v>
      </c>
      <c r="G132" s="1" t="s">
        <v>39</v>
      </c>
      <c r="H132" s="1" t="s">
        <v>47</v>
      </c>
      <c r="I132" s="1" t="s">
        <v>39</v>
      </c>
      <c r="J132" s="1" t="s">
        <v>22</v>
      </c>
      <c r="K132" s="1" t="s">
        <v>47</v>
      </c>
      <c r="L132" s="1" t="s">
        <v>23</v>
      </c>
      <c r="M132" s="1">
        <v>98</v>
      </c>
      <c r="N132" s="1" t="s">
        <v>24</v>
      </c>
      <c r="O132" s="1" t="s">
        <v>25</v>
      </c>
      <c r="P132" s="1" t="s">
        <v>77</v>
      </c>
      <c r="Q132" s="1" t="s">
        <v>138</v>
      </c>
      <c r="R132" s="1">
        <f>IF(OR(Table_12[team1]="Mumbai Indians",Table_12[team2]="Mumbai Indians"),1,0)</f>
        <v>1</v>
      </c>
    </row>
    <row r="133" spans="1:18" ht="15.75" customHeight="1" x14ac:dyDescent="0.3">
      <c r="A133" s="1">
        <v>419115</v>
      </c>
      <c r="B133" s="1" t="s">
        <v>17</v>
      </c>
      <c r="C133" s="2">
        <v>40255</v>
      </c>
      <c r="D133" s="1" t="s">
        <v>144</v>
      </c>
      <c r="E133" s="1" t="s">
        <v>19</v>
      </c>
      <c r="F133" s="1">
        <v>0</v>
      </c>
      <c r="G133" s="1" t="s">
        <v>20</v>
      </c>
      <c r="H133" s="1" t="s">
        <v>40</v>
      </c>
      <c r="I133" s="1" t="s">
        <v>20</v>
      </c>
      <c r="J133" s="1" t="s">
        <v>22</v>
      </c>
      <c r="K133" s="1" t="s">
        <v>20</v>
      </c>
      <c r="L133" s="1" t="s">
        <v>41</v>
      </c>
      <c r="M133" s="1">
        <v>10</v>
      </c>
      <c r="N133" s="1" t="s">
        <v>24</v>
      </c>
      <c r="O133" s="1" t="s">
        <v>25</v>
      </c>
      <c r="P133" s="1" t="s">
        <v>55</v>
      </c>
      <c r="Q133" s="1" t="s">
        <v>49</v>
      </c>
      <c r="R133" s="1">
        <f>IF(OR(Table_12[team1]="Mumbai Indians",Table_12[team2]="Mumbai Indians"),1,0)</f>
        <v>0</v>
      </c>
    </row>
    <row r="134" spans="1:18" ht="15.75" customHeight="1" x14ac:dyDescent="0.3">
      <c r="A134" s="1">
        <v>419116</v>
      </c>
      <c r="B134" s="1" t="s">
        <v>36</v>
      </c>
      <c r="C134" s="2">
        <v>40256</v>
      </c>
      <c r="D134" s="1" t="s">
        <v>66</v>
      </c>
      <c r="E134" s="1" t="s">
        <v>38</v>
      </c>
      <c r="F134" s="1">
        <v>0</v>
      </c>
      <c r="G134" s="1" t="s">
        <v>39</v>
      </c>
      <c r="H134" s="1" t="s">
        <v>32</v>
      </c>
      <c r="I134" s="1" t="s">
        <v>39</v>
      </c>
      <c r="J134" s="1" t="s">
        <v>33</v>
      </c>
      <c r="K134" s="1" t="s">
        <v>32</v>
      </c>
      <c r="L134" s="1" t="s">
        <v>41</v>
      </c>
      <c r="M134" s="1">
        <v>5</v>
      </c>
      <c r="N134" s="1" t="s">
        <v>24</v>
      </c>
      <c r="O134" s="1" t="s">
        <v>25</v>
      </c>
      <c r="P134" s="1" t="s">
        <v>77</v>
      </c>
      <c r="Q134" s="1" t="s">
        <v>138</v>
      </c>
      <c r="R134" s="1">
        <f>IF(OR(Table_12[team1]="Mumbai Indians",Table_12[team2]="Mumbai Indians"),1,0)</f>
        <v>0</v>
      </c>
    </row>
    <row r="135" spans="1:18" ht="15.75" customHeight="1" x14ac:dyDescent="0.3">
      <c r="A135" s="1">
        <v>419117</v>
      </c>
      <c r="B135" s="1" t="s">
        <v>170</v>
      </c>
      <c r="C135" s="2">
        <v>40256</v>
      </c>
      <c r="D135" s="1" t="s">
        <v>171</v>
      </c>
      <c r="E135" s="1" t="s">
        <v>172</v>
      </c>
      <c r="F135" s="1">
        <v>0</v>
      </c>
      <c r="G135" s="1" t="s">
        <v>53</v>
      </c>
      <c r="H135" s="1" t="s">
        <v>31</v>
      </c>
      <c r="I135" s="1" t="s">
        <v>31</v>
      </c>
      <c r="J135" s="1" t="s">
        <v>22</v>
      </c>
      <c r="K135" s="1" t="s">
        <v>53</v>
      </c>
      <c r="L135" s="1" t="s">
        <v>23</v>
      </c>
      <c r="M135" s="1">
        <v>6</v>
      </c>
      <c r="N135" s="1" t="s">
        <v>24</v>
      </c>
      <c r="O135" s="1" t="s">
        <v>25</v>
      </c>
      <c r="P135" s="1" t="s">
        <v>54</v>
      </c>
      <c r="Q135" s="1" t="s">
        <v>120</v>
      </c>
      <c r="R135" s="1">
        <f>IF(OR(Table_12[team1]="Mumbai Indians",Table_12[team2]="Mumbai Indians"),1,0)</f>
        <v>0</v>
      </c>
    </row>
    <row r="136" spans="1:18" ht="15.75" customHeight="1" x14ac:dyDescent="0.3">
      <c r="A136" s="1">
        <v>419118</v>
      </c>
      <c r="B136" s="1" t="s">
        <v>167</v>
      </c>
      <c r="C136" s="2">
        <v>40257</v>
      </c>
      <c r="D136" s="1" t="s">
        <v>173</v>
      </c>
      <c r="E136" s="1" t="s">
        <v>168</v>
      </c>
      <c r="F136" s="1">
        <v>0</v>
      </c>
      <c r="G136" s="1" t="s">
        <v>40</v>
      </c>
      <c r="H136" s="1" t="s">
        <v>21</v>
      </c>
      <c r="I136" s="1" t="s">
        <v>40</v>
      </c>
      <c r="J136" s="1" t="s">
        <v>33</v>
      </c>
      <c r="K136" s="1" t="s">
        <v>40</v>
      </c>
      <c r="L136" s="1" t="s">
        <v>23</v>
      </c>
      <c r="M136" s="1">
        <v>34</v>
      </c>
      <c r="N136" s="1" t="s">
        <v>24</v>
      </c>
      <c r="O136" s="1" t="s">
        <v>25</v>
      </c>
      <c r="P136" s="1" t="s">
        <v>27</v>
      </c>
      <c r="Q136" s="1" t="s">
        <v>59</v>
      </c>
      <c r="R136" s="1">
        <f>IF(OR(Table_12[team1]="Mumbai Indians",Table_12[team2]="Mumbai Indians"),1,0)</f>
        <v>0</v>
      </c>
    </row>
    <row r="137" spans="1:18" ht="15.75" customHeight="1" x14ac:dyDescent="0.3">
      <c r="A137" s="1">
        <v>419119</v>
      </c>
      <c r="B137" s="1" t="s">
        <v>44</v>
      </c>
      <c r="C137" s="2">
        <v>40257</v>
      </c>
      <c r="D137" s="1" t="s">
        <v>144</v>
      </c>
      <c r="E137" s="1" t="s">
        <v>164</v>
      </c>
      <c r="F137" s="1">
        <v>0</v>
      </c>
      <c r="G137" s="1" t="s">
        <v>47</v>
      </c>
      <c r="H137" s="1" t="s">
        <v>20</v>
      </c>
      <c r="I137" s="1" t="s">
        <v>47</v>
      </c>
      <c r="J137" s="1" t="s">
        <v>33</v>
      </c>
      <c r="K137" s="1" t="s">
        <v>20</v>
      </c>
      <c r="L137" s="1" t="s">
        <v>41</v>
      </c>
      <c r="M137" s="1">
        <v>7</v>
      </c>
      <c r="N137" s="1" t="s">
        <v>24</v>
      </c>
      <c r="O137" s="1" t="s">
        <v>25</v>
      </c>
      <c r="P137" s="1" t="s">
        <v>127</v>
      </c>
      <c r="Q137" s="1" t="s">
        <v>145</v>
      </c>
      <c r="R137" s="1">
        <f>IF(OR(Table_12[team1]="Mumbai Indians",Table_12[team2]="Mumbai Indians"),1,0)</f>
        <v>1</v>
      </c>
    </row>
    <row r="138" spans="1:18" ht="15.75" customHeight="1" x14ac:dyDescent="0.3">
      <c r="A138" s="1">
        <v>419120</v>
      </c>
      <c r="B138" s="1" t="s">
        <v>170</v>
      </c>
      <c r="C138" s="2">
        <v>40258</v>
      </c>
      <c r="D138" s="1" t="s">
        <v>171</v>
      </c>
      <c r="E138" s="1" t="s">
        <v>172</v>
      </c>
      <c r="F138" s="1">
        <v>0</v>
      </c>
      <c r="G138" s="1" t="s">
        <v>53</v>
      </c>
      <c r="H138" s="1" t="s">
        <v>39</v>
      </c>
      <c r="I138" s="1" t="s">
        <v>53</v>
      </c>
      <c r="J138" s="1" t="s">
        <v>33</v>
      </c>
      <c r="K138" s="1" t="s">
        <v>53</v>
      </c>
      <c r="L138" s="1" t="s">
        <v>23</v>
      </c>
      <c r="M138" s="1">
        <v>10</v>
      </c>
      <c r="N138" s="1" t="s">
        <v>24</v>
      </c>
      <c r="O138" s="1" t="s">
        <v>25</v>
      </c>
      <c r="P138" s="1" t="s">
        <v>54</v>
      </c>
      <c r="Q138" s="1" t="s">
        <v>120</v>
      </c>
      <c r="R138" s="1">
        <f>IF(OR(Table_12[team1]="Mumbai Indians",Table_12[team2]="Mumbai Indians"),1,0)</f>
        <v>0</v>
      </c>
    </row>
    <row r="139" spans="1:18" ht="15.75" customHeight="1" x14ac:dyDescent="0.3">
      <c r="A139" s="1">
        <v>419121</v>
      </c>
      <c r="B139" s="1" t="s">
        <v>65</v>
      </c>
      <c r="C139" s="2">
        <v>40258</v>
      </c>
      <c r="D139" s="1" t="s">
        <v>174</v>
      </c>
      <c r="E139" s="1" t="s">
        <v>67</v>
      </c>
      <c r="F139" s="1">
        <v>0</v>
      </c>
      <c r="G139" s="1" t="s">
        <v>32</v>
      </c>
      <c r="H139" s="1" t="s">
        <v>31</v>
      </c>
      <c r="I139" s="1" t="s">
        <v>32</v>
      </c>
      <c r="J139" s="1" t="s">
        <v>22</v>
      </c>
      <c r="K139" s="1" t="s">
        <v>31</v>
      </c>
      <c r="L139" s="1" t="s">
        <v>122</v>
      </c>
      <c r="M139" s="1" t="s">
        <v>25</v>
      </c>
      <c r="N139" s="1" t="s">
        <v>123</v>
      </c>
      <c r="O139" s="1" t="s">
        <v>25</v>
      </c>
      <c r="P139" s="1" t="s">
        <v>55</v>
      </c>
      <c r="Q139" s="1" t="s">
        <v>49</v>
      </c>
      <c r="R139" s="1">
        <f>IF(OR(Table_12[team1]="Mumbai Indians",Table_12[team2]="Mumbai Indians"),1,0)</f>
        <v>0</v>
      </c>
    </row>
    <row r="140" spans="1:18" ht="15.75" customHeight="1" x14ac:dyDescent="0.3">
      <c r="A140" s="1">
        <v>419122</v>
      </c>
      <c r="B140" s="1" t="s">
        <v>44</v>
      </c>
      <c r="C140" s="2">
        <v>40259</v>
      </c>
      <c r="D140" s="1" t="s">
        <v>107</v>
      </c>
      <c r="E140" s="1" t="s">
        <v>164</v>
      </c>
      <c r="F140" s="1">
        <v>0</v>
      </c>
      <c r="G140" s="1" t="s">
        <v>47</v>
      </c>
      <c r="H140" s="1" t="s">
        <v>21</v>
      </c>
      <c r="I140" s="1" t="s">
        <v>21</v>
      </c>
      <c r="J140" s="1" t="s">
        <v>33</v>
      </c>
      <c r="K140" s="1" t="s">
        <v>47</v>
      </c>
      <c r="L140" s="1" t="s">
        <v>41</v>
      </c>
      <c r="M140" s="1">
        <v>7</v>
      </c>
      <c r="N140" s="1" t="s">
        <v>24</v>
      </c>
      <c r="O140" s="1" t="s">
        <v>25</v>
      </c>
      <c r="P140" s="1" t="s">
        <v>145</v>
      </c>
      <c r="Q140" s="1" t="s">
        <v>116</v>
      </c>
      <c r="R140" s="1">
        <f>IF(OR(Table_12[team1]="Mumbai Indians",Table_12[team2]="Mumbai Indians"),1,0)</f>
        <v>1</v>
      </c>
    </row>
    <row r="141" spans="1:18" ht="15.75" customHeight="1" x14ac:dyDescent="0.3">
      <c r="A141" s="1">
        <v>419123</v>
      </c>
      <c r="B141" s="1" t="s">
        <v>17</v>
      </c>
      <c r="C141" s="2">
        <v>40260</v>
      </c>
      <c r="D141" s="1" t="s">
        <v>175</v>
      </c>
      <c r="E141" s="1" t="s">
        <v>19</v>
      </c>
      <c r="F141" s="1">
        <v>0</v>
      </c>
      <c r="G141" s="1" t="s">
        <v>20</v>
      </c>
      <c r="H141" s="1" t="s">
        <v>32</v>
      </c>
      <c r="I141" s="1" t="s">
        <v>32</v>
      </c>
      <c r="J141" s="1" t="s">
        <v>22</v>
      </c>
      <c r="K141" s="1" t="s">
        <v>20</v>
      </c>
      <c r="L141" s="1" t="s">
        <v>23</v>
      </c>
      <c r="M141" s="1">
        <v>36</v>
      </c>
      <c r="N141" s="1" t="s">
        <v>24</v>
      </c>
      <c r="O141" s="1" t="s">
        <v>25</v>
      </c>
      <c r="P141" s="1" t="s">
        <v>27</v>
      </c>
      <c r="Q141" s="1" t="s">
        <v>59</v>
      </c>
      <c r="R141" s="1">
        <f>IF(OR(Table_12[team1]="Mumbai Indians",Table_12[team2]="Mumbai Indians"),1,0)</f>
        <v>0</v>
      </c>
    </row>
    <row r="142" spans="1:18" ht="15.75" customHeight="1" x14ac:dyDescent="0.3">
      <c r="A142" s="1">
        <v>419124</v>
      </c>
      <c r="B142" s="1" t="s">
        <v>28</v>
      </c>
      <c r="C142" s="2">
        <v>40261</v>
      </c>
      <c r="D142" s="1" t="s">
        <v>176</v>
      </c>
      <c r="E142" s="1" t="s">
        <v>30</v>
      </c>
      <c r="F142" s="1">
        <v>0</v>
      </c>
      <c r="G142" s="1" t="s">
        <v>31</v>
      </c>
      <c r="H142" s="1" t="s">
        <v>40</v>
      </c>
      <c r="I142" s="1" t="s">
        <v>31</v>
      </c>
      <c r="J142" s="1" t="s">
        <v>22</v>
      </c>
      <c r="K142" s="1" t="s">
        <v>40</v>
      </c>
      <c r="L142" s="1" t="s">
        <v>23</v>
      </c>
      <c r="M142" s="1">
        <v>31</v>
      </c>
      <c r="N142" s="1" t="s">
        <v>24</v>
      </c>
      <c r="O142" s="1" t="s">
        <v>25</v>
      </c>
      <c r="P142" s="1" t="s">
        <v>77</v>
      </c>
      <c r="Q142" s="1" t="s">
        <v>138</v>
      </c>
      <c r="R142" s="1">
        <f>IF(OR(Table_12[team1]="Mumbai Indians",Table_12[team2]="Mumbai Indians"),1,0)</f>
        <v>0</v>
      </c>
    </row>
    <row r="143" spans="1:18" ht="15.75" customHeight="1" x14ac:dyDescent="0.3">
      <c r="A143" s="1">
        <v>419125</v>
      </c>
      <c r="B143" s="1" t="s">
        <v>44</v>
      </c>
      <c r="C143" s="2">
        <v>40262</v>
      </c>
      <c r="D143" s="1" t="s">
        <v>107</v>
      </c>
      <c r="E143" s="1" t="s">
        <v>164</v>
      </c>
      <c r="F143" s="1">
        <v>0</v>
      </c>
      <c r="G143" s="1" t="s">
        <v>47</v>
      </c>
      <c r="H143" s="1" t="s">
        <v>32</v>
      </c>
      <c r="I143" s="1" t="s">
        <v>47</v>
      </c>
      <c r="J143" s="1" t="s">
        <v>22</v>
      </c>
      <c r="K143" s="1" t="s">
        <v>47</v>
      </c>
      <c r="L143" s="1" t="s">
        <v>41</v>
      </c>
      <c r="M143" s="1">
        <v>5</v>
      </c>
      <c r="N143" s="1" t="s">
        <v>24</v>
      </c>
      <c r="O143" s="1" t="s">
        <v>25</v>
      </c>
      <c r="P143" s="1" t="s">
        <v>54</v>
      </c>
      <c r="Q143" s="1" t="s">
        <v>64</v>
      </c>
      <c r="R143" s="1">
        <f>IF(OR(Table_12[team1]="Mumbai Indians",Table_12[team2]="Mumbai Indians"),1,0)</f>
        <v>1</v>
      </c>
    </row>
    <row r="144" spans="1:18" ht="15.75" customHeight="1" x14ac:dyDescent="0.3">
      <c r="A144" s="1">
        <v>419126</v>
      </c>
      <c r="B144" s="1" t="s">
        <v>167</v>
      </c>
      <c r="C144" s="2">
        <v>40263</v>
      </c>
      <c r="D144" s="1" t="s">
        <v>68</v>
      </c>
      <c r="E144" s="1" t="s">
        <v>168</v>
      </c>
      <c r="F144" s="1">
        <v>0</v>
      </c>
      <c r="G144" s="1" t="s">
        <v>40</v>
      </c>
      <c r="H144" s="1" t="s">
        <v>53</v>
      </c>
      <c r="I144" s="1" t="s">
        <v>53</v>
      </c>
      <c r="J144" s="1" t="s">
        <v>33</v>
      </c>
      <c r="K144" s="1" t="s">
        <v>40</v>
      </c>
      <c r="L144" s="1" t="s">
        <v>41</v>
      </c>
      <c r="M144" s="1">
        <v>8</v>
      </c>
      <c r="N144" s="1" t="s">
        <v>24</v>
      </c>
      <c r="O144" s="1" t="s">
        <v>25</v>
      </c>
      <c r="P144" s="1" t="s">
        <v>127</v>
      </c>
      <c r="Q144" s="1" t="s">
        <v>116</v>
      </c>
      <c r="R144" s="1">
        <f>IF(OR(Table_12[team1]="Mumbai Indians",Table_12[team2]="Mumbai Indians"),1,0)</f>
        <v>0</v>
      </c>
    </row>
    <row r="145" spans="1:18" ht="15.75" customHeight="1" x14ac:dyDescent="0.3">
      <c r="A145" s="1">
        <v>419127</v>
      </c>
      <c r="B145" s="1" t="s">
        <v>28</v>
      </c>
      <c r="C145" s="2">
        <v>40264</v>
      </c>
      <c r="D145" s="1" t="s">
        <v>165</v>
      </c>
      <c r="E145" s="1" t="s">
        <v>30</v>
      </c>
      <c r="F145" s="1">
        <v>0</v>
      </c>
      <c r="G145" s="1" t="s">
        <v>31</v>
      </c>
      <c r="H145" s="1" t="s">
        <v>21</v>
      </c>
      <c r="I145" s="1" t="s">
        <v>21</v>
      </c>
      <c r="J145" s="1" t="s">
        <v>33</v>
      </c>
      <c r="K145" s="1" t="s">
        <v>21</v>
      </c>
      <c r="L145" s="1" t="s">
        <v>23</v>
      </c>
      <c r="M145" s="1">
        <v>39</v>
      </c>
      <c r="N145" s="1" t="s">
        <v>24</v>
      </c>
      <c r="O145" s="1" t="s">
        <v>25</v>
      </c>
      <c r="P145" s="1" t="s">
        <v>77</v>
      </c>
      <c r="Q145" s="1" t="s">
        <v>140</v>
      </c>
      <c r="R145" s="1">
        <f>IF(OR(Table_12[team1]="Mumbai Indians",Table_12[team2]="Mumbai Indians"),1,0)</f>
        <v>0</v>
      </c>
    </row>
    <row r="146" spans="1:18" ht="15.75" customHeight="1" x14ac:dyDescent="0.3">
      <c r="A146" s="1">
        <v>419128</v>
      </c>
      <c r="B146" s="1" t="s">
        <v>17</v>
      </c>
      <c r="C146" s="2">
        <v>40262</v>
      </c>
      <c r="D146" s="1" t="s">
        <v>177</v>
      </c>
      <c r="E146" s="1" t="s">
        <v>19</v>
      </c>
      <c r="F146" s="1">
        <v>0</v>
      </c>
      <c r="G146" s="1" t="s">
        <v>20</v>
      </c>
      <c r="H146" s="1" t="s">
        <v>39</v>
      </c>
      <c r="I146" s="1" t="s">
        <v>20</v>
      </c>
      <c r="J146" s="1" t="s">
        <v>22</v>
      </c>
      <c r="K146" s="1" t="s">
        <v>39</v>
      </c>
      <c r="L146" s="1" t="s">
        <v>23</v>
      </c>
      <c r="M146" s="1">
        <v>17</v>
      </c>
      <c r="N146" s="1" t="s">
        <v>24</v>
      </c>
      <c r="O146" s="1" t="s">
        <v>25</v>
      </c>
      <c r="P146" s="1" t="s">
        <v>91</v>
      </c>
      <c r="Q146" s="1" t="s">
        <v>27</v>
      </c>
      <c r="R146" s="1">
        <f>IF(OR(Table_12[team1]="Mumbai Indians",Table_12[team2]="Mumbai Indians"),1,0)</f>
        <v>0</v>
      </c>
    </row>
    <row r="147" spans="1:18" ht="15.75" customHeight="1" x14ac:dyDescent="0.3">
      <c r="A147" s="1">
        <v>419129</v>
      </c>
      <c r="B147" s="1" t="s">
        <v>167</v>
      </c>
      <c r="C147" s="2">
        <v>40265</v>
      </c>
      <c r="D147" s="1" t="s">
        <v>178</v>
      </c>
      <c r="E147" s="1" t="s">
        <v>168</v>
      </c>
      <c r="F147" s="1">
        <v>0</v>
      </c>
      <c r="G147" s="1" t="s">
        <v>40</v>
      </c>
      <c r="H147" s="1" t="s">
        <v>32</v>
      </c>
      <c r="I147" s="1" t="s">
        <v>40</v>
      </c>
      <c r="J147" s="1" t="s">
        <v>33</v>
      </c>
      <c r="K147" s="1" t="s">
        <v>40</v>
      </c>
      <c r="L147" s="1" t="s">
        <v>23</v>
      </c>
      <c r="M147" s="1">
        <v>17</v>
      </c>
      <c r="N147" s="1" t="s">
        <v>24</v>
      </c>
      <c r="O147" s="1" t="s">
        <v>25</v>
      </c>
      <c r="P147" s="1" t="s">
        <v>145</v>
      </c>
      <c r="Q147" s="1" t="s">
        <v>116</v>
      </c>
      <c r="R147" s="1">
        <f>IF(OR(Table_12[team1]="Mumbai Indians",Table_12[team2]="Mumbai Indians"),1,0)</f>
        <v>0</v>
      </c>
    </row>
    <row r="148" spans="1:18" ht="15.75" customHeight="1" x14ac:dyDescent="0.3">
      <c r="A148" s="1">
        <v>419130</v>
      </c>
      <c r="B148" s="1" t="s">
        <v>44</v>
      </c>
      <c r="C148" s="2">
        <v>40265</v>
      </c>
      <c r="D148" s="1" t="s">
        <v>154</v>
      </c>
      <c r="E148" s="1" t="s">
        <v>73</v>
      </c>
      <c r="F148" s="1">
        <v>0</v>
      </c>
      <c r="G148" s="1" t="s">
        <v>53</v>
      </c>
      <c r="H148" s="1" t="s">
        <v>47</v>
      </c>
      <c r="I148" s="1" t="s">
        <v>53</v>
      </c>
      <c r="J148" s="1" t="s">
        <v>22</v>
      </c>
      <c r="K148" s="1" t="s">
        <v>47</v>
      </c>
      <c r="L148" s="1" t="s">
        <v>23</v>
      </c>
      <c r="M148" s="1">
        <v>41</v>
      </c>
      <c r="N148" s="1" t="s">
        <v>24</v>
      </c>
      <c r="O148" s="1" t="s">
        <v>25</v>
      </c>
      <c r="P148" s="1" t="s">
        <v>169</v>
      </c>
      <c r="Q148" s="1" t="s">
        <v>55</v>
      </c>
      <c r="R148" s="1">
        <f>IF(OR(Table_12[team1]="Mumbai Indians",Table_12[team2]="Mumbai Indians"),1,0)</f>
        <v>1</v>
      </c>
    </row>
    <row r="149" spans="1:18" ht="15.75" customHeight="1" x14ac:dyDescent="0.3">
      <c r="A149" s="1">
        <v>419131</v>
      </c>
      <c r="B149" s="1" t="s">
        <v>36</v>
      </c>
      <c r="C149" s="2">
        <v>40266</v>
      </c>
      <c r="D149" s="1" t="s">
        <v>179</v>
      </c>
      <c r="E149" s="1" t="s">
        <v>38</v>
      </c>
      <c r="F149" s="1">
        <v>0</v>
      </c>
      <c r="G149" s="1" t="s">
        <v>39</v>
      </c>
      <c r="H149" s="1" t="s">
        <v>21</v>
      </c>
      <c r="I149" s="1" t="s">
        <v>39</v>
      </c>
      <c r="J149" s="1" t="s">
        <v>33</v>
      </c>
      <c r="K149" s="1" t="s">
        <v>39</v>
      </c>
      <c r="L149" s="1" t="s">
        <v>23</v>
      </c>
      <c r="M149" s="1">
        <v>40</v>
      </c>
      <c r="N149" s="1" t="s">
        <v>24</v>
      </c>
      <c r="O149" s="1" t="s">
        <v>25</v>
      </c>
      <c r="P149" s="1" t="s">
        <v>145</v>
      </c>
      <c r="Q149" s="1" t="s">
        <v>116</v>
      </c>
      <c r="R149" s="1">
        <f>IF(OR(Table_12[team1]="Mumbai Indians",Table_12[team2]="Mumbai Indians"),1,0)</f>
        <v>0</v>
      </c>
    </row>
    <row r="150" spans="1:18" ht="15.75" customHeight="1" x14ac:dyDescent="0.3">
      <c r="A150" s="1">
        <v>419132</v>
      </c>
      <c r="B150" s="1" t="s">
        <v>44</v>
      </c>
      <c r="C150" s="2">
        <v>40267</v>
      </c>
      <c r="D150" s="1" t="s">
        <v>180</v>
      </c>
      <c r="E150" s="1" t="s">
        <v>164</v>
      </c>
      <c r="F150" s="1">
        <v>0</v>
      </c>
      <c r="G150" s="1" t="s">
        <v>47</v>
      </c>
      <c r="H150" s="1" t="s">
        <v>31</v>
      </c>
      <c r="I150" s="1" t="s">
        <v>47</v>
      </c>
      <c r="J150" s="1" t="s">
        <v>22</v>
      </c>
      <c r="K150" s="1" t="s">
        <v>47</v>
      </c>
      <c r="L150" s="1" t="s">
        <v>41</v>
      </c>
      <c r="M150" s="1">
        <v>4</v>
      </c>
      <c r="N150" s="1" t="s">
        <v>24</v>
      </c>
      <c r="O150" s="1" t="s">
        <v>25</v>
      </c>
      <c r="P150" s="1" t="s">
        <v>77</v>
      </c>
      <c r="Q150" s="1" t="s">
        <v>138</v>
      </c>
      <c r="R150" s="1">
        <f>IF(OR(Table_12[team1]="Mumbai Indians",Table_12[team2]="Mumbai Indians"),1,0)</f>
        <v>1</v>
      </c>
    </row>
    <row r="151" spans="1:18" ht="15.75" customHeight="1" x14ac:dyDescent="0.3">
      <c r="A151" s="1">
        <v>419133</v>
      </c>
      <c r="B151" s="1" t="s">
        <v>65</v>
      </c>
      <c r="C151" s="2">
        <v>40268</v>
      </c>
      <c r="D151" s="1" t="s">
        <v>181</v>
      </c>
      <c r="E151" s="1" t="s">
        <v>67</v>
      </c>
      <c r="F151" s="1">
        <v>0</v>
      </c>
      <c r="G151" s="1" t="s">
        <v>32</v>
      </c>
      <c r="H151" s="1" t="s">
        <v>20</v>
      </c>
      <c r="I151" s="1" t="s">
        <v>20</v>
      </c>
      <c r="J151" s="1" t="s">
        <v>33</v>
      </c>
      <c r="K151" s="1" t="s">
        <v>32</v>
      </c>
      <c r="L151" s="1" t="s">
        <v>41</v>
      </c>
      <c r="M151" s="1">
        <v>5</v>
      </c>
      <c r="N151" s="1" t="s">
        <v>24</v>
      </c>
      <c r="O151" s="1" t="s">
        <v>25</v>
      </c>
      <c r="P151" s="1" t="s">
        <v>91</v>
      </c>
      <c r="Q151" s="1" t="s">
        <v>27</v>
      </c>
      <c r="R151" s="1">
        <f>IF(OR(Table_12[team1]="Mumbai Indians",Table_12[team2]="Mumbai Indians"),1,0)</f>
        <v>0</v>
      </c>
    </row>
    <row r="152" spans="1:18" ht="15.75" customHeight="1" x14ac:dyDescent="0.3">
      <c r="A152" s="1">
        <v>419134</v>
      </c>
      <c r="B152" s="1" t="s">
        <v>36</v>
      </c>
      <c r="C152" s="2">
        <v>40268</v>
      </c>
      <c r="D152" s="1" t="s">
        <v>101</v>
      </c>
      <c r="E152" s="1" t="s">
        <v>38</v>
      </c>
      <c r="F152" s="1">
        <v>0</v>
      </c>
      <c r="G152" s="1" t="s">
        <v>39</v>
      </c>
      <c r="H152" s="1" t="s">
        <v>40</v>
      </c>
      <c r="I152" s="1" t="s">
        <v>39</v>
      </c>
      <c r="J152" s="1" t="s">
        <v>33</v>
      </c>
      <c r="K152" s="1" t="s">
        <v>39</v>
      </c>
      <c r="L152" s="1" t="s">
        <v>23</v>
      </c>
      <c r="M152" s="1">
        <v>67</v>
      </c>
      <c r="N152" s="1" t="s">
        <v>24</v>
      </c>
      <c r="O152" s="1" t="s">
        <v>25</v>
      </c>
      <c r="P152" s="1" t="s">
        <v>127</v>
      </c>
      <c r="Q152" s="1" t="s">
        <v>116</v>
      </c>
      <c r="R152" s="1">
        <f>IF(OR(Table_12[team1]="Mumbai Indians",Table_12[team2]="Mumbai Indians"),1,0)</f>
        <v>0</v>
      </c>
    </row>
    <row r="153" spans="1:18" ht="15.75" customHeight="1" x14ac:dyDescent="0.3">
      <c r="A153" s="1">
        <v>419135</v>
      </c>
      <c r="B153" s="1" t="s">
        <v>50</v>
      </c>
      <c r="C153" s="2">
        <v>40269</v>
      </c>
      <c r="D153" s="1" t="s">
        <v>88</v>
      </c>
      <c r="E153" s="1" t="s">
        <v>52</v>
      </c>
      <c r="F153" s="1">
        <v>0</v>
      </c>
      <c r="G153" s="1" t="s">
        <v>21</v>
      </c>
      <c r="H153" s="1" t="s">
        <v>53</v>
      </c>
      <c r="I153" s="1" t="s">
        <v>21</v>
      </c>
      <c r="J153" s="1" t="s">
        <v>33</v>
      </c>
      <c r="K153" s="1" t="s">
        <v>21</v>
      </c>
      <c r="L153" s="1" t="s">
        <v>23</v>
      </c>
      <c r="M153" s="1">
        <v>24</v>
      </c>
      <c r="N153" s="1" t="s">
        <v>24</v>
      </c>
      <c r="O153" s="1" t="s">
        <v>25</v>
      </c>
      <c r="P153" s="1" t="s">
        <v>55</v>
      </c>
      <c r="Q153" s="1" t="s">
        <v>49</v>
      </c>
      <c r="R153" s="1">
        <f>IF(OR(Table_12[team1]="Mumbai Indians",Table_12[team2]="Mumbai Indians"),1,0)</f>
        <v>0</v>
      </c>
    </row>
    <row r="154" spans="1:18" ht="15.75" customHeight="1" x14ac:dyDescent="0.3">
      <c r="A154" s="1">
        <v>419136</v>
      </c>
      <c r="B154" s="1" t="s">
        <v>28</v>
      </c>
      <c r="C154" s="2">
        <v>40270</v>
      </c>
      <c r="D154" s="1" t="s">
        <v>182</v>
      </c>
      <c r="E154" s="1" t="s">
        <v>30</v>
      </c>
      <c r="F154" s="1">
        <v>0</v>
      </c>
      <c r="G154" s="1" t="s">
        <v>31</v>
      </c>
      <c r="H154" s="1" t="s">
        <v>20</v>
      </c>
      <c r="I154" s="1" t="s">
        <v>31</v>
      </c>
      <c r="J154" s="1" t="s">
        <v>33</v>
      </c>
      <c r="K154" s="1" t="s">
        <v>20</v>
      </c>
      <c r="L154" s="1" t="s">
        <v>41</v>
      </c>
      <c r="M154" s="1">
        <v>6</v>
      </c>
      <c r="N154" s="1" t="s">
        <v>24</v>
      </c>
      <c r="O154" s="1" t="s">
        <v>25</v>
      </c>
      <c r="P154" s="1" t="s">
        <v>54</v>
      </c>
      <c r="Q154" s="1" t="s">
        <v>120</v>
      </c>
      <c r="R154" s="1">
        <f>IF(OR(Table_12[team1]="Mumbai Indians",Table_12[team2]="Mumbai Indians"),1,0)</f>
        <v>0</v>
      </c>
    </row>
    <row r="155" spans="1:18" ht="15.75" customHeight="1" x14ac:dyDescent="0.3">
      <c r="A155" s="1">
        <v>419137</v>
      </c>
      <c r="B155" s="1" t="s">
        <v>65</v>
      </c>
      <c r="C155" s="2">
        <v>40271</v>
      </c>
      <c r="D155" s="1" t="s">
        <v>181</v>
      </c>
      <c r="E155" s="1" t="s">
        <v>67</v>
      </c>
      <c r="F155" s="1">
        <v>0</v>
      </c>
      <c r="G155" s="1" t="s">
        <v>32</v>
      </c>
      <c r="H155" s="1" t="s">
        <v>40</v>
      </c>
      <c r="I155" s="1" t="s">
        <v>32</v>
      </c>
      <c r="J155" s="1" t="s">
        <v>33</v>
      </c>
      <c r="K155" s="1" t="s">
        <v>32</v>
      </c>
      <c r="L155" s="1" t="s">
        <v>23</v>
      </c>
      <c r="M155" s="1">
        <v>23</v>
      </c>
      <c r="N155" s="1" t="s">
        <v>24</v>
      </c>
      <c r="O155" s="1" t="s">
        <v>25</v>
      </c>
      <c r="P155" s="1" t="s">
        <v>27</v>
      </c>
      <c r="Q155" s="1" t="s">
        <v>59</v>
      </c>
      <c r="R155" s="1">
        <f>IF(OR(Table_12[team1]="Mumbai Indians",Table_12[team2]="Mumbai Indians"),1,0)</f>
        <v>0</v>
      </c>
    </row>
    <row r="156" spans="1:18" ht="15.75" customHeight="1" x14ac:dyDescent="0.3">
      <c r="A156" s="1">
        <v>419138</v>
      </c>
      <c r="B156" s="1" t="s">
        <v>44</v>
      </c>
      <c r="C156" s="2">
        <v>40271</v>
      </c>
      <c r="D156" s="1" t="s">
        <v>183</v>
      </c>
      <c r="E156" s="1" t="s">
        <v>164</v>
      </c>
      <c r="F156" s="1">
        <v>0</v>
      </c>
      <c r="G156" s="1" t="s">
        <v>47</v>
      </c>
      <c r="H156" s="1" t="s">
        <v>53</v>
      </c>
      <c r="I156" s="1" t="s">
        <v>47</v>
      </c>
      <c r="J156" s="1" t="s">
        <v>33</v>
      </c>
      <c r="K156" s="1" t="s">
        <v>47</v>
      </c>
      <c r="L156" s="1" t="s">
        <v>23</v>
      </c>
      <c r="M156" s="1">
        <v>63</v>
      </c>
      <c r="N156" s="1" t="s">
        <v>24</v>
      </c>
      <c r="O156" s="1" t="s">
        <v>25</v>
      </c>
      <c r="P156" s="1" t="s">
        <v>77</v>
      </c>
      <c r="Q156" s="1" t="s">
        <v>140</v>
      </c>
      <c r="R156" s="1">
        <f>IF(OR(Table_12[team1]="Mumbai Indians",Table_12[team2]="Mumbai Indians"),1,0)</f>
        <v>1</v>
      </c>
    </row>
    <row r="157" spans="1:18" ht="15.75" customHeight="1" x14ac:dyDescent="0.3">
      <c r="A157" s="1">
        <v>419139</v>
      </c>
      <c r="B157" s="1" t="s">
        <v>50</v>
      </c>
      <c r="C157" s="2">
        <v>40272</v>
      </c>
      <c r="D157" s="1" t="s">
        <v>94</v>
      </c>
      <c r="E157" s="1" t="s">
        <v>52</v>
      </c>
      <c r="F157" s="1">
        <v>0</v>
      </c>
      <c r="G157" s="1" t="s">
        <v>21</v>
      </c>
      <c r="H157" s="1" t="s">
        <v>31</v>
      </c>
      <c r="I157" s="1" t="s">
        <v>21</v>
      </c>
      <c r="J157" s="1" t="s">
        <v>33</v>
      </c>
      <c r="K157" s="1" t="s">
        <v>31</v>
      </c>
      <c r="L157" s="1" t="s">
        <v>41</v>
      </c>
      <c r="M157" s="1">
        <v>8</v>
      </c>
      <c r="N157" s="1" t="s">
        <v>24</v>
      </c>
      <c r="O157" s="1" t="s">
        <v>25</v>
      </c>
      <c r="P157" s="1" t="s">
        <v>129</v>
      </c>
      <c r="Q157" s="1" t="s">
        <v>49</v>
      </c>
      <c r="R157" s="1">
        <f>IF(OR(Table_12[team1]="Mumbai Indians",Table_12[team2]="Mumbai Indians"),1,0)</f>
        <v>0</v>
      </c>
    </row>
    <row r="158" spans="1:18" ht="15.75" customHeight="1" x14ac:dyDescent="0.3">
      <c r="A158" s="1">
        <v>419140</v>
      </c>
      <c r="B158" s="1" t="s">
        <v>36</v>
      </c>
      <c r="C158" s="2">
        <v>40272</v>
      </c>
      <c r="D158" s="1" t="s">
        <v>184</v>
      </c>
      <c r="E158" s="1" t="s">
        <v>38</v>
      </c>
      <c r="F158" s="1">
        <v>0</v>
      </c>
      <c r="G158" s="1" t="s">
        <v>39</v>
      </c>
      <c r="H158" s="1" t="s">
        <v>20</v>
      </c>
      <c r="I158" s="1" t="s">
        <v>39</v>
      </c>
      <c r="J158" s="1" t="s">
        <v>33</v>
      </c>
      <c r="K158" s="1" t="s">
        <v>39</v>
      </c>
      <c r="L158" s="1" t="s">
        <v>23</v>
      </c>
      <c r="M158" s="1">
        <v>37</v>
      </c>
      <c r="N158" s="1" t="s">
        <v>24</v>
      </c>
      <c r="O158" s="1" t="s">
        <v>25</v>
      </c>
      <c r="P158" s="1" t="s">
        <v>54</v>
      </c>
      <c r="Q158" s="1" t="s">
        <v>120</v>
      </c>
      <c r="R158" s="1">
        <f>IF(OR(Table_12[team1]="Mumbai Indians",Table_12[team2]="Mumbai Indians"),1,0)</f>
        <v>0</v>
      </c>
    </row>
    <row r="159" spans="1:18" ht="15.75" customHeight="1" x14ac:dyDescent="0.3">
      <c r="A159" s="1">
        <v>419141</v>
      </c>
      <c r="B159" s="1" t="s">
        <v>185</v>
      </c>
      <c r="C159" s="2">
        <v>40273</v>
      </c>
      <c r="D159" s="1" t="s">
        <v>156</v>
      </c>
      <c r="E159" s="1" t="s">
        <v>186</v>
      </c>
      <c r="F159" s="1">
        <v>0</v>
      </c>
      <c r="G159" s="1" t="s">
        <v>53</v>
      </c>
      <c r="H159" s="1" t="s">
        <v>40</v>
      </c>
      <c r="I159" s="1" t="s">
        <v>40</v>
      </c>
      <c r="J159" s="1" t="s">
        <v>33</v>
      </c>
      <c r="K159" s="1" t="s">
        <v>40</v>
      </c>
      <c r="L159" s="1" t="s">
        <v>23</v>
      </c>
      <c r="M159" s="1">
        <v>2</v>
      </c>
      <c r="N159" s="1" t="s">
        <v>24</v>
      </c>
      <c r="O159" s="1" t="s">
        <v>25</v>
      </c>
      <c r="P159" s="1" t="s">
        <v>127</v>
      </c>
      <c r="Q159" s="1" t="s">
        <v>116</v>
      </c>
      <c r="R159" s="1">
        <f>IF(OR(Table_12[team1]="Mumbai Indians",Table_12[team2]="Mumbai Indians"),1,0)</f>
        <v>0</v>
      </c>
    </row>
    <row r="160" spans="1:18" ht="15.75" customHeight="1" x14ac:dyDescent="0.3">
      <c r="A160" s="1">
        <v>419142</v>
      </c>
      <c r="B160" s="1" t="s">
        <v>65</v>
      </c>
      <c r="C160" s="2">
        <v>40274</v>
      </c>
      <c r="D160" s="1" t="s">
        <v>105</v>
      </c>
      <c r="E160" s="1" t="s">
        <v>67</v>
      </c>
      <c r="F160" s="1">
        <v>0</v>
      </c>
      <c r="G160" s="1" t="s">
        <v>32</v>
      </c>
      <c r="H160" s="1" t="s">
        <v>47</v>
      </c>
      <c r="I160" s="1" t="s">
        <v>32</v>
      </c>
      <c r="J160" s="1" t="s">
        <v>33</v>
      </c>
      <c r="K160" s="1" t="s">
        <v>32</v>
      </c>
      <c r="L160" s="1" t="s">
        <v>23</v>
      </c>
      <c r="M160" s="1">
        <v>24</v>
      </c>
      <c r="N160" s="1" t="s">
        <v>24</v>
      </c>
      <c r="O160" s="1" t="s">
        <v>25</v>
      </c>
      <c r="P160" s="1" t="s">
        <v>129</v>
      </c>
      <c r="Q160" s="1" t="s">
        <v>49</v>
      </c>
      <c r="R160" s="1">
        <f>IF(OR(Table_12[team1]="Mumbai Indians",Table_12[team2]="Mumbai Indians"),1,0)</f>
        <v>1</v>
      </c>
    </row>
    <row r="161" spans="1:18" ht="15.75" customHeight="1" x14ac:dyDescent="0.3">
      <c r="A161" s="1">
        <v>419143</v>
      </c>
      <c r="B161" s="1" t="s">
        <v>56</v>
      </c>
      <c r="C161" s="2">
        <v>40275</v>
      </c>
      <c r="D161" s="1" t="s">
        <v>187</v>
      </c>
      <c r="E161" s="1" t="s">
        <v>58</v>
      </c>
      <c r="F161" s="1">
        <v>0</v>
      </c>
      <c r="G161" s="1" t="s">
        <v>40</v>
      </c>
      <c r="H161" s="1" t="s">
        <v>31</v>
      </c>
      <c r="I161" s="1" t="s">
        <v>31</v>
      </c>
      <c r="J161" s="1" t="s">
        <v>33</v>
      </c>
      <c r="K161" s="1" t="s">
        <v>40</v>
      </c>
      <c r="L161" s="1" t="s">
        <v>41</v>
      </c>
      <c r="M161" s="1">
        <v>9</v>
      </c>
      <c r="N161" s="1" t="s">
        <v>24</v>
      </c>
      <c r="O161" s="1" t="s">
        <v>25</v>
      </c>
      <c r="P161" s="1" t="s">
        <v>140</v>
      </c>
      <c r="Q161" s="1" t="s">
        <v>138</v>
      </c>
      <c r="R161" s="1">
        <f>IF(OR(Table_12[team1]="Mumbai Indians",Table_12[team2]="Mumbai Indians"),1,0)</f>
        <v>0</v>
      </c>
    </row>
    <row r="162" spans="1:18" ht="15.75" customHeight="1" x14ac:dyDescent="0.3">
      <c r="A162" s="1">
        <v>419144</v>
      </c>
      <c r="B162" s="1" t="s">
        <v>50</v>
      </c>
      <c r="C162" s="2">
        <v>40275</v>
      </c>
      <c r="D162" s="1" t="s">
        <v>88</v>
      </c>
      <c r="E162" s="1" t="s">
        <v>52</v>
      </c>
      <c r="F162" s="1">
        <v>0</v>
      </c>
      <c r="G162" s="1" t="s">
        <v>21</v>
      </c>
      <c r="H162" s="1" t="s">
        <v>39</v>
      </c>
      <c r="I162" s="1" t="s">
        <v>21</v>
      </c>
      <c r="J162" s="1" t="s">
        <v>33</v>
      </c>
      <c r="K162" s="1" t="s">
        <v>21</v>
      </c>
      <c r="L162" s="1" t="s">
        <v>23</v>
      </c>
      <c r="M162" s="1">
        <v>14</v>
      </c>
      <c r="N162" s="1" t="s">
        <v>24</v>
      </c>
      <c r="O162" s="1" t="s">
        <v>25</v>
      </c>
      <c r="P162" s="1" t="s">
        <v>91</v>
      </c>
      <c r="Q162" s="1" t="s">
        <v>27</v>
      </c>
      <c r="R162" s="1">
        <f>IF(OR(Table_12[team1]="Mumbai Indians",Table_12[team2]="Mumbai Indians"),1,0)</f>
        <v>0</v>
      </c>
    </row>
    <row r="163" spans="1:18" ht="15.75" customHeight="1" x14ac:dyDescent="0.3">
      <c r="A163" s="1">
        <v>419145</v>
      </c>
      <c r="B163" s="1" t="s">
        <v>17</v>
      </c>
      <c r="C163" s="2">
        <v>40276</v>
      </c>
      <c r="D163" s="1" t="s">
        <v>188</v>
      </c>
      <c r="E163" s="1" t="s">
        <v>19</v>
      </c>
      <c r="F163" s="1">
        <v>0</v>
      </c>
      <c r="G163" s="1" t="s">
        <v>20</v>
      </c>
      <c r="H163" s="1" t="s">
        <v>53</v>
      </c>
      <c r="I163" s="1" t="s">
        <v>53</v>
      </c>
      <c r="J163" s="1" t="s">
        <v>22</v>
      </c>
      <c r="K163" s="1" t="s">
        <v>53</v>
      </c>
      <c r="L163" s="1" t="s">
        <v>41</v>
      </c>
      <c r="M163" s="1">
        <v>7</v>
      </c>
      <c r="N163" s="1" t="s">
        <v>24</v>
      </c>
      <c r="O163" s="1" t="s">
        <v>25</v>
      </c>
      <c r="P163" s="1" t="s">
        <v>129</v>
      </c>
      <c r="Q163" s="1" t="s">
        <v>49</v>
      </c>
      <c r="R163" s="1">
        <f>IF(OR(Table_12[team1]="Mumbai Indians",Table_12[team2]="Mumbai Indians"),1,0)</f>
        <v>0</v>
      </c>
    </row>
    <row r="164" spans="1:18" ht="15.75" customHeight="1" x14ac:dyDescent="0.3">
      <c r="A164" s="1">
        <v>419146</v>
      </c>
      <c r="B164" s="1" t="s">
        <v>28</v>
      </c>
      <c r="C164" s="2">
        <v>40277</v>
      </c>
      <c r="D164" s="1" t="s">
        <v>69</v>
      </c>
      <c r="E164" s="1" t="s">
        <v>30</v>
      </c>
      <c r="F164" s="1">
        <v>0</v>
      </c>
      <c r="G164" s="1" t="s">
        <v>31</v>
      </c>
      <c r="H164" s="1" t="s">
        <v>47</v>
      </c>
      <c r="I164" s="1" t="s">
        <v>47</v>
      </c>
      <c r="J164" s="1" t="s">
        <v>33</v>
      </c>
      <c r="K164" s="1" t="s">
        <v>31</v>
      </c>
      <c r="L164" s="1" t="s">
        <v>41</v>
      </c>
      <c r="M164" s="1">
        <v>6</v>
      </c>
      <c r="N164" s="1" t="s">
        <v>24</v>
      </c>
      <c r="O164" s="1" t="s">
        <v>25</v>
      </c>
      <c r="P164" s="1" t="s">
        <v>120</v>
      </c>
      <c r="Q164" s="1" t="s">
        <v>64</v>
      </c>
      <c r="R164" s="1">
        <f>IF(OR(Table_12[team1]="Mumbai Indians",Table_12[team2]="Mumbai Indians"),1,0)</f>
        <v>1</v>
      </c>
    </row>
    <row r="165" spans="1:18" ht="15.75" customHeight="1" x14ac:dyDescent="0.3">
      <c r="A165" s="1">
        <v>419147</v>
      </c>
      <c r="B165" s="1" t="s">
        <v>185</v>
      </c>
      <c r="C165" s="2">
        <v>40278</v>
      </c>
      <c r="D165" s="1" t="s">
        <v>189</v>
      </c>
      <c r="E165" s="1" t="s">
        <v>186</v>
      </c>
      <c r="F165" s="1">
        <v>0</v>
      </c>
      <c r="G165" s="1" t="s">
        <v>53</v>
      </c>
      <c r="H165" s="1" t="s">
        <v>32</v>
      </c>
      <c r="I165" s="1" t="s">
        <v>32</v>
      </c>
      <c r="J165" s="1" t="s">
        <v>33</v>
      </c>
      <c r="K165" s="1" t="s">
        <v>53</v>
      </c>
      <c r="L165" s="1" t="s">
        <v>41</v>
      </c>
      <c r="M165" s="1">
        <v>6</v>
      </c>
      <c r="N165" s="1" t="s">
        <v>24</v>
      </c>
      <c r="O165" s="1" t="s">
        <v>25</v>
      </c>
      <c r="P165" s="1" t="s">
        <v>127</v>
      </c>
      <c r="Q165" s="1" t="s">
        <v>116</v>
      </c>
      <c r="R165" s="1">
        <f>IF(OR(Table_12[team1]="Mumbai Indians",Table_12[team2]="Mumbai Indians"),1,0)</f>
        <v>0</v>
      </c>
    </row>
    <row r="166" spans="1:18" ht="15.75" customHeight="1" x14ac:dyDescent="0.3">
      <c r="A166" s="1">
        <v>419148</v>
      </c>
      <c r="B166" s="1" t="s">
        <v>17</v>
      </c>
      <c r="C166" s="2">
        <v>40278</v>
      </c>
      <c r="D166" s="1" t="s">
        <v>82</v>
      </c>
      <c r="E166" s="1" t="s">
        <v>19</v>
      </c>
      <c r="F166" s="1">
        <v>0</v>
      </c>
      <c r="G166" s="1" t="s">
        <v>20</v>
      </c>
      <c r="H166" s="1" t="s">
        <v>21</v>
      </c>
      <c r="I166" s="1" t="s">
        <v>20</v>
      </c>
      <c r="J166" s="1" t="s">
        <v>22</v>
      </c>
      <c r="K166" s="1" t="s">
        <v>20</v>
      </c>
      <c r="L166" s="1" t="s">
        <v>41</v>
      </c>
      <c r="M166" s="1">
        <v>7</v>
      </c>
      <c r="N166" s="1" t="s">
        <v>24</v>
      </c>
      <c r="O166" s="1" t="s">
        <v>25</v>
      </c>
      <c r="P166" s="1" t="s">
        <v>55</v>
      </c>
      <c r="Q166" s="1" t="s">
        <v>49</v>
      </c>
      <c r="R166" s="1">
        <f>IF(OR(Table_12[team1]="Mumbai Indians",Table_12[team2]="Mumbai Indians"),1,0)</f>
        <v>0</v>
      </c>
    </row>
    <row r="167" spans="1:18" ht="15.75" customHeight="1" x14ac:dyDescent="0.3">
      <c r="A167" s="1">
        <v>419149</v>
      </c>
      <c r="B167" s="1" t="s">
        <v>36</v>
      </c>
      <c r="C167" s="2">
        <v>40279</v>
      </c>
      <c r="D167" s="1" t="s">
        <v>190</v>
      </c>
      <c r="E167" s="1" t="s">
        <v>38</v>
      </c>
      <c r="F167" s="1">
        <v>0</v>
      </c>
      <c r="G167" s="1" t="s">
        <v>39</v>
      </c>
      <c r="H167" s="1" t="s">
        <v>31</v>
      </c>
      <c r="I167" s="1" t="s">
        <v>39</v>
      </c>
      <c r="J167" s="1" t="s">
        <v>33</v>
      </c>
      <c r="K167" s="1" t="s">
        <v>31</v>
      </c>
      <c r="L167" s="1" t="s">
        <v>41</v>
      </c>
      <c r="M167" s="1">
        <v>7</v>
      </c>
      <c r="N167" s="1" t="s">
        <v>24</v>
      </c>
      <c r="O167" s="1" t="s">
        <v>25</v>
      </c>
      <c r="P167" s="1" t="s">
        <v>54</v>
      </c>
      <c r="Q167" s="1" t="s">
        <v>64</v>
      </c>
      <c r="R167" s="1">
        <f>IF(OR(Table_12[team1]="Mumbai Indians",Table_12[team2]="Mumbai Indians"),1,0)</f>
        <v>0</v>
      </c>
    </row>
    <row r="168" spans="1:18" ht="15.75" customHeight="1" x14ac:dyDescent="0.3">
      <c r="A168" s="1">
        <v>419150</v>
      </c>
      <c r="B168" s="1" t="s">
        <v>56</v>
      </c>
      <c r="C168" s="2">
        <v>40279</v>
      </c>
      <c r="D168" s="1" t="s">
        <v>107</v>
      </c>
      <c r="E168" s="1" t="s">
        <v>58</v>
      </c>
      <c r="F168" s="1">
        <v>0</v>
      </c>
      <c r="G168" s="1" t="s">
        <v>40</v>
      </c>
      <c r="H168" s="1" t="s">
        <v>47</v>
      </c>
      <c r="I168" s="1" t="s">
        <v>40</v>
      </c>
      <c r="J168" s="1" t="s">
        <v>22</v>
      </c>
      <c r="K168" s="1" t="s">
        <v>47</v>
      </c>
      <c r="L168" s="1" t="s">
        <v>23</v>
      </c>
      <c r="M168" s="1">
        <v>37</v>
      </c>
      <c r="N168" s="1" t="s">
        <v>24</v>
      </c>
      <c r="O168" s="1" t="s">
        <v>25</v>
      </c>
      <c r="P168" s="1" t="s">
        <v>77</v>
      </c>
      <c r="Q168" s="1" t="s">
        <v>138</v>
      </c>
      <c r="R168" s="1">
        <f>IF(OR(Table_12[team1]="Mumbai Indians",Table_12[team2]="Mumbai Indians"),1,0)</f>
        <v>1</v>
      </c>
    </row>
    <row r="169" spans="1:18" ht="15.75" customHeight="1" x14ac:dyDescent="0.3">
      <c r="A169" s="1">
        <v>419151</v>
      </c>
      <c r="B169" s="1" t="s">
        <v>185</v>
      </c>
      <c r="C169" s="2">
        <v>40280</v>
      </c>
      <c r="D169" s="1" t="s">
        <v>191</v>
      </c>
      <c r="E169" s="1" t="s">
        <v>186</v>
      </c>
      <c r="F169" s="1">
        <v>0</v>
      </c>
      <c r="G169" s="1" t="s">
        <v>53</v>
      </c>
      <c r="H169" s="1" t="s">
        <v>20</v>
      </c>
      <c r="I169" s="1" t="s">
        <v>20</v>
      </c>
      <c r="J169" s="1" t="s">
        <v>22</v>
      </c>
      <c r="K169" s="1" t="s">
        <v>53</v>
      </c>
      <c r="L169" s="1" t="s">
        <v>23</v>
      </c>
      <c r="M169" s="1">
        <v>13</v>
      </c>
      <c r="N169" s="1" t="s">
        <v>24</v>
      </c>
      <c r="O169" s="1" t="s">
        <v>25</v>
      </c>
      <c r="P169" s="1" t="s">
        <v>27</v>
      </c>
      <c r="Q169" s="1" t="s">
        <v>59</v>
      </c>
      <c r="R169" s="1">
        <f>IF(OR(Table_12[team1]="Mumbai Indians",Table_12[team2]="Mumbai Indians"),1,0)</f>
        <v>0</v>
      </c>
    </row>
    <row r="170" spans="1:18" ht="15.75" customHeight="1" x14ac:dyDescent="0.3">
      <c r="A170" s="1">
        <v>419152</v>
      </c>
      <c r="B170" s="1" t="s">
        <v>44</v>
      </c>
      <c r="C170" s="2">
        <v>40281</v>
      </c>
      <c r="D170" s="1" t="s">
        <v>192</v>
      </c>
      <c r="E170" s="1" t="s">
        <v>164</v>
      </c>
      <c r="F170" s="1">
        <v>0</v>
      </c>
      <c r="G170" s="1" t="s">
        <v>47</v>
      </c>
      <c r="H170" s="1" t="s">
        <v>39</v>
      </c>
      <c r="I170" s="1" t="s">
        <v>47</v>
      </c>
      <c r="J170" s="1" t="s">
        <v>33</v>
      </c>
      <c r="K170" s="1" t="s">
        <v>47</v>
      </c>
      <c r="L170" s="1" t="s">
        <v>23</v>
      </c>
      <c r="M170" s="1">
        <v>39</v>
      </c>
      <c r="N170" s="1" t="s">
        <v>24</v>
      </c>
      <c r="O170" s="1" t="s">
        <v>25</v>
      </c>
      <c r="P170" s="1" t="s">
        <v>129</v>
      </c>
      <c r="Q170" s="1" t="s">
        <v>49</v>
      </c>
      <c r="R170" s="1">
        <f>IF(OR(Table_12[team1]="Mumbai Indians",Table_12[team2]="Mumbai Indians"),1,0)</f>
        <v>1</v>
      </c>
    </row>
    <row r="171" spans="1:18" ht="15.75" customHeight="1" x14ac:dyDescent="0.3">
      <c r="A171" s="1">
        <v>419153</v>
      </c>
      <c r="B171" s="1" t="s">
        <v>65</v>
      </c>
      <c r="C171" s="2">
        <v>40281</v>
      </c>
      <c r="D171" s="1" t="s">
        <v>193</v>
      </c>
      <c r="E171" s="1" t="s">
        <v>67</v>
      </c>
      <c r="F171" s="1">
        <v>0</v>
      </c>
      <c r="G171" s="1" t="s">
        <v>32</v>
      </c>
      <c r="H171" s="1" t="s">
        <v>21</v>
      </c>
      <c r="I171" s="1" t="s">
        <v>21</v>
      </c>
      <c r="J171" s="1" t="s">
        <v>33</v>
      </c>
      <c r="K171" s="1" t="s">
        <v>32</v>
      </c>
      <c r="L171" s="1" t="s">
        <v>41</v>
      </c>
      <c r="M171" s="1">
        <v>9</v>
      </c>
      <c r="N171" s="1" t="s">
        <v>24</v>
      </c>
      <c r="O171" s="1" t="s">
        <v>25</v>
      </c>
      <c r="P171" s="1" t="s">
        <v>145</v>
      </c>
      <c r="Q171" s="1" t="s">
        <v>116</v>
      </c>
      <c r="R171" s="1">
        <f>IF(OR(Table_12[team1]="Mumbai Indians",Table_12[team2]="Mumbai Indians"),1,0)</f>
        <v>0</v>
      </c>
    </row>
    <row r="172" spans="1:18" ht="15.75" customHeight="1" x14ac:dyDescent="0.3">
      <c r="A172" s="1">
        <v>419154</v>
      </c>
      <c r="B172" s="1" t="s">
        <v>56</v>
      </c>
      <c r="C172" s="2">
        <v>40282</v>
      </c>
      <c r="D172" s="1" t="s">
        <v>182</v>
      </c>
      <c r="E172" s="1" t="s">
        <v>58</v>
      </c>
      <c r="F172" s="1">
        <v>0</v>
      </c>
      <c r="G172" s="1" t="s">
        <v>40</v>
      </c>
      <c r="H172" s="1" t="s">
        <v>20</v>
      </c>
      <c r="I172" s="1" t="s">
        <v>40</v>
      </c>
      <c r="J172" s="1" t="s">
        <v>33</v>
      </c>
      <c r="K172" s="1" t="s">
        <v>20</v>
      </c>
      <c r="L172" s="1" t="s">
        <v>41</v>
      </c>
      <c r="M172" s="1">
        <v>5</v>
      </c>
      <c r="N172" s="1" t="s">
        <v>24</v>
      </c>
      <c r="O172" s="1" t="s">
        <v>25</v>
      </c>
      <c r="P172" s="1" t="s">
        <v>77</v>
      </c>
      <c r="Q172" s="1" t="s">
        <v>140</v>
      </c>
      <c r="R172" s="1">
        <f>IF(OR(Table_12[team1]="Mumbai Indians",Table_12[team2]="Mumbai Indians"),1,0)</f>
        <v>0</v>
      </c>
    </row>
    <row r="173" spans="1:18" ht="15.75" customHeight="1" x14ac:dyDescent="0.3">
      <c r="A173" s="1">
        <v>419155</v>
      </c>
      <c r="B173" s="1" t="s">
        <v>65</v>
      </c>
      <c r="C173" s="2">
        <v>40283</v>
      </c>
      <c r="D173" s="1" t="s">
        <v>146</v>
      </c>
      <c r="E173" s="1" t="s">
        <v>67</v>
      </c>
      <c r="F173" s="1">
        <v>0</v>
      </c>
      <c r="G173" s="1" t="s">
        <v>32</v>
      </c>
      <c r="H173" s="1" t="s">
        <v>39</v>
      </c>
      <c r="I173" s="1" t="s">
        <v>32</v>
      </c>
      <c r="J173" s="1" t="s">
        <v>33</v>
      </c>
      <c r="K173" s="1" t="s">
        <v>39</v>
      </c>
      <c r="L173" s="1" t="s">
        <v>41</v>
      </c>
      <c r="M173" s="1">
        <v>6</v>
      </c>
      <c r="N173" s="1" t="s">
        <v>24</v>
      </c>
      <c r="O173" s="1" t="s">
        <v>25</v>
      </c>
      <c r="P173" s="1" t="s">
        <v>127</v>
      </c>
      <c r="Q173" s="1" t="s">
        <v>145</v>
      </c>
      <c r="R173" s="1">
        <f>IF(OR(Table_12[team1]="Mumbai Indians",Table_12[team2]="Mumbai Indians"),1,0)</f>
        <v>0</v>
      </c>
    </row>
    <row r="174" spans="1:18" ht="15.75" customHeight="1" x14ac:dyDescent="0.3">
      <c r="A174" s="1">
        <v>419156</v>
      </c>
      <c r="B174" s="1" t="s">
        <v>194</v>
      </c>
      <c r="C174" s="2">
        <v>40284</v>
      </c>
      <c r="D174" s="1" t="s">
        <v>147</v>
      </c>
      <c r="E174" s="1" t="s">
        <v>195</v>
      </c>
      <c r="F174" s="1">
        <v>0</v>
      </c>
      <c r="G174" s="1" t="s">
        <v>31</v>
      </c>
      <c r="H174" s="1" t="s">
        <v>53</v>
      </c>
      <c r="I174" s="1" t="s">
        <v>53</v>
      </c>
      <c r="J174" s="1" t="s">
        <v>22</v>
      </c>
      <c r="K174" s="1" t="s">
        <v>53</v>
      </c>
      <c r="L174" s="1" t="s">
        <v>41</v>
      </c>
      <c r="M174" s="1">
        <v>5</v>
      </c>
      <c r="N174" s="1" t="s">
        <v>24</v>
      </c>
      <c r="O174" s="1" t="s">
        <v>25</v>
      </c>
      <c r="P174" s="1" t="s">
        <v>120</v>
      </c>
      <c r="Q174" s="1" t="s">
        <v>64</v>
      </c>
      <c r="R174" s="1">
        <f>IF(OR(Table_12[team1]="Mumbai Indians",Table_12[team2]="Mumbai Indians"),1,0)</f>
        <v>0</v>
      </c>
    </row>
    <row r="175" spans="1:18" ht="15.75" customHeight="1" x14ac:dyDescent="0.3">
      <c r="A175" s="1">
        <v>419157</v>
      </c>
      <c r="B175" s="1" t="s">
        <v>17</v>
      </c>
      <c r="C175" s="2">
        <v>40285</v>
      </c>
      <c r="D175" s="1" t="s">
        <v>196</v>
      </c>
      <c r="E175" s="1" t="s">
        <v>19</v>
      </c>
      <c r="F175" s="1">
        <v>0</v>
      </c>
      <c r="G175" s="1" t="s">
        <v>20</v>
      </c>
      <c r="H175" s="1" t="s">
        <v>47</v>
      </c>
      <c r="I175" s="1" t="s">
        <v>20</v>
      </c>
      <c r="J175" s="1" t="s">
        <v>22</v>
      </c>
      <c r="K175" s="1" t="s">
        <v>47</v>
      </c>
      <c r="L175" s="1" t="s">
        <v>23</v>
      </c>
      <c r="M175" s="1">
        <v>57</v>
      </c>
      <c r="N175" s="1" t="s">
        <v>24</v>
      </c>
      <c r="O175" s="1" t="s">
        <v>25</v>
      </c>
      <c r="P175" s="1" t="s">
        <v>127</v>
      </c>
      <c r="Q175" s="1" t="s">
        <v>116</v>
      </c>
      <c r="R175" s="1">
        <f>IF(OR(Table_12[team1]="Mumbai Indians",Table_12[team2]="Mumbai Indians"),1,0)</f>
        <v>1</v>
      </c>
    </row>
    <row r="176" spans="1:18" ht="15.75" customHeight="1" x14ac:dyDescent="0.3">
      <c r="A176" s="1">
        <v>419158</v>
      </c>
      <c r="B176" s="1" t="s">
        <v>50</v>
      </c>
      <c r="C176" s="2">
        <v>40285</v>
      </c>
      <c r="D176" s="1" t="s">
        <v>197</v>
      </c>
      <c r="E176" s="1" t="s">
        <v>52</v>
      </c>
      <c r="F176" s="1">
        <v>0</v>
      </c>
      <c r="G176" s="1" t="s">
        <v>21</v>
      </c>
      <c r="H176" s="1" t="s">
        <v>40</v>
      </c>
      <c r="I176" s="1" t="s">
        <v>40</v>
      </c>
      <c r="J176" s="1" t="s">
        <v>33</v>
      </c>
      <c r="K176" s="1" t="s">
        <v>21</v>
      </c>
      <c r="L176" s="1" t="s">
        <v>41</v>
      </c>
      <c r="M176" s="1">
        <v>8</v>
      </c>
      <c r="N176" s="1" t="s">
        <v>24</v>
      </c>
      <c r="O176" s="1" t="s">
        <v>25</v>
      </c>
      <c r="P176" s="1" t="s">
        <v>91</v>
      </c>
      <c r="Q176" s="1" t="s">
        <v>59</v>
      </c>
      <c r="R176" s="1">
        <f>IF(OR(Table_12[team1]="Mumbai Indians",Table_12[team2]="Mumbai Indians"),1,0)</f>
        <v>0</v>
      </c>
    </row>
    <row r="177" spans="1:18" ht="15.75" customHeight="1" x14ac:dyDescent="0.3">
      <c r="A177" s="1">
        <v>419159</v>
      </c>
      <c r="B177" s="1" t="s">
        <v>194</v>
      </c>
      <c r="C177" s="2">
        <v>40286</v>
      </c>
      <c r="D177" s="1" t="s">
        <v>76</v>
      </c>
      <c r="E177" s="1" t="s">
        <v>195</v>
      </c>
      <c r="F177" s="1">
        <v>0</v>
      </c>
      <c r="G177" s="1" t="s">
        <v>31</v>
      </c>
      <c r="H177" s="1" t="s">
        <v>32</v>
      </c>
      <c r="I177" s="1" t="s">
        <v>32</v>
      </c>
      <c r="J177" s="1" t="s">
        <v>22</v>
      </c>
      <c r="K177" s="1" t="s">
        <v>32</v>
      </c>
      <c r="L177" s="1" t="s">
        <v>41</v>
      </c>
      <c r="M177" s="1">
        <v>6</v>
      </c>
      <c r="N177" s="1" t="s">
        <v>24</v>
      </c>
      <c r="O177" s="1" t="s">
        <v>25</v>
      </c>
      <c r="P177" s="1" t="s">
        <v>54</v>
      </c>
      <c r="Q177" s="1" t="s">
        <v>64</v>
      </c>
      <c r="R177" s="1">
        <f>IF(OR(Table_12[team1]="Mumbai Indians",Table_12[team2]="Mumbai Indians"),1,0)</f>
        <v>0</v>
      </c>
    </row>
    <row r="178" spans="1:18" ht="15.75" customHeight="1" x14ac:dyDescent="0.3">
      <c r="A178" s="1">
        <v>419160</v>
      </c>
      <c r="B178" s="1" t="s">
        <v>36</v>
      </c>
      <c r="C178" s="2">
        <v>40286</v>
      </c>
      <c r="D178" s="1" t="s">
        <v>171</v>
      </c>
      <c r="E178" s="1" t="s">
        <v>38</v>
      </c>
      <c r="F178" s="1">
        <v>0</v>
      </c>
      <c r="G178" s="1" t="s">
        <v>39</v>
      </c>
      <c r="H178" s="1" t="s">
        <v>53</v>
      </c>
      <c r="I178" s="1" t="s">
        <v>53</v>
      </c>
      <c r="J178" s="1" t="s">
        <v>33</v>
      </c>
      <c r="K178" s="1" t="s">
        <v>53</v>
      </c>
      <c r="L178" s="1" t="s">
        <v>23</v>
      </c>
      <c r="M178" s="1">
        <v>11</v>
      </c>
      <c r="N178" s="1" t="s">
        <v>24</v>
      </c>
      <c r="O178" s="1" t="s">
        <v>25</v>
      </c>
      <c r="P178" s="1" t="s">
        <v>77</v>
      </c>
      <c r="Q178" s="1" t="s">
        <v>138</v>
      </c>
      <c r="R178" s="1">
        <f>IF(OR(Table_12[team1]="Mumbai Indians",Table_12[team2]="Mumbai Indians"),1,0)</f>
        <v>0</v>
      </c>
    </row>
    <row r="179" spans="1:18" ht="15.75" customHeight="1" x14ac:dyDescent="0.3">
      <c r="A179" s="1">
        <v>419161</v>
      </c>
      <c r="B179" s="1" t="s">
        <v>50</v>
      </c>
      <c r="C179" s="2">
        <v>40287</v>
      </c>
      <c r="D179" s="1" t="s">
        <v>198</v>
      </c>
      <c r="E179" s="1" t="s">
        <v>52</v>
      </c>
      <c r="F179" s="1">
        <v>0</v>
      </c>
      <c r="G179" s="1" t="s">
        <v>21</v>
      </c>
      <c r="H179" s="1" t="s">
        <v>47</v>
      </c>
      <c r="I179" s="1" t="s">
        <v>47</v>
      </c>
      <c r="J179" s="1" t="s">
        <v>33</v>
      </c>
      <c r="K179" s="1" t="s">
        <v>21</v>
      </c>
      <c r="L179" s="1" t="s">
        <v>41</v>
      </c>
      <c r="M179" s="1">
        <v>9</v>
      </c>
      <c r="N179" s="1" t="s">
        <v>24</v>
      </c>
      <c r="O179" s="1" t="s">
        <v>25</v>
      </c>
      <c r="P179" s="1" t="s">
        <v>91</v>
      </c>
      <c r="Q179" s="1" t="s">
        <v>27</v>
      </c>
      <c r="R179" s="1">
        <f>IF(OR(Table_12[team1]="Mumbai Indians",Table_12[team2]="Mumbai Indians"),1,0)</f>
        <v>1</v>
      </c>
    </row>
    <row r="180" spans="1:18" ht="15.75" customHeight="1" x14ac:dyDescent="0.3">
      <c r="A180" s="1">
        <v>419162</v>
      </c>
      <c r="B180" s="1" t="s">
        <v>44</v>
      </c>
      <c r="C180" s="2">
        <v>40289</v>
      </c>
      <c r="D180" s="1" t="s">
        <v>192</v>
      </c>
      <c r="E180" s="1" t="s">
        <v>73</v>
      </c>
      <c r="F180" s="1">
        <v>0</v>
      </c>
      <c r="G180" s="1" t="s">
        <v>20</v>
      </c>
      <c r="H180" s="1" t="s">
        <v>47</v>
      </c>
      <c r="I180" s="1" t="s">
        <v>47</v>
      </c>
      <c r="J180" s="1" t="s">
        <v>33</v>
      </c>
      <c r="K180" s="1" t="s">
        <v>47</v>
      </c>
      <c r="L180" s="1" t="s">
        <v>23</v>
      </c>
      <c r="M180" s="1">
        <v>35</v>
      </c>
      <c r="N180" s="1" t="s">
        <v>24</v>
      </c>
      <c r="O180" s="1" t="s">
        <v>25</v>
      </c>
      <c r="P180" s="1" t="s">
        <v>77</v>
      </c>
      <c r="Q180" s="1" t="s">
        <v>59</v>
      </c>
      <c r="R180" s="1">
        <f>IF(OR(Table_12[team1]="Mumbai Indians",Table_12[team2]="Mumbai Indians"),1,0)</f>
        <v>1</v>
      </c>
    </row>
    <row r="181" spans="1:18" ht="15.75" customHeight="1" x14ac:dyDescent="0.3">
      <c r="A181" s="1">
        <v>419163</v>
      </c>
      <c r="B181" s="1" t="s">
        <v>44</v>
      </c>
      <c r="C181" s="2">
        <v>40290</v>
      </c>
      <c r="D181" s="1" t="s">
        <v>199</v>
      </c>
      <c r="E181" s="1" t="s">
        <v>73</v>
      </c>
      <c r="F181" s="1">
        <v>0</v>
      </c>
      <c r="G181" s="1" t="s">
        <v>32</v>
      </c>
      <c r="H181" s="1" t="s">
        <v>53</v>
      </c>
      <c r="I181" s="1" t="s">
        <v>32</v>
      </c>
      <c r="J181" s="1" t="s">
        <v>33</v>
      </c>
      <c r="K181" s="1" t="s">
        <v>32</v>
      </c>
      <c r="L181" s="1" t="s">
        <v>23</v>
      </c>
      <c r="M181" s="1">
        <v>38</v>
      </c>
      <c r="N181" s="1" t="s">
        <v>24</v>
      </c>
      <c r="O181" s="1" t="s">
        <v>25</v>
      </c>
      <c r="P181" s="1" t="s">
        <v>77</v>
      </c>
      <c r="Q181" s="1" t="s">
        <v>59</v>
      </c>
      <c r="R181" s="1">
        <f>IF(OR(Table_12[team1]="Mumbai Indians",Table_12[team2]="Mumbai Indians"),1,0)</f>
        <v>0</v>
      </c>
    </row>
    <row r="182" spans="1:18" ht="15.75" customHeight="1" x14ac:dyDescent="0.3">
      <c r="A182" s="1">
        <v>419164</v>
      </c>
      <c r="B182" s="1" t="s">
        <v>44</v>
      </c>
      <c r="C182" s="2">
        <v>40292</v>
      </c>
      <c r="D182" s="1" t="s">
        <v>100</v>
      </c>
      <c r="E182" s="1" t="s">
        <v>73</v>
      </c>
      <c r="F182" s="1">
        <v>0</v>
      </c>
      <c r="G182" s="1" t="s">
        <v>20</v>
      </c>
      <c r="H182" s="1" t="s">
        <v>53</v>
      </c>
      <c r="I182" s="1" t="s">
        <v>53</v>
      </c>
      <c r="J182" s="1" t="s">
        <v>33</v>
      </c>
      <c r="K182" s="1" t="s">
        <v>20</v>
      </c>
      <c r="L182" s="1" t="s">
        <v>41</v>
      </c>
      <c r="M182" s="1">
        <v>9</v>
      </c>
      <c r="N182" s="1" t="s">
        <v>24</v>
      </c>
      <c r="O182" s="1" t="s">
        <v>25</v>
      </c>
      <c r="P182" s="1" t="s">
        <v>27</v>
      </c>
      <c r="Q182" s="1" t="s">
        <v>116</v>
      </c>
      <c r="R182" s="1">
        <f>IF(OR(Table_12[team1]="Mumbai Indians",Table_12[team2]="Mumbai Indians"),1,0)</f>
        <v>0</v>
      </c>
    </row>
    <row r="183" spans="1:18" ht="15.75" customHeight="1" x14ac:dyDescent="0.3">
      <c r="A183" s="1">
        <v>419165</v>
      </c>
      <c r="B183" s="1" t="s">
        <v>44</v>
      </c>
      <c r="C183" s="2">
        <v>40293</v>
      </c>
      <c r="D183" s="1" t="s">
        <v>105</v>
      </c>
      <c r="E183" s="1" t="s">
        <v>73</v>
      </c>
      <c r="F183" s="1">
        <v>0</v>
      </c>
      <c r="G183" s="1" t="s">
        <v>32</v>
      </c>
      <c r="H183" s="1" t="s">
        <v>47</v>
      </c>
      <c r="I183" s="1" t="s">
        <v>32</v>
      </c>
      <c r="J183" s="1" t="s">
        <v>33</v>
      </c>
      <c r="K183" s="1" t="s">
        <v>32</v>
      </c>
      <c r="L183" s="1" t="s">
        <v>23</v>
      </c>
      <c r="M183" s="1">
        <v>22</v>
      </c>
      <c r="N183" s="1" t="s">
        <v>24</v>
      </c>
      <c r="O183" s="1" t="s">
        <v>25</v>
      </c>
      <c r="P183" s="1" t="s">
        <v>27</v>
      </c>
      <c r="Q183" s="1" t="s">
        <v>116</v>
      </c>
      <c r="R183" s="1">
        <f>IF(OR(Table_12[team1]="Mumbai Indians",Table_12[team2]="Mumbai Indians"),1,0)</f>
        <v>1</v>
      </c>
    </row>
    <row r="184" spans="1:18" ht="15.75" customHeight="1" x14ac:dyDescent="0.3">
      <c r="A184" s="1">
        <v>501198</v>
      </c>
      <c r="B184" s="1" t="s">
        <v>65</v>
      </c>
      <c r="C184" s="2">
        <v>40641</v>
      </c>
      <c r="D184" s="1" t="s">
        <v>200</v>
      </c>
      <c r="E184" s="1" t="s">
        <v>67</v>
      </c>
      <c r="F184" s="1">
        <v>0</v>
      </c>
      <c r="G184" s="1" t="s">
        <v>32</v>
      </c>
      <c r="H184" s="1" t="s">
        <v>21</v>
      </c>
      <c r="I184" s="1" t="s">
        <v>32</v>
      </c>
      <c r="J184" s="1" t="s">
        <v>33</v>
      </c>
      <c r="K184" s="1" t="s">
        <v>32</v>
      </c>
      <c r="L184" s="1" t="s">
        <v>23</v>
      </c>
      <c r="M184" s="1">
        <v>2</v>
      </c>
      <c r="N184" s="1" t="s">
        <v>24</v>
      </c>
      <c r="O184" s="1" t="s">
        <v>25</v>
      </c>
      <c r="P184" s="1" t="s">
        <v>77</v>
      </c>
      <c r="Q184" s="1" t="s">
        <v>201</v>
      </c>
      <c r="R184" s="1">
        <f>IF(OR(Table_12[team1]="Mumbai Indians",Table_12[team2]="Mumbai Indians"),1,0)</f>
        <v>0</v>
      </c>
    </row>
    <row r="185" spans="1:18" ht="15.75" customHeight="1" x14ac:dyDescent="0.3">
      <c r="A185" s="1">
        <v>501199</v>
      </c>
      <c r="B185" s="1" t="s">
        <v>60</v>
      </c>
      <c r="C185" s="2">
        <v>40642</v>
      </c>
      <c r="D185" s="1" t="s">
        <v>202</v>
      </c>
      <c r="E185" s="1" t="s">
        <v>62</v>
      </c>
      <c r="F185" s="1">
        <v>0</v>
      </c>
      <c r="G185" s="1" t="s">
        <v>53</v>
      </c>
      <c r="H185" s="1" t="s">
        <v>40</v>
      </c>
      <c r="I185" s="1" t="s">
        <v>40</v>
      </c>
      <c r="J185" s="1" t="s">
        <v>22</v>
      </c>
      <c r="K185" s="1" t="s">
        <v>40</v>
      </c>
      <c r="L185" s="1" t="s">
        <v>41</v>
      </c>
      <c r="M185" s="1">
        <v>8</v>
      </c>
      <c r="N185" s="1" t="s">
        <v>24</v>
      </c>
      <c r="O185" s="1" t="s">
        <v>25</v>
      </c>
      <c r="P185" s="1" t="s">
        <v>27</v>
      </c>
      <c r="Q185" s="1" t="s">
        <v>138</v>
      </c>
      <c r="R185" s="1">
        <f>IF(OR(Table_12[team1]="Mumbai Indians",Table_12[team2]="Mumbai Indians"),1,0)</f>
        <v>0</v>
      </c>
    </row>
    <row r="186" spans="1:18" ht="15.75" customHeight="1" x14ac:dyDescent="0.3">
      <c r="A186" s="1">
        <v>501200</v>
      </c>
      <c r="B186" s="1" t="s">
        <v>203</v>
      </c>
      <c r="C186" s="2">
        <v>40642</v>
      </c>
      <c r="D186" s="1" t="s">
        <v>121</v>
      </c>
      <c r="E186" s="1" t="s">
        <v>204</v>
      </c>
      <c r="F186" s="1">
        <v>0</v>
      </c>
      <c r="G186" s="1" t="s">
        <v>205</v>
      </c>
      <c r="H186" s="1" t="s">
        <v>20</v>
      </c>
      <c r="I186" s="1" t="s">
        <v>205</v>
      </c>
      <c r="J186" s="1" t="s">
        <v>33</v>
      </c>
      <c r="K186" s="1" t="s">
        <v>20</v>
      </c>
      <c r="L186" s="1" t="s">
        <v>41</v>
      </c>
      <c r="M186" s="1">
        <v>6</v>
      </c>
      <c r="N186" s="1" t="s">
        <v>24</v>
      </c>
      <c r="O186" s="1" t="s">
        <v>25</v>
      </c>
      <c r="P186" s="1" t="s">
        <v>127</v>
      </c>
      <c r="Q186" s="1" t="s">
        <v>55</v>
      </c>
      <c r="R186" s="1">
        <f>IF(OR(Table_12[team1]="Mumbai Indians",Table_12[team2]="Mumbai Indians"),1,0)</f>
        <v>0</v>
      </c>
    </row>
    <row r="187" spans="1:18" ht="15.75" customHeight="1" x14ac:dyDescent="0.3">
      <c r="A187" s="1">
        <v>501201</v>
      </c>
      <c r="B187" s="1" t="s">
        <v>36</v>
      </c>
      <c r="C187" s="2">
        <v>40643</v>
      </c>
      <c r="D187" s="1" t="s">
        <v>180</v>
      </c>
      <c r="E187" s="1" t="s">
        <v>38</v>
      </c>
      <c r="F187" s="1">
        <v>0</v>
      </c>
      <c r="G187" s="1" t="s">
        <v>39</v>
      </c>
      <c r="H187" s="1" t="s">
        <v>47</v>
      </c>
      <c r="I187" s="1" t="s">
        <v>39</v>
      </c>
      <c r="J187" s="1" t="s">
        <v>33</v>
      </c>
      <c r="K187" s="1" t="s">
        <v>47</v>
      </c>
      <c r="L187" s="1" t="s">
        <v>41</v>
      </c>
      <c r="M187" s="1">
        <v>8</v>
      </c>
      <c r="N187" s="1" t="s">
        <v>24</v>
      </c>
      <c r="O187" s="1" t="s">
        <v>25</v>
      </c>
      <c r="P187" s="1" t="s">
        <v>64</v>
      </c>
      <c r="Q187" s="1" t="s">
        <v>59</v>
      </c>
      <c r="R187" s="1">
        <f>IF(OR(Table_12[team1]="Mumbai Indians",Table_12[team2]="Mumbai Indians"),1,0)</f>
        <v>1</v>
      </c>
    </row>
    <row r="188" spans="1:18" ht="15.75" customHeight="1" x14ac:dyDescent="0.3">
      <c r="A188" s="1">
        <v>501202</v>
      </c>
      <c r="B188" s="1" t="s">
        <v>44</v>
      </c>
      <c r="C188" s="2">
        <v>40643</v>
      </c>
      <c r="D188" s="1" t="s">
        <v>206</v>
      </c>
      <c r="E188" s="1" t="s">
        <v>73</v>
      </c>
      <c r="F188" s="1">
        <v>0</v>
      </c>
      <c r="G188" s="1" t="s">
        <v>207</v>
      </c>
      <c r="H188" s="1" t="s">
        <v>31</v>
      </c>
      <c r="I188" s="1" t="s">
        <v>31</v>
      </c>
      <c r="J188" s="1" t="s">
        <v>33</v>
      </c>
      <c r="K188" s="1" t="s">
        <v>207</v>
      </c>
      <c r="L188" s="1" t="s">
        <v>41</v>
      </c>
      <c r="M188" s="1">
        <v>7</v>
      </c>
      <c r="N188" s="1" t="s">
        <v>24</v>
      </c>
      <c r="O188" s="1" t="s">
        <v>25</v>
      </c>
      <c r="P188" s="1" t="s">
        <v>77</v>
      </c>
      <c r="Q188" s="1" t="s">
        <v>201</v>
      </c>
      <c r="R188" s="1">
        <f>IF(OR(Table_12[team1]="Mumbai Indians",Table_12[team2]="Mumbai Indians"),1,0)</f>
        <v>0</v>
      </c>
    </row>
    <row r="189" spans="1:18" ht="15.75" customHeight="1" x14ac:dyDescent="0.3">
      <c r="A189" s="1">
        <v>501203</v>
      </c>
      <c r="B189" s="1" t="s">
        <v>50</v>
      </c>
      <c r="C189" s="2">
        <v>40644</v>
      </c>
      <c r="D189" s="1" t="s">
        <v>144</v>
      </c>
      <c r="E189" s="1" t="s">
        <v>52</v>
      </c>
      <c r="F189" s="1">
        <v>0</v>
      </c>
      <c r="G189" s="1" t="s">
        <v>21</v>
      </c>
      <c r="H189" s="1" t="s">
        <v>53</v>
      </c>
      <c r="I189" s="1" t="s">
        <v>21</v>
      </c>
      <c r="J189" s="1" t="s">
        <v>33</v>
      </c>
      <c r="K189" s="1" t="s">
        <v>21</v>
      </c>
      <c r="L189" s="1" t="s">
        <v>23</v>
      </c>
      <c r="M189" s="1">
        <v>9</v>
      </c>
      <c r="N189" s="1" t="s">
        <v>24</v>
      </c>
      <c r="O189" s="1" t="s">
        <v>25</v>
      </c>
      <c r="P189" s="1" t="s">
        <v>27</v>
      </c>
      <c r="Q189" s="1" t="s">
        <v>138</v>
      </c>
      <c r="R189" s="1">
        <f>IF(OR(Table_12[team1]="Mumbai Indians",Table_12[team2]="Mumbai Indians"),1,0)</f>
        <v>0</v>
      </c>
    </row>
    <row r="190" spans="1:18" ht="15.75" customHeight="1" x14ac:dyDescent="0.3">
      <c r="A190" s="1">
        <v>501204</v>
      </c>
      <c r="B190" s="1" t="s">
        <v>56</v>
      </c>
      <c r="C190" s="2">
        <v>40645</v>
      </c>
      <c r="D190" s="1" t="s">
        <v>156</v>
      </c>
      <c r="E190" s="1" t="s">
        <v>58</v>
      </c>
      <c r="F190" s="1">
        <v>0</v>
      </c>
      <c r="G190" s="1" t="s">
        <v>40</v>
      </c>
      <c r="H190" s="1" t="s">
        <v>39</v>
      </c>
      <c r="I190" s="1" t="s">
        <v>39</v>
      </c>
      <c r="J190" s="1" t="s">
        <v>33</v>
      </c>
      <c r="K190" s="1" t="s">
        <v>40</v>
      </c>
      <c r="L190" s="1" t="s">
        <v>41</v>
      </c>
      <c r="M190" s="1">
        <v>6</v>
      </c>
      <c r="N190" s="1" t="s">
        <v>24</v>
      </c>
      <c r="O190" s="1" t="s">
        <v>25</v>
      </c>
      <c r="P190" s="1" t="s">
        <v>42</v>
      </c>
      <c r="Q190" s="1" t="s">
        <v>59</v>
      </c>
      <c r="R190" s="1">
        <f>IF(OR(Table_12[team1]="Mumbai Indians",Table_12[team2]="Mumbai Indians"),1,0)</f>
        <v>0</v>
      </c>
    </row>
    <row r="191" spans="1:18" ht="15.75" customHeight="1" x14ac:dyDescent="0.3">
      <c r="A191" s="1">
        <v>501205</v>
      </c>
      <c r="B191" s="1" t="s">
        <v>17</v>
      </c>
      <c r="C191" s="2">
        <v>40645</v>
      </c>
      <c r="D191" s="1" t="s">
        <v>107</v>
      </c>
      <c r="E191" s="1" t="s">
        <v>19</v>
      </c>
      <c r="F191" s="1">
        <v>0</v>
      </c>
      <c r="G191" s="1" t="s">
        <v>20</v>
      </c>
      <c r="H191" s="1" t="s">
        <v>47</v>
      </c>
      <c r="I191" s="1" t="s">
        <v>47</v>
      </c>
      <c r="J191" s="1" t="s">
        <v>22</v>
      </c>
      <c r="K191" s="1" t="s">
        <v>47</v>
      </c>
      <c r="L191" s="1" t="s">
        <v>41</v>
      </c>
      <c r="M191" s="1">
        <v>9</v>
      </c>
      <c r="N191" s="1" t="s">
        <v>24</v>
      </c>
      <c r="O191" s="1" t="s">
        <v>25</v>
      </c>
      <c r="P191" s="1" t="s">
        <v>127</v>
      </c>
      <c r="Q191" s="1" t="s">
        <v>208</v>
      </c>
      <c r="R191" s="1">
        <f>IF(OR(Table_12[team1]="Mumbai Indians",Table_12[team2]="Mumbai Indians"),1,0)</f>
        <v>1</v>
      </c>
    </row>
    <row r="192" spans="1:18" ht="15.75" customHeight="1" x14ac:dyDescent="0.3">
      <c r="A192" s="1">
        <v>501206</v>
      </c>
      <c r="B192" s="1" t="s">
        <v>28</v>
      </c>
      <c r="C192" s="2">
        <v>40646</v>
      </c>
      <c r="D192" s="1" t="s">
        <v>209</v>
      </c>
      <c r="E192" s="1" t="s">
        <v>30</v>
      </c>
      <c r="F192" s="1">
        <v>0</v>
      </c>
      <c r="G192" s="1" t="s">
        <v>31</v>
      </c>
      <c r="H192" s="1" t="s">
        <v>32</v>
      </c>
      <c r="I192" s="1" t="s">
        <v>31</v>
      </c>
      <c r="J192" s="1" t="s">
        <v>22</v>
      </c>
      <c r="K192" s="1" t="s">
        <v>31</v>
      </c>
      <c r="L192" s="1" t="s">
        <v>41</v>
      </c>
      <c r="M192" s="1">
        <v>6</v>
      </c>
      <c r="N192" s="1" t="s">
        <v>24</v>
      </c>
      <c r="O192" s="1" t="s">
        <v>25</v>
      </c>
      <c r="P192" s="1" t="s">
        <v>26</v>
      </c>
      <c r="Q192" s="1" t="s">
        <v>35</v>
      </c>
      <c r="R192" s="1">
        <f>IF(OR(Table_12[team1]="Mumbai Indians",Table_12[team2]="Mumbai Indians"),1,0)</f>
        <v>0</v>
      </c>
    </row>
    <row r="193" spans="1:18" ht="15.75" customHeight="1" x14ac:dyDescent="0.3">
      <c r="A193" s="1">
        <v>501207</v>
      </c>
      <c r="B193" s="1" t="s">
        <v>44</v>
      </c>
      <c r="C193" s="2">
        <v>40646</v>
      </c>
      <c r="D193" s="1" t="s">
        <v>210</v>
      </c>
      <c r="E193" s="1" t="s">
        <v>73</v>
      </c>
      <c r="F193" s="1">
        <v>0</v>
      </c>
      <c r="G193" s="1" t="s">
        <v>207</v>
      </c>
      <c r="H193" s="1" t="s">
        <v>205</v>
      </c>
      <c r="I193" s="1" t="s">
        <v>205</v>
      </c>
      <c r="J193" s="1" t="s">
        <v>33</v>
      </c>
      <c r="K193" s="1" t="s">
        <v>207</v>
      </c>
      <c r="L193" s="1" t="s">
        <v>41</v>
      </c>
      <c r="M193" s="1">
        <v>4</v>
      </c>
      <c r="N193" s="1" t="s">
        <v>24</v>
      </c>
      <c r="O193" s="1" t="s">
        <v>25</v>
      </c>
      <c r="P193" s="1" t="s">
        <v>129</v>
      </c>
      <c r="Q193" s="1" t="s">
        <v>201</v>
      </c>
      <c r="R193" s="1">
        <f>IF(OR(Table_12[team1]="Mumbai Indians",Table_12[team2]="Mumbai Indians"),1,0)</f>
        <v>0</v>
      </c>
    </row>
    <row r="194" spans="1:18" ht="15.75" customHeight="1" x14ac:dyDescent="0.3">
      <c r="A194" s="1">
        <v>501208</v>
      </c>
      <c r="B194" s="1" t="s">
        <v>60</v>
      </c>
      <c r="C194" s="2">
        <v>40647</v>
      </c>
      <c r="D194" s="1" t="s">
        <v>211</v>
      </c>
      <c r="E194" s="1" t="s">
        <v>62</v>
      </c>
      <c r="F194" s="1">
        <v>0</v>
      </c>
      <c r="G194" s="1" t="s">
        <v>53</v>
      </c>
      <c r="H194" s="1" t="s">
        <v>20</v>
      </c>
      <c r="I194" s="1" t="s">
        <v>20</v>
      </c>
      <c r="J194" s="1" t="s">
        <v>22</v>
      </c>
      <c r="K194" s="1" t="s">
        <v>53</v>
      </c>
      <c r="L194" s="1" t="s">
        <v>23</v>
      </c>
      <c r="M194" s="1">
        <v>33</v>
      </c>
      <c r="N194" s="1" t="s">
        <v>24</v>
      </c>
      <c r="O194" s="1" t="s">
        <v>25</v>
      </c>
      <c r="P194" s="1" t="s">
        <v>27</v>
      </c>
      <c r="Q194" s="1" t="s">
        <v>140</v>
      </c>
      <c r="R194" s="1">
        <f>IF(OR(Table_12[team1]="Mumbai Indians",Table_12[team2]="Mumbai Indians"),1,0)</f>
        <v>0</v>
      </c>
    </row>
    <row r="195" spans="1:18" ht="15.75" customHeight="1" x14ac:dyDescent="0.3">
      <c r="A195" s="1">
        <v>501209</v>
      </c>
      <c r="B195" s="1" t="s">
        <v>56</v>
      </c>
      <c r="C195" s="2">
        <v>40648</v>
      </c>
      <c r="D195" s="1" t="s">
        <v>146</v>
      </c>
      <c r="E195" s="1" t="s">
        <v>58</v>
      </c>
      <c r="F195" s="1">
        <v>0</v>
      </c>
      <c r="G195" s="1" t="s">
        <v>40</v>
      </c>
      <c r="H195" s="1" t="s">
        <v>21</v>
      </c>
      <c r="I195" s="1" t="s">
        <v>21</v>
      </c>
      <c r="J195" s="1" t="s">
        <v>22</v>
      </c>
      <c r="K195" s="1" t="s">
        <v>21</v>
      </c>
      <c r="L195" s="1" t="s">
        <v>41</v>
      </c>
      <c r="M195" s="1">
        <v>9</v>
      </c>
      <c r="N195" s="1" t="s">
        <v>24</v>
      </c>
      <c r="O195" s="1" t="s">
        <v>25</v>
      </c>
      <c r="P195" s="1" t="s">
        <v>42</v>
      </c>
      <c r="Q195" s="1" t="s">
        <v>145</v>
      </c>
      <c r="R195" s="1">
        <f>IF(OR(Table_12[team1]="Mumbai Indians",Table_12[team2]="Mumbai Indians"),1,0)</f>
        <v>0</v>
      </c>
    </row>
    <row r="196" spans="1:18" ht="15.75" customHeight="1" x14ac:dyDescent="0.3">
      <c r="A196" s="1">
        <v>501210</v>
      </c>
      <c r="B196" s="1" t="s">
        <v>44</v>
      </c>
      <c r="C196" s="2">
        <v>40648</v>
      </c>
      <c r="D196" s="1" t="s">
        <v>18</v>
      </c>
      <c r="E196" s="1" t="s">
        <v>46</v>
      </c>
      <c r="F196" s="1">
        <v>0</v>
      </c>
      <c r="G196" s="1" t="s">
        <v>47</v>
      </c>
      <c r="H196" s="1" t="s">
        <v>205</v>
      </c>
      <c r="I196" s="1" t="s">
        <v>205</v>
      </c>
      <c r="J196" s="1" t="s">
        <v>22</v>
      </c>
      <c r="K196" s="1" t="s">
        <v>205</v>
      </c>
      <c r="L196" s="1" t="s">
        <v>41</v>
      </c>
      <c r="M196" s="1">
        <v>8</v>
      </c>
      <c r="N196" s="1" t="s">
        <v>24</v>
      </c>
      <c r="O196" s="1" t="s">
        <v>25</v>
      </c>
      <c r="P196" s="1" t="s">
        <v>77</v>
      </c>
      <c r="Q196" s="1" t="s">
        <v>201</v>
      </c>
      <c r="R196" s="1">
        <f>IF(OR(Table_12[team1]="Mumbai Indians",Table_12[team2]="Mumbai Indians"),1,0)</f>
        <v>1</v>
      </c>
    </row>
    <row r="197" spans="1:18" ht="15.75" customHeight="1" x14ac:dyDescent="0.3">
      <c r="A197" s="1">
        <v>501211</v>
      </c>
      <c r="B197" s="1" t="s">
        <v>65</v>
      </c>
      <c r="C197" s="2">
        <v>40649</v>
      </c>
      <c r="D197" s="1" t="s">
        <v>29</v>
      </c>
      <c r="E197" s="1" t="s">
        <v>67</v>
      </c>
      <c r="F197" s="1">
        <v>0</v>
      </c>
      <c r="G197" s="1" t="s">
        <v>32</v>
      </c>
      <c r="H197" s="1" t="s">
        <v>20</v>
      </c>
      <c r="I197" s="1" t="s">
        <v>32</v>
      </c>
      <c r="J197" s="1" t="s">
        <v>33</v>
      </c>
      <c r="K197" s="1" t="s">
        <v>32</v>
      </c>
      <c r="L197" s="1" t="s">
        <v>23</v>
      </c>
      <c r="M197" s="1">
        <v>21</v>
      </c>
      <c r="N197" s="1" t="s">
        <v>24</v>
      </c>
      <c r="O197" s="1" t="s">
        <v>25</v>
      </c>
      <c r="P197" s="1" t="s">
        <v>127</v>
      </c>
      <c r="Q197" s="1" t="s">
        <v>208</v>
      </c>
      <c r="R197" s="1">
        <f>IF(OR(Table_12[team1]="Mumbai Indians",Table_12[team2]="Mumbai Indians"),1,0)</f>
        <v>0</v>
      </c>
    </row>
    <row r="198" spans="1:18" ht="15.75" customHeight="1" x14ac:dyDescent="0.3">
      <c r="A198" s="1">
        <v>501212</v>
      </c>
      <c r="B198" s="1" t="s">
        <v>60</v>
      </c>
      <c r="C198" s="2">
        <v>40649</v>
      </c>
      <c r="D198" s="1" t="s">
        <v>209</v>
      </c>
      <c r="E198" s="1" t="s">
        <v>62</v>
      </c>
      <c r="F198" s="1">
        <v>0</v>
      </c>
      <c r="G198" s="1" t="s">
        <v>53</v>
      </c>
      <c r="H198" s="1" t="s">
        <v>31</v>
      </c>
      <c r="I198" s="1" t="s">
        <v>31</v>
      </c>
      <c r="J198" s="1" t="s">
        <v>22</v>
      </c>
      <c r="K198" s="1" t="s">
        <v>31</v>
      </c>
      <c r="L198" s="1" t="s">
        <v>41</v>
      </c>
      <c r="M198" s="1">
        <v>8</v>
      </c>
      <c r="N198" s="1" t="s">
        <v>24</v>
      </c>
      <c r="O198" s="1" t="s">
        <v>25</v>
      </c>
      <c r="P198" s="1" t="s">
        <v>27</v>
      </c>
      <c r="Q198" s="1" t="s">
        <v>140</v>
      </c>
      <c r="R198" s="1">
        <f>IF(OR(Table_12[team1]="Mumbai Indians",Table_12[team2]="Mumbai Indians"),1,0)</f>
        <v>0</v>
      </c>
    </row>
    <row r="199" spans="1:18" ht="15.75" customHeight="1" x14ac:dyDescent="0.3">
      <c r="A199" s="1">
        <v>501213</v>
      </c>
      <c r="B199" s="1" t="s">
        <v>44</v>
      </c>
      <c r="C199" s="2">
        <v>40650</v>
      </c>
      <c r="D199" s="1" t="s">
        <v>139</v>
      </c>
      <c r="E199" s="1" t="s">
        <v>73</v>
      </c>
      <c r="F199" s="1">
        <v>0</v>
      </c>
      <c r="G199" s="1" t="s">
        <v>207</v>
      </c>
      <c r="H199" s="1" t="s">
        <v>39</v>
      </c>
      <c r="I199" s="1" t="s">
        <v>39</v>
      </c>
      <c r="J199" s="1" t="s">
        <v>22</v>
      </c>
      <c r="K199" s="1" t="s">
        <v>39</v>
      </c>
      <c r="L199" s="1" t="s">
        <v>41</v>
      </c>
      <c r="M199" s="1">
        <v>3</v>
      </c>
      <c r="N199" s="1" t="s">
        <v>24</v>
      </c>
      <c r="O199" s="1" t="s">
        <v>25</v>
      </c>
      <c r="P199" s="1" t="s">
        <v>26</v>
      </c>
      <c r="Q199" s="1" t="s">
        <v>64</v>
      </c>
      <c r="R199" s="1">
        <f>IF(OR(Table_12[team1]="Mumbai Indians",Table_12[team2]="Mumbai Indians"),1,0)</f>
        <v>0</v>
      </c>
    </row>
    <row r="200" spans="1:18" ht="15.75" customHeight="1" x14ac:dyDescent="0.3">
      <c r="A200" s="1">
        <v>501214</v>
      </c>
      <c r="B200" s="1" t="s">
        <v>50</v>
      </c>
      <c r="C200" s="2">
        <v>40650</v>
      </c>
      <c r="D200" s="1" t="s">
        <v>90</v>
      </c>
      <c r="E200" s="1" t="s">
        <v>52</v>
      </c>
      <c r="F200" s="1">
        <v>0</v>
      </c>
      <c r="G200" s="1" t="s">
        <v>21</v>
      </c>
      <c r="H200" s="1" t="s">
        <v>40</v>
      </c>
      <c r="I200" s="1" t="s">
        <v>21</v>
      </c>
      <c r="J200" s="1" t="s">
        <v>22</v>
      </c>
      <c r="K200" s="1" t="s">
        <v>21</v>
      </c>
      <c r="L200" s="1" t="s">
        <v>41</v>
      </c>
      <c r="M200" s="1">
        <v>8</v>
      </c>
      <c r="N200" s="1" t="s">
        <v>24</v>
      </c>
      <c r="O200" s="1" t="s">
        <v>25</v>
      </c>
      <c r="P200" s="1" t="s">
        <v>42</v>
      </c>
      <c r="Q200" s="1" t="s">
        <v>59</v>
      </c>
      <c r="R200" s="1">
        <f>IF(OR(Table_12[team1]="Mumbai Indians",Table_12[team2]="Mumbai Indians"),1,0)</f>
        <v>0</v>
      </c>
    </row>
    <row r="201" spans="1:18" ht="15.75" customHeight="1" x14ac:dyDescent="0.3">
      <c r="A201" s="1">
        <v>501215</v>
      </c>
      <c r="B201" s="1" t="s">
        <v>203</v>
      </c>
      <c r="C201" s="2">
        <v>40651</v>
      </c>
      <c r="D201" s="1" t="s">
        <v>18</v>
      </c>
      <c r="E201" s="1" t="s">
        <v>204</v>
      </c>
      <c r="F201" s="1">
        <v>0</v>
      </c>
      <c r="G201" s="1" t="s">
        <v>205</v>
      </c>
      <c r="H201" s="1" t="s">
        <v>32</v>
      </c>
      <c r="I201" s="1" t="s">
        <v>205</v>
      </c>
      <c r="J201" s="1" t="s">
        <v>22</v>
      </c>
      <c r="K201" s="1" t="s">
        <v>205</v>
      </c>
      <c r="L201" s="1" t="s">
        <v>41</v>
      </c>
      <c r="M201" s="1">
        <v>7</v>
      </c>
      <c r="N201" s="1" t="s">
        <v>24</v>
      </c>
      <c r="O201" s="1" t="s">
        <v>95</v>
      </c>
      <c r="P201" s="1" t="s">
        <v>55</v>
      </c>
      <c r="Q201" s="1" t="s">
        <v>208</v>
      </c>
      <c r="R201" s="1">
        <f>IF(OR(Table_12[team1]="Mumbai Indians",Table_12[team2]="Mumbai Indians"),1,0)</f>
        <v>0</v>
      </c>
    </row>
    <row r="202" spans="1:18" ht="15.75" customHeight="1" x14ac:dyDescent="0.3">
      <c r="A202" s="1">
        <v>501216</v>
      </c>
      <c r="B202" s="1" t="s">
        <v>36</v>
      </c>
      <c r="C202" s="2">
        <v>40652</v>
      </c>
      <c r="D202" s="1" t="s">
        <v>212</v>
      </c>
      <c r="E202" s="1" t="s">
        <v>38</v>
      </c>
      <c r="F202" s="1">
        <v>0</v>
      </c>
      <c r="G202" s="1" t="s">
        <v>39</v>
      </c>
      <c r="H202" s="1" t="s">
        <v>53</v>
      </c>
      <c r="I202" s="1" t="s">
        <v>53</v>
      </c>
      <c r="J202" s="1" t="s">
        <v>33</v>
      </c>
      <c r="K202" s="1" t="s">
        <v>53</v>
      </c>
      <c r="L202" s="1" t="s">
        <v>23</v>
      </c>
      <c r="M202" s="1">
        <v>16</v>
      </c>
      <c r="N202" s="1" t="s">
        <v>24</v>
      </c>
      <c r="O202" s="1" t="s">
        <v>25</v>
      </c>
      <c r="P202" s="1" t="s">
        <v>201</v>
      </c>
      <c r="Q202" s="1" t="s">
        <v>213</v>
      </c>
      <c r="R202" s="1">
        <f>IF(OR(Table_12[team1]="Mumbai Indians",Table_12[team2]="Mumbai Indians"),1,0)</f>
        <v>0</v>
      </c>
    </row>
    <row r="203" spans="1:18" ht="15.75" customHeight="1" x14ac:dyDescent="0.3">
      <c r="A203" s="1">
        <v>501218</v>
      </c>
      <c r="B203" s="1" t="s">
        <v>44</v>
      </c>
      <c r="C203" s="2">
        <v>40653</v>
      </c>
      <c r="D203" s="1" t="s">
        <v>214</v>
      </c>
      <c r="E203" s="1" t="s">
        <v>46</v>
      </c>
      <c r="F203" s="1">
        <v>0</v>
      </c>
      <c r="G203" s="1" t="s">
        <v>47</v>
      </c>
      <c r="H203" s="1" t="s">
        <v>207</v>
      </c>
      <c r="I203" s="1" t="s">
        <v>207</v>
      </c>
      <c r="J203" s="1" t="s">
        <v>33</v>
      </c>
      <c r="K203" s="1" t="s">
        <v>47</v>
      </c>
      <c r="L203" s="1" t="s">
        <v>41</v>
      </c>
      <c r="M203" s="1">
        <v>7</v>
      </c>
      <c r="N203" s="1" t="s">
        <v>24</v>
      </c>
      <c r="O203" s="1" t="s">
        <v>25</v>
      </c>
      <c r="P203" s="1" t="s">
        <v>26</v>
      </c>
      <c r="Q203" s="1" t="s">
        <v>64</v>
      </c>
      <c r="R203" s="1">
        <f>IF(OR(Table_12[team1]="Mumbai Indians",Table_12[team2]="Mumbai Indians"),1,0)</f>
        <v>1</v>
      </c>
    </row>
    <row r="204" spans="1:18" ht="15.75" customHeight="1" x14ac:dyDescent="0.3">
      <c r="A204" s="1">
        <v>501219</v>
      </c>
      <c r="B204" s="1" t="s">
        <v>50</v>
      </c>
      <c r="C204" s="2">
        <v>40653</v>
      </c>
      <c r="D204" s="1" t="s">
        <v>94</v>
      </c>
      <c r="E204" s="1" t="s">
        <v>52</v>
      </c>
      <c r="F204" s="1">
        <v>0</v>
      </c>
      <c r="G204" s="1" t="s">
        <v>21</v>
      </c>
      <c r="H204" s="1" t="s">
        <v>205</v>
      </c>
      <c r="I204" s="1" t="s">
        <v>21</v>
      </c>
      <c r="J204" s="1" t="s">
        <v>22</v>
      </c>
      <c r="K204" s="1" t="s">
        <v>205</v>
      </c>
      <c r="L204" s="1" t="s">
        <v>23</v>
      </c>
      <c r="M204" s="1">
        <v>6</v>
      </c>
      <c r="N204" s="1" t="s">
        <v>24</v>
      </c>
      <c r="O204" s="1" t="s">
        <v>25</v>
      </c>
      <c r="P204" s="1" t="s">
        <v>42</v>
      </c>
      <c r="Q204" s="1" t="s">
        <v>59</v>
      </c>
      <c r="R204" s="1">
        <f>IF(OR(Table_12[team1]="Mumbai Indians",Table_12[team2]="Mumbai Indians"),1,0)</f>
        <v>0</v>
      </c>
    </row>
    <row r="205" spans="1:18" ht="15.75" customHeight="1" x14ac:dyDescent="0.3">
      <c r="A205" s="1">
        <v>501220</v>
      </c>
      <c r="B205" s="1" t="s">
        <v>28</v>
      </c>
      <c r="C205" s="2">
        <v>40654</v>
      </c>
      <c r="D205" s="1" t="s">
        <v>80</v>
      </c>
      <c r="E205" s="1" t="s">
        <v>30</v>
      </c>
      <c r="F205" s="1">
        <v>0</v>
      </c>
      <c r="G205" s="1" t="s">
        <v>31</v>
      </c>
      <c r="H205" s="1" t="s">
        <v>40</v>
      </c>
      <c r="I205" s="1" t="s">
        <v>40</v>
      </c>
      <c r="J205" s="1" t="s">
        <v>22</v>
      </c>
      <c r="K205" s="1" t="s">
        <v>31</v>
      </c>
      <c r="L205" s="1" t="s">
        <v>23</v>
      </c>
      <c r="M205" s="1">
        <v>48</v>
      </c>
      <c r="N205" s="1" t="s">
        <v>24</v>
      </c>
      <c r="O205" s="1" t="s">
        <v>25</v>
      </c>
      <c r="P205" s="1" t="s">
        <v>129</v>
      </c>
      <c r="Q205" s="1" t="s">
        <v>201</v>
      </c>
      <c r="R205" s="1">
        <f>IF(OR(Table_12[team1]="Mumbai Indians",Table_12[team2]="Mumbai Indians"),1,0)</f>
        <v>0</v>
      </c>
    </row>
    <row r="206" spans="1:18" ht="15.75" customHeight="1" x14ac:dyDescent="0.3">
      <c r="A206" s="1">
        <v>501221</v>
      </c>
      <c r="B206" s="1" t="s">
        <v>44</v>
      </c>
      <c r="C206" s="2">
        <v>40655</v>
      </c>
      <c r="D206" s="1" t="s">
        <v>154</v>
      </c>
      <c r="E206" s="1" t="s">
        <v>46</v>
      </c>
      <c r="F206" s="1">
        <v>0</v>
      </c>
      <c r="G206" s="1" t="s">
        <v>47</v>
      </c>
      <c r="H206" s="1" t="s">
        <v>32</v>
      </c>
      <c r="I206" s="1" t="s">
        <v>32</v>
      </c>
      <c r="J206" s="1" t="s">
        <v>22</v>
      </c>
      <c r="K206" s="1" t="s">
        <v>47</v>
      </c>
      <c r="L206" s="1" t="s">
        <v>23</v>
      </c>
      <c r="M206" s="1">
        <v>8</v>
      </c>
      <c r="N206" s="1" t="s">
        <v>24</v>
      </c>
      <c r="O206" s="1" t="s">
        <v>25</v>
      </c>
      <c r="P206" s="1" t="s">
        <v>26</v>
      </c>
      <c r="Q206" s="1" t="s">
        <v>64</v>
      </c>
      <c r="R206" s="1">
        <f>IF(OR(Table_12[team1]="Mumbai Indians",Table_12[team2]="Mumbai Indians"),1,0)</f>
        <v>1</v>
      </c>
    </row>
    <row r="207" spans="1:18" ht="15.75" customHeight="1" x14ac:dyDescent="0.3">
      <c r="A207" s="1">
        <v>501222</v>
      </c>
      <c r="B207" s="1" t="s">
        <v>50</v>
      </c>
      <c r="C207" s="2">
        <v>40655</v>
      </c>
      <c r="D207" s="1" t="s">
        <v>118</v>
      </c>
      <c r="E207" s="1" t="s">
        <v>52</v>
      </c>
      <c r="F207" s="1">
        <v>0</v>
      </c>
      <c r="G207" s="1" t="s">
        <v>21</v>
      </c>
      <c r="H207" s="1" t="s">
        <v>20</v>
      </c>
      <c r="I207" s="1" t="s">
        <v>20</v>
      </c>
      <c r="J207" s="1" t="s">
        <v>22</v>
      </c>
      <c r="K207" s="1" t="s">
        <v>20</v>
      </c>
      <c r="L207" s="1" t="s">
        <v>41</v>
      </c>
      <c r="M207" s="1">
        <v>9</v>
      </c>
      <c r="N207" s="1" t="s">
        <v>24</v>
      </c>
      <c r="O207" s="1" t="s">
        <v>25</v>
      </c>
      <c r="P207" s="1" t="s">
        <v>145</v>
      </c>
      <c r="Q207" s="1" t="s">
        <v>59</v>
      </c>
      <c r="R207" s="1">
        <f>IF(OR(Table_12[team1]="Mumbai Indians",Table_12[team2]="Mumbai Indians"),1,0)</f>
        <v>0</v>
      </c>
    </row>
    <row r="208" spans="1:18" ht="15.75" customHeight="1" x14ac:dyDescent="0.3">
      <c r="A208" s="1">
        <v>501223</v>
      </c>
      <c r="B208" s="1" t="s">
        <v>36</v>
      </c>
      <c r="C208" s="2">
        <v>40656</v>
      </c>
      <c r="D208" s="1" t="s">
        <v>179</v>
      </c>
      <c r="E208" s="1" t="s">
        <v>38</v>
      </c>
      <c r="F208" s="1">
        <v>0</v>
      </c>
      <c r="G208" s="1" t="s">
        <v>39</v>
      </c>
      <c r="H208" s="1" t="s">
        <v>31</v>
      </c>
      <c r="I208" s="1" t="s">
        <v>31</v>
      </c>
      <c r="J208" s="1" t="s">
        <v>22</v>
      </c>
      <c r="K208" s="1" t="s">
        <v>39</v>
      </c>
      <c r="L208" s="1" t="s">
        <v>23</v>
      </c>
      <c r="M208" s="1">
        <v>29</v>
      </c>
      <c r="N208" s="1" t="s">
        <v>24</v>
      </c>
      <c r="O208" s="1" t="s">
        <v>25</v>
      </c>
      <c r="P208" s="1" t="s">
        <v>129</v>
      </c>
      <c r="Q208" s="1" t="s">
        <v>27</v>
      </c>
      <c r="R208" s="1">
        <f>IF(OR(Table_12[team1]="Mumbai Indians",Table_12[team2]="Mumbai Indians"),1,0)</f>
        <v>0</v>
      </c>
    </row>
    <row r="209" spans="1:18" ht="15.75" customHeight="1" x14ac:dyDescent="0.3">
      <c r="A209" s="1">
        <v>501224</v>
      </c>
      <c r="B209" s="1" t="s">
        <v>60</v>
      </c>
      <c r="C209" s="2">
        <v>40657</v>
      </c>
      <c r="D209" s="1" t="s">
        <v>180</v>
      </c>
      <c r="E209" s="1" t="s">
        <v>62</v>
      </c>
      <c r="F209" s="1">
        <v>0</v>
      </c>
      <c r="G209" s="1" t="s">
        <v>53</v>
      </c>
      <c r="H209" s="1" t="s">
        <v>47</v>
      </c>
      <c r="I209" s="1" t="s">
        <v>53</v>
      </c>
      <c r="J209" s="1" t="s">
        <v>22</v>
      </c>
      <c r="K209" s="1" t="s">
        <v>47</v>
      </c>
      <c r="L209" s="1" t="s">
        <v>23</v>
      </c>
      <c r="M209" s="1">
        <v>37</v>
      </c>
      <c r="N209" s="1" t="s">
        <v>24</v>
      </c>
      <c r="O209" s="1" t="s">
        <v>25</v>
      </c>
      <c r="P209" s="1" t="s">
        <v>127</v>
      </c>
      <c r="Q209" s="1" t="s">
        <v>208</v>
      </c>
      <c r="R209" s="1">
        <f>IF(OR(Table_12[team1]="Mumbai Indians",Table_12[team2]="Mumbai Indians"),1,0)</f>
        <v>1</v>
      </c>
    </row>
    <row r="210" spans="1:18" ht="15.75" customHeight="1" x14ac:dyDescent="0.3">
      <c r="A210" s="1">
        <v>501225</v>
      </c>
      <c r="B210" s="1" t="s">
        <v>56</v>
      </c>
      <c r="C210" s="2">
        <v>40657</v>
      </c>
      <c r="D210" s="1" t="s">
        <v>156</v>
      </c>
      <c r="E210" s="1" t="s">
        <v>58</v>
      </c>
      <c r="F210" s="1">
        <v>0</v>
      </c>
      <c r="G210" s="1" t="s">
        <v>40</v>
      </c>
      <c r="H210" s="1" t="s">
        <v>205</v>
      </c>
      <c r="I210" s="1" t="s">
        <v>40</v>
      </c>
      <c r="J210" s="1" t="s">
        <v>22</v>
      </c>
      <c r="K210" s="1" t="s">
        <v>40</v>
      </c>
      <c r="L210" s="1" t="s">
        <v>41</v>
      </c>
      <c r="M210" s="1">
        <v>8</v>
      </c>
      <c r="N210" s="1" t="s">
        <v>24</v>
      </c>
      <c r="O210" s="1" t="s">
        <v>25</v>
      </c>
      <c r="P210" s="1" t="s">
        <v>77</v>
      </c>
      <c r="Q210" s="1" t="s">
        <v>138</v>
      </c>
      <c r="R210" s="1">
        <f>IF(OR(Table_12[team1]="Mumbai Indians",Table_12[team2]="Mumbai Indians"),1,0)</f>
        <v>0</v>
      </c>
    </row>
    <row r="211" spans="1:18" ht="15.75" customHeight="1" x14ac:dyDescent="0.3">
      <c r="A211" s="1">
        <v>501226</v>
      </c>
      <c r="B211" s="1" t="s">
        <v>65</v>
      </c>
      <c r="C211" s="2">
        <v>40658</v>
      </c>
      <c r="D211" s="1" t="s">
        <v>29</v>
      </c>
      <c r="E211" s="1" t="s">
        <v>67</v>
      </c>
      <c r="F211" s="1">
        <v>0</v>
      </c>
      <c r="G211" s="1" t="s">
        <v>32</v>
      </c>
      <c r="H211" s="1" t="s">
        <v>207</v>
      </c>
      <c r="I211" s="1" t="s">
        <v>207</v>
      </c>
      <c r="J211" s="1" t="s">
        <v>22</v>
      </c>
      <c r="K211" s="1" t="s">
        <v>32</v>
      </c>
      <c r="L211" s="1" t="s">
        <v>23</v>
      </c>
      <c r="M211" s="1">
        <v>25</v>
      </c>
      <c r="N211" s="1" t="s">
        <v>24</v>
      </c>
      <c r="O211" s="1" t="s">
        <v>25</v>
      </c>
      <c r="P211" s="1" t="s">
        <v>42</v>
      </c>
      <c r="Q211" s="1" t="s">
        <v>59</v>
      </c>
      <c r="R211" s="1">
        <f>IF(OR(Table_12[team1]="Mumbai Indians",Table_12[team2]="Mumbai Indians"),1,0)</f>
        <v>0</v>
      </c>
    </row>
    <row r="212" spans="1:18" ht="15.75" customHeight="1" x14ac:dyDescent="0.3">
      <c r="A212" s="1">
        <v>501227</v>
      </c>
      <c r="B212" s="1" t="s">
        <v>36</v>
      </c>
      <c r="C212" s="2">
        <v>40659</v>
      </c>
      <c r="D212" s="1" t="s">
        <v>215</v>
      </c>
      <c r="E212" s="1" t="s">
        <v>38</v>
      </c>
      <c r="F212" s="1">
        <v>0</v>
      </c>
      <c r="G212" s="1" t="s">
        <v>39</v>
      </c>
      <c r="H212" s="1" t="s">
        <v>20</v>
      </c>
      <c r="I212" s="1" t="s">
        <v>20</v>
      </c>
      <c r="J212" s="1" t="s">
        <v>22</v>
      </c>
      <c r="K212" s="1" t="s">
        <v>20</v>
      </c>
      <c r="L212" s="1" t="s">
        <v>41</v>
      </c>
      <c r="M212" s="1">
        <v>3</v>
      </c>
      <c r="N212" s="1" t="s">
        <v>24</v>
      </c>
      <c r="O212" s="1" t="s">
        <v>25</v>
      </c>
      <c r="P212" s="1" t="s">
        <v>129</v>
      </c>
      <c r="Q212" s="1" t="s">
        <v>213</v>
      </c>
      <c r="R212" s="1">
        <f>IF(OR(Table_12[team1]="Mumbai Indians",Table_12[team2]="Mumbai Indians"),1,0)</f>
        <v>0</v>
      </c>
    </row>
    <row r="213" spans="1:18" ht="15.75" customHeight="1" x14ac:dyDescent="0.3">
      <c r="A213" s="1">
        <v>501228</v>
      </c>
      <c r="B213" s="1" t="s">
        <v>44</v>
      </c>
      <c r="C213" s="2">
        <v>40660</v>
      </c>
      <c r="D213" s="1" t="s">
        <v>199</v>
      </c>
      <c r="E213" s="1" t="s">
        <v>73</v>
      </c>
      <c r="F213" s="1">
        <v>0</v>
      </c>
      <c r="G213" s="1" t="s">
        <v>207</v>
      </c>
      <c r="H213" s="1" t="s">
        <v>32</v>
      </c>
      <c r="I213" s="1" t="s">
        <v>207</v>
      </c>
      <c r="J213" s="1" t="s">
        <v>33</v>
      </c>
      <c r="K213" s="1" t="s">
        <v>32</v>
      </c>
      <c r="L213" s="1" t="s">
        <v>41</v>
      </c>
      <c r="M213" s="1">
        <v>8</v>
      </c>
      <c r="N213" s="1" t="s">
        <v>24</v>
      </c>
      <c r="O213" s="1" t="s">
        <v>25</v>
      </c>
      <c r="P213" s="1" t="s">
        <v>26</v>
      </c>
      <c r="Q213" s="1" t="s">
        <v>35</v>
      </c>
      <c r="R213" s="1">
        <f>IF(OR(Table_12[team1]="Mumbai Indians",Table_12[team2]="Mumbai Indians"),1,0)</f>
        <v>0</v>
      </c>
    </row>
    <row r="214" spans="1:18" ht="15.75" customHeight="1" x14ac:dyDescent="0.3">
      <c r="A214" s="1">
        <v>501229</v>
      </c>
      <c r="B214" s="1" t="s">
        <v>203</v>
      </c>
      <c r="C214" s="2">
        <v>40660</v>
      </c>
      <c r="D214" s="1" t="s">
        <v>216</v>
      </c>
      <c r="E214" s="1" t="s">
        <v>204</v>
      </c>
      <c r="F214" s="1">
        <v>0</v>
      </c>
      <c r="G214" s="1" t="s">
        <v>205</v>
      </c>
      <c r="H214" s="1" t="s">
        <v>53</v>
      </c>
      <c r="I214" s="1" t="s">
        <v>205</v>
      </c>
      <c r="J214" s="1" t="s">
        <v>22</v>
      </c>
      <c r="K214" s="1" t="s">
        <v>53</v>
      </c>
      <c r="L214" s="1" t="s">
        <v>23</v>
      </c>
      <c r="M214" s="1">
        <v>55</v>
      </c>
      <c r="N214" s="1" t="s">
        <v>24</v>
      </c>
      <c r="O214" s="1" t="s">
        <v>25</v>
      </c>
      <c r="P214" s="1" t="s">
        <v>127</v>
      </c>
      <c r="Q214" s="1" t="s">
        <v>208</v>
      </c>
      <c r="R214" s="1">
        <f>IF(OR(Table_12[team1]="Mumbai Indians",Table_12[team2]="Mumbai Indians"),1,0)</f>
        <v>0</v>
      </c>
    </row>
    <row r="215" spans="1:18" ht="15.75" customHeight="1" x14ac:dyDescent="0.3">
      <c r="A215" s="1">
        <v>501230</v>
      </c>
      <c r="B215" s="1" t="s">
        <v>36</v>
      </c>
      <c r="C215" s="2">
        <v>40661</v>
      </c>
      <c r="D215" s="1" t="s">
        <v>165</v>
      </c>
      <c r="E215" s="1" t="s">
        <v>38</v>
      </c>
      <c r="F215" s="1">
        <v>0</v>
      </c>
      <c r="G215" s="1" t="s">
        <v>39</v>
      </c>
      <c r="H215" s="1" t="s">
        <v>21</v>
      </c>
      <c r="I215" s="1" t="s">
        <v>39</v>
      </c>
      <c r="J215" s="1" t="s">
        <v>22</v>
      </c>
      <c r="K215" s="1" t="s">
        <v>21</v>
      </c>
      <c r="L215" s="1" t="s">
        <v>23</v>
      </c>
      <c r="M215" s="1">
        <v>17</v>
      </c>
      <c r="N215" s="1" t="s">
        <v>24</v>
      </c>
      <c r="O215" s="1" t="s">
        <v>25</v>
      </c>
      <c r="P215" s="1" t="s">
        <v>201</v>
      </c>
      <c r="Q215" s="1" t="s">
        <v>213</v>
      </c>
      <c r="R215" s="1">
        <f>IF(OR(Table_12[team1]="Mumbai Indians",Table_12[team2]="Mumbai Indians"),1,0)</f>
        <v>0</v>
      </c>
    </row>
    <row r="216" spans="1:18" ht="15.75" customHeight="1" x14ac:dyDescent="0.3">
      <c r="A216" s="1">
        <v>501231</v>
      </c>
      <c r="B216" s="1" t="s">
        <v>56</v>
      </c>
      <c r="C216" s="2">
        <v>40662</v>
      </c>
      <c r="D216" s="1" t="s">
        <v>217</v>
      </c>
      <c r="E216" s="1" t="s">
        <v>58</v>
      </c>
      <c r="F216" s="1">
        <v>0</v>
      </c>
      <c r="G216" s="1" t="s">
        <v>40</v>
      </c>
      <c r="H216" s="1" t="s">
        <v>47</v>
      </c>
      <c r="I216" s="1" t="s">
        <v>40</v>
      </c>
      <c r="J216" s="1" t="s">
        <v>22</v>
      </c>
      <c r="K216" s="1" t="s">
        <v>40</v>
      </c>
      <c r="L216" s="1" t="s">
        <v>41</v>
      </c>
      <c r="M216" s="1">
        <v>7</v>
      </c>
      <c r="N216" s="1" t="s">
        <v>24</v>
      </c>
      <c r="O216" s="1" t="s">
        <v>25</v>
      </c>
      <c r="P216" s="1" t="s">
        <v>26</v>
      </c>
      <c r="Q216" s="1" t="s">
        <v>138</v>
      </c>
      <c r="R216" s="1">
        <f>IF(OR(Table_12[team1]="Mumbai Indians",Table_12[team2]="Mumbai Indians"),1,0)</f>
        <v>1</v>
      </c>
    </row>
    <row r="217" spans="1:18" ht="15.75" customHeight="1" x14ac:dyDescent="0.3">
      <c r="A217" s="1">
        <v>501232</v>
      </c>
      <c r="B217" s="1" t="s">
        <v>17</v>
      </c>
      <c r="C217" s="2">
        <v>40662</v>
      </c>
      <c r="D217" s="1" t="s">
        <v>215</v>
      </c>
      <c r="E217" s="1" t="s">
        <v>19</v>
      </c>
      <c r="F217" s="1">
        <v>0</v>
      </c>
      <c r="G217" s="1" t="s">
        <v>20</v>
      </c>
      <c r="H217" s="1" t="s">
        <v>207</v>
      </c>
      <c r="I217" s="1" t="s">
        <v>207</v>
      </c>
      <c r="J217" s="1" t="s">
        <v>22</v>
      </c>
      <c r="K217" s="1" t="s">
        <v>20</v>
      </c>
      <c r="L217" s="1" t="s">
        <v>23</v>
      </c>
      <c r="M217" s="1">
        <v>26</v>
      </c>
      <c r="N217" s="1" t="s">
        <v>24</v>
      </c>
      <c r="O217" s="1" t="s">
        <v>25</v>
      </c>
      <c r="P217" s="1" t="s">
        <v>42</v>
      </c>
      <c r="Q217" s="1" t="s">
        <v>145</v>
      </c>
      <c r="R217" s="1">
        <f>IF(OR(Table_12[team1]="Mumbai Indians",Table_12[team2]="Mumbai Indians"),1,0)</f>
        <v>0</v>
      </c>
    </row>
    <row r="218" spans="1:18" ht="15.75" customHeight="1" x14ac:dyDescent="0.3">
      <c r="A218" s="1">
        <v>501233</v>
      </c>
      <c r="B218" s="1" t="s">
        <v>203</v>
      </c>
      <c r="C218" s="2">
        <v>40663</v>
      </c>
      <c r="D218" s="1" t="s">
        <v>61</v>
      </c>
      <c r="E218" s="1" t="s">
        <v>204</v>
      </c>
      <c r="F218" s="1">
        <v>0</v>
      </c>
      <c r="G218" s="1" t="s">
        <v>205</v>
      </c>
      <c r="H218" s="1" t="s">
        <v>39</v>
      </c>
      <c r="I218" s="1" t="s">
        <v>39</v>
      </c>
      <c r="J218" s="1" t="s">
        <v>33</v>
      </c>
      <c r="K218" s="1" t="s">
        <v>39</v>
      </c>
      <c r="L218" s="1" t="s">
        <v>23</v>
      </c>
      <c r="M218" s="1">
        <v>38</v>
      </c>
      <c r="N218" s="1" t="s">
        <v>24</v>
      </c>
      <c r="O218" s="1" t="s">
        <v>25</v>
      </c>
      <c r="P218" s="1" t="s">
        <v>127</v>
      </c>
      <c r="Q218" s="1" t="s">
        <v>208</v>
      </c>
      <c r="R218" s="1">
        <f>IF(OR(Table_12[team1]="Mumbai Indians",Table_12[team2]="Mumbai Indians"),1,0)</f>
        <v>0</v>
      </c>
    </row>
    <row r="219" spans="1:18" ht="15.75" customHeight="1" x14ac:dyDescent="0.3">
      <c r="A219" s="1">
        <v>501234</v>
      </c>
      <c r="B219" s="1" t="s">
        <v>50</v>
      </c>
      <c r="C219" s="2">
        <v>40663</v>
      </c>
      <c r="D219" s="1" t="s">
        <v>218</v>
      </c>
      <c r="E219" s="1" t="s">
        <v>52</v>
      </c>
      <c r="F219" s="1">
        <v>0</v>
      </c>
      <c r="G219" s="1" t="s">
        <v>21</v>
      </c>
      <c r="H219" s="1" t="s">
        <v>31</v>
      </c>
      <c r="I219" s="1" t="s">
        <v>21</v>
      </c>
      <c r="J219" s="1" t="s">
        <v>22</v>
      </c>
      <c r="K219" s="1" t="s">
        <v>21</v>
      </c>
      <c r="L219" s="1" t="s">
        <v>41</v>
      </c>
      <c r="M219" s="1">
        <v>8</v>
      </c>
      <c r="N219" s="1" t="s">
        <v>24</v>
      </c>
      <c r="O219" s="1" t="s">
        <v>25</v>
      </c>
      <c r="P219" s="1" t="s">
        <v>64</v>
      </c>
      <c r="Q219" s="1" t="s">
        <v>35</v>
      </c>
      <c r="R219" s="1">
        <f>IF(OR(Table_12[team1]="Mumbai Indians",Table_12[team2]="Mumbai Indians"),1,0)</f>
        <v>0</v>
      </c>
    </row>
    <row r="220" spans="1:18" ht="15.75" customHeight="1" x14ac:dyDescent="0.3">
      <c r="A220" s="1">
        <v>501235</v>
      </c>
      <c r="B220" s="1" t="s">
        <v>56</v>
      </c>
      <c r="C220" s="2">
        <v>40664</v>
      </c>
      <c r="D220" s="1" t="s">
        <v>153</v>
      </c>
      <c r="E220" s="1" t="s">
        <v>58</v>
      </c>
      <c r="F220" s="1">
        <v>0</v>
      </c>
      <c r="G220" s="1" t="s">
        <v>40</v>
      </c>
      <c r="H220" s="1" t="s">
        <v>207</v>
      </c>
      <c r="I220" s="1" t="s">
        <v>40</v>
      </c>
      <c r="J220" s="1" t="s">
        <v>22</v>
      </c>
      <c r="K220" s="1" t="s">
        <v>40</v>
      </c>
      <c r="L220" s="1" t="s">
        <v>41</v>
      </c>
      <c r="M220" s="1">
        <v>6</v>
      </c>
      <c r="N220" s="1" t="s">
        <v>24</v>
      </c>
      <c r="O220" s="1" t="s">
        <v>25</v>
      </c>
      <c r="P220" s="1" t="s">
        <v>138</v>
      </c>
      <c r="Q220" s="1" t="s">
        <v>116</v>
      </c>
      <c r="R220" s="1">
        <f>IF(OR(Table_12[team1]="Mumbai Indians",Table_12[team2]="Mumbai Indians"),1,0)</f>
        <v>0</v>
      </c>
    </row>
    <row r="221" spans="1:18" ht="15.75" customHeight="1" x14ac:dyDescent="0.3">
      <c r="A221" s="1">
        <v>501236</v>
      </c>
      <c r="B221" s="1" t="s">
        <v>65</v>
      </c>
      <c r="C221" s="2">
        <v>40664</v>
      </c>
      <c r="D221" s="1" t="s">
        <v>102</v>
      </c>
      <c r="E221" s="1" t="s">
        <v>67</v>
      </c>
      <c r="F221" s="1">
        <v>0</v>
      </c>
      <c r="G221" s="1" t="s">
        <v>32</v>
      </c>
      <c r="H221" s="1" t="s">
        <v>53</v>
      </c>
      <c r="I221" s="1" t="s">
        <v>32</v>
      </c>
      <c r="J221" s="1" t="s">
        <v>33</v>
      </c>
      <c r="K221" s="1" t="s">
        <v>32</v>
      </c>
      <c r="L221" s="1" t="s">
        <v>23</v>
      </c>
      <c r="M221" s="1">
        <v>19</v>
      </c>
      <c r="N221" s="1" t="s">
        <v>24</v>
      </c>
      <c r="O221" s="1" t="s">
        <v>25</v>
      </c>
      <c r="P221" s="1" t="s">
        <v>42</v>
      </c>
      <c r="Q221" s="1" t="s">
        <v>59</v>
      </c>
      <c r="R221" s="1">
        <f>IF(OR(Table_12[team1]="Mumbai Indians",Table_12[team2]="Mumbai Indians"),1,0)</f>
        <v>0</v>
      </c>
    </row>
    <row r="222" spans="1:18" ht="15.75" customHeight="1" x14ac:dyDescent="0.3">
      <c r="A222" s="1">
        <v>501237</v>
      </c>
      <c r="B222" s="1" t="s">
        <v>44</v>
      </c>
      <c r="C222" s="2">
        <v>40665</v>
      </c>
      <c r="D222" s="1" t="s">
        <v>192</v>
      </c>
      <c r="E222" s="1" t="s">
        <v>46</v>
      </c>
      <c r="F222" s="1">
        <v>0</v>
      </c>
      <c r="G222" s="1" t="s">
        <v>47</v>
      </c>
      <c r="H222" s="1" t="s">
        <v>31</v>
      </c>
      <c r="I222" s="1" t="s">
        <v>31</v>
      </c>
      <c r="J222" s="1" t="s">
        <v>22</v>
      </c>
      <c r="K222" s="1" t="s">
        <v>47</v>
      </c>
      <c r="L222" s="1" t="s">
        <v>23</v>
      </c>
      <c r="M222" s="1">
        <v>23</v>
      </c>
      <c r="N222" s="1" t="s">
        <v>24</v>
      </c>
      <c r="O222" s="1" t="s">
        <v>25</v>
      </c>
      <c r="P222" s="1" t="s">
        <v>127</v>
      </c>
      <c r="Q222" s="1" t="s">
        <v>201</v>
      </c>
      <c r="R222" s="1">
        <f>IF(OR(Table_12[team1]="Mumbai Indians",Table_12[team2]="Mumbai Indians"),1,0)</f>
        <v>1</v>
      </c>
    </row>
    <row r="223" spans="1:18" ht="15.75" customHeight="1" x14ac:dyDescent="0.3">
      <c r="A223" s="1">
        <v>501238</v>
      </c>
      <c r="B223" s="1" t="s">
        <v>36</v>
      </c>
      <c r="C223" s="2">
        <v>40665</v>
      </c>
      <c r="D223" s="1" t="s">
        <v>219</v>
      </c>
      <c r="E223" s="1" t="s">
        <v>38</v>
      </c>
      <c r="F223" s="1">
        <v>0</v>
      </c>
      <c r="G223" s="1" t="s">
        <v>39</v>
      </c>
      <c r="H223" s="1" t="s">
        <v>205</v>
      </c>
      <c r="I223" s="1" t="s">
        <v>205</v>
      </c>
      <c r="J223" s="1" t="s">
        <v>22</v>
      </c>
      <c r="K223" s="1" t="s">
        <v>205</v>
      </c>
      <c r="L223" s="1" t="s">
        <v>41</v>
      </c>
      <c r="M223" s="1">
        <v>7</v>
      </c>
      <c r="N223" s="1" t="s">
        <v>24</v>
      </c>
      <c r="O223" s="1" t="s">
        <v>25</v>
      </c>
      <c r="P223" s="1" t="s">
        <v>26</v>
      </c>
      <c r="Q223" s="1" t="s">
        <v>35</v>
      </c>
      <c r="R223" s="1">
        <f>IF(OR(Table_12[team1]="Mumbai Indians",Table_12[team2]="Mumbai Indians"),1,0)</f>
        <v>0</v>
      </c>
    </row>
    <row r="224" spans="1:18" ht="15.75" customHeight="1" x14ac:dyDescent="0.3">
      <c r="A224" s="1">
        <v>501239</v>
      </c>
      <c r="B224" s="1" t="s">
        <v>60</v>
      </c>
      <c r="C224" s="2">
        <v>40666</v>
      </c>
      <c r="D224" s="1" t="s">
        <v>68</v>
      </c>
      <c r="E224" s="1" t="s">
        <v>62</v>
      </c>
      <c r="F224" s="1">
        <v>0</v>
      </c>
      <c r="G224" s="1" t="s">
        <v>53</v>
      </c>
      <c r="H224" s="1" t="s">
        <v>21</v>
      </c>
      <c r="I224" s="1" t="s">
        <v>53</v>
      </c>
      <c r="J224" s="1" t="s">
        <v>22</v>
      </c>
      <c r="K224" s="1" t="s">
        <v>21</v>
      </c>
      <c r="L224" s="1" t="s">
        <v>23</v>
      </c>
      <c r="M224" s="1">
        <v>20</v>
      </c>
      <c r="N224" s="1" t="s">
        <v>24</v>
      </c>
      <c r="O224" s="1" t="s">
        <v>25</v>
      </c>
      <c r="P224" s="1" t="s">
        <v>129</v>
      </c>
      <c r="Q224" s="1" t="s">
        <v>213</v>
      </c>
      <c r="R224" s="1">
        <f>IF(OR(Table_12[team1]="Mumbai Indians",Table_12[team2]="Mumbai Indians"),1,0)</f>
        <v>0</v>
      </c>
    </row>
    <row r="225" spans="1:18" ht="15.75" customHeight="1" x14ac:dyDescent="0.3">
      <c r="A225" s="1">
        <v>501240</v>
      </c>
      <c r="B225" s="1" t="s">
        <v>65</v>
      </c>
      <c r="C225" s="2">
        <v>40667</v>
      </c>
      <c r="D225" s="1" t="s">
        <v>29</v>
      </c>
      <c r="E225" s="1" t="s">
        <v>67</v>
      </c>
      <c r="F225" s="1">
        <v>0</v>
      </c>
      <c r="G225" s="1" t="s">
        <v>32</v>
      </c>
      <c r="H225" s="1" t="s">
        <v>40</v>
      </c>
      <c r="I225" s="1" t="s">
        <v>40</v>
      </c>
      <c r="J225" s="1" t="s">
        <v>33</v>
      </c>
      <c r="K225" s="1" t="s">
        <v>32</v>
      </c>
      <c r="L225" s="1" t="s">
        <v>41</v>
      </c>
      <c r="M225" s="1">
        <v>8</v>
      </c>
      <c r="N225" s="1" t="s">
        <v>24</v>
      </c>
      <c r="O225" s="1" t="s">
        <v>25</v>
      </c>
      <c r="P225" s="1" t="s">
        <v>145</v>
      </c>
      <c r="Q225" s="1" t="s">
        <v>59</v>
      </c>
      <c r="R225" s="1">
        <f>IF(OR(Table_12[team1]="Mumbai Indians",Table_12[team2]="Mumbai Indians"),1,0)</f>
        <v>0</v>
      </c>
    </row>
    <row r="226" spans="1:18" ht="15.75" customHeight="1" x14ac:dyDescent="0.3">
      <c r="A226" s="1">
        <v>501241</v>
      </c>
      <c r="B226" s="1" t="s">
        <v>44</v>
      </c>
      <c r="C226" s="2">
        <v>40667</v>
      </c>
      <c r="D226" s="1" t="s">
        <v>220</v>
      </c>
      <c r="E226" s="1" t="s">
        <v>73</v>
      </c>
      <c r="F226" s="1">
        <v>0</v>
      </c>
      <c r="G226" s="1" t="s">
        <v>207</v>
      </c>
      <c r="H226" s="1" t="s">
        <v>47</v>
      </c>
      <c r="I226" s="1" t="s">
        <v>207</v>
      </c>
      <c r="J226" s="1" t="s">
        <v>22</v>
      </c>
      <c r="K226" s="1" t="s">
        <v>47</v>
      </c>
      <c r="L226" s="1" t="s">
        <v>23</v>
      </c>
      <c r="M226" s="1">
        <v>21</v>
      </c>
      <c r="N226" s="1" t="s">
        <v>24</v>
      </c>
      <c r="O226" s="1" t="s">
        <v>25</v>
      </c>
      <c r="P226" s="1" t="s">
        <v>127</v>
      </c>
      <c r="Q226" s="1" t="s">
        <v>116</v>
      </c>
      <c r="R226" s="1">
        <f>IF(OR(Table_12[team1]="Mumbai Indians",Table_12[team2]="Mumbai Indians"),1,0)</f>
        <v>1</v>
      </c>
    </row>
    <row r="227" spans="1:18" ht="15.75" customHeight="1" x14ac:dyDescent="0.3">
      <c r="A227" s="1">
        <v>501242</v>
      </c>
      <c r="B227" s="1" t="s">
        <v>203</v>
      </c>
      <c r="C227" s="2">
        <v>40668</v>
      </c>
      <c r="D227" s="1" t="s">
        <v>160</v>
      </c>
      <c r="E227" s="1" t="s">
        <v>204</v>
      </c>
      <c r="F227" s="1">
        <v>0</v>
      </c>
      <c r="G227" s="1" t="s">
        <v>205</v>
      </c>
      <c r="H227" s="1" t="s">
        <v>21</v>
      </c>
      <c r="I227" s="1" t="s">
        <v>21</v>
      </c>
      <c r="J227" s="1" t="s">
        <v>22</v>
      </c>
      <c r="K227" s="1" t="s">
        <v>205</v>
      </c>
      <c r="L227" s="1" t="s">
        <v>23</v>
      </c>
      <c r="M227" s="1">
        <v>17</v>
      </c>
      <c r="N227" s="1" t="s">
        <v>24</v>
      </c>
      <c r="O227" s="1" t="s">
        <v>25</v>
      </c>
      <c r="P227" s="1" t="s">
        <v>140</v>
      </c>
      <c r="Q227" s="1" t="s">
        <v>213</v>
      </c>
      <c r="R227" s="1">
        <f>IF(OR(Table_12[team1]="Mumbai Indians",Table_12[team2]="Mumbai Indians"),1,0)</f>
        <v>0</v>
      </c>
    </row>
    <row r="228" spans="1:18" ht="15.75" customHeight="1" x14ac:dyDescent="0.3">
      <c r="A228" s="1">
        <v>501243</v>
      </c>
      <c r="B228" s="1" t="s">
        <v>60</v>
      </c>
      <c r="C228" s="2">
        <v>40668</v>
      </c>
      <c r="D228" s="1" t="s">
        <v>61</v>
      </c>
      <c r="E228" s="1" t="s">
        <v>62</v>
      </c>
      <c r="F228" s="1">
        <v>0</v>
      </c>
      <c r="G228" s="1" t="s">
        <v>53</v>
      </c>
      <c r="H228" s="1" t="s">
        <v>39</v>
      </c>
      <c r="I228" s="1" t="s">
        <v>39</v>
      </c>
      <c r="J228" s="1" t="s">
        <v>22</v>
      </c>
      <c r="K228" s="1" t="s">
        <v>39</v>
      </c>
      <c r="L228" s="1" t="s">
        <v>41</v>
      </c>
      <c r="M228" s="1">
        <v>4</v>
      </c>
      <c r="N228" s="1" t="s">
        <v>24</v>
      </c>
      <c r="O228" s="1" t="s">
        <v>25</v>
      </c>
      <c r="P228" s="1" t="s">
        <v>26</v>
      </c>
      <c r="Q228" s="1" t="s">
        <v>64</v>
      </c>
      <c r="R228" s="1">
        <f>IF(OR(Table_12[team1]="Mumbai Indians",Table_12[team2]="Mumbai Indians"),1,0)</f>
        <v>0</v>
      </c>
    </row>
    <row r="229" spans="1:18" ht="15.75" customHeight="1" x14ac:dyDescent="0.3">
      <c r="A229" s="1">
        <v>501244</v>
      </c>
      <c r="B229" s="1" t="s">
        <v>17</v>
      </c>
      <c r="C229" s="2">
        <v>40669</v>
      </c>
      <c r="D229" s="1" t="s">
        <v>118</v>
      </c>
      <c r="E229" s="1" t="s">
        <v>19</v>
      </c>
      <c r="F229" s="1">
        <v>0</v>
      </c>
      <c r="G229" s="1" t="s">
        <v>20</v>
      </c>
      <c r="H229" s="1" t="s">
        <v>31</v>
      </c>
      <c r="I229" s="1" t="s">
        <v>31</v>
      </c>
      <c r="J229" s="1" t="s">
        <v>22</v>
      </c>
      <c r="K229" s="1" t="s">
        <v>20</v>
      </c>
      <c r="L229" s="1" t="s">
        <v>23</v>
      </c>
      <c r="M229" s="1">
        <v>85</v>
      </c>
      <c r="N229" s="1" t="s">
        <v>24</v>
      </c>
      <c r="O229" s="1" t="s">
        <v>25</v>
      </c>
      <c r="P229" s="1" t="s">
        <v>42</v>
      </c>
      <c r="Q229" s="1" t="s">
        <v>59</v>
      </c>
      <c r="R229" s="1">
        <f>IF(OR(Table_12[team1]="Mumbai Indians",Table_12[team2]="Mumbai Indians"),1,0)</f>
        <v>0</v>
      </c>
    </row>
    <row r="230" spans="1:18" ht="15.75" customHeight="1" x14ac:dyDescent="0.3">
      <c r="A230" s="1">
        <v>501245</v>
      </c>
      <c r="B230" s="1" t="s">
        <v>50</v>
      </c>
      <c r="C230" s="2">
        <v>40670</v>
      </c>
      <c r="D230" s="1" t="s">
        <v>218</v>
      </c>
      <c r="E230" s="1" t="s">
        <v>52</v>
      </c>
      <c r="F230" s="1">
        <v>0</v>
      </c>
      <c r="G230" s="1" t="s">
        <v>21</v>
      </c>
      <c r="H230" s="1" t="s">
        <v>32</v>
      </c>
      <c r="I230" s="1" t="s">
        <v>32</v>
      </c>
      <c r="J230" s="1" t="s">
        <v>33</v>
      </c>
      <c r="K230" s="1" t="s">
        <v>21</v>
      </c>
      <c r="L230" s="1" t="s">
        <v>23</v>
      </c>
      <c r="M230" s="1">
        <v>10</v>
      </c>
      <c r="N230" s="1" t="s">
        <v>24</v>
      </c>
      <c r="O230" s="1" t="s">
        <v>95</v>
      </c>
      <c r="P230" s="1" t="s">
        <v>26</v>
      </c>
      <c r="Q230" s="1" t="s">
        <v>201</v>
      </c>
      <c r="R230" s="1">
        <f>IF(OR(Table_12[team1]="Mumbai Indians",Table_12[team2]="Mumbai Indians"),1,0)</f>
        <v>0</v>
      </c>
    </row>
    <row r="231" spans="1:18" ht="15.75" customHeight="1" x14ac:dyDescent="0.3">
      <c r="A231" s="1">
        <v>501246</v>
      </c>
      <c r="B231" s="1" t="s">
        <v>44</v>
      </c>
      <c r="C231" s="2">
        <v>40670</v>
      </c>
      <c r="D231" s="1" t="s">
        <v>183</v>
      </c>
      <c r="E231" s="1" t="s">
        <v>46</v>
      </c>
      <c r="F231" s="1">
        <v>0</v>
      </c>
      <c r="G231" s="1" t="s">
        <v>47</v>
      </c>
      <c r="H231" s="1" t="s">
        <v>39</v>
      </c>
      <c r="I231" s="1" t="s">
        <v>39</v>
      </c>
      <c r="J231" s="1" t="s">
        <v>22</v>
      </c>
      <c r="K231" s="1" t="s">
        <v>47</v>
      </c>
      <c r="L231" s="1" t="s">
        <v>23</v>
      </c>
      <c r="M231" s="1">
        <v>32</v>
      </c>
      <c r="N231" s="1" t="s">
        <v>24</v>
      </c>
      <c r="O231" s="1" t="s">
        <v>25</v>
      </c>
      <c r="P231" s="1" t="s">
        <v>55</v>
      </c>
      <c r="Q231" s="1" t="s">
        <v>116</v>
      </c>
      <c r="R231" s="1">
        <f>IF(OR(Table_12[team1]="Mumbai Indians",Table_12[team2]="Mumbai Indians"),1,0)</f>
        <v>1</v>
      </c>
    </row>
    <row r="232" spans="1:18" ht="15.75" customHeight="1" x14ac:dyDescent="0.3">
      <c r="A232" s="1">
        <v>501247</v>
      </c>
      <c r="B232" s="1" t="s">
        <v>17</v>
      </c>
      <c r="C232" s="2">
        <v>40671</v>
      </c>
      <c r="D232" s="1" t="s">
        <v>118</v>
      </c>
      <c r="E232" s="1" t="s">
        <v>19</v>
      </c>
      <c r="F232" s="1">
        <v>0</v>
      </c>
      <c r="G232" s="1" t="s">
        <v>20</v>
      </c>
      <c r="H232" s="1" t="s">
        <v>205</v>
      </c>
      <c r="I232" s="1" t="s">
        <v>205</v>
      </c>
      <c r="J232" s="1" t="s">
        <v>33</v>
      </c>
      <c r="K232" s="1" t="s">
        <v>20</v>
      </c>
      <c r="L232" s="1" t="s">
        <v>41</v>
      </c>
      <c r="M232" s="1">
        <v>9</v>
      </c>
      <c r="N232" s="1" t="s">
        <v>24</v>
      </c>
      <c r="O232" s="1" t="s">
        <v>25</v>
      </c>
      <c r="P232" s="1" t="s">
        <v>42</v>
      </c>
      <c r="Q232" s="1" t="s">
        <v>145</v>
      </c>
      <c r="R232" s="1">
        <f>IF(OR(Table_12[team1]="Mumbai Indians",Table_12[team2]="Mumbai Indians"),1,0)</f>
        <v>0</v>
      </c>
    </row>
    <row r="233" spans="1:18" ht="15.75" customHeight="1" x14ac:dyDescent="0.3">
      <c r="A233" s="1">
        <v>501248</v>
      </c>
      <c r="B233" s="1" t="s">
        <v>28</v>
      </c>
      <c r="C233" s="2">
        <v>40671</v>
      </c>
      <c r="D233" s="1" t="s">
        <v>220</v>
      </c>
      <c r="E233" s="1" t="s">
        <v>30</v>
      </c>
      <c r="F233" s="1">
        <v>0</v>
      </c>
      <c r="G233" s="1" t="s">
        <v>31</v>
      </c>
      <c r="H233" s="1" t="s">
        <v>207</v>
      </c>
      <c r="I233" s="1" t="s">
        <v>31</v>
      </c>
      <c r="J233" s="1" t="s">
        <v>33</v>
      </c>
      <c r="K233" s="1" t="s">
        <v>207</v>
      </c>
      <c r="L233" s="1" t="s">
        <v>41</v>
      </c>
      <c r="M233" s="1">
        <v>5</v>
      </c>
      <c r="N233" s="1" t="s">
        <v>24</v>
      </c>
      <c r="O233" s="1" t="s">
        <v>25</v>
      </c>
      <c r="P233" s="1" t="s">
        <v>138</v>
      </c>
      <c r="Q233" s="1" t="s">
        <v>213</v>
      </c>
      <c r="R233" s="1">
        <f>IF(OR(Table_12[team1]="Mumbai Indians",Table_12[team2]="Mumbai Indians"),1,0)</f>
        <v>0</v>
      </c>
    </row>
    <row r="234" spans="1:18" ht="15.75" customHeight="1" x14ac:dyDescent="0.3">
      <c r="A234" s="1">
        <v>501249</v>
      </c>
      <c r="B234" s="1" t="s">
        <v>56</v>
      </c>
      <c r="C234" s="2">
        <v>40672</v>
      </c>
      <c r="D234" s="1" t="s">
        <v>181</v>
      </c>
      <c r="E234" s="1" t="s">
        <v>58</v>
      </c>
      <c r="F234" s="1">
        <v>0</v>
      </c>
      <c r="G234" s="1" t="s">
        <v>40</v>
      </c>
      <c r="H234" s="1" t="s">
        <v>32</v>
      </c>
      <c r="I234" s="1" t="s">
        <v>40</v>
      </c>
      <c r="J234" s="1" t="s">
        <v>22</v>
      </c>
      <c r="K234" s="1" t="s">
        <v>32</v>
      </c>
      <c r="L234" s="1" t="s">
        <v>23</v>
      </c>
      <c r="M234" s="1">
        <v>63</v>
      </c>
      <c r="N234" s="1" t="s">
        <v>24</v>
      </c>
      <c r="O234" s="1" t="s">
        <v>25</v>
      </c>
      <c r="P234" s="1" t="s">
        <v>55</v>
      </c>
      <c r="Q234" s="1" t="s">
        <v>116</v>
      </c>
      <c r="R234" s="1">
        <f>IF(OR(Table_12[team1]="Mumbai Indians",Table_12[team2]="Mumbai Indians"),1,0)</f>
        <v>0</v>
      </c>
    </row>
    <row r="235" spans="1:18" ht="15.75" customHeight="1" x14ac:dyDescent="0.3">
      <c r="A235" s="1">
        <v>501250</v>
      </c>
      <c r="B235" s="1" t="s">
        <v>60</v>
      </c>
      <c r="C235" s="2">
        <v>40673</v>
      </c>
      <c r="D235" s="1" t="s">
        <v>221</v>
      </c>
      <c r="E235" s="1" t="s">
        <v>62</v>
      </c>
      <c r="F235" s="1">
        <v>0</v>
      </c>
      <c r="G235" s="1" t="s">
        <v>53</v>
      </c>
      <c r="H235" s="1" t="s">
        <v>207</v>
      </c>
      <c r="I235" s="1" t="s">
        <v>53</v>
      </c>
      <c r="J235" s="1" t="s">
        <v>33</v>
      </c>
      <c r="K235" s="1" t="s">
        <v>207</v>
      </c>
      <c r="L235" s="1" t="s">
        <v>41</v>
      </c>
      <c r="M235" s="1">
        <v>6</v>
      </c>
      <c r="N235" s="1" t="s">
        <v>24</v>
      </c>
      <c r="O235" s="1" t="s">
        <v>25</v>
      </c>
      <c r="P235" s="1" t="s">
        <v>26</v>
      </c>
      <c r="Q235" s="1" t="s">
        <v>64</v>
      </c>
      <c r="R235" s="1">
        <f>IF(OR(Table_12[team1]="Mumbai Indians",Table_12[team2]="Mumbai Indians"),1,0)</f>
        <v>0</v>
      </c>
    </row>
    <row r="236" spans="1:18" ht="15.75" customHeight="1" x14ac:dyDescent="0.3">
      <c r="A236" s="1">
        <v>501251</v>
      </c>
      <c r="B236" s="1" t="s">
        <v>28</v>
      </c>
      <c r="C236" s="2">
        <v>40673</v>
      </c>
      <c r="D236" s="1" t="s">
        <v>222</v>
      </c>
      <c r="E236" s="1" t="s">
        <v>30</v>
      </c>
      <c r="F236" s="1">
        <v>0</v>
      </c>
      <c r="G236" s="1" t="s">
        <v>31</v>
      </c>
      <c r="H236" s="1" t="s">
        <v>47</v>
      </c>
      <c r="I236" s="1" t="s">
        <v>47</v>
      </c>
      <c r="J236" s="1" t="s">
        <v>22</v>
      </c>
      <c r="K236" s="1" t="s">
        <v>31</v>
      </c>
      <c r="L236" s="1" t="s">
        <v>23</v>
      </c>
      <c r="M236" s="1">
        <v>76</v>
      </c>
      <c r="N236" s="1" t="s">
        <v>24</v>
      </c>
      <c r="O236" s="1" t="s">
        <v>25</v>
      </c>
      <c r="P236" s="1" t="s">
        <v>138</v>
      </c>
      <c r="Q236" s="1" t="s">
        <v>213</v>
      </c>
      <c r="R236" s="1">
        <f>IF(OR(Table_12[team1]="Mumbai Indians",Table_12[team2]="Mumbai Indians"),1,0)</f>
        <v>1</v>
      </c>
    </row>
    <row r="237" spans="1:18" ht="15.75" customHeight="1" x14ac:dyDescent="0.3">
      <c r="A237" s="1">
        <v>501252</v>
      </c>
      <c r="B237" s="1" t="s">
        <v>56</v>
      </c>
      <c r="C237" s="2">
        <v>40674</v>
      </c>
      <c r="D237" s="1" t="s">
        <v>223</v>
      </c>
      <c r="E237" s="1" t="s">
        <v>58</v>
      </c>
      <c r="F237" s="1">
        <v>0</v>
      </c>
      <c r="G237" s="1" t="s">
        <v>40</v>
      </c>
      <c r="H237" s="1" t="s">
        <v>20</v>
      </c>
      <c r="I237" s="1" t="s">
        <v>20</v>
      </c>
      <c r="J237" s="1" t="s">
        <v>22</v>
      </c>
      <c r="K237" s="1" t="s">
        <v>20</v>
      </c>
      <c r="L237" s="1" t="s">
        <v>41</v>
      </c>
      <c r="M237" s="1">
        <v>9</v>
      </c>
      <c r="N237" s="1" t="s">
        <v>24</v>
      </c>
      <c r="O237" s="1" t="s">
        <v>25</v>
      </c>
      <c r="P237" s="1" t="s">
        <v>127</v>
      </c>
      <c r="Q237" s="1" t="s">
        <v>55</v>
      </c>
      <c r="R237" s="1">
        <f>IF(OR(Table_12[team1]="Mumbai Indians",Table_12[team2]="Mumbai Indians"),1,0)</f>
        <v>0</v>
      </c>
    </row>
    <row r="238" spans="1:18" ht="15.75" customHeight="1" x14ac:dyDescent="0.3">
      <c r="A238" s="1">
        <v>501253</v>
      </c>
      <c r="B238" s="1" t="s">
        <v>65</v>
      </c>
      <c r="C238" s="2">
        <v>40675</v>
      </c>
      <c r="D238" s="1" t="s">
        <v>76</v>
      </c>
      <c r="E238" s="1" t="s">
        <v>67</v>
      </c>
      <c r="F238" s="1">
        <v>0</v>
      </c>
      <c r="G238" s="1" t="s">
        <v>32</v>
      </c>
      <c r="H238" s="1" t="s">
        <v>39</v>
      </c>
      <c r="I238" s="1" t="s">
        <v>32</v>
      </c>
      <c r="J238" s="1" t="s">
        <v>33</v>
      </c>
      <c r="K238" s="1" t="s">
        <v>32</v>
      </c>
      <c r="L238" s="1" t="s">
        <v>23</v>
      </c>
      <c r="M238" s="1">
        <v>18</v>
      </c>
      <c r="N238" s="1" t="s">
        <v>24</v>
      </c>
      <c r="O238" s="1" t="s">
        <v>25</v>
      </c>
      <c r="P238" s="1" t="s">
        <v>64</v>
      </c>
      <c r="Q238" s="1" t="s">
        <v>35</v>
      </c>
      <c r="R238" s="1">
        <f>IF(OR(Table_12[team1]="Mumbai Indians",Table_12[team2]="Mumbai Indians"),1,0)</f>
        <v>0</v>
      </c>
    </row>
    <row r="239" spans="1:18" ht="15.75" customHeight="1" x14ac:dyDescent="0.3">
      <c r="A239" s="1">
        <v>501254</v>
      </c>
      <c r="B239" s="1" t="s">
        <v>224</v>
      </c>
      <c r="C239" s="2">
        <v>40676</v>
      </c>
      <c r="D239" s="1" t="s">
        <v>101</v>
      </c>
      <c r="E239" s="1" t="s">
        <v>225</v>
      </c>
      <c r="F239" s="1">
        <v>0</v>
      </c>
      <c r="G239" s="1" t="s">
        <v>205</v>
      </c>
      <c r="H239" s="1" t="s">
        <v>31</v>
      </c>
      <c r="I239" s="1" t="s">
        <v>31</v>
      </c>
      <c r="J239" s="1" t="s">
        <v>22</v>
      </c>
      <c r="K239" s="1" t="s">
        <v>31</v>
      </c>
      <c r="L239" s="1" t="s">
        <v>41</v>
      </c>
      <c r="M239" s="1">
        <v>6</v>
      </c>
      <c r="N239" s="1" t="s">
        <v>24</v>
      </c>
      <c r="O239" s="1" t="s">
        <v>25</v>
      </c>
      <c r="P239" s="1" t="s">
        <v>129</v>
      </c>
      <c r="Q239" s="1" t="s">
        <v>213</v>
      </c>
      <c r="R239" s="1">
        <f>IF(OR(Table_12[team1]="Mumbai Indians",Table_12[team2]="Mumbai Indians"),1,0)</f>
        <v>0</v>
      </c>
    </row>
    <row r="240" spans="1:18" ht="15.75" customHeight="1" x14ac:dyDescent="0.3">
      <c r="A240" s="1">
        <v>501255</v>
      </c>
      <c r="B240" s="1" t="s">
        <v>17</v>
      </c>
      <c r="C240" s="2">
        <v>40677</v>
      </c>
      <c r="D240" s="1" t="s">
        <v>118</v>
      </c>
      <c r="E240" s="1" t="s">
        <v>19</v>
      </c>
      <c r="F240" s="1">
        <v>0</v>
      </c>
      <c r="G240" s="1" t="s">
        <v>20</v>
      </c>
      <c r="H240" s="1" t="s">
        <v>21</v>
      </c>
      <c r="I240" s="1" t="s">
        <v>20</v>
      </c>
      <c r="J240" s="1" t="s">
        <v>22</v>
      </c>
      <c r="K240" s="1" t="s">
        <v>20</v>
      </c>
      <c r="L240" s="1" t="s">
        <v>41</v>
      </c>
      <c r="M240" s="1">
        <v>4</v>
      </c>
      <c r="N240" s="1" t="s">
        <v>24</v>
      </c>
      <c r="O240" s="1" t="s">
        <v>95</v>
      </c>
      <c r="P240" s="1" t="s">
        <v>27</v>
      </c>
      <c r="Q240" s="1" t="s">
        <v>59</v>
      </c>
      <c r="R240" s="1">
        <f>IF(OR(Table_12[team1]="Mumbai Indians",Table_12[team2]="Mumbai Indians"),1,0)</f>
        <v>0</v>
      </c>
    </row>
    <row r="241" spans="1:18" ht="15.75" customHeight="1" x14ac:dyDescent="0.3">
      <c r="A241" s="1">
        <v>501256</v>
      </c>
      <c r="B241" s="1" t="s">
        <v>44</v>
      </c>
      <c r="C241" s="2">
        <v>40677</v>
      </c>
      <c r="D241" s="1" t="s">
        <v>93</v>
      </c>
      <c r="E241" s="1" t="s">
        <v>46</v>
      </c>
      <c r="F241" s="1">
        <v>0</v>
      </c>
      <c r="G241" s="1" t="s">
        <v>47</v>
      </c>
      <c r="H241" s="1" t="s">
        <v>53</v>
      </c>
      <c r="I241" s="1" t="s">
        <v>53</v>
      </c>
      <c r="J241" s="1" t="s">
        <v>33</v>
      </c>
      <c r="K241" s="1" t="s">
        <v>53</v>
      </c>
      <c r="L241" s="1" t="s">
        <v>23</v>
      </c>
      <c r="M241" s="1">
        <v>10</v>
      </c>
      <c r="N241" s="1" t="s">
        <v>24</v>
      </c>
      <c r="O241" s="1" t="s">
        <v>25</v>
      </c>
      <c r="P241" s="1" t="s">
        <v>140</v>
      </c>
      <c r="Q241" s="1" t="s">
        <v>138</v>
      </c>
      <c r="R241" s="1">
        <f>IF(OR(Table_12[team1]="Mumbai Indians",Table_12[team2]="Mumbai Indians"),1,0)</f>
        <v>1</v>
      </c>
    </row>
    <row r="242" spans="1:18" ht="15.75" customHeight="1" x14ac:dyDescent="0.3">
      <c r="A242" s="1">
        <v>501257</v>
      </c>
      <c r="B242" s="1" t="s">
        <v>194</v>
      </c>
      <c r="C242" s="2">
        <v>40678</v>
      </c>
      <c r="D242" s="1" t="s">
        <v>190</v>
      </c>
      <c r="E242" s="1" t="s">
        <v>195</v>
      </c>
      <c r="F242" s="1">
        <v>0</v>
      </c>
      <c r="G242" s="1" t="s">
        <v>31</v>
      </c>
      <c r="H242" s="1" t="s">
        <v>39</v>
      </c>
      <c r="I242" s="1" t="s">
        <v>39</v>
      </c>
      <c r="J242" s="1" t="s">
        <v>22</v>
      </c>
      <c r="K242" s="1" t="s">
        <v>31</v>
      </c>
      <c r="L242" s="1" t="s">
        <v>23</v>
      </c>
      <c r="M242" s="1">
        <v>29</v>
      </c>
      <c r="N242" s="1" t="s">
        <v>24</v>
      </c>
      <c r="O242" s="1" t="s">
        <v>25</v>
      </c>
      <c r="P242" s="1" t="s">
        <v>26</v>
      </c>
      <c r="Q242" s="1" t="s">
        <v>35</v>
      </c>
      <c r="R242" s="1">
        <f>IF(OR(Table_12[team1]="Mumbai Indians",Table_12[team2]="Mumbai Indians"),1,0)</f>
        <v>0</v>
      </c>
    </row>
    <row r="243" spans="1:18" ht="15.75" customHeight="1" x14ac:dyDescent="0.3">
      <c r="A243" s="1">
        <v>501258</v>
      </c>
      <c r="B243" s="1" t="s">
        <v>224</v>
      </c>
      <c r="C243" s="2">
        <v>40678</v>
      </c>
      <c r="D243" s="1" t="s">
        <v>160</v>
      </c>
      <c r="E243" s="1" t="s">
        <v>225</v>
      </c>
      <c r="F243" s="1">
        <v>0</v>
      </c>
      <c r="G243" s="1" t="s">
        <v>205</v>
      </c>
      <c r="H243" s="1" t="s">
        <v>40</v>
      </c>
      <c r="I243" s="1" t="s">
        <v>205</v>
      </c>
      <c r="J243" s="1" t="s">
        <v>22</v>
      </c>
      <c r="K243" s="1" t="s">
        <v>205</v>
      </c>
      <c r="L243" s="1" t="s">
        <v>41</v>
      </c>
      <c r="M243" s="1">
        <v>8</v>
      </c>
      <c r="N243" s="1" t="s">
        <v>24</v>
      </c>
      <c r="O243" s="1" t="s">
        <v>25</v>
      </c>
      <c r="P243" s="1" t="s">
        <v>201</v>
      </c>
      <c r="Q243" s="1" t="s">
        <v>213</v>
      </c>
      <c r="R243" s="1">
        <f>IF(OR(Table_12[team1]="Mumbai Indians",Table_12[team2]="Mumbai Indians"),1,0)</f>
        <v>0</v>
      </c>
    </row>
    <row r="244" spans="1:18" ht="15.75" customHeight="1" x14ac:dyDescent="0.3">
      <c r="A244" s="1">
        <v>501259</v>
      </c>
      <c r="B244" s="1" t="s">
        <v>44</v>
      </c>
      <c r="C244" s="2">
        <v>40679</v>
      </c>
      <c r="D244" s="1" t="s">
        <v>93</v>
      </c>
      <c r="E244" s="1" t="s">
        <v>73</v>
      </c>
      <c r="F244" s="1">
        <v>0</v>
      </c>
      <c r="G244" s="1" t="s">
        <v>207</v>
      </c>
      <c r="H244" s="1" t="s">
        <v>53</v>
      </c>
      <c r="I244" s="1" t="s">
        <v>53</v>
      </c>
      <c r="J244" s="1" t="s">
        <v>22</v>
      </c>
      <c r="K244" s="1" t="s">
        <v>53</v>
      </c>
      <c r="L244" s="1" t="s">
        <v>41</v>
      </c>
      <c r="M244" s="1">
        <v>6</v>
      </c>
      <c r="N244" s="1" t="s">
        <v>24</v>
      </c>
      <c r="O244" s="1" t="s">
        <v>25</v>
      </c>
      <c r="P244" s="1" t="s">
        <v>140</v>
      </c>
      <c r="Q244" s="1" t="s">
        <v>138</v>
      </c>
      <c r="R244" s="1">
        <f>IF(OR(Table_12[team1]="Mumbai Indians",Table_12[team2]="Mumbai Indians"),1,0)</f>
        <v>0</v>
      </c>
    </row>
    <row r="245" spans="1:18" ht="15.75" customHeight="1" x14ac:dyDescent="0.3">
      <c r="A245" s="1">
        <v>501260</v>
      </c>
      <c r="B245" s="1" t="s">
        <v>194</v>
      </c>
      <c r="C245" s="2">
        <v>40680</v>
      </c>
      <c r="D245" s="1" t="s">
        <v>72</v>
      </c>
      <c r="E245" s="1" t="s">
        <v>195</v>
      </c>
      <c r="F245" s="1">
        <v>0</v>
      </c>
      <c r="G245" s="1" t="s">
        <v>31</v>
      </c>
      <c r="H245" s="1" t="s">
        <v>20</v>
      </c>
      <c r="I245" s="1" t="s">
        <v>31</v>
      </c>
      <c r="J245" s="1" t="s">
        <v>33</v>
      </c>
      <c r="K245" s="1" t="s">
        <v>31</v>
      </c>
      <c r="L245" s="1" t="s">
        <v>23</v>
      </c>
      <c r="M245" s="1">
        <v>111</v>
      </c>
      <c r="N245" s="1" t="s">
        <v>24</v>
      </c>
      <c r="O245" s="1" t="s">
        <v>25</v>
      </c>
      <c r="P245" s="1" t="s">
        <v>26</v>
      </c>
      <c r="Q245" s="1" t="s">
        <v>64</v>
      </c>
      <c r="R245" s="1">
        <f>IF(OR(Table_12[team1]="Mumbai Indians",Table_12[team2]="Mumbai Indians"),1,0)</f>
        <v>0</v>
      </c>
    </row>
    <row r="246" spans="1:18" ht="15.75" customHeight="1" x14ac:dyDescent="0.3">
      <c r="A246" s="1">
        <v>501261</v>
      </c>
      <c r="B246" s="1" t="s">
        <v>65</v>
      </c>
      <c r="C246" s="2">
        <v>40681</v>
      </c>
      <c r="D246" s="1" t="s">
        <v>226</v>
      </c>
      <c r="E246" s="1" t="s">
        <v>67</v>
      </c>
      <c r="F246" s="1">
        <v>0</v>
      </c>
      <c r="G246" s="1" t="s">
        <v>32</v>
      </c>
      <c r="H246" s="1" t="s">
        <v>205</v>
      </c>
      <c r="I246" s="1" t="s">
        <v>32</v>
      </c>
      <c r="J246" s="1" t="s">
        <v>33</v>
      </c>
      <c r="K246" s="1" t="s">
        <v>32</v>
      </c>
      <c r="L246" s="1" t="s">
        <v>23</v>
      </c>
      <c r="M246" s="1">
        <v>11</v>
      </c>
      <c r="N246" s="1" t="s">
        <v>24</v>
      </c>
      <c r="O246" s="1" t="s">
        <v>25</v>
      </c>
      <c r="P246" s="1" t="s">
        <v>127</v>
      </c>
      <c r="Q246" s="1" t="s">
        <v>27</v>
      </c>
      <c r="R246" s="1">
        <f>IF(OR(Table_12[team1]="Mumbai Indians",Table_12[team2]="Mumbai Indians"),1,0)</f>
        <v>0</v>
      </c>
    </row>
    <row r="247" spans="1:18" ht="15.75" customHeight="1" x14ac:dyDescent="0.3">
      <c r="A247" s="1">
        <v>501262</v>
      </c>
      <c r="B247" s="1" t="s">
        <v>44</v>
      </c>
      <c r="C247" s="2">
        <v>40682</v>
      </c>
      <c r="D247" s="1" t="s">
        <v>68</v>
      </c>
      <c r="E247" s="1" t="s">
        <v>73</v>
      </c>
      <c r="F247" s="1">
        <v>0</v>
      </c>
      <c r="G247" s="1" t="s">
        <v>207</v>
      </c>
      <c r="H247" s="1" t="s">
        <v>21</v>
      </c>
      <c r="I247" s="1" t="s">
        <v>21</v>
      </c>
      <c r="J247" s="1" t="s">
        <v>22</v>
      </c>
      <c r="K247" s="1" t="s">
        <v>21</v>
      </c>
      <c r="L247" s="1" t="s">
        <v>41</v>
      </c>
      <c r="M247" s="1">
        <v>7</v>
      </c>
      <c r="N247" s="1" t="s">
        <v>24</v>
      </c>
      <c r="O247" s="1" t="s">
        <v>25</v>
      </c>
      <c r="P247" s="1" t="s">
        <v>140</v>
      </c>
      <c r="Q247" s="1" t="s">
        <v>116</v>
      </c>
      <c r="R247" s="1">
        <f>IF(OR(Table_12[team1]="Mumbai Indians",Table_12[team2]="Mumbai Indians"),1,0)</f>
        <v>0</v>
      </c>
    </row>
    <row r="248" spans="1:18" ht="15.75" customHeight="1" x14ac:dyDescent="0.3">
      <c r="A248" s="1">
        <v>501263</v>
      </c>
      <c r="B248" s="1" t="s">
        <v>44</v>
      </c>
      <c r="C248" s="2">
        <v>40683</v>
      </c>
      <c r="D248" s="1" t="s">
        <v>57</v>
      </c>
      <c r="E248" s="1" t="s">
        <v>46</v>
      </c>
      <c r="F248" s="1">
        <v>0</v>
      </c>
      <c r="G248" s="1" t="s">
        <v>47</v>
      </c>
      <c r="H248" s="1" t="s">
        <v>40</v>
      </c>
      <c r="I248" s="1" t="s">
        <v>47</v>
      </c>
      <c r="J248" s="1" t="s">
        <v>33</v>
      </c>
      <c r="K248" s="1" t="s">
        <v>40</v>
      </c>
      <c r="L248" s="1" t="s">
        <v>41</v>
      </c>
      <c r="M248" s="1">
        <v>10</v>
      </c>
      <c r="N248" s="1" t="s">
        <v>24</v>
      </c>
      <c r="O248" s="1" t="s">
        <v>25</v>
      </c>
      <c r="P248" s="1" t="s">
        <v>27</v>
      </c>
      <c r="Q248" s="1" t="s">
        <v>201</v>
      </c>
      <c r="R248" s="1">
        <f>IF(OR(Table_12[team1]="Mumbai Indians",Table_12[team2]="Mumbai Indians"),1,0)</f>
        <v>1</v>
      </c>
    </row>
    <row r="249" spans="1:18" ht="15.75" customHeight="1" x14ac:dyDescent="0.3">
      <c r="A249" s="1">
        <v>501264</v>
      </c>
      <c r="B249" s="1" t="s">
        <v>194</v>
      </c>
      <c r="C249" s="2">
        <v>40684</v>
      </c>
      <c r="D249" s="1" t="s">
        <v>227</v>
      </c>
      <c r="E249" s="1" t="s">
        <v>195</v>
      </c>
      <c r="F249" s="1">
        <v>0</v>
      </c>
      <c r="G249" s="1" t="s">
        <v>31</v>
      </c>
      <c r="H249" s="1" t="s">
        <v>53</v>
      </c>
      <c r="I249" s="1" t="s">
        <v>31</v>
      </c>
      <c r="J249" s="1" t="s">
        <v>22</v>
      </c>
      <c r="K249" s="1" t="s">
        <v>53</v>
      </c>
      <c r="L249" s="1" t="s">
        <v>23</v>
      </c>
      <c r="M249" s="1">
        <v>82</v>
      </c>
      <c r="N249" s="1" t="s">
        <v>24</v>
      </c>
      <c r="O249" s="1" t="s">
        <v>25</v>
      </c>
      <c r="P249" s="1" t="s">
        <v>26</v>
      </c>
      <c r="Q249" s="1" t="s">
        <v>64</v>
      </c>
      <c r="R249" s="1">
        <f>IF(OR(Table_12[team1]="Mumbai Indians",Table_12[team2]="Mumbai Indians"),1,0)</f>
        <v>0</v>
      </c>
    </row>
    <row r="250" spans="1:18" ht="15.75" customHeight="1" x14ac:dyDescent="0.3">
      <c r="A250" s="1">
        <v>501265</v>
      </c>
      <c r="B250" s="1" t="s">
        <v>36</v>
      </c>
      <c r="C250" s="2">
        <v>40684</v>
      </c>
      <c r="D250" s="1" t="s">
        <v>25</v>
      </c>
      <c r="E250" s="1" t="s">
        <v>38</v>
      </c>
      <c r="F250" s="1">
        <v>0</v>
      </c>
      <c r="G250" s="1" t="s">
        <v>39</v>
      </c>
      <c r="H250" s="1" t="s">
        <v>207</v>
      </c>
      <c r="I250" s="1" t="s">
        <v>39</v>
      </c>
      <c r="J250" s="1" t="s">
        <v>33</v>
      </c>
      <c r="K250" s="1" t="s">
        <v>25</v>
      </c>
      <c r="L250" s="1" t="s">
        <v>25</v>
      </c>
      <c r="M250" s="1" t="s">
        <v>25</v>
      </c>
      <c r="N250" s="1" t="s">
        <v>25</v>
      </c>
      <c r="O250" s="1" t="s">
        <v>25</v>
      </c>
      <c r="P250" s="1" t="s">
        <v>145</v>
      </c>
      <c r="Q250" s="1" t="s">
        <v>213</v>
      </c>
      <c r="R250" s="1">
        <f>IF(OR(Table_12[team1]="Mumbai Indians",Table_12[team2]="Mumbai Indians"),1,0)</f>
        <v>0</v>
      </c>
    </row>
    <row r="251" spans="1:18" ht="15.75" customHeight="1" x14ac:dyDescent="0.3">
      <c r="A251" s="1">
        <v>501266</v>
      </c>
      <c r="B251" s="1" t="s">
        <v>17</v>
      </c>
      <c r="C251" s="2">
        <v>40685</v>
      </c>
      <c r="D251" s="1" t="s">
        <v>118</v>
      </c>
      <c r="E251" s="1" t="s">
        <v>19</v>
      </c>
      <c r="F251" s="1">
        <v>0</v>
      </c>
      <c r="G251" s="1" t="s">
        <v>20</v>
      </c>
      <c r="H251" s="1" t="s">
        <v>32</v>
      </c>
      <c r="I251" s="1" t="s">
        <v>20</v>
      </c>
      <c r="J251" s="1" t="s">
        <v>22</v>
      </c>
      <c r="K251" s="1" t="s">
        <v>20</v>
      </c>
      <c r="L251" s="1" t="s">
        <v>41</v>
      </c>
      <c r="M251" s="1">
        <v>8</v>
      </c>
      <c r="N251" s="1" t="s">
        <v>24</v>
      </c>
      <c r="O251" s="1" t="s">
        <v>25</v>
      </c>
      <c r="P251" s="1" t="s">
        <v>55</v>
      </c>
      <c r="Q251" s="1" t="s">
        <v>27</v>
      </c>
      <c r="R251" s="1">
        <f>IF(OR(Table_12[team1]="Mumbai Indians",Table_12[team2]="Mumbai Indians"),1,0)</f>
        <v>0</v>
      </c>
    </row>
    <row r="252" spans="1:18" ht="15.75" customHeight="1" x14ac:dyDescent="0.3">
      <c r="A252" s="1">
        <v>501267</v>
      </c>
      <c r="B252" s="1" t="s">
        <v>50</v>
      </c>
      <c r="C252" s="2">
        <v>40685</v>
      </c>
      <c r="D252" s="1" t="s">
        <v>228</v>
      </c>
      <c r="E252" s="1" t="s">
        <v>52</v>
      </c>
      <c r="F252" s="1">
        <v>0</v>
      </c>
      <c r="G252" s="1" t="s">
        <v>21</v>
      </c>
      <c r="H252" s="1" t="s">
        <v>47</v>
      </c>
      <c r="I252" s="1" t="s">
        <v>47</v>
      </c>
      <c r="J252" s="1" t="s">
        <v>22</v>
      </c>
      <c r="K252" s="1" t="s">
        <v>47</v>
      </c>
      <c r="L252" s="1" t="s">
        <v>41</v>
      </c>
      <c r="M252" s="1">
        <v>5</v>
      </c>
      <c r="N252" s="1" t="s">
        <v>24</v>
      </c>
      <c r="O252" s="1" t="s">
        <v>25</v>
      </c>
      <c r="P252" s="1" t="s">
        <v>138</v>
      </c>
      <c r="Q252" s="1" t="s">
        <v>116</v>
      </c>
      <c r="R252" s="1">
        <f>IF(OR(Table_12[team1]="Mumbai Indians",Table_12[team2]="Mumbai Indians"),1,0)</f>
        <v>1</v>
      </c>
    </row>
    <row r="253" spans="1:18" ht="15.75" customHeight="1" x14ac:dyDescent="0.3">
      <c r="A253" s="1">
        <v>501268</v>
      </c>
      <c r="B253" s="1" t="s">
        <v>44</v>
      </c>
      <c r="C253" s="2">
        <v>40687</v>
      </c>
      <c r="D253" s="1" t="s">
        <v>105</v>
      </c>
      <c r="E253" s="1" t="s">
        <v>46</v>
      </c>
      <c r="F253" s="1">
        <v>0</v>
      </c>
      <c r="G253" s="1" t="s">
        <v>20</v>
      </c>
      <c r="H253" s="1" t="s">
        <v>32</v>
      </c>
      <c r="I253" s="1" t="s">
        <v>32</v>
      </c>
      <c r="J253" s="1" t="s">
        <v>22</v>
      </c>
      <c r="K253" s="1" t="s">
        <v>32</v>
      </c>
      <c r="L253" s="1" t="s">
        <v>41</v>
      </c>
      <c r="M253" s="1">
        <v>6</v>
      </c>
      <c r="N253" s="1" t="s">
        <v>24</v>
      </c>
      <c r="O253" s="1" t="s">
        <v>25</v>
      </c>
      <c r="P253" s="1" t="s">
        <v>26</v>
      </c>
      <c r="Q253" s="1" t="s">
        <v>116</v>
      </c>
      <c r="R253" s="1">
        <f>IF(OR(Table_12[team1]="Mumbai Indians",Table_12[team2]="Mumbai Indians"),1,0)</f>
        <v>0</v>
      </c>
    </row>
    <row r="254" spans="1:18" ht="15.75" customHeight="1" x14ac:dyDescent="0.3">
      <c r="A254" s="1">
        <v>501269</v>
      </c>
      <c r="B254" s="1" t="s">
        <v>44</v>
      </c>
      <c r="C254" s="2">
        <v>40688</v>
      </c>
      <c r="D254" s="1" t="s">
        <v>214</v>
      </c>
      <c r="E254" s="1" t="s">
        <v>46</v>
      </c>
      <c r="F254" s="1">
        <v>0</v>
      </c>
      <c r="G254" s="1" t="s">
        <v>47</v>
      </c>
      <c r="H254" s="1" t="s">
        <v>21</v>
      </c>
      <c r="I254" s="1" t="s">
        <v>47</v>
      </c>
      <c r="J254" s="1" t="s">
        <v>22</v>
      </c>
      <c r="K254" s="1" t="s">
        <v>47</v>
      </c>
      <c r="L254" s="1" t="s">
        <v>41</v>
      </c>
      <c r="M254" s="1">
        <v>4</v>
      </c>
      <c r="N254" s="1" t="s">
        <v>24</v>
      </c>
      <c r="O254" s="1" t="s">
        <v>25</v>
      </c>
      <c r="P254" s="1" t="s">
        <v>26</v>
      </c>
      <c r="Q254" s="1" t="s">
        <v>116</v>
      </c>
      <c r="R254" s="1">
        <f>IF(OR(Table_12[team1]="Mumbai Indians",Table_12[team2]="Mumbai Indians"),1,0)</f>
        <v>1</v>
      </c>
    </row>
    <row r="255" spans="1:18" ht="15.75" customHeight="1" x14ac:dyDescent="0.3">
      <c r="A255" s="1">
        <v>501270</v>
      </c>
      <c r="B255" s="1" t="s">
        <v>65</v>
      </c>
      <c r="C255" s="2">
        <v>40690</v>
      </c>
      <c r="D255" s="1" t="s">
        <v>118</v>
      </c>
      <c r="E255" s="1" t="s">
        <v>67</v>
      </c>
      <c r="F255" s="1">
        <v>0</v>
      </c>
      <c r="G255" s="1" t="s">
        <v>20</v>
      </c>
      <c r="H255" s="1" t="s">
        <v>47</v>
      </c>
      <c r="I255" s="1" t="s">
        <v>47</v>
      </c>
      <c r="J255" s="1" t="s">
        <v>22</v>
      </c>
      <c r="K255" s="1" t="s">
        <v>20</v>
      </c>
      <c r="L255" s="1" t="s">
        <v>23</v>
      </c>
      <c r="M255" s="1">
        <v>43</v>
      </c>
      <c r="N255" s="1" t="s">
        <v>24</v>
      </c>
      <c r="O255" s="1" t="s">
        <v>25</v>
      </c>
      <c r="P255" s="1" t="s">
        <v>26</v>
      </c>
      <c r="Q255" s="1" t="s">
        <v>116</v>
      </c>
      <c r="R255" s="1">
        <f>IF(OR(Table_12[team1]="Mumbai Indians",Table_12[team2]="Mumbai Indians"),1,0)</f>
        <v>1</v>
      </c>
    </row>
    <row r="256" spans="1:18" ht="15.75" customHeight="1" x14ac:dyDescent="0.3">
      <c r="A256" s="1">
        <v>501271</v>
      </c>
      <c r="B256" s="1" t="s">
        <v>65</v>
      </c>
      <c r="C256" s="2">
        <v>40691</v>
      </c>
      <c r="D256" s="1" t="s">
        <v>181</v>
      </c>
      <c r="E256" s="1" t="s">
        <v>67</v>
      </c>
      <c r="F256" s="1">
        <v>0</v>
      </c>
      <c r="G256" s="1" t="s">
        <v>32</v>
      </c>
      <c r="H256" s="1" t="s">
        <v>20</v>
      </c>
      <c r="I256" s="1" t="s">
        <v>32</v>
      </c>
      <c r="J256" s="1" t="s">
        <v>33</v>
      </c>
      <c r="K256" s="1" t="s">
        <v>32</v>
      </c>
      <c r="L256" s="1" t="s">
        <v>23</v>
      </c>
      <c r="M256" s="1">
        <v>58</v>
      </c>
      <c r="N256" s="1" t="s">
        <v>24</v>
      </c>
      <c r="O256" s="1" t="s">
        <v>25</v>
      </c>
      <c r="P256" s="1" t="s">
        <v>26</v>
      </c>
      <c r="Q256" s="1" t="s">
        <v>116</v>
      </c>
      <c r="R256" s="1">
        <f>IF(OR(Table_12[team1]="Mumbai Indians",Table_12[team2]="Mumbai Indians"),1,0)</f>
        <v>0</v>
      </c>
    </row>
    <row r="257" spans="1:18" ht="15.75" customHeight="1" x14ac:dyDescent="0.3">
      <c r="A257" s="1">
        <v>548306</v>
      </c>
      <c r="B257" s="1" t="s">
        <v>65</v>
      </c>
      <c r="C257" s="2">
        <v>41003</v>
      </c>
      <c r="D257" s="1" t="s">
        <v>229</v>
      </c>
      <c r="E257" s="1" t="s">
        <v>67</v>
      </c>
      <c r="F257" s="1">
        <v>0</v>
      </c>
      <c r="G257" s="1" t="s">
        <v>32</v>
      </c>
      <c r="H257" s="1" t="s">
        <v>47</v>
      </c>
      <c r="I257" s="1" t="s">
        <v>47</v>
      </c>
      <c r="J257" s="1" t="s">
        <v>22</v>
      </c>
      <c r="K257" s="1" t="s">
        <v>47</v>
      </c>
      <c r="L257" s="1" t="s">
        <v>41</v>
      </c>
      <c r="M257" s="1">
        <v>8</v>
      </c>
      <c r="N257" s="1" t="s">
        <v>24</v>
      </c>
      <c r="O257" s="1" t="s">
        <v>25</v>
      </c>
      <c r="P257" s="1" t="s">
        <v>230</v>
      </c>
      <c r="Q257" s="1" t="s">
        <v>116</v>
      </c>
      <c r="R257" s="1">
        <f>IF(OR(Table_12[team1]="Mumbai Indians",Table_12[team2]="Mumbai Indians"),1,0)</f>
        <v>1</v>
      </c>
    </row>
    <row r="258" spans="1:18" ht="15.75" customHeight="1" x14ac:dyDescent="0.3">
      <c r="A258" s="1">
        <v>548307</v>
      </c>
      <c r="B258" s="1" t="s">
        <v>50</v>
      </c>
      <c r="C258" s="2">
        <v>41004</v>
      </c>
      <c r="D258" s="1" t="s">
        <v>83</v>
      </c>
      <c r="E258" s="1" t="s">
        <v>52</v>
      </c>
      <c r="F258" s="1">
        <v>0</v>
      </c>
      <c r="G258" s="1" t="s">
        <v>21</v>
      </c>
      <c r="H258" s="1" t="s">
        <v>39</v>
      </c>
      <c r="I258" s="1" t="s">
        <v>39</v>
      </c>
      <c r="J258" s="1" t="s">
        <v>22</v>
      </c>
      <c r="K258" s="1" t="s">
        <v>39</v>
      </c>
      <c r="L258" s="1" t="s">
        <v>41</v>
      </c>
      <c r="M258" s="1">
        <v>8</v>
      </c>
      <c r="N258" s="1" t="s">
        <v>24</v>
      </c>
      <c r="O258" s="1" t="s">
        <v>25</v>
      </c>
      <c r="P258" s="1" t="s">
        <v>129</v>
      </c>
      <c r="Q258" s="1" t="s">
        <v>127</v>
      </c>
      <c r="R258" s="1">
        <f>IF(OR(Table_12[team1]="Mumbai Indians",Table_12[team2]="Mumbai Indians"),1,0)</f>
        <v>0</v>
      </c>
    </row>
    <row r="259" spans="1:18" ht="15.75" customHeight="1" x14ac:dyDescent="0.3">
      <c r="A259" s="1">
        <v>548308</v>
      </c>
      <c r="B259" s="1" t="s">
        <v>44</v>
      </c>
      <c r="C259" s="2">
        <v>41005</v>
      </c>
      <c r="D259" s="1" t="s">
        <v>231</v>
      </c>
      <c r="E259" s="1" t="s">
        <v>46</v>
      </c>
      <c r="F259" s="1">
        <v>0</v>
      </c>
      <c r="G259" s="1" t="s">
        <v>47</v>
      </c>
      <c r="H259" s="1" t="s">
        <v>207</v>
      </c>
      <c r="I259" s="1" t="s">
        <v>47</v>
      </c>
      <c r="J259" s="1" t="s">
        <v>22</v>
      </c>
      <c r="K259" s="1" t="s">
        <v>207</v>
      </c>
      <c r="L259" s="1" t="s">
        <v>23</v>
      </c>
      <c r="M259" s="1">
        <v>28</v>
      </c>
      <c r="N259" s="1" t="s">
        <v>24</v>
      </c>
      <c r="O259" s="1" t="s">
        <v>25</v>
      </c>
      <c r="P259" s="1" t="s">
        <v>232</v>
      </c>
      <c r="Q259" s="1" t="s">
        <v>116</v>
      </c>
      <c r="R259" s="1">
        <f>IF(OR(Table_12[team1]="Mumbai Indians",Table_12[team2]="Mumbai Indians"),1,0)</f>
        <v>1</v>
      </c>
    </row>
    <row r="260" spans="1:18" ht="15.75" customHeight="1" x14ac:dyDescent="0.3">
      <c r="A260" s="1">
        <v>548309</v>
      </c>
      <c r="B260" s="1" t="s">
        <v>56</v>
      </c>
      <c r="C260" s="2">
        <v>41005</v>
      </c>
      <c r="D260" s="1" t="s">
        <v>233</v>
      </c>
      <c r="E260" s="1" t="s">
        <v>58</v>
      </c>
      <c r="F260" s="1">
        <v>0</v>
      </c>
      <c r="G260" s="1" t="s">
        <v>40</v>
      </c>
      <c r="H260" s="1" t="s">
        <v>31</v>
      </c>
      <c r="I260" s="1" t="s">
        <v>31</v>
      </c>
      <c r="J260" s="1" t="s">
        <v>22</v>
      </c>
      <c r="K260" s="1" t="s">
        <v>40</v>
      </c>
      <c r="L260" s="1" t="s">
        <v>23</v>
      </c>
      <c r="M260" s="1">
        <v>31</v>
      </c>
      <c r="N260" s="1" t="s">
        <v>24</v>
      </c>
      <c r="O260" s="1" t="s">
        <v>25</v>
      </c>
      <c r="P260" s="1" t="s">
        <v>54</v>
      </c>
      <c r="Q260" s="1" t="s">
        <v>138</v>
      </c>
      <c r="R260" s="1">
        <f>IF(OR(Table_12[team1]="Mumbai Indians",Table_12[team2]="Mumbai Indians"),1,0)</f>
        <v>0</v>
      </c>
    </row>
    <row r="261" spans="1:18" ht="15.75" customHeight="1" x14ac:dyDescent="0.3">
      <c r="A261" s="1">
        <v>548310</v>
      </c>
      <c r="B261" s="1" t="s">
        <v>17</v>
      </c>
      <c r="C261" s="2">
        <v>41006</v>
      </c>
      <c r="D261" s="1" t="s">
        <v>121</v>
      </c>
      <c r="E261" s="1" t="s">
        <v>19</v>
      </c>
      <c r="F261" s="1">
        <v>0</v>
      </c>
      <c r="G261" s="1" t="s">
        <v>20</v>
      </c>
      <c r="H261" s="1" t="s">
        <v>39</v>
      </c>
      <c r="I261" s="1" t="s">
        <v>39</v>
      </c>
      <c r="J261" s="1" t="s">
        <v>22</v>
      </c>
      <c r="K261" s="1" t="s">
        <v>20</v>
      </c>
      <c r="L261" s="1" t="s">
        <v>23</v>
      </c>
      <c r="M261" s="1">
        <v>20</v>
      </c>
      <c r="N261" s="1" t="s">
        <v>24</v>
      </c>
      <c r="O261" s="1" t="s">
        <v>25</v>
      </c>
      <c r="P261" s="1" t="s">
        <v>129</v>
      </c>
      <c r="Q261" s="1" t="s">
        <v>140</v>
      </c>
      <c r="R261" s="1">
        <f>IF(OR(Table_12[team1]="Mumbai Indians",Table_12[team2]="Mumbai Indians"),1,0)</f>
        <v>0</v>
      </c>
    </row>
    <row r="262" spans="1:18" ht="15.75" customHeight="1" x14ac:dyDescent="0.3">
      <c r="A262" s="1">
        <v>548311</v>
      </c>
      <c r="B262" s="1" t="s">
        <v>234</v>
      </c>
      <c r="C262" s="2">
        <v>41006</v>
      </c>
      <c r="D262" s="1" t="s">
        <v>235</v>
      </c>
      <c r="E262" s="1" t="s">
        <v>236</v>
      </c>
      <c r="F262" s="1">
        <v>0</v>
      </c>
      <c r="G262" s="1" t="s">
        <v>53</v>
      </c>
      <c r="H262" s="1" t="s">
        <v>32</v>
      </c>
      <c r="I262" s="1" t="s">
        <v>53</v>
      </c>
      <c r="J262" s="1" t="s">
        <v>22</v>
      </c>
      <c r="K262" s="1" t="s">
        <v>32</v>
      </c>
      <c r="L262" s="1" t="s">
        <v>23</v>
      </c>
      <c r="M262" s="1">
        <v>74</v>
      </c>
      <c r="N262" s="1" t="s">
        <v>24</v>
      </c>
      <c r="O262" s="1" t="s">
        <v>25</v>
      </c>
      <c r="P262" s="1" t="s">
        <v>230</v>
      </c>
      <c r="Q262" s="1" t="s">
        <v>127</v>
      </c>
      <c r="R262" s="1">
        <f>IF(OR(Table_12[team1]="Mumbai Indians",Table_12[team2]="Mumbai Indians"),1,0)</f>
        <v>0</v>
      </c>
    </row>
    <row r="263" spans="1:18" ht="15.75" customHeight="1" x14ac:dyDescent="0.3">
      <c r="A263" s="1">
        <v>548312</v>
      </c>
      <c r="B263" s="1" t="s">
        <v>56</v>
      </c>
      <c r="C263" s="2">
        <v>41007</v>
      </c>
      <c r="D263" s="1" t="s">
        <v>160</v>
      </c>
      <c r="E263" s="1" t="s">
        <v>58</v>
      </c>
      <c r="F263" s="1">
        <v>0</v>
      </c>
      <c r="G263" s="1" t="s">
        <v>40</v>
      </c>
      <c r="H263" s="1" t="s">
        <v>21</v>
      </c>
      <c r="I263" s="1" t="s">
        <v>21</v>
      </c>
      <c r="J263" s="1" t="s">
        <v>22</v>
      </c>
      <c r="K263" s="1" t="s">
        <v>40</v>
      </c>
      <c r="L263" s="1" t="s">
        <v>23</v>
      </c>
      <c r="M263" s="1">
        <v>22</v>
      </c>
      <c r="N263" s="1" t="s">
        <v>24</v>
      </c>
      <c r="O263" s="1" t="s">
        <v>25</v>
      </c>
      <c r="P263" s="1" t="s">
        <v>54</v>
      </c>
      <c r="Q263" s="1" t="s">
        <v>237</v>
      </c>
      <c r="R263" s="1">
        <f>IF(OR(Table_12[team1]="Mumbai Indians",Table_12[team2]="Mumbai Indians"),1,0)</f>
        <v>0</v>
      </c>
    </row>
    <row r="264" spans="1:18" ht="15.75" customHeight="1" x14ac:dyDescent="0.3">
      <c r="A264" s="1">
        <v>548313</v>
      </c>
      <c r="B264" s="1" t="s">
        <v>238</v>
      </c>
      <c r="C264" s="2">
        <v>41007</v>
      </c>
      <c r="D264" s="1" t="s">
        <v>239</v>
      </c>
      <c r="E264" s="1" t="s">
        <v>240</v>
      </c>
      <c r="F264" s="1">
        <v>0</v>
      </c>
      <c r="G264" s="1" t="s">
        <v>207</v>
      </c>
      <c r="H264" s="1" t="s">
        <v>31</v>
      </c>
      <c r="I264" s="1" t="s">
        <v>207</v>
      </c>
      <c r="J264" s="1" t="s">
        <v>33</v>
      </c>
      <c r="K264" s="1" t="s">
        <v>207</v>
      </c>
      <c r="L264" s="1" t="s">
        <v>23</v>
      </c>
      <c r="M264" s="1">
        <v>22</v>
      </c>
      <c r="N264" s="1" t="s">
        <v>24</v>
      </c>
      <c r="O264" s="1" t="s">
        <v>25</v>
      </c>
      <c r="P264" s="1" t="s">
        <v>169</v>
      </c>
      <c r="Q264" s="1" t="s">
        <v>116</v>
      </c>
      <c r="R264" s="1">
        <f>IF(OR(Table_12[team1]="Mumbai Indians",Table_12[team2]="Mumbai Indians"),1,0)</f>
        <v>0</v>
      </c>
    </row>
    <row r="265" spans="1:18" ht="15.75" customHeight="1" x14ac:dyDescent="0.3">
      <c r="A265" s="1">
        <v>548314</v>
      </c>
      <c r="B265" s="1" t="s">
        <v>234</v>
      </c>
      <c r="C265" s="2">
        <v>41008</v>
      </c>
      <c r="D265" s="1" t="s">
        <v>147</v>
      </c>
      <c r="E265" s="1" t="s">
        <v>236</v>
      </c>
      <c r="F265" s="1">
        <v>0</v>
      </c>
      <c r="G265" s="1" t="s">
        <v>53</v>
      </c>
      <c r="H265" s="1" t="s">
        <v>47</v>
      </c>
      <c r="I265" s="1" t="s">
        <v>53</v>
      </c>
      <c r="J265" s="1" t="s">
        <v>33</v>
      </c>
      <c r="K265" s="1" t="s">
        <v>47</v>
      </c>
      <c r="L265" s="1" t="s">
        <v>41</v>
      </c>
      <c r="M265" s="1">
        <v>5</v>
      </c>
      <c r="N265" s="1" t="s">
        <v>24</v>
      </c>
      <c r="O265" s="1" t="s">
        <v>25</v>
      </c>
      <c r="P265" s="1" t="s">
        <v>232</v>
      </c>
      <c r="Q265" s="1" t="s">
        <v>230</v>
      </c>
      <c r="R265" s="1">
        <f>IF(OR(Table_12[team1]="Mumbai Indians",Table_12[team2]="Mumbai Indians"),1,0)</f>
        <v>1</v>
      </c>
    </row>
    <row r="266" spans="1:18" ht="15.75" customHeight="1" x14ac:dyDescent="0.3">
      <c r="A266" s="1">
        <v>548315</v>
      </c>
      <c r="B266" s="1" t="s">
        <v>17</v>
      </c>
      <c r="C266" s="2">
        <v>41009</v>
      </c>
      <c r="D266" s="1" t="s">
        <v>90</v>
      </c>
      <c r="E266" s="1" t="s">
        <v>19</v>
      </c>
      <c r="F266" s="1">
        <v>0</v>
      </c>
      <c r="G266" s="1" t="s">
        <v>20</v>
      </c>
      <c r="H266" s="1" t="s">
        <v>21</v>
      </c>
      <c r="I266" s="1" t="s">
        <v>20</v>
      </c>
      <c r="J266" s="1" t="s">
        <v>22</v>
      </c>
      <c r="K266" s="1" t="s">
        <v>21</v>
      </c>
      <c r="L266" s="1" t="s">
        <v>23</v>
      </c>
      <c r="M266" s="1">
        <v>42</v>
      </c>
      <c r="N266" s="1" t="s">
        <v>24</v>
      </c>
      <c r="O266" s="1" t="s">
        <v>25</v>
      </c>
      <c r="P266" s="1" t="s">
        <v>140</v>
      </c>
      <c r="Q266" s="1" t="s">
        <v>213</v>
      </c>
      <c r="R266" s="1">
        <f>IF(OR(Table_12[team1]="Mumbai Indians",Table_12[team2]="Mumbai Indians"),1,0)</f>
        <v>0</v>
      </c>
    </row>
    <row r="267" spans="1:18" ht="15.75" customHeight="1" x14ac:dyDescent="0.3">
      <c r="A267" s="1">
        <v>548316</v>
      </c>
      <c r="B267" s="1" t="s">
        <v>36</v>
      </c>
      <c r="C267" s="2">
        <v>41009</v>
      </c>
      <c r="D267" s="1" t="s">
        <v>241</v>
      </c>
      <c r="E267" s="1" t="s">
        <v>38</v>
      </c>
      <c r="F267" s="1">
        <v>0</v>
      </c>
      <c r="G267" s="1" t="s">
        <v>39</v>
      </c>
      <c r="H267" s="1" t="s">
        <v>32</v>
      </c>
      <c r="I267" s="1" t="s">
        <v>39</v>
      </c>
      <c r="J267" s="1" t="s">
        <v>22</v>
      </c>
      <c r="K267" s="1" t="s">
        <v>39</v>
      </c>
      <c r="L267" s="1" t="s">
        <v>41</v>
      </c>
      <c r="M267" s="1">
        <v>8</v>
      </c>
      <c r="N267" s="1" t="s">
        <v>24</v>
      </c>
      <c r="O267" s="1" t="s">
        <v>25</v>
      </c>
      <c r="P267" s="1" t="s">
        <v>26</v>
      </c>
      <c r="Q267" s="1" t="s">
        <v>138</v>
      </c>
      <c r="R267" s="1">
        <f>IF(OR(Table_12[team1]="Mumbai Indians",Table_12[team2]="Mumbai Indians"),1,0)</f>
        <v>0</v>
      </c>
    </row>
    <row r="268" spans="1:18" ht="15.75" customHeight="1" x14ac:dyDescent="0.3">
      <c r="A268" s="1">
        <v>548317</v>
      </c>
      <c r="B268" s="1" t="s">
        <v>44</v>
      </c>
      <c r="C268" s="2">
        <v>41010</v>
      </c>
      <c r="D268" s="1" t="s">
        <v>192</v>
      </c>
      <c r="E268" s="1" t="s">
        <v>46</v>
      </c>
      <c r="F268" s="1">
        <v>0</v>
      </c>
      <c r="G268" s="1" t="s">
        <v>47</v>
      </c>
      <c r="H268" s="1" t="s">
        <v>40</v>
      </c>
      <c r="I268" s="1" t="s">
        <v>40</v>
      </c>
      <c r="J268" s="1" t="s">
        <v>22</v>
      </c>
      <c r="K268" s="1" t="s">
        <v>47</v>
      </c>
      <c r="L268" s="1" t="s">
        <v>23</v>
      </c>
      <c r="M268" s="1">
        <v>27</v>
      </c>
      <c r="N268" s="1" t="s">
        <v>24</v>
      </c>
      <c r="O268" s="1" t="s">
        <v>25</v>
      </c>
      <c r="P268" s="1" t="s">
        <v>42</v>
      </c>
      <c r="Q268" s="1" t="s">
        <v>242</v>
      </c>
      <c r="R268" s="1">
        <f>IF(OR(Table_12[team1]="Mumbai Indians",Table_12[team2]="Mumbai Indians"),1,0)</f>
        <v>1</v>
      </c>
    </row>
    <row r="269" spans="1:18" ht="15.75" customHeight="1" x14ac:dyDescent="0.3">
      <c r="A269" s="1">
        <v>548318</v>
      </c>
      <c r="B269" s="1" t="s">
        <v>65</v>
      </c>
      <c r="C269" s="2">
        <v>41011</v>
      </c>
      <c r="D269" s="1" t="s">
        <v>243</v>
      </c>
      <c r="E269" s="1" t="s">
        <v>67</v>
      </c>
      <c r="F269" s="1">
        <v>0</v>
      </c>
      <c r="G269" s="1" t="s">
        <v>32</v>
      </c>
      <c r="H269" s="1" t="s">
        <v>20</v>
      </c>
      <c r="I269" s="1" t="s">
        <v>20</v>
      </c>
      <c r="J269" s="1" t="s">
        <v>33</v>
      </c>
      <c r="K269" s="1" t="s">
        <v>32</v>
      </c>
      <c r="L269" s="1" t="s">
        <v>41</v>
      </c>
      <c r="M269" s="1">
        <v>5</v>
      </c>
      <c r="N269" s="1" t="s">
        <v>24</v>
      </c>
      <c r="O269" s="1" t="s">
        <v>25</v>
      </c>
      <c r="P269" s="1" t="s">
        <v>127</v>
      </c>
      <c r="Q269" s="1" t="s">
        <v>213</v>
      </c>
      <c r="R269" s="1">
        <f>IF(OR(Table_12[team1]="Mumbai Indians",Table_12[team2]="Mumbai Indians"),1,0)</f>
        <v>0</v>
      </c>
    </row>
    <row r="270" spans="1:18" ht="15.75" customHeight="1" x14ac:dyDescent="0.3">
      <c r="A270" s="1">
        <v>548319</v>
      </c>
      <c r="B270" s="1" t="s">
        <v>28</v>
      </c>
      <c r="C270" s="2">
        <v>41011</v>
      </c>
      <c r="D270" s="1" t="s">
        <v>244</v>
      </c>
      <c r="E270" s="1" t="s">
        <v>30</v>
      </c>
      <c r="F270" s="1">
        <v>0</v>
      </c>
      <c r="G270" s="1" t="s">
        <v>31</v>
      </c>
      <c r="H270" s="1" t="s">
        <v>207</v>
      </c>
      <c r="I270" s="1" t="s">
        <v>31</v>
      </c>
      <c r="J270" s="1" t="s">
        <v>22</v>
      </c>
      <c r="K270" s="1" t="s">
        <v>31</v>
      </c>
      <c r="L270" s="1" t="s">
        <v>41</v>
      </c>
      <c r="M270" s="1">
        <v>7</v>
      </c>
      <c r="N270" s="1" t="s">
        <v>24</v>
      </c>
      <c r="O270" s="1" t="s">
        <v>25</v>
      </c>
      <c r="P270" s="1" t="s">
        <v>237</v>
      </c>
      <c r="Q270" s="1" t="s">
        <v>138</v>
      </c>
      <c r="R270" s="1">
        <f>IF(OR(Table_12[team1]="Mumbai Indians",Table_12[team2]="Mumbai Indians"),1,0)</f>
        <v>0</v>
      </c>
    </row>
    <row r="271" spans="1:18" ht="15.75" customHeight="1" x14ac:dyDescent="0.3">
      <c r="A271" s="1">
        <v>548320</v>
      </c>
      <c r="B271" s="1" t="s">
        <v>50</v>
      </c>
      <c r="C271" s="2">
        <v>41012</v>
      </c>
      <c r="D271" s="1" t="s">
        <v>245</v>
      </c>
      <c r="E271" s="1" t="s">
        <v>52</v>
      </c>
      <c r="F271" s="1">
        <v>0</v>
      </c>
      <c r="G271" s="1" t="s">
        <v>21</v>
      </c>
      <c r="H271" s="1" t="s">
        <v>40</v>
      </c>
      <c r="I271" s="1" t="s">
        <v>40</v>
      </c>
      <c r="J271" s="1" t="s">
        <v>33</v>
      </c>
      <c r="K271" s="1" t="s">
        <v>21</v>
      </c>
      <c r="L271" s="1" t="s">
        <v>41</v>
      </c>
      <c r="M271" s="1">
        <v>5</v>
      </c>
      <c r="N271" s="1" t="s">
        <v>24</v>
      </c>
      <c r="O271" s="1" t="s">
        <v>25</v>
      </c>
      <c r="P271" s="1" t="s">
        <v>26</v>
      </c>
      <c r="Q271" s="1" t="s">
        <v>129</v>
      </c>
      <c r="R271" s="1">
        <f>IF(OR(Table_12[team1]="Mumbai Indians",Table_12[team2]="Mumbai Indians"),1,0)</f>
        <v>0</v>
      </c>
    </row>
    <row r="272" spans="1:18" ht="15.75" customHeight="1" x14ac:dyDescent="0.3">
      <c r="A272" s="1">
        <v>548321</v>
      </c>
      <c r="B272" s="1" t="s">
        <v>36</v>
      </c>
      <c r="C272" s="2">
        <v>41018</v>
      </c>
      <c r="D272" s="1" t="s">
        <v>182</v>
      </c>
      <c r="E272" s="1" t="s">
        <v>38</v>
      </c>
      <c r="F272" s="1">
        <v>0</v>
      </c>
      <c r="G272" s="1" t="s">
        <v>39</v>
      </c>
      <c r="H272" s="1" t="s">
        <v>53</v>
      </c>
      <c r="I272" s="1" t="s">
        <v>53</v>
      </c>
      <c r="J272" s="1" t="s">
        <v>33</v>
      </c>
      <c r="K272" s="1" t="s">
        <v>39</v>
      </c>
      <c r="L272" s="1" t="s">
        <v>41</v>
      </c>
      <c r="M272" s="1">
        <v>5</v>
      </c>
      <c r="N272" s="1" t="s">
        <v>24</v>
      </c>
      <c r="O272" s="1" t="s">
        <v>25</v>
      </c>
      <c r="P272" s="1" t="s">
        <v>54</v>
      </c>
      <c r="Q272" s="1" t="s">
        <v>138</v>
      </c>
      <c r="R272" s="1">
        <f>IF(OR(Table_12[team1]="Mumbai Indians",Table_12[team2]="Mumbai Indians"),1,0)</f>
        <v>0</v>
      </c>
    </row>
    <row r="273" spans="1:18" ht="15.75" customHeight="1" x14ac:dyDescent="0.3">
      <c r="A273" s="1">
        <v>548322</v>
      </c>
      <c r="B273" s="1" t="s">
        <v>238</v>
      </c>
      <c r="C273" s="2">
        <v>41013</v>
      </c>
      <c r="D273" s="1" t="s">
        <v>246</v>
      </c>
      <c r="E273" s="1" t="s">
        <v>240</v>
      </c>
      <c r="F273" s="1">
        <v>0</v>
      </c>
      <c r="G273" s="1" t="s">
        <v>207</v>
      </c>
      <c r="H273" s="1" t="s">
        <v>32</v>
      </c>
      <c r="I273" s="1" t="s">
        <v>32</v>
      </c>
      <c r="J273" s="1" t="s">
        <v>33</v>
      </c>
      <c r="K273" s="1" t="s">
        <v>207</v>
      </c>
      <c r="L273" s="1" t="s">
        <v>41</v>
      </c>
      <c r="M273" s="1">
        <v>7</v>
      </c>
      <c r="N273" s="1" t="s">
        <v>24</v>
      </c>
      <c r="O273" s="1" t="s">
        <v>25</v>
      </c>
      <c r="P273" s="1" t="s">
        <v>42</v>
      </c>
      <c r="Q273" s="1" t="s">
        <v>242</v>
      </c>
      <c r="R273" s="1">
        <f>IF(OR(Table_12[team1]="Mumbai Indians",Table_12[team2]="Mumbai Indians"),1,0)</f>
        <v>0</v>
      </c>
    </row>
    <row r="274" spans="1:18" ht="15.75" customHeight="1" x14ac:dyDescent="0.3">
      <c r="A274" s="1">
        <v>548323</v>
      </c>
      <c r="B274" s="1" t="s">
        <v>50</v>
      </c>
      <c r="C274" s="2">
        <v>41014</v>
      </c>
      <c r="D274" s="1" t="s">
        <v>247</v>
      </c>
      <c r="E274" s="1" t="s">
        <v>52</v>
      </c>
      <c r="F274" s="1">
        <v>0</v>
      </c>
      <c r="G274" s="1" t="s">
        <v>21</v>
      </c>
      <c r="H274" s="1" t="s">
        <v>31</v>
      </c>
      <c r="I274" s="1" t="s">
        <v>21</v>
      </c>
      <c r="J274" s="1" t="s">
        <v>22</v>
      </c>
      <c r="K274" s="1" t="s">
        <v>31</v>
      </c>
      <c r="L274" s="1" t="s">
        <v>23</v>
      </c>
      <c r="M274" s="1">
        <v>2</v>
      </c>
      <c r="N274" s="1" t="s">
        <v>24</v>
      </c>
      <c r="O274" s="1" t="s">
        <v>25</v>
      </c>
      <c r="P274" s="1" t="s">
        <v>26</v>
      </c>
      <c r="Q274" s="1" t="s">
        <v>129</v>
      </c>
      <c r="R274" s="1">
        <f>IF(OR(Table_12[team1]="Mumbai Indians",Table_12[team2]="Mumbai Indians"),1,0)</f>
        <v>0</v>
      </c>
    </row>
    <row r="275" spans="1:18" ht="15.75" customHeight="1" x14ac:dyDescent="0.3">
      <c r="A275" s="1">
        <v>548324</v>
      </c>
      <c r="B275" s="1" t="s">
        <v>17</v>
      </c>
      <c r="C275" s="2">
        <v>41014</v>
      </c>
      <c r="D275" s="1" t="s">
        <v>233</v>
      </c>
      <c r="E275" s="1" t="s">
        <v>19</v>
      </c>
      <c r="F275" s="1">
        <v>0</v>
      </c>
      <c r="G275" s="1" t="s">
        <v>20</v>
      </c>
      <c r="H275" s="1" t="s">
        <v>40</v>
      </c>
      <c r="I275" s="1" t="s">
        <v>40</v>
      </c>
      <c r="J275" s="1" t="s">
        <v>33</v>
      </c>
      <c r="K275" s="1" t="s">
        <v>40</v>
      </c>
      <c r="L275" s="1" t="s">
        <v>23</v>
      </c>
      <c r="M275" s="1">
        <v>59</v>
      </c>
      <c r="N275" s="1" t="s">
        <v>24</v>
      </c>
      <c r="O275" s="1" t="s">
        <v>25</v>
      </c>
      <c r="P275" s="1" t="s">
        <v>230</v>
      </c>
      <c r="Q275" s="1" t="s">
        <v>213</v>
      </c>
      <c r="R275" s="1">
        <f>IF(OR(Table_12[team1]="Mumbai Indians",Table_12[team2]="Mumbai Indians"),1,0)</f>
        <v>0</v>
      </c>
    </row>
    <row r="276" spans="1:18" ht="15.75" customHeight="1" x14ac:dyDescent="0.3">
      <c r="A276" s="1">
        <v>548325</v>
      </c>
      <c r="B276" s="1" t="s">
        <v>44</v>
      </c>
      <c r="C276" s="2">
        <v>41015</v>
      </c>
      <c r="D276" s="1" t="s">
        <v>248</v>
      </c>
      <c r="E276" s="1" t="s">
        <v>46</v>
      </c>
      <c r="F276" s="1">
        <v>0</v>
      </c>
      <c r="G276" s="1" t="s">
        <v>47</v>
      </c>
      <c r="H276" s="1" t="s">
        <v>39</v>
      </c>
      <c r="I276" s="1" t="s">
        <v>39</v>
      </c>
      <c r="J276" s="1" t="s">
        <v>22</v>
      </c>
      <c r="K276" s="1" t="s">
        <v>39</v>
      </c>
      <c r="L276" s="1" t="s">
        <v>41</v>
      </c>
      <c r="M276" s="1">
        <v>7</v>
      </c>
      <c r="N276" s="1" t="s">
        <v>24</v>
      </c>
      <c r="O276" s="1" t="s">
        <v>25</v>
      </c>
      <c r="P276" s="1" t="s">
        <v>54</v>
      </c>
      <c r="Q276" s="1" t="s">
        <v>138</v>
      </c>
      <c r="R276" s="1">
        <f>IF(OR(Table_12[team1]="Mumbai Indians",Table_12[team2]="Mumbai Indians"),1,0)</f>
        <v>1</v>
      </c>
    </row>
    <row r="277" spans="1:18" ht="15.75" customHeight="1" x14ac:dyDescent="0.3">
      <c r="A277" s="1">
        <v>548326</v>
      </c>
      <c r="B277" s="1" t="s">
        <v>56</v>
      </c>
      <c r="C277" s="2">
        <v>41016</v>
      </c>
      <c r="D277" s="1" t="s">
        <v>160</v>
      </c>
      <c r="E277" s="1" t="s">
        <v>58</v>
      </c>
      <c r="F277" s="1">
        <v>0</v>
      </c>
      <c r="G277" s="1" t="s">
        <v>40</v>
      </c>
      <c r="H277" s="1" t="s">
        <v>53</v>
      </c>
      <c r="I277" s="1" t="s">
        <v>53</v>
      </c>
      <c r="J277" s="1" t="s">
        <v>33</v>
      </c>
      <c r="K277" s="1" t="s">
        <v>40</v>
      </c>
      <c r="L277" s="1" t="s">
        <v>41</v>
      </c>
      <c r="M277" s="1">
        <v>5</v>
      </c>
      <c r="N277" s="1" t="s">
        <v>24</v>
      </c>
      <c r="O277" s="1" t="s">
        <v>25</v>
      </c>
      <c r="P277" s="1" t="s">
        <v>42</v>
      </c>
      <c r="Q277" s="1" t="s">
        <v>242</v>
      </c>
      <c r="R277" s="1">
        <f>IF(OR(Table_12[team1]="Mumbai Indians",Table_12[team2]="Mumbai Indians"),1,0)</f>
        <v>0</v>
      </c>
    </row>
    <row r="278" spans="1:18" ht="15.75" customHeight="1" x14ac:dyDescent="0.3">
      <c r="A278" s="1">
        <v>548327</v>
      </c>
      <c r="B278" s="1" t="s">
        <v>17</v>
      </c>
      <c r="C278" s="2">
        <v>41016</v>
      </c>
      <c r="D278" s="1" t="s">
        <v>118</v>
      </c>
      <c r="E278" s="1" t="s">
        <v>19</v>
      </c>
      <c r="F278" s="1">
        <v>0</v>
      </c>
      <c r="G278" s="1" t="s">
        <v>20</v>
      </c>
      <c r="H278" s="1" t="s">
        <v>207</v>
      </c>
      <c r="I278" s="1" t="s">
        <v>207</v>
      </c>
      <c r="J278" s="1" t="s">
        <v>33</v>
      </c>
      <c r="K278" s="1" t="s">
        <v>20</v>
      </c>
      <c r="L278" s="1" t="s">
        <v>41</v>
      </c>
      <c r="M278" s="1">
        <v>6</v>
      </c>
      <c r="N278" s="1" t="s">
        <v>24</v>
      </c>
      <c r="O278" s="1" t="s">
        <v>25</v>
      </c>
      <c r="P278" s="1" t="s">
        <v>129</v>
      </c>
      <c r="Q278" s="1" t="s">
        <v>169</v>
      </c>
      <c r="R278" s="1">
        <f>IF(OR(Table_12[team1]="Mumbai Indians",Table_12[team2]="Mumbai Indians"),1,0)</f>
        <v>0</v>
      </c>
    </row>
    <row r="279" spans="1:18" ht="15.75" customHeight="1" x14ac:dyDescent="0.3">
      <c r="A279" s="1">
        <v>548328</v>
      </c>
      <c r="B279" s="1" t="s">
        <v>28</v>
      </c>
      <c r="C279" s="2">
        <v>41017</v>
      </c>
      <c r="D279" s="1" t="s">
        <v>146</v>
      </c>
      <c r="E279" s="1" t="s">
        <v>30</v>
      </c>
      <c r="F279" s="1">
        <v>0</v>
      </c>
      <c r="G279" s="1" t="s">
        <v>31</v>
      </c>
      <c r="H279" s="1" t="s">
        <v>21</v>
      </c>
      <c r="I279" s="1" t="s">
        <v>31</v>
      </c>
      <c r="J279" s="1" t="s">
        <v>33</v>
      </c>
      <c r="K279" s="1" t="s">
        <v>21</v>
      </c>
      <c r="L279" s="1" t="s">
        <v>41</v>
      </c>
      <c r="M279" s="1">
        <v>8</v>
      </c>
      <c r="N279" s="1" t="s">
        <v>24</v>
      </c>
      <c r="O279" s="1" t="s">
        <v>25</v>
      </c>
      <c r="P279" s="1" t="s">
        <v>230</v>
      </c>
      <c r="Q279" s="1" t="s">
        <v>213</v>
      </c>
      <c r="R279" s="1">
        <f>IF(OR(Table_12[team1]="Mumbai Indians",Table_12[team2]="Mumbai Indians"),1,0)</f>
        <v>0</v>
      </c>
    </row>
    <row r="280" spans="1:18" ht="15.75" customHeight="1" x14ac:dyDescent="0.3">
      <c r="A280" s="1">
        <v>548329</v>
      </c>
      <c r="B280" s="1" t="s">
        <v>60</v>
      </c>
      <c r="C280" s="2">
        <v>41039</v>
      </c>
      <c r="D280" s="1" t="s">
        <v>179</v>
      </c>
      <c r="E280" s="1" t="s">
        <v>62</v>
      </c>
      <c r="F280" s="1">
        <v>0</v>
      </c>
      <c r="G280" s="1" t="s">
        <v>53</v>
      </c>
      <c r="H280" s="1" t="s">
        <v>39</v>
      </c>
      <c r="I280" s="1" t="s">
        <v>53</v>
      </c>
      <c r="J280" s="1" t="s">
        <v>33</v>
      </c>
      <c r="K280" s="1" t="s">
        <v>39</v>
      </c>
      <c r="L280" s="1" t="s">
        <v>41</v>
      </c>
      <c r="M280" s="1">
        <v>9</v>
      </c>
      <c r="N280" s="1" t="s">
        <v>24</v>
      </c>
      <c r="O280" s="1" t="s">
        <v>25</v>
      </c>
      <c r="P280" s="1" t="s">
        <v>230</v>
      </c>
      <c r="Q280" s="1" t="s">
        <v>116</v>
      </c>
      <c r="R280" s="1">
        <f>IF(OR(Table_12[team1]="Mumbai Indians",Table_12[team2]="Mumbai Indians"),1,0)</f>
        <v>0</v>
      </c>
    </row>
    <row r="281" spans="1:18" ht="15.75" customHeight="1" x14ac:dyDescent="0.3">
      <c r="A281" s="1">
        <v>548330</v>
      </c>
      <c r="B281" s="1" t="s">
        <v>65</v>
      </c>
      <c r="C281" s="2">
        <v>41018</v>
      </c>
      <c r="D281" s="1" t="s">
        <v>249</v>
      </c>
      <c r="E281" s="1" t="s">
        <v>67</v>
      </c>
      <c r="F281" s="1">
        <v>0</v>
      </c>
      <c r="G281" s="1" t="s">
        <v>32</v>
      </c>
      <c r="H281" s="1" t="s">
        <v>207</v>
      </c>
      <c r="I281" s="1" t="s">
        <v>207</v>
      </c>
      <c r="J281" s="1" t="s">
        <v>22</v>
      </c>
      <c r="K281" s="1" t="s">
        <v>32</v>
      </c>
      <c r="L281" s="1" t="s">
        <v>23</v>
      </c>
      <c r="M281" s="1">
        <v>13</v>
      </c>
      <c r="N281" s="1" t="s">
        <v>24</v>
      </c>
      <c r="O281" s="1" t="s">
        <v>25</v>
      </c>
      <c r="P281" s="1" t="s">
        <v>26</v>
      </c>
      <c r="Q281" s="1" t="s">
        <v>169</v>
      </c>
      <c r="R281" s="1">
        <f>IF(OR(Table_12[team1]="Mumbai Indians",Table_12[team2]="Mumbai Indians"),1,0)</f>
        <v>0</v>
      </c>
    </row>
    <row r="282" spans="1:18" ht="15.75" customHeight="1" x14ac:dyDescent="0.3">
      <c r="A282" s="1">
        <v>548331</v>
      </c>
      <c r="B282" s="1" t="s">
        <v>28</v>
      </c>
      <c r="C282" s="2">
        <v>41019</v>
      </c>
      <c r="D282" s="1" t="s">
        <v>118</v>
      </c>
      <c r="E282" s="1" t="s">
        <v>30</v>
      </c>
      <c r="F282" s="1">
        <v>0</v>
      </c>
      <c r="G282" s="1" t="s">
        <v>31</v>
      </c>
      <c r="H282" s="1" t="s">
        <v>20</v>
      </c>
      <c r="I282" s="1" t="s">
        <v>20</v>
      </c>
      <c r="J282" s="1" t="s">
        <v>22</v>
      </c>
      <c r="K282" s="1" t="s">
        <v>20</v>
      </c>
      <c r="L282" s="1" t="s">
        <v>41</v>
      </c>
      <c r="M282" s="1">
        <v>5</v>
      </c>
      <c r="N282" s="1" t="s">
        <v>24</v>
      </c>
      <c r="O282" s="1" t="s">
        <v>25</v>
      </c>
      <c r="P282" s="1" t="s">
        <v>140</v>
      </c>
      <c r="Q282" s="1" t="s">
        <v>213</v>
      </c>
      <c r="R282" s="1">
        <f>IF(OR(Table_12[team1]="Mumbai Indians",Table_12[team2]="Mumbai Indians"),1,0)</f>
        <v>0</v>
      </c>
    </row>
    <row r="283" spans="1:18" ht="15.75" customHeight="1" x14ac:dyDescent="0.3">
      <c r="A283" s="1">
        <v>548332</v>
      </c>
      <c r="B283" s="1" t="s">
        <v>65</v>
      </c>
      <c r="C283" s="2">
        <v>41020</v>
      </c>
      <c r="D283" s="1" t="s">
        <v>243</v>
      </c>
      <c r="E283" s="1" t="s">
        <v>67</v>
      </c>
      <c r="F283" s="1">
        <v>0</v>
      </c>
      <c r="G283" s="1" t="s">
        <v>32</v>
      </c>
      <c r="H283" s="1" t="s">
        <v>40</v>
      </c>
      <c r="I283" s="1" t="s">
        <v>40</v>
      </c>
      <c r="J283" s="1" t="s">
        <v>33</v>
      </c>
      <c r="K283" s="1" t="s">
        <v>32</v>
      </c>
      <c r="L283" s="1" t="s">
        <v>41</v>
      </c>
      <c r="M283" s="1">
        <v>7</v>
      </c>
      <c r="N283" s="1" t="s">
        <v>24</v>
      </c>
      <c r="O283" s="1" t="s">
        <v>25</v>
      </c>
      <c r="P283" s="1" t="s">
        <v>42</v>
      </c>
      <c r="Q283" s="1" t="s">
        <v>242</v>
      </c>
      <c r="R283" s="1">
        <f>IF(OR(Table_12[team1]="Mumbai Indians",Table_12[team2]="Mumbai Indians"),1,0)</f>
        <v>0</v>
      </c>
    </row>
    <row r="284" spans="1:18" ht="15.75" customHeight="1" x14ac:dyDescent="0.3">
      <c r="A284" s="1">
        <v>548333</v>
      </c>
      <c r="B284" s="1" t="s">
        <v>36</v>
      </c>
      <c r="C284" s="2">
        <v>41020</v>
      </c>
      <c r="D284" s="1" t="s">
        <v>88</v>
      </c>
      <c r="E284" s="1" t="s">
        <v>38</v>
      </c>
      <c r="F284" s="1">
        <v>0</v>
      </c>
      <c r="G284" s="1" t="s">
        <v>39</v>
      </c>
      <c r="H284" s="1" t="s">
        <v>207</v>
      </c>
      <c r="I284" s="1" t="s">
        <v>39</v>
      </c>
      <c r="J284" s="1" t="s">
        <v>22</v>
      </c>
      <c r="K284" s="1" t="s">
        <v>207</v>
      </c>
      <c r="L284" s="1" t="s">
        <v>23</v>
      </c>
      <c r="M284" s="1">
        <v>20</v>
      </c>
      <c r="N284" s="1" t="s">
        <v>24</v>
      </c>
      <c r="O284" s="1" t="s">
        <v>25</v>
      </c>
      <c r="P284" s="1" t="s">
        <v>26</v>
      </c>
      <c r="Q284" s="1" t="s">
        <v>169</v>
      </c>
      <c r="R284" s="1">
        <f>IF(OR(Table_12[team1]="Mumbai Indians",Table_12[team2]="Mumbai Indians"),1,0)</f>
        <v>0</v>
      </c>
    </row>
    <row r="285" spans="1:18" ht="15.75" customHeight="1" x14ac:dyDescent="0.3">
      <c r="A285" s="1">
        <v>548334</v>
      </c>
      <c r="B285" s="1" t="s">
        <v>44</v>
      </c>
      <c r="C285" s="2">
        <v>41021</v>
      </c>
      <c r="D285" s="1" t="s">
        <v>80</v>
      </c>
      <c r="E285" s="1" t="s">
        <v>46</v>
      </c>
      <c r="F285" s="1">
        <v>0</v>
      </c>
      <c r="G285" s="1" t="s">
        <v>47</v>
      </c>
      <c r="H285" s="1" t="s">
        <v>31</v>
      </c>
      <c r="I285" s="1" t="s">
        <v>47</v>
      </c>
      <c r="J285" s="1" t="s">
        <v>33</v>
      </c>
      <c r="K285" s="1" t="s">
        <v>31</v>
      </c>
      <c r="L285" s="1" t="s">
        <v>41</v>
      </c>
      <c r="M285" s="1">
        <v>6</v>
      </c>
      <c r="N285" s="1" t="s">
        <v>24</v>
      </c>
      <c r="O285" s="1" t="s">
        <v>25</v>
      </c>
      <c r="P285" s="1" t="s">
        <v>140</v>
      </c>
      <c r="Q285" s="1" t="s">
        <v>213</v>
      </c>
      <c r="R285" s="1">
        <f>IF(OR(Table_12[team1]="Mumbai Indians",Table_12[team2]="Mumbai Indians"),1,0)</f>
        <v>1</v>
      </c>
    </row>
    <row r="286" spans="1:18" ht="15.75" customHeight="1" x14ac:dyDescent="0.3">
      <c r="A286" s="1">
        <v>548335</v>
      </c>
      <c r="B286" s="1" t="s">
        <v>170</v>
      </c>
      <c r="C286" s="2">
        <v>41021</v>
      </c>
      <c r="D286" s="1" t="s">
        <v>158</v>
      </c>
      <c r="E286" s="1" t="s">
        <v>172</v>
      </c>
      <c r="F286" s="1">
        <v>0</v>
      </c>
      <c r="G286" s="1" t="s">
        <v>53</v>
      </c>
      <c r="H286" s="1" t="s">
        <v>21</v>
      </c>
      <c r="I286" s="1" t="s">
        <v>21</v>
      </c>
      <c r="J286" s="1" t="s">
        <v>22</v>
      </c>
      <c r="K286" s="1" t="s">
        <v>21</v>
      </c>
      <c r="L286" s="1" t="s">
        <v>41</v>
      </c>
      <c r="M286" s="1">
        <v>5</v>
      </c>
      <c r="N286" s="1" t="s">
        <v>24</v>
      </c>
      <c r="O286" s="1" t="s">
        <v>25</v>
      </c>
      <c r="P286" s="1" t="s">
        <v>54</v>
      </c>
      <c r="Q286" s="1" t="s">
        <v>138</v>
      </c>
      <c r="R286" s="1">
        <f>IF(OR(Table_12[team1]="Mumbai Indians",Table_12[team2]="Mumbai Indians"),1,0)</f>
        <v>0</v>
      </c>
    </row>
    <row r="287" spans="1:18" ht="15.75" customHeight="1" x14ac:dyDescent="0.3">
      <c r="A287" s="1">
        <v>548336</v>
      </c>
      <c r="B287" s="1" t="s">
        <v>56</v>
      </c>
      <c r="C287" s="2">
        <v>41022</v>
      </c>
      <c r="D287" s="1" t="s">
        <v>121</v>
      </c>
      <c r="E287" s="1" t="s">
        <v>58</v>
      </c>
      <c r="F287" s="1">
        <v>0</v>
      </c>
      <c r="G287" s="1" t="s">
        <v>40</v>
      </c>
      <c r="H287" s="1" t="s">
        <v>20</v>
      </c>
      <c r="I287" s="1" t="s">
        <v>40</v>
      </c>
      <c r="J287" s="1" t="s">
        <v>22</v>
      </c>
      <c r="K287" s="1" t="s">
        <v>20</v>
      </c>
      <c r="L287" s="1" t="s">
        <v>23</v>
      </c>
      <c r="M287" s="1">
        <v>46</v>
      </c>
      <c r="N287" s="1" t="s">
        <v>24</v>
      </c>
      <c r="O287" s="1" t="s">
        <v>25</v>
      </c>
      <c r="P287" s="1" t="s">
        <v>26</v>
      </c>
      <c r="Q287" s="1" t="s">
        <v>129</v>
      </c>
      <c r="R287" s="1">
        <f>IF(OR(Table_12[team1]="Mumbai Indians",Table_12[team2]="Mumbai Indians"),1,0)</f>
        <v>0</v>
      </c>
    </row>
    <row r="288" spans="1:18" ht="15.75" customHeight="1" x14ac:dyDescent="0.3">
      <c r="A288" s="1">
        <v>548337</v>
      </c>
      <c r="B288" s="1" t="s">
        <v>238</v>
      </c>
      <c r="C288" s="2">
        <v>41023</v>
      </c>
      <c r="D288" s="1" t="s">
        <v>61</v>
      </c>
      <c r="E288" s="1" t="s">
        <v>240</v>
      </c>
      <c r="F288" s="1">
        <v>0</v>
      </c>
      <c r="G288" s="1" t="s">
        <v>207</v>
      </c>
      <c r="H288" s="1" t="s">
        <v>39</v>
      </c>
      <c r="I288" s="1" t="s">
        <v>207</v>
      </c>
      <c r="J288" s="1" t="s">
        <v>33</v>
      </c>
      <c r="K288" s="1" t="s">
        <v>39</v>
      </c>
      <c r="L288" s="1" t="s">
        <v>41</v>
      </c>
      <c r="M288" s="1">
        <v>8</v>
      </c>
      <c r="N288" s="1" t="s">
        <v>24</v>
      </c>
      <c r="O288" s="1" t="s">
        <v>25</v>
      </c>
      <c r="P288" s="1" t="s">
        <v>140</v>
      </c>
      <c r="Q288" s="1" t="s">
        <v>213</v>
      </c>
      <c r="R288" s="1">
        <f>IF(OR(Table_12[team1]="Mumbai Indians",Table_12[team2]="Mumbai Indians"),1,0)</f>
        <v>0</v>
      </c>
    </row>
    <row r="289" spans="1:18" ht="15.75" customHeight="1" x14ac:dyDescent="0.3">
      <c r="A289" s="1">
        <v>548339</v>
      </c>
      <c r="B289" s="1" t="s">
        <v>28</v>
      </c>
      <c r="C289" s="2">
        <v>41024</v>
      </c>
      <c r="D289" s="1" t="s">
        <v>183</v>
      </c>
      <c r="E289" s="1" t="s">
        <v>30</v>
      </c>
      <c r="F289" s="1">
        <v>0</v>
      </c>
      <c r="G289" s="1" t="s">
        <v>31</v>
      </c>
      <c r="H289" s="1" t="s">
        <v>47</v>
      </c>
      <c r="I289" s="1" t="s">
        <v>31</v>
      </c>
      <c r="J289" s="1" t="s">
        <v>33</v>
      </c>
      <c r="K289" s="1" t="s">
        <v>47</v>
      </c>
      <c r="L289" s="1" t="s">
        <v>41</v>
      </c>
      <c r="M289" s="1">
        <v>4</v>
      </c>
      <c r="N289" s="1" t="s">
        <v>24</v>
      </c>
      <c r="O289" s="1" t="s">
        <v>25</v>
      </c>
      <c r="P289" s="1" t="s">
        <v>42</v>
      </c>
      <c r="Q289" s="1" t="s">
        <v>242</v>
      </c>
      <c r="R289" s="1">
        <f>IF(OR(Table_12[team1]="Mumbai Indians",Table_12[team2]="Mumbai Indians"),1,0)</f>
        <v>1</v>
      </c>
    </row>
    <row r="290" spans="1:18" ht="15.75" customHeight="1" x14ac:dyDescent="0.3">
      <c r="A290" s="1">
        <v>548341</v>
      </c>
      <c r="B290" s="1" t="s">
        <v>238</v>
      </c>
      <c r="C290" s="2">
        <v>41025</v>
      </c>
      <c r="D290" s="1" t="s">
        <v>250</v>
      </c>
      <c r="E290" s="1" t="s">
        <v>240</v>
      </c>
      <c r="F290" s="1">
        <v>0</v>
      </c>
      <c r="G290" s="1" t="s">
        <v>207</v>
      </c>
      <c r="H290" s="1" t="s">
        <v>53</v>
      </c>
      <c r="I290" s="1" t="s">
        <v>53</v>
      </c>
      <c r="J290" s="1" t="s">
        <v>33</v>
      </c>
      <c r="K290" s="1" t="s">
        <v>53</v>
      </c>
      <c r="L290" s="1" t="s">
        <v>23</v>
      </c>
      <c r="M290" s="1">
        <v>18</v>
      </c>
      <c r="N290" s="1" t="s">
        <v>24</v>
      </c>
      <c r="O290" s="1" t="s">
        <v>25</v>
      </c>
      <c r="P290" s="1" t="s">
        <v>140</v>
      </c>
      <c r="Q290" s="1" t="s">
        <v>213</v>
      </c>
      <c r="R290" s="1">
        <f>IF(OR(Table_12[team1]="Mumbai Indians",Table_12[team2]="Mumbai Indians"),1,0)</f>
        <v>0</v>
      </c>
    </row>
    <row r="291" spans="1:18" ht="15.75" customHeight="1" x14ac:dyDescent="0.3">
      <c r="A291" s="1">
        <v>548342</v>
      </c>
      <c r="B291" s="1" t="s">
        <v>36</v>
      </c>
      <c r="C291" s="2">
        <v>41026</v>
      </c>
      <c r="D291" s="1" t="s">
        <v>61</v>
      </c>
      <c r="E291" s="1" t="s">
        <v>38</v>
      </c>
      <c r="F291" s="1">
        <v>0</v>
      </c>
      <c r="G291" s="1" t="s">
        <v>39</v>
      </c>
      <c r="H291" s="1" t="s">
        <v>47</v>
      </c>
      <c r="I291" s="1" t="s">
        <v>47</v>
      </c>
      <c r="J291" s="1" t="s">
        <v>22</v>
      </c>
      <c r="K291" s="1" t="s">
        <v>39</v>
      </c>
      <c r="L291" s="1" t="s">
        <v>23</v>
      </c>
      <c r="M291" s="1">
        <v>37</v>
      </c>
      <c r="N291" s="1" t="s">
        <v>24</v>
      </c>
      <c r="O291" s="1" t="s">
        <v>25</v>
      </c>
      <c r="P291" s="1" t="s">
        <v>42</v>
      </c>
      <c r="Q291" s="1" t="s">
        <v>242</v>
      </c>
      <c r="R291" s="1">
        <f>IF(OR(Table_12[team1]="Mumbai Indians",Table_12[team2]="Mumbai Indians"),1,0)</f>
        <v>1</v>
      </c>
    </row>
    <row r="292" spans="1:18" ht="15.75" customHeight="1" x14ac:dyDescent="0.3">
      <c r="A292" s="1">
        <v>548343</v>
      </c>
      <c r="B292" s="1" t="s">
        <v>65</v>
      </c>
      <c r="C292" s="2">
        <v>41027</v>
      </c>
      <c r="D292" s="1" t="s">
        <v>251</v>
      </c>
      <c r="E292" s="1" t="s">
        <v>67</v>
      </c>
      <c r="F292" s="1">
        <v>0</v>
      </c>
      <c r="G292" s="1" t="s">
        <v>32</v>
      </c>
      <c r="H292" s="1" t="s">
        <v>31</v>
      </c>
      <c r="I292" s="1" t="s">
        <v>31</v>
      </c>
      <c r="J292" s="1" t="s">
        <v>33</v>
      </c>
      <c r="K292" s="1" t="s">
        <v>31</v>
      </c>
      <c r="L292" s="1" t="s">
        <v>23</v>
      </c>
      <c r="M292" s="1">
        <v>7</v>
      </c>
      <c r="N292" s="1" t="s">
        <v>24</v>
      </c>
      <c r="O292" s="1" t="s">
        <v>25</v>
      </c>
      <c r="P292" s="1" t="s">
        <v>54</v>
      </c>
      <c r="Q292" s="1" t="s">
        <v>138</v>
      </c>
      <c r="R292" s="1">
        <f>IF(OR(Table_12[team1]="Mumbai Indians",Table_12[team2]="Mumbai Indians"),1,0)</f>
        <v>0</v>
      </c>
    </row>
    <row r="293" spans="1:18" ht="15.75" customHeight="1" x14ac:dyDescent="0.3">
      <c r="A293" s="1">
        <v>548344</v>
      </c>
      <c r="B293" s="1" t="s">
        <v>50</v>
      </c>
      <c r="C293" s="2">
        <v>41027</v>
      </c>
      <c r="D293" s="1" t="s">
        <v>146</v>
      </c>
      <c r="E293" s="1" t="s">
        <v>52</v>
      </c>
      <c r="F293" s="1">
        <v>0</v>
      </c>
      <c r="G293" s="1" t="s">
        <v>21</v>
      </c>
      <c r="H293" s="1" t="s">
        <v>20</v>
      </c>
      <c r="I293" s="1" t="s">
        <v>21</v>
      </c>
      <c r="J293" s="1" t="s">
        <v>33</v>
      </c>
      <c r="K293" s="1" t="s">
        <v>21</v>
      </c>
      <c r="L293" s="1" t="s">
        <v>23</v>
      </c>
      <c r="M293" s="1">
        <v>47</v>
      </c>
      <c r="N293" s="1" t="s">
        <v>24</v>
      </c>
      <c r="O293" s="1" t="s">
        <v>25</v>
      </c>
      <c r="P293" s="1" t="s">
        <v>26</v>
      </c>
      <c r="Q293" s="1" t="s">
        <v>77</v>
      </c>
      <c r="R293" s="1">
        <f>IF(OR(Table_12[team1]="Mumbai Indians",Table_12[team2]="Mumbai Indians"),1,0)</f>
        <v>0</v>
      </c>
    </row>
    <row r="294" spans="1:18" ht="15.75" customHeight="1" x14ac:dyDescent="0.3">
      <c r="A294" s="1">
        <v>548345</v>
      </c>
      <c r="B294" s="1" t="s">
        <v>36</v>
      </c>
      <c r="C294" s="2">
        <v>41028</v>
      </c>
      <c r="D294" s="1" t="s">
        <v>61</v>
      </c>
      <c r="E294" s="1" t="s">
        <v>38</v>
      </c>
      <c r="F294" s="1">
        <v>0</v>
      </c>
      <c r="G294" s="1" t="s">
        <v>39</v>
      </c>
      <c r="H294" s="1" t="s">
        <v>40</v>
      </c>
      <c r="I294" s="1" t="s">
        <v>39</v>
      </c>
      <c r="J294" s="1" t="s">
        <v>33</v>
      </c>
      <c r="K294" s="1" t="s">
        <v>39</v>
      </c>
      <c r="L294" s="1" t="s">
        <v>23</v>
      </c>
      <c r="M294" s="1">
        <v>1</v>
      </c>
      <c r="N294" s="1" t="s">
        <v>24</v>
      </c>
      <c r="O294" s="1" t="s">
        <v>25</v>
      </c>
      <c r="P294" s="1" t="s">
        <v>140</v>
      </c>
      <c r="Q294" s="1" t="s">
        <v>213</v>
      </c>
      <c r="R294" s="1">
        <f>IF(OR(Table_12[team1]="Mumbai Indians",Table_12[team2]="Mumbai Indians"),1,0)</f>
        <v>0</v>
      </c>
    </row>
    <row r="295" spans="1:18" ht="15.75" customHeight="1" x14ac:dyDescent="0.3">
      <c r="A295" s="1">
        <v>548346</v>
      </c>
      <c r="B295" s="1" t="s">
        <v>44</v>
      </c>
      <c r="C295" s="2">
        <v>41028</v>
      </c>
      <c r="D295" s="1" t="s">
        <v>211</v>
      </c>
      <c r="E295" s="1" t="s">
        <v>46</v>
      </c>
      <c r="F295" s="1">
        <v>0</v>
      </c>
      <c r="G295" s="1" t="s">
        <v>47</v>
      </c>
      <c r="H295" s="1" t="s">
        <v>53</v>
      </c>
      <c r="I295" s="1" t="s">
        <v>47</v>
      </c>
      <c r="J295" s="1" t="s">
        <v>22</v>
      </c>
      <c r="K295" s="1" t="s">
        <v>47</v>
      </c>
      <c r="L295" s="1" t="s">
        <v>41</v>
      </c>
      <c r="M295" s="1">
        <v>5</v>
      </c>
      <c r="N295" s="1" t="s">
        <v>24</v>
      </c>
      <c r="O295" s="1" t="s">
        <v>25</v>
      </c>
      <c r="P295" s="1" t="s">
        <v>232</v>
      </c>
      <c r="Q295" s="1" t="s">
        <v>242</v>
      </c>
      <c r="R295" s="1">
        <f>IF(OR(Table_12[team1]="Mumbai Indians",Table_12[team2]="Mumbai Indians"),1,0)</f>
        <v>1</v>
      </c>
    </row>
    <row r="296" spans="1:18" ht="15.75" customHeight="1" x14ac:dyDescent="0.3">
      <c r="A296" s="1">
        <v>548347</v>
      </c>
      <c r="B296" s="1" t="s">
        <v>65</v>
      </c>
      <c r="C296" s="2">
        <v>41029</v>
      </c>
      <c r="D296" s="1" t="s">
        <v>146</v>
      </c>
      <c r="E296" s="1" t="s">
        <v>67</v>
      </c>
      <c r="F296" s="1">
        <v>0</v>
      </c>
      <c r="G296" s="1" t="s">
        <v>32</v>
      </c>
      <c r="H296" s="1" t="s">
        <v>21</v>
      </c>
      <c r="I296" s="1" t="s">
        <v>32</v>
      </c>
      <c r="J296" s="1" t="s">
        <v>33</v>
      </c>
      <c r="K296" s="1" t="s">
        <v>21</v>
      </c>
      <c r="L296" s="1" t="s">
        <v>41</v>
      </c>
      <c r="M296" s="1">
        <v>5</v>
      </c>
      <c r="N296" s="1" t="s">
        <v>24</v>
      </c>
      <c r="O296" s="1" t="s">
        <v>25</v>
      </c>
      <c r="P296" s="1" t="s">
        <v>54</v>
      </c>
      <c r="Q296" s="1" t="s">
        <v>252</v>
      </c>
      <c r="R296" s="1">
        <f>IF(OR(Table_12[team1]="Mumbai Indians",Table_12[team2]="Mumbai Indians"),1,0)</f>
        <v>0</v>
      </c>
    </row>
    <row r="297" spans="1:18" ht="15.75" customHeight="1" x14ac:dyDescent="0.3">
      <c r="A297" s="1">
        <v>548348</v>
      </c>
      <c r="B297" s="1" t="s">
        <v>170</v>
      </c>
      <c r="C297" s="2">
        <v>41030</v>
      </c>
      <c r="D297" s="1" t="s">
        <v>69</v>
      </c>
      <c r="E297" s="1" t="s">
        <v>172</v>
      </c>
      <c r="F297" s="1">
        <v>0</v>
      </c>
      <c r="G297" s="1" t="s">
        <v>53</v>
      </c>
      <c r="H297" s="1" t="s">
        <v>207</v>
      </c>
      <c r="I297" s="1" t="s">
        <v>53</v>
      </c>
      <c r="J297" s="1" t="s">
        <v>33</v>
      </c>
      <c r="K297" s="1" t="s">
        <v>53</v>
      </c>
      <c r="L297" s="1" t="s">
        <v>23</v>
      </c>
      <c r="M297" s="1">
        <v>13</v>
      </c>
      <c r="N297" s="1" t="s">
        <v>24</v>
      </c>
      <c r="O297" s="1" t="s">
        <v>25</v>
      </c>
      <c r="P297" s="1" t="s">
        <v>42</v>
      </c>
      <c r="Q297" s="1" t="s">
        <v>232</v>
      </c>
      <c r="R297" s="1">
        <f>IF(OR(Table_12[team1]="Mumbai Indians",Table_12[team2]="Mumbai Indians"),1,0)</f>
        <v>0</v>
      </c>
    </row>
    <row r="298" spans="1:18" ht="15.75" customHeight="1" x14ac:dyDescent="0.3">
      <c r="A298" s="1">
        <v>548349</v>
      </c>
      <c r="B298" s="1" t="s">
        <v>56</v>
      </c>
      <c r="C298" s="2">
        <v>41030</v>
      </c>
      <c r="D298" s="1" t="s">
        <v>253</v>
      </c>
      <c r="E298" s="1" t="s">
        <v>58</v>
      </c>
      <c r="F298" s="1">
        <v>0</v>
      </c>
      <c r="G298" s="1" t="s">
        <v>40</v>
      </c>
      <c r="H298" s="1" t="s">
        <v>39</v>
      </c>
      <c r="I298" s="1" t="s">
        <v>40</v>
      </c>
      <c r="J298" s="1" t="s">
        <v>33</v>
      </c>
      <c r="K298" s="1" t="s">
        <v>39</v>
      </c>
      <c r="L298" s="1" t="s">
        <v>41</v>
      </c>
      <c r="M298" s="1">
        <v>6</v>
      </c>
      <c r="N298" s="1" t="s">
        <v>24</v>
      </c>
      <c r="O298" s="1" t="s">
        <v>25</v>
      </c>
      <c r="P298" s="1" t="s">
        <v>230</v>
      </c>
      <c r="Q298" s="1" t="s">
        <v>116</v>
      </c>
      <c r="R298" s="1">
        <f>IF(OR(Table_12[team1]="Mumbai Indians",Table_12[team2]="Mumbai Indians"),1,0)</f>
        <v>0</v>
      </c>
    </row>
    <row r="299" spans="1:18" ht="15.75" customHeight="1" x14ac:dyDescent="0.3">
      <c r="A299" s="1">
        <v>548350</v>
      </c>
      <c r="B299" s="1" t="s">
        <v>17</v>
      </c>
      <c r="C299" s="2">
        <v>41031</v>
      </c>
      <c r="D299" s="1" t="s">
        <v>254</v>
      </c>
      <c r="E299" s="1" t="s">
        <v>19</v>
      </c>
      <c r="F299" s="1">
        <v>0</v>
      </c>
      <c r="G299" s="1" t="s">
        <v>20</v>
      </c>
      <c r="H299" s="1" t="s">
        <v>31</v>
      </c>
      <c r="I299" s="1" t="s">
        <v>31</v>
      </c>
      <c r="J299" s="1" t="s">
        <v>22</v>
      </c>
      <c r="K299" s="1" t="s">
        <v>31</v>
      </c>
      <c r="L299" s="1" t="s">
        <v>41</v>
      </c>
      <c r="M299" s="1">
        <v>4</v>
      </c>
      <c r="N299" s="1" t="s">
        <v>24</v>
      </c>
      <c r="O299" s="1" t="s">
        <v>25</v>
      </c>
      <c r="P299" s="1" t="s">
        <v>54</v>
      </c>
      <c r="Q299" s="1" t="s">
        <v>252</v>
      </c>
      <c r="R299" s="1">
        <f>IF(OR(Table_12[team1]="Mumbai Indians",Table_12[team2]="Mumbai Indians"),1,0)</f>
        <v>0</v>
      </c>
    </row>
    <row r="300" spans="1:18" ht="15.75" customHeight="1" x14ac:dyDescent="0.3">
      <c r="A300" s="1">
        <v>548351</v>
      </c>
      <c r="B300" s="1" t="s">
        <v>238</v>
      </c>
      <c r="C300" s="2">
        <v>41032</v>
      </c>
      <c r="D300" s="1" t="s">
        <v>180</v>
      </c>
      <c r="E300" s="1" t="s">
        <v>240</v>
      </c>
      <c r="F300" s="1">
        <v>0</v>
      </c>
      <c r="G300" s="1" t="s">
        <v>207</v>
      </c>
      <c r="H300" s="1" t="s">
        <v>47</v>
      </c>
      <c r="I300" s="1" t="s">
        <v>47</v>
      </c>
      <c r="J300" s="1" t="s">
        <v>33</v>
      </c>
      <c r="K300" s="1" t="s">
        <v>47</v>
      </c>
      <c r="L300" s="1" t="s">
        <v>23</v>
      </c>
      <c r="M300" s="1">
        <v>1</v>
      </c>
      <c r="N300" s="1" t="s">
        <v>24</v>
      </c>
      <c r="O300" s="1" t="s">
        <v>25</v>
      </c>
      <c r="P300" s="1" t="s">
        <v>26</v>
      </c>
      <c r="Q300" s="1" t="s">
        <v>129</v>
      </c>
      <c r="R300" s="1">
        <f>IF(OR(Table_12[team1]="Mumbai Indians",Table_12[team2]="Mumbai Indians"),1,0)</f>
        <v>1</v>
      </c>
    </row>
    <row r="301" spans="1:18" ht="15.75" customHeight="1" x14ac:dyDescent="0.3">
      <c r="A301" s="1">
        <v>548352</v>
      </c>
      <c r="B301" s="1" t="s">
        <v>65</v>
      </c>
      <c r="C301" s="2">
        <v>41033</v>
      </c>
      <c r="D301" s="1" t="s">
        <v>105</v>
      </c>
      <c r="E301" s="1" t="s">
        <v>67</v>
      </c>
      <c r="F301" s="1">
        <v>0</v>
      </c>
      <c r="G301" s="1" t="s">
        <v>32</v>
      </c>
      <c r="H301" s="1" t="s">
        <v>53</v>
      </c>
      <c r="I301" s="1" t="s">
        <v>32</v>
      </c>
      <c r="J301" s="1" t="s">
        <v>33</v>
      </c>
      <c r="K301" s="1" t="s">
        <v>32</v>
      </c>
      <c r="L301" s="1" t="s">
        <v>23</v>
      </c>
      <c r="M301" s="1">
        <v>10</v>
      </c>
      <c r="N301" s="1" t="s">
        <v>24</v>
      </c>
      <c r="O301" s="1" t="s">
        <v>25</v>
      </c>
      <c r="P301" s="1" t="s">
        <v>127</v>
      </c>
      <c r="Q301" s="1" t="s">
        <v>242</v>
      </c>
      <c r="R301" s="1">
        <f>IF(OR(Table_12[team1]="Mumbai Indians",Table_12[team2]="Mumbai Indians"),1,0)</f>
        <v>0</v>
      </c>
    </row>
    <row r="302" spans="1:18" ht="15.75" customHeight="1" x14ac:dyDescent="0.3">
      <c r="A302" s="1">
        <v>548353</v>
      </c>
      <c r="B302" s="1" t="s">
        <v>50</v>
      </c>
      <c r="C302" s="2">
        <v>41034</v>
      </c>
      <c r="D302" s="1" t="s">
        <v>247</v>
      </c>
      <c r="E302" s="1" t="s">
        <v>52</v>
      </c>
      <c r="F302" s="1">
        <v>0</v>
      </c>
      <c r="G302" s="1" t="s">
        <v>21</v>
      </c>
      <c r="H302" s="1" t="s">
        <v>207</v>
      </c>
      <c r="I302" s="1" t="s">
        <v>21</v>
      </c>
      <c r="J302" s="1" t="s">
        <v>33</v>
      </c>
      <c r="K302" s="1" t="s">
        <v>21</v>
      </c>
      <c r="L302" s="1" t="s">
        <v>23</v>
      </c>
      <c r="M302" s="1">
        <v>7</v>
      </c>
      <c r="N302" s="1" t="s">
        <v>24</v>
      </c>
      <c r="O302" s="1" t="s">
        <v>25</v>
      </c>
      <c r="P302" s="1" t="s">
        <v>54</v>
      </c>
      <c r="Q302" s="1" t="s">
        <v>138</v>
      </c>
      <c r="R302" s="1">
        <f>IF(OR(Table_12[team1]="Mumbai Indians",Table_12[team2]="Mumbai Indians"),1,0)</f>
        <v>0</v>
      </c>
    </row>
    <row r="303" spans="1:18" ht="15.75" customHeight="1" x14ac:dyDescent="0.3">
      <c r="A303" s="1">
        <v>548354</v>
      </c>
      <c r="B303" s="1" t="s">
        <v>28</v>
      </c>
      <c r="C303" s="2">
        <v>41034</v>
      </c>
      <c r="D303" s="1" t="s">
        <v>57</v>
      </c>
      <c r="E303" s="1" t="s">
        <v>30</v>
      </c>
      <c r="F303" s="1">
        <v>0</v>
      </c>
      <c r="G303" s="1" t="s">
        <v>31</v>
      </c>
      <c r="H303" s="1" t="s">
        <v>40</v>
      </c>
      <c r="I303" s="1" t="s">
        <v>40</v>
      </c>
      <c r="J303" s="1" t="s">
        <v>33</v>
      </c>
      <c r="K303" s="1" t="s">
        <v>40</v>
      </c>
      <c r="L303" s="1" t="s">
        <v>23</v>
      </c>
      <c r="M303" s="1">
        <v>43</v>
      </c>
      <c r="N303" s="1" t="s">
        <v>24</v>
      </c>
      <c r="O303" s="1" t="s">
        <v>25</v>
      </c>
      <c r="P303" s="1" t="s">
        <v>230</v>
      </c>
      <c r="Q303" s="1" t="s">
        <v>116</v>
      </c>
      <c r="R303" s="1">
        <f>IF(OR(Table_12[team1]="Mumbai Indians",Table_12[team2]="Mumbai Indians"),1,0)</f>
        <v>0</v>
      </c>
    </row>
    <row r="304" spans="1:18" ht="15.75" customHeight="1" x14ac:dyDescent="0.3">
      <c r="A304" s="1">
        <v>548355</v>
      </c>
      <c r="B304" s="1" t="s">
        <v>44</v>
      </c>
      <c r="C304" s="2">
        <v>41035</v>
      </c>
      <c r="D304" s="1" t="s">
        <v>152</v>
      </c>
      <c r="E304" s="1" t="s">
        <v>46</v>
      </c>
      <c r="F304" s="1">
        <v>0</v>
      </c>
      <c r="G304" s="1" t="s">
        <v>47</v>
      </c>
      <c r="H304" s="1" t="s">
        <v>32</v>
      </c>
      <c r="I304" s="1" t="s">
        <v>47</v>
      </c>
      <c r="J304" s="1" t="s">
        <v>22</v>
      </c>
      <c r="K304" s="1" t="s">
        <v>47</v>
      </c>
      <c r="L304" s="1" t="s">
        <v>41</v>
      </c>
      <c r="M304" s="1">
        <v>2</v>
      </c>
      <c r="N304" s="1" t="s">
        <v>24</v>
      </c>
      <c r="O304" s="1" t="s">
        <v>25</v>
      </c>
      <c r="P304" s="1" t="s">
        <v>26</v>
      </c>
      <c r="Q304" s="1" t="s">
        <v>129</v>
      </c>
      <c r="R304" s="1">
        <f>IF(OR(Table_12[team1]="Mumbai Indians",Table_12[team2]="Mumbai Indians"),1,0)</f>
        <v>1</v>
      </c>
    </row>
    <row r="305" spans="1:18" ht="15.75" customHeight="1" x14ac:dyDescent="0.3">
      <c r="A305" s="1">
        <v>548356</v>
      </c>
      <c r="B305" s="1" t="s">
        <v>17</v>
      </c>
      <c r="C305" s="2">
        <v>41035</v>
      </c>
      <c r="D305" s="1" t="s">
        <v>121</v>
      </c>
      <c r="E305" s="1" t="s">
        <v>19</v>
      </c>
      <c r="F305" s="1">
        <v>0</v>
      </c>
      <c r="G305" s="1" t="s">
        <v>20</v>
      </c>
      <c r="H305" s="1" t="s">
        <v>53</v>
      </c>
      <c r="I305" s="1" t="s">
        <v>20</v>
      </c>
      <c r="J305" s="1" t="s">
        <v>22</v>
      </c>
      <c r="K305" s="1" t="s">
        <v>20</v>
      </c>
      <c r="L305" s="1" t="s">
        <v>41</v>
      </c>
      <c r="M305" s="1">
        <v>5</v>
      </c>
      <c r="N305" s="1" t="s">
        <v>24</v>
      </c>
      <c r="O305" s="1" t="s">
        <v>25</v>
      </c>
      <c r="P305" s="1" t="s">
        <v>127</v>
      </c>
      <c r="Q305" s="1" t="s">
        <v>242</v>
      </c>
      <c r="R305" s="1">
        <f>IF(OR(Table_12[team1]="Mumbai Indians",Table_12[team2]="Mumbai Indians"),1,0)</f>
        <v>0</v>
      </c>
    </row>
    <row r="306" spans="1:18" ht="15.75" customHeight="1" x14ac:dyDescent="0.3">
      <c r="A306" s="1">
        <v>548357</v>
      </c>
      <c r="B306" s="1" t="s">
        <v>36</v>
      </c>
      <c r="C306" s="2">
        <v>41036</v>
      </c>
      <c r="D306" s="1" t="s">
        <v>144</v>
      </c>
      <c r="E306" s="1" t="s">
        <v>38</v>
      </c>
      <c r="F306" s="1">
        <v>0</v>
      </c>
      <c r="G306" s="1" t="s">
        <v>39</v>
      </c>
      <c r="H306" s="1" t="s">
        <v>21</v>
      </c>
      <c r="I306" s="1" t="s">
        <v>39</v>
      </c>
      <c r="J306" s="1" t="s">
        <v>33</v>
      </c>
      <c r="K306" s="1" t="s">
        <v>21</v>
      </c>
      <c r="L306" s="1" t="s">
        <v>41</v>
      </c>
      <c r="M306" s="1">
        <v>6</v>
      </c>
      <c r="N306" s="1" t="s">
        <v>24</v>
      </c>
      <c r="O306" s="1" t="s">
        <v>25</v>
      </c>
      <c r="P306" s="1" t="s">
        <v>230</v>
      </c>
      <c r="Q306" s="1" t="s">
        <v>140</v>
      </c>
      <c r="R306" s="1">
        <f>IF(OR(Table_12[team1]="Mumbai Indians",Table_12[team2]="Mumbai Indians"),1,0)</f>
        <v>0</v>
      </c>
    </row>
    <row r="307" spans="1:18" ht="15.75" customHeight="1" x14ac:dyDescent="0.3">
      <c r="A307" s="1">
        <v>548358</v>
      </c>
      <c r="B307" s="1" t="s">
        <v>238</v>
      </c>
      <c r="C307" s="2">
        <v>41037</v>
      </c>
      <c r="D307" s="1" t="s">
        <v>57</v>
      </c>
      <c r="E307" s="1" t="s">
        <v>240</v>
      </c>
      <c r="F307" s="1">
        <v>0</v>
      </c>
      <c r="G307" s="1" t="s">
        <v>207</v>
      </c>
      <c r="H307" s="1" t="s">
        <v>40</v>
      </c>
      <c r="I307" s="1" t="s">
        <v>207</v>
      </c>
      <c r="J307" s="1" t="s">
        <v>33</v>
      </c>
      <c r="K307" s="1" t="s">
        <v>40</v>
      </c>
      <c r="L307" s="1" t="s">
        <v>41</v>
      </c>
      <c r="M307" s="1">
        <v>7</v>
      </c>
      <c r="N307" s="1" t="s">
        <v>24</v>
      </c>
      <c r="O307" s="1" t="s">
        <v>25</v>
      </c>
      <c r="P307" s="1" t="s">
        <v>26</v>
      </c>
      <c r="Q307" s="1" t="s">
        <v>77</v>
      </c>
      <c r="R307" s="1">
        <f>IF(OR(Table_12[team1]="Mumbai Indians",Table_12[team2]="Mumbai Indians"),1,0)</f>
        <v>0</v>
      </c>
    </row>
    <row r="308" spans="1:18" ht="15.75" customHeight="1" x14ac:dyDescent="0.3">
      <c r="A308" s="1">
        <v>548359</v>
      </c>
      <c r="B308" s="1" t="s">
        <v>60</v>
      </c>
      <c r="C308" s="2">
        <v>41037</v>
      </c>
      <c r="D308" s="1" t="s">
        <v>251</v>
      </c>
      <c r="E308" s="1" t="s">
        <v>62</v>
      </c>
      <c r="F308" s="1">
        <v>0</v>
      </c>
      <c r="G308" s="1" t="s">
        <v>53</v>
      </c>
      <c r="H308" s="1" t="s">
        <v>31</v>
      </c>
      <c r="I308" s="1" t="s">
        <v>53</v>
      </c>
      <c r="J308" s="1" t="s">
        <v>22</v>
      </c>
      <c r="K308" s="1" t="s">
        <v>31</v>
      </c>
      <c r="L308" s="1" t="s">
        <v>23</v>
      </c>
      <c r="M308" s="1">
        <v>25</v>
      </c>
      <c r="N308" s="1" t="s">
        <v>24</v>
      </c>
      <c r="O308" s="1" t="s">
        <v>25</v>
      </c>
      <c r="P308" s="1" t="s">
        <v>127</v>
      </c>
      <c r="Q308" s="1" t="s">
        <v>242</v>
      </c>
      <c r="R308" s="1">
        <f>IF(OR(Table_12[team1]="Mumbai Indians",Table_12[team2]="Mumbai Indians"),1,0)</f>
        <v>0</v>
      </c>
    </row>
    <row r="309" spans="1:18" ht="15.75" customHeight="1" x14ac:dyDescent="0.3">
      <c r="A309" s="1">
        <v>548360</v>
      </c>
      <c r="B309" s="1" t="s">
        <v>44</v>
      </c>
      <c r="C309" s="2">
        <v>41038</v>
      </c>
      <c r="D309" s="1" t="s">
        <v>118</v>
      </c>
      <c r="E309" s="1" t="s">
        <v>46</v>
      </c>
      <c r="F309" s="1">
        <v>0</v>
      </c>
      <c r="G309" s="1" t="s">
        <v>47</v>
      </c>
      <c r="H309" s="1" t="s">
        <v>20</v>
      </c>
      <c r="I309" s="1" t="s">
        <v>20</v>
      </c>
      <c r="J309" s="1" t="s">
        <v>22</v>
      </c>
      <c r="K309" s="1" t="s">
        <v>20</v>
      </c>
      <c r="L309" s="1" t="s">
        <v>41</v>
      </c>
      <c r="M309" s="1">
        <v>9</v>
      </c>
      <c r="N309" s="1" t="s">
        <v>24</v>
      </c>
      <c r="O309" s="1" t="s">
        <v>25</v>
      </c>
      <c r="P309" s="1" t="s">
        <v>54</v>
      </c>
      <c r="Q309" s="1" t="s">
        <v>237</v>
      </c>
      <c r="R309" s="1">
        <f>IF(OR(Table_12[team1]="Mumbai Indians",Table_12[team2]="Mumbai Indians"),1,0)</f>
        <v>1</v>
      </c>
    </row>
    <row r="310" spans="1:18" ht="15.75" customHeight="1" x14ac:dyDescent="0.3">
      <c r="A310" s="1">
        <v>548361</v>
      </c>
      <c r="B310" s="1" t="s">
        <v>56</v>
      </c>
      <c r="C310" s="2">
        <v>41039</v>
      </c>
      <c r="D310" s="1" t="s">
        <v>255</v>
      </c>
      <c r="E310" s="1" t="s">
        <v>58</v>
      </c>
      <c r="F310" s="1">
        <v>0</v>
      </c>
      <c r="G310" s="1" t="s">
        <v>40</v>
      </c>
      <c r="H310" s="1" t="s">
        <v>32</v>
      </c>
      <c r="I310" s="1" t="s">
        <v>32</v>
      </c>
      <c r="J310" s="1" t="s">
        <v>22</v>
      </c>
      <c r="K310" s="1" t="s">
        <v>32</v>
      </c>
      <c r="L310" s="1" t="s">
        <v>41</v>
      </c>
      <c r="M310" s="1">
        <v>4</v>
      </c>
      <c r="N310" s="1" t="s">
        <v>24</v>
      </c>
      <c r="O310" s="1" t="s">
        <v>25</v>
      </c>
      <c r="P310" s="1" t="s">
        <v>242</v>
      </c>
      <c r="Q310" s="1" t="s">
        <v>252</v>
      </c>
      <c r="R310" s="1">
        <f>IF(OR(Table_12[team1]="Mumbai Indians",Table_12[team2]="Mumbai Indians"),1,0)</f>
        <v>0</v>
      </c>
    </row>
    <row r="311" spans="1:18" ht="15.75" customHeight="1" x14ac:dyDescent="0.3">
      <c r="A311" s="1">
        <v>548362</v>
      </c>
      <c r="B311" s="1" t="s">
        <v>238</v>
      </c>
      <c r="C311" s="2">
        <v>41040</v>
      </c>
      <c r="D311" s="1" t="s">
        <v>118</v>
      </c>
      <c r="E311" s="1" t="s">
        <v>240</v>
      </c>
      <c r="F311" s="1">
        <v>0</v>
      </c>
      <c r="G311" s="1" t="s">
        <v>207</v>
      </c>
      <c r="H311" s="1" t="s">
        <v>20</v>
      </c>
      <c r="I311" s="1" t="s">
        <v>207</v>
      </c>
      <c r="J311" s="1" t="s">
        <v>22</v>
      </c>
      <c r="K311" s="1" t="s">
        <v>20</v>
      </c>
      <c r="L311" s="1" t="s">
        <v>23</v>
      </c>
      <c r="M311" s="1">
        <v>35</v>
      </c>
      <c r="N311" s="1" t="s">
        <v>24</v>
      </c>
      <c r="O311" s="1" t="s">
        <v>25</v>
      </c>
      <c r="P311" s="1" t="s">
        <v>54</v>
      </c>
      <c r="Q311" s="1" t="s">
        <v>138</v>
      </c>
      <c r="R311" s="1">
        <f>IF(OR(Table_12[team1]="Mumbai Indians",Table_12[team2]="Mumbai Indians"),1,0)</f>
        <v>0</v>
      </c>
    </row>
    <row r="312" spans="1:18" ht="15.75" customHeight="1" x14ac:dyDescent="0.3">
      <c r="A312" s="1">
        <v>548363</v>
      </c>
      <c r="B312" s="1" t="s">
        <v>50</v>
      </c>
      <c r="C312" s="2">
        <v>41041</v>
      </c>
      <c r="D312" s="1" t="s">
        <v>147</v>
      </c>
      <c r="E312" s="1" t="s">
        <v>52</v>
      </c>
      <c r="F312" s="1">
        <v>0</v>
      </c>
      <c r="G312" s="1" t="s">
        <v>21</v>
      </c>
      <c r="H312" s="1" t="s">
        <v>47</v>
      </c>
      <c r="I312" s="1" t="s">
        <v>47</v>
      </c>
      <c r="J312" s="1" t="s">
        <v>33</v>
      </c>
      <c r="K312" s="1" t="s">
        <v>47</v>
      </c>
      <c r="L312" s="1" t="s">
        <v>23</v>
      </c>
      <c r="M312" s="1">
        <v>27</v>
      </c>
      <c r="N312" s="1" t="s">
        <v>24</v>
      </c>
      <c r="O312" s="1" t="s">
        <v>25</v>
      </c>
      <c r="P312" s="1" t="s">
        <v>140</v>
      </c>
      <c r="Q312" s="1" t="s">
        <v>116</v>
      </c>
      <c r="R312" s="1">
        <f>IF(OR(Table_12[team1]="Mumbai Indians",Table_12[team2]="Mumbai Indians"),1,0)</f>
        <v>1</v>
      </c>
    </row>
    <row r="313" spans="1:18" ht="15.75" customHeight="1" x14ac:dyDescent="0.3">
      <c r="A313" s="1">
        <v>548364</v>
      </c>
      <c r="B313" s="1" t="s">
        <v>65</v>
      </c>
      <c r="C313" s="2">
        <v>41041</v>
      </c>
      <c r="D313" s="1" t="s">
        <v>255</v>
      </c>
      <c r="E313" s="1" t="s">
        <v>67</v>
      </c>
      <c r="F313" s="1">
        <v>0</v>
      </c>
      <c r="G313" s="1" t="s">
        <v>32</v>
      </c>
      <c r="H313" s="1" t="s">
        <v>39</v>
      </c>
      <c r="I313" s="1" t="s">
        <v>32</v>
      </c>
      <c r="J313" s="1" t="s">
        <v>22</v>
      </c>
      <c r="K313" s="1" t="s">
        <v>32</v>
      </c>
      <c r="L313" s="1" t="s">
        <v>41</v>
      </c>
      <c r="M313" s="1">
        <v>9</v>
      </c>
      <c r="N313" s="1" t="s">
        <v>24</v>
      </c>
      <c r="O313" s="1" t="s">
        <v>25</v>
      </c>
      <c r="P313" s="1" t="s">
        <v>169</v>
      </c>
      <c r="Q313" s="1" t="s">
        <v>77</v>
      </c>
      <c r="R313" s="1">
        <f>IF(OR(Table_12[team1]="Mumbai Indians",Table_12[team2]="Mumbai Indians"),1,0)</f>
        <v>0</v>
      </c>
    </row>
    <row r="314" spans="1:18" ht="15.75" customHeight="1" x14ac:dyDescent="0.3">
      <c r="A314" s="1">
        <v>548365</v>
      </c>
      <c r="B314" s="1" t="s">
        <v>56</v>
      </c>
      <c r="C314" s="2">
        <v>41042</v>
      </c>
      <c r="D314" s="1" t="s">
        <v>256</v>
      </c>
      <c r="E314" s="1" t="s">
        <v>58</v>
      </c>
      <c r="F314" s="1">
        <v>0</v>
      </c>
      <c r="G314" s="1" t="s">
        <v>40</v>
      </c>
      <c r="H314" s="1" t="s">
        <v>207</v>
      </c>
      <c r="I314" s="1" t="s">
        <v>40</v>
      </c>
      <c r="J314" s="1" t="s">
        <v>33</v>
      </c>
      <c r="K314" s="1" t="s">
        <v>40</v>
      </c>
      <c r="L314" s="1" t="s">
        <v>23</v>
      </c>
      <c r="M314" s="1">
        <v>45</v>
      </c>
      <c r="N314" s="1" t="s">
        <v>24</v>
      </c>
      <c r="O314" s="1" t="s">
        <v>25</v>
      </c>
      <c r="P314" s="1" t="s">
        <v>54</v>
      </c>
      <c r="Q314" s="1" t="s">
        <v>138</v>
      </c>
      <c r="R314" s="1">
        <f>IF(OR(Table_12[team1]="Mumbai Indians",Table_12[team2]="Mumbai Indians"),1,0)</f>
        <v>0</v>
      </c>
    </row>
    <row r="315" spans="1:18" ht="15.75" customHeight="1" x14ac:dyDescent="0.3">
      <c r="A315" s="1">
        <v>548366</v>
      </c>
      <c r="B315" s="1" t="s">
        <v>28</v>
      </c>
      <c r="C315" s="2">
        <v>41042</v>
      </c>
      <c r="D315" s="1" t="s">
        <v>51</v>
      </c>
      <c r="E315" s="1" t="s">
        <v>30</v>
      </c>
      <c r="F315" s="1">
        <v>0</v>
      </c>
      <c r="G315" s="1" t="s">
        <v>31</v>
      </c>
      <c r="H315" s="1" t="s">
        <v>53</v>
      </c>
      <c r="I315" s="1" t="s">
        <v>53</v>
      </c>
      <c r="J315" s="1" t="s">
        <v>33</v>
      </c>
      <c r="K315" s="1" t="s">
        <v>31</v>
      </c>
      <c r="L315" s="1" t="s">
        <v>41</v>
      </c>
      <c r="M315" s="1">
        <v>4</v>
      </c>
      <c r="N315" s="1" t="s">
        <v>24</v>
      </c>
      <c r="O315" s="1" t="s">
        <v>25</v>
      </c>
      <c r="P315" s="1" t="s">
        <v>127</v>
      </c>
      <c r="Q315" s="1" t="s">
        <v>242</v>
      </c>
      <c r="R315" s="1">
        <f>IF(OR(Table_12[team1]="Mumbai Indians",Table_12[team2]="Mumbai Indians"),1,0)</f>
        <v>0</v>
      </c>
    </row>
    <row r="316" spans="1:18" ht="15.75" customHeight="1" x14ac:dyDescent="0.3">
      <c r="A316" s="1">
        <v>548367</v>
      </c>
      <c r="B316" s="1" t="s">
        <v>17</v>
      </c>
      <c r="C316" s="2">
        <v>41043</v>
      </c>
      <c r="D316" s="1" t="s">
        <v>183</v>
      </c>
      <c r="E316" s="1" t="s">
        <v>19</v>
      </c>
      <c r="F316" s="1">
        <v>0</v>
      </c>
      <c r="G316" s="1" t="s">
        <v>20</v>
      </c>
      <c r="H316" s="1" t="s">
        <v>47</v>
      </c>
      <c r="I316" s="1" t="s">
        <v>47</v>
      </c>
      <c r="J316" s="1" t="s">
        <v>22</v>
      </c>
      <c r="K316" s="1" t="s">
        <v>47</v>
      </c>
      <c r="L316" s="1" t="s">
        <v>41</v>
      </c>
      <c r="M316" s="1">
        <v>5</v>
      </c>
      <c r="N316" s="1" t="s">
        <v>24</v>
      </c>
      <c r="O316" s="1" t="s">
        <v>25</v>
      </c>
      <c r="P316" s="1" t="s">
        <v>169</v>
      </c>
      <c r="Q316" s="1" t="s">
        <v>77</v>
      </c>
      <c r="R316" s="1">
        <f>IF(OR(Table_12[team1]="Mumbai Indians",Table_12[team2]="Mumbai Indians"),1,0)</f>
        <v>1</v>
      </c>
    </row>
    <row r="317" spans="1:18" ht="15.75" customHeight="1" x14ac:dyDescent="0.3">
      <c r="A317" s="1">
        <v>548368</v>
      </c>
      <c r="B317" s="1" t="s">
        <v>50</v>
      </c>
      <c r="C317" s="2">
        <v>41043</v>
      </c>
      <c r="D317" s="1" t="s">
        <v>29</v>
      </c>
      <c r="E317" s="1" t="s">
        <v>52</v>
      </c>
      <c r="F317" s="1">
        <v>0</v>
      </c>
      <c r="G317" s="1" t="s">
        <v>21</v>
      </c>
      <c r="H317" s="1" t="s">
        <v>32</v>
      </c>
      <c r="I317" s="1" t="s">
        <v>32</v>
      </c>
      <c r="J317" s="1" t="s">
        <v>22</v>
      </c>
      <c r="K317" s="1" t="s">
        <v>32</v>
      </c>
      <c r="L317" s="1" t="s">
        <v>41</v>
      </c>
      <c r="M317" s="1">
        <v>5</v>
      </c>
      <c r="N317" s="1" t="s">
        <v>24</v>
      </c>
      <c r="O317" s="1" t="s">
        <v>25</v>
      </c>
      <c r="P317" s="1" t="s">
        <v>230</v>
      </c>
      <c r="Q317" s="1" t="s">
        <v>116</v>
      </c>
      <c r="R317" s="1">
        <f>IF(OR(Table_12[team1]="Mumbai Indians",Table_12[team2]="Mumbai Indians"),1,0)</f>
        <v>0</v>
      </c>
    </row>
    <row r="318" spans="1:18" ht="15.75" customHeight="1" x14ac:dyDescent="0.3">
      <c r="A318" s="1">
        <v>548369</v>
      </c>
      <c r="B318" s="1" t="s">
        <v>36</v>
      </c>
      <c r="C318" s="2">
        <v>41044</v>
      </c>
      <c r="D318" s="1" t="s">
        <v>257</v>
      </c>
      <c r="E318" s="1" t="s">
        <v>38</v>
      </c>
      <c r="F318" s="1">
        <v>0</v>
      </c>
      <c r="G318" s="1" t="s">
        <v>39</v>
      </c>
      <c r="H318" s="1" t="s">
        <v>31</v>
      </c>
      <c r="I318" s="1" t="s">
        <v>31</v>
      </c>
      <c r="J318" s="1" t="s">
        <v>33</v>
      </c>
      <c r="K318" s="1" t="s">
        <v>39</v>
      </c>
      <c r="L318" s="1" t="s">
        <v>41</v>
      </c>
      <c r="M318" s="1">
        <v>5</v>
      </c>
      <c r="N318" s="1" t="s">
        <v>24</v>
      </c>
      <c r="O318" s="1" t="s">
        <v>25</v>
      </c>
      <c r="P318" s="1" t="s">
        <v>127</v>
      </c>
      <c r="Q318" s="1" t="s">
        <v>242</v>
      </c>
      <c r="R318" s="1">
        <f>IF(OR(Table_12[team1]="Mumbai Indians",Table_12[team2]="Mumbai Indians"),1,0)</f>
        <v>0</v>
      </c>
    </row>
    <row r="319" spans="1:18" ht="15.75" customHeight="1" x14ac:dyDescent="0.3">
      <c r="A319" s="1">
        <v>548370</v>
      </c>
      <c r="B319" s="1" t="s">
        <v>44</v>
      </c>
      <c r="C319" s="2">
        <v>41045</v>
      </c>
      <c r="D319" s="1" t="s">
        <v>247</v>
      </c>
      <c r="E319" s="1" t="s">
        <v>46</v>
      </c>
      <c r="F319" s="1">
        <v>0</v>
      </c>
      <c r="G319" s="1" t="s">
        <v>47</v>
      </c>
      <c r="H319" s="1" t="s">
        <v>21</v>
      </c>
      <c r="I319" s="1" t="s">
        <v>47</v>
      </c>
      <c r="J319" s="1" t="s">
        <v>22</v>
      </c>
      <c r="K319" s="1" t="s">
        <v>21</v>
      </c>
      <c r="L319" s="1" t="s">
        <v>23</v>
      </c>
      <c r="M319" s="1">
        <v>32</v>
      </c>
      <c r="N319" s="1" t="s">
        <v>24</v>
      </c>
      <c r="O319" s="1" t="s">
        <v>25</v>
      </c>
      <c r="P319" s="1" t="s">
        <v>169</v>
      </c>
      <c r="Q319" s="1" t="s">
        <v>77</v>
      </c>
      <c r="R319" s="1">
        <f>IF(OR(Table_12[team1]="Mumbai Indians",Table_12[team2]="Mumbai Indians"),1,0)</f>
        <v>1</v>
      </c>
    </row>
    <row r="320" spans="1:18" ht="15.75" customHeight="1" x14ac:dyDescent="0.3">
      <c r="A320" s="1">
        <v>548371</v>
      </c>
      <c r="B320" s="1" t="s">
        <v>194</v>
      </c>
      <c r="C320" s="2">
        <v>41046</v>
      </c>
      <c r="D320" s="1" t="s">
        <v>72</v>
      </c>
      <c r="E320" s="1" t="s">
        <v>195</v>
      </c>
      <c r="F320" s="1">
        <v>0</v>
      </c>
      <c r="G320" s="1" t="s">
        <v>31</v>
      </c>
      <c r="H320" s="1" t="s">
        <v>32</v>
      </c>
      <c r="I320" s="1" t="s">
        <v>31</v>
      </c>
      <c r="J320" s="1" t="s">
        <v>22</v>
      </c>
      <c r="K320" s="1" t="s">
        <v>31</v>
      </c>
      <c r="L320" s="1" t="s">
        <v>41</v>
      </c>
      <c r="M320" s="1">
        <v>6</v>
      </c>
      <c r="N320" s="1" t="s">
        <v>24</v>
      </c>
      <c r="O320" s="1" t="s">
        <v>25</v>
      </c>
      <c r="P320" s="1" t="s">
        <v>237</v>
      </c>
      <c r="Q320" s="1" t="s">
        <v>138</v>
      </c>
      <c r="R320" s="1">
        <f>IF(OR(Table_12[team1]="Mumbai Indians",Table_12[team2]="Mumbai Indians"),1,0)</f>
        <v>0</v>
      </c>
    </row>
    <row r="321" spans="1:18" ht="15.75" customHeight="1" x14ac:dyDescent="0.3">
      <c r="A321" s="1">
        <v>548372</v>
      </c>
      <c r="B321" s="1" t="s">
        <v>36</v>
      </c>
      <c r="C321" s="2">
        <v>41046</v>
      </c>
      <c r="D321" s="1" t="s">
        <v>118</v>
      </c>
      <c r="E321" s="1" t="s">
        <v>38</v>
      </c>
      <c r="F321" s="1">
        <v>0</v>
      </c>
      <c r="G321" s="1" t="s">
        <v>39</v>
      </c>
      <c r="H321" s="1" t="s">
        <v>20</v>
      </c>
      <c r="I321" s="1" t="s">
        <v>39</v>
      </c>
      <c r="J321" s="1" t="s">
        <v>22</v>
      </c>
      <c r="K321" s="1" t="s">
        <v>20</v>
      </c>
      <c r="L321" s="1" t="s">
        <v>23</v>
      </c>
      <c r="M321" s="1">
        <v>21</v>
      </c>
      <c r="N321" s="1" t="s">
        <v>24</v>
      </c>
      <c r="O321" s="1" t="s">
        <v>25</v>
      </c>
      <c r="P321" s="1" t="s">
        <v>127</v>
      </c>
      <c r="Q321" s="1" t="s">
        <v>252</v>
      </c>
      <c r="R321" s="1">
        <f>IF(OR(Table_12[team1]="Mumbai Indians",Table_12[team2]="Mumbai Indians"),1,0)</f>
        <v>0</v>
      </c>
    </row>
    <row r="322" spans="1:18" ht="15.75" customHeight="1" x14ac:dyDescent="0.3">
      <c r="A322" s="1">
        <v>548373</v>
      </c>
      <c r="B322" s="1" t="s">
        <v>60</v>
      </c>
      <c r="C322" s="2">
        <v>41047</v>
      </c>
      <c r="D322" s="1" t="s">
        <v>211</v>
      </c>
      <c r="E322" s="1" t="s">
        <v>62</v>
      </c>
      <c r="F322" s="1">
        <v>0</v>
      </c>
      <c r="G322" s="1" t="s">
        <v>53</v>
      </c>
      <c r="H322" s="1" t="s">
        <v>40</v>
      </c>
      <c r="I322" s="1" t="s">
        <v>40</v>
      </c>
      <c r="J322" s="1" t="s">
        <v>33</v>
      </c>
      <c r="K322" s="1" t="s">
        <v>53</v>
      </c>
      <c r="L322" s="1" t="s">
        <v>41</v>
      </c>
      <c r="M322" s="1">
        <v>5</v>
      </c>
      <c r="N322" s="1" t="s">
        <v>24</v>
      </c>
      <c r="O322" s="1" t="s">
        <v>25</v>
      </c>
      <c r="P322" s="1" t="s">
        <v>140</v>
      </c>
      <c r="Q322" s="1" t="s">
        <v>116</v>
      </c>
      <c r="R322" s="1">
        <f>IF(OR(Table_12[team1]="Mumbai Indians",Table_12[team2]="Mumbai Indians"),1,0)</f>
        <v>0</v>
      </c>
    </row>
    <row r="323" spans="1:18" ht="15.75" customHeight="1" x14ac:dyDescent="0.3">
      <c r="A323" s="1">
        <v>548374</v>
      </c>
      <c r="B323" s="1" t="s">
        <v>194</v>
      </c>
      <c r="C323" s="2">
        <v>41048</v>
      </c>
      <c r="D323" s="1" t="s">
        <v>257</v>
      </c>
      <c r="E323" s="1" t="s">
        <v>195</v>
      </c>
      <c r="F323" s="1">
        <v>0</v>
      </c>
      <c r="G323" s="1" t="s">
        <v>31</v>
      </c>
      <c r="H323" s="1" t="s">
        <v>39</v>
      </c>
      <c r="I323" s="1" t="s">
        <v>39</v>
      </c>
      <c r="J323" s="1" t="s">
        <v>22</v>
      </c>
      <c r="K323" s="1" t="s">
        <v>39</v>
      </c>
      <c r="L323" s="1" t="s">
        <v>41</v>
      </c>
      <c r="M323" s="1">
        <v>6</v>
      </c>
      <c r="N323" s="1" t="s">
        <v>24</v>
      </c>
      <c r="O323" s="1" t="s">
        <v>25</v>
      </c>
      <c r="P323" s="1" t="s">
        <v>54</v>
      </c>
      <c r="Q323" s="1" t="s">
        <v>237</v>
      </c>
      <c r="R323" s="1">
        <f>IF(OR(Table_12[team1]="Mumbai Indians",Table_12[team2]="Mumbai Indians"),1,0)</f>
        <v>0</v>
      </c>
    </row>
    <row r="324" spans="1:18" ht="15.75" customHeight="1" x14ac:dyDescent="0.3">
      <c r="A324" s="1">
        <v>548375</v>
      </c>
      <c r="B324" s="1" t="s">
        <v>238</v>
      </c>
      <c r="C324" s="2">
        <v>41048</v>
      </c>
      <c r="D324" s="1" t="s">
        <v>245</v>
      </c>
      <c r="E324" s="1" t="s">
        <v>240</v>
      </c>
      <c r="F324" s="1">
        <v>0</v>
      </c>
      <c r="G324" s="1" t="s">
        <v>207</v>
      </c>
      <c r="H324" s="1" t="s">
        <v>21</v>
      </c>
      <c r="I324" s="1" t="s">
        <v>21</v>
      </c>
      <c r="J324" s="1" t="s">
        <v>33</v>
      </c>
      <c r="K324" s="1" t="s">
        <v>21</v>
      </c>
      <c r="L324" s="1" t="s">
        <v>23</v>
      </c>
      <c r="M324" s="1">
        <v>34</v>
      </c>
      <c r="N324" s="1" t="s">
        <v>24</v>
      </c>
      <c r="O324" s="1" t="s">
        <v>25</v>
      </c>
      <c r="P324" s="1" t="s">
        <v>129</v>
      </c>
      <c r="Q324" s="1" t="s">
        <v>77</v>
      </c>
      <c r="R324" s="1">
        <f>IF(OR(Table_12[team1]="Mumbai Indians",Table_12[team2]="Mumbai Indians"),1,0)</f>
        <v>0</v>
      </c>
    </row>
    <row r="325" spans="1:18" ht="15.75" customHeight="1" x14ac:dyDescent="0.3">
      <c r="A325" s="1">
        <v>548376</v>
      </c>
      <c r="B325" s="1" t="s">
        <v>60</v>
      </c>
      <c r="C325" s="2">
        <v>41049</v>
      </c>
      <c r="D325" s="1" t="s">
        <v>211</v>
      </c>
      <c r="E325" s="1" t="s">
        <v>62</v>
      </c>
      <c r="F325" s="1">
        <v>0</v>
      </c>
      <c r="G325" s="1" t="s">
        <v>53</v>
      </c>
      <c r="H325" s="1" t="s">
        <v>20</v>
      </c>
      <c r="I325" s="1" t="s">
        <v>20</v>
      </c>
      <c r="J325" s="1" t="s">
        <v>22</v>
      </c>
      <c r="K325" s="1" t="s">
        <v>53</v>
      </c>
      <c r="L325" s="1" t="s">
        <v>23</v>
      </c>
      <c r="M325" s="1">
        <v>9</v>
      </c>
      <c r="N325" s="1" t="s">
        <v>24</v>
      </c>
      <c r="O325" s="1" t="s">
        <v>25</v>
      </c>
      <c r="P325" s="1" t="s">
        <v>140</v>
      </c>
      <c r="Q325" s="1" t="s">
        <v>116</v>
      </c>
      <c r="R325" s="1">
        <f>IF(OR(Table_12[team1]="Mumbai Indians",Table_12[team2]="Mumbai Indians"),1,0)</f>
        <v>0</v>
      </c>
    </row>
    <row r="326" spans="1:18" ht="15.75" customHeight="1" x14ac:dyDescent="0.3">
      <c r="A326" s="1">
        <v>548377</v>
      </c>
      <c r="B326" s="1" t="s">
        <v>56</v>
      </c>
      <c r="C326" s="2">
        <v>41049</v>
      </c>
      <c r="D326" s="1" t="s">
        <v>152</v>
      </c>
      <c r="E326" s="1" t="s">
        <v>58</v>
      </c>
      <c r="F326" s="1">
        <v>0</v>
      </c>
      <c r="G326" s="1" t="s">
        <v>40</v>
      </c>
      <c r="H326" s="1" t="s">
        <v>47</v>
      </c>
      <c r="I326" s="1" t="s">
        <v>40</v>
      </c>
      <c r="J326" s="1" t="s">
        <v>33</v>
      </c>
      <c r="K326" s="1" t="s">
        <v>47</v>
      </c>
      <c r="L326" s="1" t="s">
        <v>41</v>
      </c>
      <c r="M326" s="1">
        <v>10</v>
      </c>
      <c r="N326" s="1" t="s">
        <v>24</v>
      </c>
      <c r="O326" s="1" t="s">
        <v>25</v>
      </c>
      <c r="P326" s="1" t="s">
        <v>127</v>
      </c>
      <c r="Q326" s="1" t="s">
        <v>252</v>
      </c>
      <c r="R326" s="1">
        <f>IF(OR(Table_12[team1]="Mumbai Indians",Table_12[team2]="Mumbai Indians"),1,0)</f>
        <v>1</v>
      </c>
    </row>
    <row r="327" spans="1:18" ht="15.75" customHeight="1" x14ac:dyDescent="0.3">
      <c r="A327" s="1">
        <v>548378</v>
      </c>
      <c r="B327" s="1" t="s">
        <v>238</v>
      </c>
      <c r="C327" s="2">
        <v>41051</v>
      </c>
      <c r="D327" s="1" t="s">
        <v>68</v>
      </c>
      <c r="E327" s="1" t="s">
        <v>240</v>
      </c>
      <c r="F327" s="1">
        <v>0</v>
      </c>
      <c r="G327" s="1" t="s">
        <v>39</v>
      </c>
      <c r="H327" s="1" t="s">
        <v>21</v>
      </c>
      <c r="I327" s="1" t="s">
        <v>21</v>
      </c>
      <c r="J327" s="1" t="s">
        <v>33</v>
      </c>
      <c r="K327" s="1" t="s">
        <v>21</v>
      </c>
      <c r="L327" s="1" t="s">
        <v>23</v>
      </c>
      <c r="M327" s="1">
        <v>18</v>
      </c>
      <c r="N327" s="1" t="s">
        <v>24</v>
      </c>
      <c r="O327" s="1" t="s">
        <v>25</v>
      </c>
      <c r="P327" s="1" t="s">
        <v>77</v>
      </c>
      <c r="Q327" s="1" t="s">
        <v>116</v>
      </c>
      <c r="R327" s="1">
        <f>IF(OR(Table_12[team1]="Mumbai Indians",Table_12[team2]="Mumbai Indians"),1,0)</f>
        <v>0</v>
      </c>
    </row>
    <row r="328" spans="1:18" ht="15.75" customHeight="1" x14ac:dyDescent="0.3">
      <c r="A328" s="1">
        <v>548379</v>
      </c>
      <c r="B328" s="1" t="s">
        <v>17</v>
      </c>
      <c r="C328" s="2">
        <v>41052</v>
      </c>
      <c r="D328" s="1" t="s">
        <v>76</v>
      </c>
      <c r="E328" s="1" t="s">
        <v>19</v>
      </c>
      <c r="F328" s="1">
        <v>0</v>
      </c>
      <c r="G328" s="1" t="s">
        <v>32</v>
      </c>
      <c r="H328" s="1" t="s">
        <v>47</v>
      </c>
      <c r="I328" s="1" t="s">
        <v>47</v>
      </c>
      <c r="J328" s="1" t="s">
        <v>22</v>
      </c>
      <c r="K328" s="1" t="s">
        <v>32</v>
      </c>
      <c r="L328" s="1" t="s">
        <v>23</v>
      </c>
      <c r="M328" s="1">
        <v>38</v>
      </c>
      <c r="N328" s="1" t="s">
        <v>24</v>
      </c>
      <c r="O328" s="1" t="s">
        <v>25</v>
      </c>
      <c r="P328" s="1" t="s">
        <v>54</v>
      </c>
      <c r="Q328" s="1" t="s">
        <v>127</v>
      </c>
      <c r="R328" s="1">
        <f>IF(OR(Table_12[team1]="Mumbai Indians",Table_12[team2]="Mumbai Indians"),1,0)</f>
        <v>1</v>
      </c>
    </row>
    <row r="329" spans="1:18" ht="15.75" customHeight="1" x14ac:dyDescent="0.3">
      <c r="A329" s="1">
        <v>548380</v>
      </c>
      <c r="B329" s="1" t="s">
        <v>65</v>
      </c>
      <c r="C329" s="2">
        <v>41054</v>
      </c>
      <c r="D329" s="1" t="s">
        <v>181</v>
      </c>
      <c r="E329" s="1" t="s">
        <v>67</v>
      </c>
      <c r="F329" s="1">
        <v>0</v>
      </c>
      <c r="G329" s="1" t="s">
        <v>39</v>
      </c>
      <c r="H329" s="1" t="s">
        <v>32</v>
      </c>
      <c r="I329" s="1" t="s">
        <v>39</v>
      </c>
      <c r="J329" s="1" t="s">
        <v>22</v>
      </c>
      <c r="K329" s="1" t="s">
        <v>32</v>
      </c>
      <c r="L329" s="1" t="s">
        <v>23</v>
      </c>
      <c r="M329" s="1">
        <v>86</v>
      </c>
      <c r="N329" s="1" t="s">
        <v>24</v>
      </c>
      <c r="O329" s="1" t="s">
        <v>25</v>
      </c>
      <c r="P329" s="1" t="s">
        <v>77</v>
      </c>
      <c r="Q329" s="1" t="s">
        <v>116</v>
      </c>
      <c r="R329" s="1">
        <f>IF(OR(Table_12[team1]="Mumbai Indians",Table_12[team2]="Mumbai Indians"),1,0)</f>
        <v>0</v>
      </c>
    </row>
    <row r="330" spans="1:18" ht="15.75" customHeight="1" x14ac:dyDescent="0.3">
      <c r="A330" s="1">
        <v>548381</v>
      </c>
      <c r="B330" s="1" t="s">
        <v>65</v>
      </c>
      <c r="C330" s="2">
        <v>41056</v>
      </c>
      <c r="D330" s="1" t="s">
        <v>258</v>
      </c>
      <c r="E330" s="1" t="s">
        <v>67</v>
      </c>
      <c r="F330" s="1">
        <v>0</v>
      </c>
      <c r="G330" s="1" t="s">
        <v>21</v>
      </c>
      <c r="H330" s="1" t="s">
        <v>32</v>
      </c>
      <c r="I330" s="1" t="s">
        <v>32</v>
      </c>
      <c r="J330" s="1" t="s">
        <v>33</v>
      </c>
      <c r="K330" s="1" t="s">
        <v>21</v>
      </c>
      <c r="L330" s="1" t="s">
        <v>41</v>
      </c>
      <c r="M330" s="1">
        <v>5</v>
      </c>
      <c r="N330" s="1" t="s">
        <v>24</v>
      </c>
      <c r="O330" s="1" t="s">
        <v>25</v>
      </c>
      <c r="P330" s="1" t="s">
        <v>54</v>
      </c>
      <c r="Q330" s="1" t="s">
        <v>116</v>
      </c>
      <c r="R330" s="1">
        <f>IF(OR(Table_12[team1]="Mumbai Indians",Table_12[team2]="Mumbai Indians"),1,0)</f>
        <v>0</v>
      </c>
    </row>
    <row r="331" spans="1:18" ht="15.75" customHeight="1" x14ac:dyDescent="0.3">
      <c r="A331" s="1">
        <v>597998</v>
      </c>
      <c r="B331" s="1" t="s">
        <v>50</v>
      </c>
      <c r="C331" s="2">
        <v>41367</v>
      </c>
      <c r="D331" s="1" t="s">
        <v>247</v>
      </c>
      <c r="E331" s="1" t="s">
        <v>52</v>
      </c>
      <c r="F331" s="1">
        <v>0</v>
      </c>
      <c r="G331" s="1" t="s">
        <v>21</v>
      </c>
      <c r="H331" s="1" t="s">
        <v>39</v>
      </c>
      <c r="I331" s="1" t="s">
        <v>21</v>
      </c>
      <c r="J331" s="1" t="s">
        <v>22</v>
      </c>
      <c r="K331" s="1" t="s">
        <v>21</v>
      </c>
      <c r="L331" s="1" t="s">
        <v>41</v>
      </c>
      <c r="M331" s="1">
        <v>6</v>
      </c>
      <c r="N331" s="1" t="s">
        <v>24</v>
      </c>
      <c r="O331" s="1" t="s">
        <v>25</v>
      </c>
      <c r="P331" s="1" t="s">
        <v>140</v>
      </c>
      <c r="Q331" s="1" t="s">
        <v>116</v>
      </c>
      <c r="R331" s="1">
        <f>IF(OR(Table_12[team1]="Mumbai Indians",Table_12[team2]="Mumbai Indians"),1,0)</f>
        <v>0</v>
      </c>
    </row>
    <row r="332" spans="1:18" ht="15.75" customHeight="1" x14ac:dyDescent="0.3">
      <c r="A332" s="1">
        <v>597999</v>
      </c>
      <c r="B332" s="1" t="s">
        <v>17</v>
      </c>
      <c r="C332" s="2">
        <v>41368</v>
      </c>
      <c r="D332" s="1" t="s">
        <v>118</v>
      </c>
      <c r="E332" s="1" t="s">
        <v>19</v>
      </c>
      <c r="F332" s="1">
        <v>0</v>
      </c>
      <c r="G332" s="1" t="s">
        <v>20</v>
      </c>
      <c r="H332" s="1" t="s">
        <v>47</v>
      </c>
      <c r="I332" s="1" t="s">
        <v>47</v>
      </c>
      <c r="J332" s="1" t="s">
        <v>22</v>
      </c>
      <c r="K332" s="1" t="s">
        <v>20</v>
      </c>
      <c r="L332" s="1" t="s">
        <v>23</v>
      </c>
      <c r="M332" s="1">
        <v>2</v>
      </c>
      <c r="N332" s="1" t="s">
        <v>24</v>
      </c>
      <c r="O332" s="1" t="s">
        <v>25</v>
      </c>
      <c r="P332" s="1" t="s">
        <v>237</v>
      </c>
      <c r="Q332" s="1" t="s">
        <v>252</v>
      </c>
      <c r="R332" s="1">
        <f>IF(OR(Table_12[team1]="Mumbai Indians",Table_12[team2]="Mumbai Indians"),1,0)</f>
        <v>1</v>
      </c>
    </row>
    <row r="333" spans="1:18" ht="15.75" customHeight="1" x14ac:dyDescent="0.3">
      <c r="A333" s="1">
        <v>598000</v>
      </c>
      <c r="B333" s="1" t="s">
        <v>60</v>
      </c>
      <c r="C333" s="2">
        <v>41369</v>
      </c>
      <c r="D333" s="1" t="s">
        <v>93</v>
      </c>
      <c r="E333" s="1" t="s">
        <v>62</v>
      </c>
      <c r="F333" s="1">
        <v>0</v>
      </c>
      <c r="G333" s="1" t="s">
        <v>259</v>
      </c>
      <c r="H333" s="1" t="s">
        <v>207</v>
      </c>
      <c r="I333" s="1" t="s">
        <v>207</v>
      </c>
      <c r="J333" s="1" t="s">
        <v>22</v>
      </c>
      <c r="K333" s="1" t="s">
        <v>259</v>
      </c>
      <c r="L333" s="1" t="s">
        <v>23</v>
      </c>
      <c r="M333" s="1">
        <v>22</v>
      </c>
      <c r="N333" s="1" t="s">
        <v>24</v>
      </c>
      <c r="O333" s="1" t="s">
        <v>25</v>
      </c>
      <c r="P333" s="1" t="s">
        <v>140</v>
      </c>
      <c r="Q333" s="1" t="s">
        <v>116</v>
      </c>
      <c r="R333" s="1">
        <f>IF(OR(Table_12[team1]="Mumbai Indians",Table_12[team2]="Mumbai Indians"),1,0)</f>
        <v>0</v>
      </c>
    </row>
    <row r="334" spans="1:18" ht="15.75" customHeight="1" x14ac:dyDescent="0.3">
      <c r="A334" s="1">
        <v>598001</v>
      </c>
      <c r="B334" s="1" t="s">
        <v>36</v>
      </c>
      <c r="C334" s="2">
        <v>41370</v>
      </c>
      <c r="D334" s="1" t="s">
        <v>109</v>
      </c>
      <c r="E334" s="1" t="s">
        <v>38</v>
      </c>
      <c r="F334" s="1">
        <v>0</v>
      </c>
      <c r="G334" s="1" t="s">
        <v>39</v>
      </c>
      <c r="H334" s="1" t="s">
        <v>40</v>
      </c>
      <c r="I334" s="1" t="s">
        <v>40</v>
      </c>
      <c r="J334" s="1" t="s">
        <v>33</v>
      </c>
      <c r="K334" s="1" t="s">
        <v>40</v>
      </c>
      <c r="L334" s="1" t="s">
        <v>23</v>
      </c>
      <c r="M334" s="1">
        <v>5</v>
      </c>
      <c r="N334" s="1" t="s">
        <v>24</v>
      </c>
      <c r="O334" s="1" t="s">
        <v>25</v>
      </c>
      <c r="P334" s="1" t="s">
        <v>169</v>
      </c>
      <c r="Q334" s="1" t="s">
        <v>252</v>
      </c>
      <c r="R334" s="1">
        <f>IF(OR(Table_12[team1]="Mumbai Indians",Table_12[team2]="Mumbai Indians"),1,0)</f>
        <v>0</v>
      </c>
    </row>
    <row r="335" spans="1:18" ht="15.75" customHeight="1" x14ac:dyDescent="0.3">
      <c r="A335" s="1">
        <v>598002</v>
      </c>
      <c r="B335" s="1" t="s">
        <v>65</v>
      </c>
      <c r="C335" s="2">
        <v>41370</v>
      </c>
      <c r="D335" s="1" t="s">
        <v>192</v>
      </c>
      <c r="E335" s="1" t="s">
        <v>67</v>
      </c>
      <c r="F335" s="1">
        <v>0</v>
      </c>
      <c r="G335" s="1" t="s">
        <v>32</v>
      </c>
      <c r="H335" s="1" t="s">
        <v>47</v>
      </c>
      <c r="I335" s="1" t="s">
        <v>47</v>
      </c>
      <c r="J335" s="1" t="s">
        <v>33</v>
      </c>
      <c r="K335" s="1" t="s">
        <v>47</v>
      </c>
      <c r="L335" s="1" t="s">
        <v>23</v>
      </c>
      <c r="M335" s="1">
        <v>9</v>
      </c>
      <c r="N335" s="1" t="s">
        <v>24</v>
      </c>
      <c r="O335" s="1" t="s">
        <v>25</v>
      </c>
      <c r="P335" s="1" t="s">
        <v>120</v>
      </c>
      <c r="Q335" s="1" t="s">
        <v>237</v>
      </c>
      <c r="R335" s="1">
        <f>IF(OR(Table_12[team1]="Mumbai Indians",Table_12[team2]="Mumbai Indians"),1,0)</f>
        <v>1</v>
      </c>
    </row>
    <row r="336" spans="1:18" ht="15.75" customHeight="1" x14ac:dyDescent="0.3">
      <c r="A336" s="1">
        <v>598003</v>
      </c>
      <c r="B336" s="1" t="s">
        <v>238</v>
      </c>
      <c r="C336" s="2">
        <v>41371</v>
      </c>
      <c r="D336" s="1" t="s">
        <v>260</v>
      </c>
      <c r="E336" s="1" t="s">
        <v>240</v>
      </c>
      <c r="F336" s="1">
        <v>0</v>
      </c>
      <c r="G336" s="1" t="s">
        <v>207</v>
      </c>
      <c r="H336" s="1" t="s">
        <v>31</v>
      </c>
      <c r="I336" s="1" t="s">
        <v>207</v>
      </c>
      <c r="J336" s="1" t="s">
        <v>33</v>
      </c>
      <c r="K336" s="1" t="s">
        <v>31</v>
      </c>
      <c r="L336" s="1" t="s">
        <v>41</v>
      </c>
      <c r="M336" s="1">
        <v>8</v>
      </c>
      <c r="N336" s="1" t="s">
        <v>24</v>
      </c>
      <c r="O336" s="1" t="s">
        <v>25</v>
      </c>
      <c r="P336" s="1" t="s">
        <v>129</v>
      </c>
      <c r="Q336" s="1" t="s">
        <v>116</v>
      </c>
      <c r="R336" s="1">
        <f>IF(OR(Table_12[team1]="Mumbai Indians",Table_12[team2]="Mumbai Indians"),1,0)</f>
        <v>0</v>
      </c>
    </row>
    <row r="337" spans="1:18" ht="15.75" customHeight="1" x14ac:dyDescent="0.3">
      <c r="A337" s="1">
        <v>598004</v>
      </c>
      <c r="B337" s="1" t="s">
        <v>60</v>
      </c>
      <c r="C337" s="2">
        <v>41371</v>
      </c>
      <c r="D337" s="1" t="s">
        <v>261</v>
      </c>
      <c r="E337" s="1" t="s">
        <v>62</v>
      </c>
      <c r="F337" s="1">
        <v>0</v>
      </c>
      <c r="G337" s="1" t="s">
        <v>259</v>
      </c>
      <c r="H337" s="1" t="s">
        <v>20</v>
      </c>
      <c r="I337" s="1" t="s">
        <v>20</v>
      </c>
      <c r="J337" s="1" t="s">
        <v>33</v>
      </c>
      <c r="K337" s="1" t="s">
        <v>259</v>
      </c>
      <c r="L337" s="1" t="s">
        <v>122</v>
      </c>
      <c r="M337" s="1" t="s">
        <v>25</v>
      </c>
      <c r="N337" s="1" t="s">
        <v>123</v>
      </c>
      <c r="O337" s="1" t="s">
        <v>25</v>
      </c>
      <c r="P337" s="1" t="s">
        <v>232</v>
      </c>
      <c r="Q337" s="1" t="s">
        <v>140</v>
      </c>
      <c r="R337" s="1">
        <f>IF(OR(Table_12[team1]="Mumbai Indians",Table_12[team2]="Mumbai Indians"),1,0)</f>
        <v>0</v>
      </c>
    </row>
    <row r="338" spans="1:18" ht="15.75" customHeight="1" x14ac:dyDescent="0.3">
      <c r="A338" s="1">
        <v>598005</v>
      </c>
      <c r="B338" s="1" t="s">
        <v>56</v>
      </c>
      <c r="C338" s="2">
        <v>41372</v>
      </c>
      <c r="D338" s="1" t="s">
        <v>202</v>
      </c>
      <c r="E338" s="1" t="s">
        <v>58</v>
      </c>
      <c r="F338" s="1">
        <v>0</v>
      </c>
      <c r="G338" s="1" t="s">
        <v>40</v>
      </c>
      <c r="H338" s="1" t="s">
        <v>21</v>
      </c>
      <c r="I338" s="1" t="s">
        <v>21</v>
      </c>
      <c r="J338" s="1" t="s">
        <v>22</v>
      </c>
      <c r="K338" s="1" t="s">
        <v>40</v>
      </c>
      <c r="L338" s="1" t="s">
        <v>23</v>
      </c>
      <c r="M338" s="1">
        <v>19</v>
      </c>
      <c r="N338" s="1" t="s">
        <v>24</v>
      </c>
      <c r="O338" s="1" t="s">
        <v>25</v>
      </c>
      <c r="P338" s="1" t="s">
        <v>42</v>
      </c>
      <c r="Q338" s="1" t="s">
        <v>169</v>
      </c>
      <c r="R338" s="1">
        <f>IF(OR(Table_12[team1]="Mumbai Indians",Table_12[team2]="Mumbai Indians"),1,0)</f>
        <v>0</v>
      </c>
    </row>
    <row r="339" spans="1:18" ht="15.75" customHeight="1" x14ac:dyDescent="0.3">
      <c r="A339" s="1">
        <v>598006</v>
      </c>
      <c r="B339" s="1" t="s">
        <v>44</v>
      </c>
      <c r="C339" s="2">
        <v>41373</v>
      </c>
      <c r="D339" s="1" t="s">
        <v>101</v>
      </c>
      <c r="E339" s="1" t="s">
        <v>46</v>
      </c>
      <c r="F339" s="1">
        <v>0</v>
      </c>
      <c r="G339" s="1" t="s">
        <v>47</v>
      </c>
      <c r="H339" s="1" t="s">
        <v>39</v>
      </c>
      <c r="I339" s="1" t="s">
        <v>47</v>
      </c>
      <c r="J339" s="1" t="s">
        <v>33</v>
      </c>
      <c r="K339" s="1" t="s">
        <v>47</v>
      </c>
      <c r="L339" s="1" t="s">
        <v>23</v>
      </c>
      <c r="M339" s="1">
        <v>44</v>
      </c>
      <c r="N339" s="1" t="s">
        <v>24</v>
      </c>
      <c r="O339" s="1" t="s">
        <v>25</v>
      </c>
      <c r="P339" s="1" t="s">
        <v>120</v>
      </c>
      <c r="Q339" s="1" t="s">
        <v>237</v>
      </c>
      <c r="R339" s="1">
        <f>IF(OR(Table_12[team1]="Mumbai Indians",Table_12[team2]="Mumbai Indians"),1,0)</f>
        <v>1</v>
      </c>
    </row>
    <row r="340" spans="1:18" ht="15.75" customHeight="1" x14ac:dyDescent="0.3">
      <c r="A340" s="1">
        <v>598007</v>
      </c>
      <c r="B340" s="1" t="s">
        <v>28</v>
      </c>
      <c r="C340" s="2">
        <v>41374</v>
      </c>
      <c r="D340" s="1" t="s">
        <v>29</v>
      </c>
      <c r="E340" s="1" t="s">
        <v>30</v>
      </c>
      <c r="F340" s="1">
        <v>0</v>
      </c>
      <c r="G340" s="1" t="s">
        <v>31</v>
      </c>
      <c r="H340" s="1" t="s">
        <v>32</v>
      </c>
      <c r="I340" s="1" t="s">
        <v>32</v>
      </c>
      <c r="J340" s="1" t="s">
        <v>22</v>
      </c>
      <c r="K340" s="1" t="s">
        <v>32</v>
      </c>
      <c r="L340" s="1" t="s">
        <v>41</v>
      </c>
      <c r="M340" s="1">
        <v>10</v>
      </c>
      <c r="N340" s="1" t="s">
        <v>24</v>
      </c>
      <c r="O340" s="1" t="s">
        <v>25</v>
      </c>
      <c r="P340" s="1" t="s">
        <v>42</v>
      </c>
      <c r="Q340" s="1" t="s">
        <v>252</v>
      </c>
      <c r="R340" s="1">
        <f>IF(OR(Table_12[team1]="Mumbai Indians",Table_12[team2]="Mumbai Indians"),1,0)</f>
        <v>0</v>
      </c>
    </row>
    <row r="341" spans="1:18" ht="15.75" customHeight="1" x14ac:dyDescent="0.3">
      <c r="A341" s="1">
        <v>598008</v>
      </c>
      <c r="B341" s="1" t="s">
        <v>17</v>
      </c>
      <c r="C341" s="2">
        <v>41375</v>
      </c>
      <c r="D341" s="1" t="s">
        <v>118</v>
      </c>
      <c r="E341" s="1" t="s">
        <v>19</v>
      </c>
      <c r="F341" s="1">
        <v>0</v>
      </c>
      <c r="G341" s="1" t="s">
        <v>20</v>
      </c>
      <c r="H341" s="1" t="s">
        <v>21</v>
      </c>
      <c r="I341" s="1" t="s">
        <v>20</v>
      </c>
      <c r="J341" s="1" t="s">
        <v>22</v>
      </c>
      <c r="K341" s="1" t="s">
        <v>20</v>
      </c>
      <c r="L341" s="1" t="s">
        <v>41</v>
      </c>
      <c r="M341" s="1">
        <v>8</v>
      </c>
      <c r="N341" s="1" t="s">
        <v>24</v>
      </c>
      <c r="O341" s="1" t="s">
        <v>25</v>
      </c>
      <c r="P341" s="1" t="s">
        <v>26</v>
      </c>
      <c r="Q341" s="1" t="s">
        <v>232</v>
      </c>
      <c r="R341" s="1">
        <f>IF(OR(Table_12[team1]="Mumbai Indians",Table_12[team2]="Mumbai Indians"),1,0)</f>
        <v>0</v>
      </c>
    </row>
    <row r="342" spans="1:18" ht="15.75" customHeight="1" x14ac:dyDescent="0.3">
      <c r="A342" s="1">
        <v>598009</v>
      </c>
      <c r="B342" s="1" t="s">
        <v>238</v>
      </c>
      <c r="C342" s="2">
        <v>41375</v>
      </c>
      <c r="D342" s="1" t="s">
        <v>262</v>
      </c>
      <c r="E342" s="1" t="s">
        <v>240</v>
      </c>
      <c r="F342" s="1">
        <v>0</v>
      </c>
      <c r="G342" s="1" t="s">
        <v>207</v>
      </c>
      <c r="H342" s="1" t="s">
        <v>40</v>
      </c>
      <c r="I342" s="1" t="s">
        <v>40</v>
      </c>
      <c r="J342" s="1" t="s">
        <v>33</v>
      </c>
      <c r="K342" s="1" t="s">
        <v>207</v>
      </c>
      <c r="L342" s="1" t="s">
        <v>41</v>
      </c>
      <c r="M342" s="1">
        <v>7</v>
      </c>
      <c r="N342" s="1" t="s">
        <v>24</v>
      </c>
      <c r="O342" s="1" t="s">
        <v>25</v>
      </c>
      <c r="P342" s="1" t="s">
        <v>120</v>
      </c>
      <c r="Q342" s="1" t="s">
        <v>263</v>
      </c>
      <c r="R342" s="1">
        <f>IF(OR(Table_12[team1]="Mumbai Indians",Table_12[team2]="Mumbai Indians"),1,0)</f>
        <v>0</v>
      </c>
    </row>
    <row r="343" spans="1:18" ht="15.75" customHeight="1" x14ac:dyDescent="0.3">
      <c r="A343" s="1">
        <v>598010</v>
      </c>
      <c r="B343" s="1" t="s">
        <v>36</v>
      </c>
      <c r="C343" s="2">
        <v>41376</v>
      </c>
      <c r="D343" s="1" t="s">
        <v>93</v>
      </c>
      <c r="E343" s="1" t="s">
        <v>38</v>
      </c>
      <c r="F343" s="1">
        <v>0</v>
      </c>
      <c r="G343" s="1" t="s">
        <v>39</v>
      </c>
      <c r="H343" s="1" t="s">
        <v>259</v>
      </c>
      <c r="I343" s="1" t="s">
        <v>39</v>
      </c>
      <c r="J343" s="1" t="s">
        <v>33</v>
      </c>
      <c r="K343" s="1" t="s">
        <v>259</v>
      </c>
      <c r="L343" s="1" t="s">
        <v>41</v>
      </c>
      <c r="M343" s="1">
        <v>3</v>
      </c>
      <c r="N343" s="1" t="s">
        <v>24</v>
      </c>
      <c r="O343" s="1" t="s">
        <v>25</v>
      </c>
      <c r="P343" s="1" t="s">
        <v>42</v>
      </c>
      <c r="Q343" s="1" t="s">
        <v>264</v>
      </c>
      <c r="R343" s="1">
        <f>IF(OR(Table_12[team1]="Mumbai Indians",Table_12[team2]="Mumbai Indians"),1,0)</f>
        <v>0</v>
      </c>
    </row>
    <row r="344" spans="1:18" ht="15.75" customHeight="1" x14ac:dyDescent="0.3">
      <c r="A344" s="1">
        <v>598011</v>
      </c>
      <c r="B344" s="1" t="s">
        <v>44</v>
      </c>
      <c r="C344" s="2">
        <v>41377</v>
      </c>
      <c r="D344" s="1" t="s">
        <v>147</v>
      </c>
      <c r="E344" s="1" t="s">
        <v>46</v>
      </c>
      <c r="F344" s="1">
        <v>0</v>
      </c>
      <c r="G344" s="1" t="s">
        <v>47</v>
      </c>
      <c r="H344" s="1" t="s">
        <v>207</v>
      </c>
      <c r="I344" s="1" t="s">
        <v>47</v>
      </c>
      <c r="J344" s="1" t="s">
        <v>33</v>
      </c>
      <c r="K344" s="1" t="s">
        <v>47</v>
      </c>
      <c r="L344" s="1" t="s">
        <v>23</v>
      </c>
      <c r="M344" s="1">
        <v>41</v>
      </c>
      <c r="N344" s="1" t="s">
        <v>24</v>
      </c>
      <c r="O344" s="1" t="s">
        <v>25</v>
      </c>
      <c r="P344" s="1" t="s">
        <v>140</v>
      </c>
      <c r="Q344" s="1" t="s">
        <v>116</v>
      </c>
      <c r="R344" s="1">
        <f>IF(OR(Table_12[team1]="Mumbai Indians",Table_12[team2]="Mumbai Indians"),1,0)</f>
        <v>1</v>
      </c>
    </row>
    <row r="345" spans="1:18" ht="15.75" customHeight="1" x14ac:dyDescent="0.3">
      <c r="A345" s="1">
        <v>598012</v>
      </c>
      <c r="B345" s="1" t="s">
        <v>65</v>
      </c>
      <c r="C345" s="2">
        <v>41377</v>
      </c>
      <c r="D345" s="1" t="s">
        <v>235</v>
      </c>
      <c r="E345" s="1" t="s">
        <v>67</v>
      </c>
      <c r="F345" s="1">
        <v>0</v>
      </c>
      <c r="G345" s="1" t="s">
        <v>32</v>
      </c>
      <c r="H345" s="1" t="s">
        <v>20</v>
      </c>
      <c r="I345" s="1" t="s">
        <v>32</v>
      </c>
      <c r="J345" s="1" t="s">
        <v>22</v>
      </c>
      <c r="K345" s="1" t="s">
        <v>32</v>
      </c>
      <c r="L345" s="1" t="s">
        <v>41</v>
      </c>
      <c r="M345" s="1">
        <v>4</v>
      </c>
      <c r="N345" s="1" t="s">
        <v>24</v>
      </c>
      <c r="O345" s="1" t="s">
        <v>25</v>
      </c>
      <c r="P345" s="1" t="s">
        <v>26</v>
      </c>
      <c r="Q345" s="1" t="s">
        <v>232</v>
      </c>
      <c r="R345" s="1">
        <f>IF(OR(Table_12[team1]="Mumbai Indians",Table_12[team2]="Mumbai Indians"),1,0)</f>
        <v>0</v>
      </c>
    </row>
    <row r="346" spans="1:18" ht="15.75" customHeight="1" x14ac:dyDescent="0.3">
      <c r="A346" s="1">
        <v>598013</v>
      </c>
      <c r="B346" s="1" t="s">
        <v>50</v>
      </c>
      <c r="C346" s="2">
        <v>41378</v>
      </c>
      <c r="D346" s="1" t="s">
        <v>146</v>
      </c>
      <c r="E346" s="1" t="s">
        <v>52</v>
      </c>
      <c r="F346" s="1">
        <v>0</v>
      </c>
      <c r="G346" s="1" t="s">
        <v>21</v>
      </c>
      <c r="H346" s="1" t="s">
        <v>259</v>
      </c>
      <c r="I346" s="1" t="s">
        <v>21</v>
      </c>
      <c r="J346" s="1" t="s">
        <v>33</v>
      </c>
      <c r="K346" s="1" t="s">
        <v>21</v>
      </c>
      <c r="L346" s="1" t="s">
        <v>23</v>
      </c>
      <c r="M346" s="1">
        <v>48</v>
      </c>
      <c r="N346" s="1" t="s">
        <v>24</v>
      </c>
      <c r="O346" s="1" t="s">
        <v>25</v>
      </c>
      <c r="P346" s="1" t="s">
        <v>120</v>
      </c>
      <c r="Q346" s="1" t="s">
        <v>237</v>
      </c>
      <c r="R346" s="1">
        <f>IF(OR(Table_12[team1]="Mumbai Indians",Table_12[team2]="Mumbai Indians"),1,0)</f>
        <v>0</v>
      </c>
    </row>
    <row r="347" spans="1:18" ht="15.75" customHeight="1" x14ac:dyDescent="0.3">
      <c r="A347" s="1">
        <v>598014</v>
      </c>
      <c r="B347" s="1" t="s">
        <v>56</v>
      </c>
      <c r="C347" s="2">
        <v>41378</v>
      </c>
      <c r="D347" s="1" t="s">
        <v>265</v>
      </c>
      <c r="E347" s="1" t="s">
        <v>58</v>
      </c>
      <c r="F347" s="1">
        <v>0</v>
      </c>
      <c r="G347" s="1" t="s">
        <v>40</v>
      </c>
      <c r="H347" s="1" t="s">
        <v>31</v>
      </c>
      <c r="I347" s="1" t="s">
        <v>40</v>
      </c>
      <c r="J347" s="1" t="s">
        <v>22</v>
      </c>
      <c r="K347" s="1" t="s">
        <v>40</v>
      </c>
      <c r="L347" s="1" t="s">
        <v>41</v>
      </c>
      <c r="M347" s="1">
        <v>6</v>
      </c>
      <c r="N347" s="1" t="s">
        <v>24</v>
      </c>
      <c r="O347" s="1" t="s">
        <v>25</v>
      </c>
      <c r="P347" s="1" t="s">
        <v>42</v>
      </c>
      <c r="Q347" s="1" t="s">
        <v>252</v>
      </c>
      <c r="R347" s="1">
        <f>IF(OR(Table_12[team1]="Mumbai Indians",Table_12[team2]="Mumbai Indians"),1,0)</f>
        <v>0</v>
      </c>
    </row>
    <row r="348" spans="1:18" ht="15.75" customHeight="1" x14ac:dyDescent="0.3">
      <c r="A348" s="1">
        <v>598015</v>
      </c>
      <c r="B348" s="1" t="s">
        <v>65</v>
      </c>
      <c r="C348" s="2">
        <v>41379</v>
      </c>
      <c r="D348" s="1" t="s">
        <v>231</v>
      </c>
      <c r="E348" s="1" t="s">
        <v>67</v>
      </c>
      <c r="F348" s="1">
        <v>0</v>
      </c>
      <c r="G348" s="1" t="s">
        <v>32</v>
      </c>
      <c r="H348" s="1" t="s">
        <v>207</v>
      </c>
      <c r="I348" s="1" t="s">
        <v>207</v>
      </c>
      <c r="J348" s="1" t="s">
        <v>33</v>
      </c>
      <c r="K348" s="1" t="s">
        <v>207</v>
      </c>
      <c r="L348" s="1" t="s">
        <v>23</v>
      </c>
      <c r="M348" s="1">
        <v>24</v>
      </c>
      <c r="N348" s="1" t="s">
        <v>24</v>
      </c>
      <c r="O348" s="1" t="s">
        <v>25</v>
      </c>
      <c r="P348" s="1" t="s">
        <v>26</v>
      </c>
      <c r="Q348" s="1" t="s">
        <v>232</v>
      </c>
      <c r="R348" s="1">
        <f>IF(OR(Table_12[team1]="Mumbai Indians",Table_12[team2]="Mumbai Indians"),1,0)</f>
        <v>0</v>
      </c>
    </row>
    <row r="349" spans="1:18" ht="15.75" customHeight="1" x14ac:dyDescent="0.3">
      <c r="A349" s="1">
        <v>598016</v>
      </c>
      <c r="B349" s="1" t="s">
        <v>28</v>
      </c>
      <c r="C349" s="2">
        <v>41380</v>
      </c>
      <c r="D349" s="1" t="s">
        <v>266</v>
      </c>
      <c r="E349" s="1" t="s">
        <v>30</v>
      </c>
      <c r="F349" s="1">
        <v>0</v>
      </c>
      <c r="G349" s="1" t="s">
        <v>31</v>
      </c>
      <c r="H349" s="1" t="s">
        <v>21</v>
      </c>
      <c r="I349" s="1" t="s">
        <v>21</v>
      </c>
      <c r="J349" s="1" t="s">
        <v>22</v>
      </c>
      <c r="K349" s="1" t="s">
        <v>31</v>
      </c>
      <c r="L349" s="1" t="s">
        <v>23</v>
      </c>
      <c r="M349" s="1">
        <v>4</v>
      </c>
      <c r="N349" s="1" t="s">
        <v>24</v>
      </c>
      <c r="O349" s="1" t="s">
        <v>25</v>
      </c>
      <c r="P349" s="1" t="s">
        <v>267</v>
      </c>
      <c r="Q349" s="1" t="s">
        <v>116</v>
      </c>
      <c r="R349" s="1">
        <f>IF(OR(Table_12[team1]="Mumbai Indians",Table_12[team2]="Mumbai Indians"),1,0)</f>
        <v>0</v>
      </c>
    </row>
    <row r="350" spans="1:18" ht="15.75" customHeight="1" x14ac:dyDescent="0.3">
      <c r="A350" s="1">
        <v>598017</v>
      </c>
      <c r="B350" s="1" t="s">
        <v>17</v>
      </c>
      <c r="C350" s="2">
        <v>41380</v>
      </c>
      <c r="D350" s="1" t="s">
        <v>215</v>
      </c>
      <c r="E350" s="1" t="s">
        <v>19</v>
      </c>
      <c r="F350" s="1">
        <v>0</v>
      </c>
      <c r="G350" s="1" t="s">
        <v>20</v>
      </c>
      <c r="H350" s="1" t="s">
        <v>39</v>
      </c>
      <c r="I350" s="1" t="s">
        <v>20</v>
      </c>
      <c r="J350" s="1" t="s">
        <v>22</v>
      </c>
      <c r="K350" s="1" t="s">
        <v>20</v>
      </c>
      <c r="L350" s="1" t="s">
        <v>122</v>
      </c>
      <c r="M350" s="1" t="s">
        <v>25</v>
      </c>
      <c r="N350" s="1" t="s">
        <v>123</v>
      </c>
      <c r="O350" s="1" t="s">
        <v>25</v>
      </c>
      <c r="P350" s="1" t="s">
        <v>120</v>
      </c>
      <c r="Q350" s="1" t="s">
        <v>237</v>
      </c>
      <c r="R350" s="1">
        <f>IF(OR(Table_12[team1]="Mumbai Indians",Table_12[team2]="Mumbai Indians"),1,0)</f>
        <v>0</v>
      </c>
    </row>
    <row r="351" spans="1:18" ht="15.75" customHeight="1" x14ac:dyDescent="0.3">
      <c r="A351" s="1">
        <v>598018</v>
      </c>
      <c r="B351" s="1" t="s">
        <v>238</v>
      </c>
      <c r="C351" s="2">
        <v>41381</v>
      </c>
      <c r="D351" s="1" t="s">
        <v>93</v>
      </c>
      <c r="E351" s="1" t="s">
        <v>240</v>
      </c>
      <c r="F351" s="1">
        <v>0</v>
      </c>
      <c r="G351" s="1" t="s">
        <v>207</v>
      </c>
      <c r="H351" s="1" t="s">
        <v>259</v>
      </c>
      <c r="I351" s="1" t="s">
        <v>207</v>
      </c>
      <c r="J351" s="1" t="s">
        <v>22</v>
      </c>
      <c r="K351" s="1" t="s">
        <v>259</v>
      </c>
      <c r="L351" s="1" t="s">
        <v>23</v>
      </c>
      <c r="M351" s="1">
        <v>11</v>
      </c>
      <c r="N351" s="1" t="s">
        <v>24</v>
      </c>
      <c r="O351" s="1" t="s">
        <v>25</v>
      </c>
      <c r="P351" s="1" t="s">
        <v>26</v>
      </c>
      <c r="Q351" s="1" t="s">
        <v>232</v>
      </c>
      <c r="R351" s="1">
        <f>IF(OR(Table_12[team1]="Mumbai Indians",Table_12[team2]="Mumbai Indians"),1,0)</f>
        <v>0</v>
      </c>
    </row>
    <row r="352" spans="1:18" ht="15.75" customHeight="1" x14ac:dyDescent="0.3">
      <c r="A352" s="1">
        <v>598019</v>
      </c>
      <c r="B352" s="1" t="s">
        <v>56</v>
      </c>
      <c r="C352" s="2">
        <v>41381</v>
      </c>
      <c r="D352" s="1" t="s">
        <v>233</v>
      </c>
      <c r="E352" s="1" t="s">
        <v>58</v>
      </c>
      <c r="F352" s="1">
        <v>0</v>
      </c>
      <c r="G352" s="1" t="s">
        <v>40</v>
      </c>
      <c r="H352" s="1" t="s">
        <v>47</v>
      </c>
      <c r="I352" s="1" t="s">
        <v>40</v>
      </c>
      <c r="J352" s="1" t="s">
        <v>33</v>
      </c>
      <c r="K352" s="1" t="s">
        <v>40</v>
      </c>
      <c r="L352" s="1" t="s">
        <v>23</v>
      </c>
      <c r="M352" s="1">
        <v>87</v>
      </c>
      <c r="N352" s="1" t="s">
        <v>24</v>
      </c>
      <c r="O352" s="1" t="s">
        <v>25</v>
      </c>
      <c r="P352" s="1" t="s">
        <v>42</v>
      </c>
      <c r="Q352" s="1" t="s">
        <v>252</v>
      </c>
      <c r="R352" s="1">
        <f>IF(OR(Table_12[team1]="Mumbai Indians",Table_12[team2]="Mumbai Indians"),1,0)</f>
        <v>1</v>
      </c>
    </row>
    <row r="353" spans="1:18" ht="15.75" customHeight="1" x14ac:dyDescent="0.3">
      <c r="A353" s="1">
        <v>598020</v>
      </c>
      <c r="B353" s="1" t="s">
        <v>36</v>
      </c>
      <c r="C353" s="2">
        <v>41382</v>
      </c>
      <c r="D353" s="1" t="s">
        <v>29</v>
      </c>
      <c r="E353" s="1" t="s">
        <v>38</v>
      </c>
      <c r="F353" s="1">
        <v>0</v>
      </c>
      <c r="G353" s="1" t="s">
        <v>39</v>
      </c>
      <c r="H353" s="1" t="s">
        <v>32</v>
      </c>
      <c r="I353" s="1" t="s">
        <v>32</v>
      </c>
      <c r="J353" s="1" t="s">
        <v>33</v>
      </c>
      <c r="K353" s="1" t="s">
        <v>32</v>
      </c>
      <c r="L353" s="1" t="s">
        <v>23</v>
      </c>
      <c r="M353" s="1">
        <v>86</v>
      </c>
      <c r="N353" s="1" t="s">
        <v>24</v>
      </c>
      <c r="O353" s="1" t="s">
        <v>25</v>
      </c>
      <c r="P353" s="1" t="s">
        <v>120</v>
      </c>
      <c r="Q353" s="1" t="s">
        <v>237</v>
      </c>
      <c r="R353" s="1">
        <f>IF(OR(Table_12[team1]="Mumbai Indians",Table_12[team2]="Mumbai Indians"),1,0)</f>
        <v>0</v>
      </c>
    </row>
    <row r="354" spans="1:18" ht="15.75" customHeight="1" x14ac:dyDescent="0.3">
      <c r="A354" s="1">
        <v>598021</v>
      </c>
      <c r="B354" s="1" t="s">
        <v>60</v>
      </c>
      <c r="C354" s="2">
        <v>41383</v>
      </c>
      <c r="D354" s="1" t="s">
        <v>261</v>
      </c>
      <c r="E354" s="1" t="s">
        <v>62</v>
      </c>
      <c r="F354" s="1">
        <v>0</v>
      </c>
      <c r="G354" s="1" t="s">
        <v>259</v>
      </c>
      <c r="H354" s="1" t="s">
        <v>31</v>
      </c>
      <c r="I354" s="1" t="s">
        <v>31</v>
      </c>
      <c r="J354" s="1" t="s">
        <v>33</v>
      </c>
      <c r="K354" s="1" t="s">
        <v>259</v>
      </c>
      <c r="L354" s="1" t="s">
        <v>41</v>
      </c>
      <c r="M354" s="1">
        <v>5</v>
      </c>
      <c r="N354" s="1" t="s">
        <v>24</v>
      </c>
      <c r="O354" s="1" t="s">
        <v>25</v>
      </c>
      <c r="P354" s="1" t="s">
        <v>127</v>
      </c>
      <c r="Q354" s="1" t="s">
        <v>267</v>
      </c>
      <c r="R354" s="1">
        <f>IF(OR(Table_12[team1]="Mumbai Indians",Table_12[team2]="Mumbai Indians"),1,0)</f>
        <v>0</v>
      </c>
    </row>
    <row r="355" spans="1:18" ht="15.75" customHeight="1" x14ac:dyDescent="0.3">
      <c r="A355" s="1">
        <v>598022</v>
      </c>
      <c r="B355" s="1" t="s">
        <v>50</v>
      </c>
      <c r="C355" s="2">
        <v>41384</v>
      </c>
      <c r="D355" s="1" t="s">
        <v>235</v>
      </c>
      <c r="E355" s="1" t="s">
        <v>52</v>
      </c>
      <c r="F355" s="1">
        <v>0</v>
      </c>
      <c r="G355" s="1" t="s">
        <v>21</v>
      </c>
      <c r="H355" s="1" t="s">
        <v>32</v>
      </c>
      <c r="I355" s="1" t="s">
        <v>21</v>
      </c>
      <c r="J355" s="1" t="s">
        <v>33</v>
      </c>
      <c r="K355" s="1" t="s">
        <v>32</v>
      </c>
      <c r="L355" s="1" t="s">
        <v>41</v>
      </c>
      <c r="M355" s="1">
        <v>4</v>
      </c>
      <c r="N355" s="1" t="s">
        <v>24</v>
      </c>
      <c r="O355" s="1" t="s">
        <v>25</v>
      </c>
      <c r="P355" s="1" t="s">
        <v>26</v>
      </c>
      <c r="Q355" s="1" t="s">
        <v>232</v>
      </c>
      <c r="R355" s="1">
        <f>IF(OR(Table_12[team1]="Mumbai Indians",Table_12[team2]="Mumbai Indians"),1,0)</f>
        <v>0</v>
      </c>
    </row>
    <row r="356" spans="1:18" ht="15.75" customHeight="1" x14ac:dyDescent="0.3">
      <c r="A356" s="1">
        <v>598023</v>
      </c>
      <c r="B356" s="1" t="s">
        <v>17</v>
      </c>
      <c r="C356" s="2">
        <v>41384</v>
      </c>
      <c r="D356" s="1" t="s">
        <v>82</v>
      </c>
      <c r="E356" s="1" t="s">
        <v>19</v>
      </c>
      <c r="F356" s="1">
        <v>0</v>
      </c>
      <c r="G356" s="1" t="s">
        <v>20</v>
      </c>
      <c r="H356" s="1" t="s">
        <v>40</v>
      </c>
      <c r="I356" s="1" t="s">
        <v>20</v>
      </c>
      <c r="J356" s="1" t="s">
        <v>22</v>
      </c>
      <c r="K356" s="1" t="s">
        <v>20</v>
      </c>
      <c r="L356" s="1" t="s">
        <v>41</v>
      </c>
      <c r="M356" s="1">
        <v>7</v>
      </c>
      <c r="N356" s="1" t="s">
        <v>24</v>
      </c>
      <c r="O356" s="1" t="s">
        <v>25</v>
      </c>
      <c r="P356" s="1" t="s">
        <v>42</v>
      </c>
      <c r="Q356" s="1" t="s">
        <v>252</v>
      </c>
      <c r="R356" s="1">
        <f>IF(OR(Table_12[team1]="Mumbai Indians",Table_12[team2]="Mumbai Indians"),1,0)</f>
        <v>0</v>
      </c>
    </row>
    <row r="357" spans="1:18" ht="15.75" customHeight="1" x14ac:dyDescent="0.3">
      <c r="A357" s="1">
        <v>598024</v>
      </c>
      <c r="B357" s="1" t="s">
        <v>36</v>
      </c>
      <c r="C357" s="2">
        <v>41385</v>
      </c>
      <c r="D357" s="1" t="s">
        <v>61</v>
      </c>
      <c r="E357" s="1" t="s">
        <v>38</v>
      </c>
      <c r="F357" s="1">
        <v>0</v>
      </c>
      <c r="G357" s="1" t="s">
        <v>39</v>
      </c>
      <c r="H357" s="1" t="s">
        <v>47</v>
      </c>
      <c r="I357" s="1" t="s">
        <v>47</v>
      </c>
      <c r="J357" s="1" t="s">
        <v>33</v>
      </c>
      <c r="K357" s="1" t="s">
        <v>39</v>
      </c>
      <c r="L357" s="1" t="s">
        <v>41</v>
      </c>
      <c r="M357" s="1">
        <v>9</v>
      </c>
      <c r="N357" s="1" t="s">
        <v>24</v>
      </c>
      <c r="O357" s="1" t="s">
        <v>25</v>
      </c>
      <c r="P357" s="1" t="s">
        <v>127</v>
      </c>
      <c r="Q357" s="1" t="s">
        <v>140</v>
      </c>
      <c r="R357" s="1">
        <f>IF(OR(Table_12[team1]="Mumbai Indians",Table_12[team2]="Mumbai Indians"),1,0)</f>
        <v>1</v>
      </c>
    </row>
    <row r="358" spans="1:18" ht="15.75" customHeight="1" x14ac:dyDescent="0.3">
      <c r="A358" s="1">
        <v>598025</v>
      </c>
      <c r="B358" s="1" t="s">
        <v>28</v>
      </c>
      <c r="C358" s="2">
        <v>41385</v>
      </c>
      <c r="D358" s="1" t="s">
        <v>268</v>
      </c>
      <c r="E358" s="1" t="s">
        <v>30</v>
      </c>
      <c r="F358" s="1">
        <v>0</v>
      </c>
      <c r="G358" s="1" t="s">
        <v>31</v>
      </c>
      <c r="H358" s="1" t="s">
        <v>207</v>
      </c>
      <c r="I358" s="1" t="s">
        <v>31</v>
      </c>
      <c r="J358" s="1" t="s">
        <v>22</v>
      </c>
      <c r="K358" s="1" t="s">
        <v>31</v>
      </c>
      <c r="L358" s="1" t="s">
        <v>41</v>
      </c>
      <c r="M358" s="1">
        <v>7</v>
      </c>
      <c r="N358" s="1" t="s">
        <v>24</v>
      </c>
      <c r="O358" s="1" t="s">
        <v>25</v>
      </c>
      <c r="P358" s="1" t="s">
        <v>120</v>
      </c>
      <c r="Q358" s="1" t="s">
        <v>263</v>
      </c>
      <c r="R358" s="1">
        <f>IF(OR(Table_12[team1]="Mumbai Indians",Table_12[team2]="Mumbai Indians"),1,0)</f>
        <v>0</v>
      </c>
    </row>
    <row r="359" spans="1:18" ht="15.75" customHeight="1" x14ac:dyDescent="0.3">
      <c r="A359" s="1">
        <v>598026</v>
      </c>
      <c r="B359" s="1" t="s">
        <v>65</v>
      </c>
      <c r="C359" s="2">
        <v>41386</v>
      </c>
      <c r="D359" s="1" t="s">
        <v>29</v>
      </c>
      <c r="E359" s="1" t="s">
        <v>67</v>
      </c>
      <c r="F359" s="1">
        <v>0</v>
      </c>
      <c r="G359" s="1" t="s">
        <v>32</v>
      </c>
      <c r="H359" s="1" t="s">
        <v>40</v>
      </c>
      <c r="I359" s="1" t="s">
        <v>40</v>
      </c>
      <c r="J359" s="1" t="s">
        <v>33</v>
      </c>
      <c r="K359" s="1" t="s">
        <v>32</v>
      </c>
      <c r="L359" s="1" t="s">
        <v>41</v>
      </c>
      <c r="M359" s="1">
        <v>5</v>
      </c>
      <c r="N359" s="1" t="s">
        <v>24</v>
      </c>
      <c r="O359" s="1" t="s">
        <v>25</v>
      </c>
      <c r="P359" s="1" t="s">
        <v>129</v>
      </c>
      <c r="Q359" s="1" t="s">
        <v>232</v>
      </c>
      <c r="R359" s="1">
        <f>IF(OR(Table_12[team1]="Mumbai Indians",Table_12[team2]="Mumbai Indians"),1,0)</f>
        <v>0</v>
      </c>
    </row>
    <row r="360" spans="1:18" ht="15.75" customHeight="1" x14ac:dyDescent="0.3">
      <c r="A360" s="1">
        <v>598027</v>
      </c>
      <c r="B360" s="1" t="s">
        <v>17</v>
      </c>
      <c r="C360" s="2">
        <v>41387</v>
      </c>
      <c r="D360" s="1" t="s">
        <v>118</v>
      </c>
      <c r="E360" s="1" t="s">
        <v>19</v>
      </c>
      <c r="F360" s="1">
        <v>0</v>
      </c>
      <c r="G360" s="1" t="s">
        <v>20</v>
      </c>
      <c r="H360" s="1" t="s">
        <v>207</v>
      </c>
      <c r="I360" s="1" t="s">
        <v>207</v>
      </c>
      <c r="J360" s="1" t="s">
        <v>22</v>
      </c>
      <c r="K360" s="1" t="s">
        <v>20</v>
      </c>
      <c r="L360" s="1" t="s">
        <v>23</v>
      </c>
      <c r="M360" s="1">
        <v>130</v>
      </c>
      <c r="N360" s="1" t="s">
        <v>24</v>
      </c>
      <c r="O360" s="1" t="s">
        <v>25</v>
      </c>
      <c r="P360" s="1" t="s">
        <v>42</v>
      </c>
      <c r="Q360" s="1" t="s">
        <v>252</v>
      </c>
      <c r="R360" s="1">
        <f>IF(OR(Table_12[team1]="Mumbai Indians",Table_12[team2]="Mumbai Indians"),1,0)</f>
        <v>0</v>
      </c>
    </row>
    <row r="361" spans="1:18" ht="15.75" customHeight="1" x14ac:dyDescent="0.3">
      <c r="A361" s="1">
        <v>598028</v>
      </c>
      <c r="B361" s="1" t="s">
        <v>194</v>
      </c>
      <c r="C361" s="2">
        <v>41410</v>
      </c>
      <c r="D361" s="1" t="s">
        <v>268</v>
      </c>
      <c r="E361" s="1" t="s">
        <v>195</v>
      </c>
      <c r="F361" s="1">
        <v>0</v>
      </c>
      <c r="G361" s="1" t="s">
        <v>31</v>
      </c>
      <c r="H361" s="1" t="s">
        <v>39</v>
      </c>
      <c r="I361" s="1" t="s">
        <v>39</v>
      </c>
      <c r="J361" s="1" t="s">
        <v>22</v>
      </c>
      <c r="K361" s="1" t="s">
        <v>31</v>
      </c>
      <c r="L361" s="1" t="s">
        <v>23</v>
      </c>
      <c r="M361" s="1">
        <v>7</v>
      </c>
      <c r="N361" s="1" t="s">
        <v>24</v>
      </c>
      <c r="O361" s="1" t="s">
        <v>25</v>
      </c>
      <c r="P361" s="1" t="s">
        <v>127</v>
      </c>
      <c r="Q361" s="1" t="s">
        <v>140</v>
      </c>
      <c r="R361" s="1">
        <f>IF(OR(Table_12[team1]="Mumbai Indians",Table_12[team2]="Mumbai Indians"),1,0)</f>
        <v>0</v>
      </c>
    </row>
    <row r="362" spans="1:18" ht="15.75" customHeight="1" x14ac:dyDescent="0.3">
      <c r="A362" s="1">
        <v>598029</v>
      </c>
      <c r="B362" s="1" t="s">
        <v>50</v>
      </c>
      <c r="C362" s="2">
        <v>41388</v>
      </c>
      <c r="D362" s="1" t="s">
        <v>152</v>
      </c>
      <c r="E362" s="1" t="s">
        <v>52</v>
      </c>
      <c r="F362" s="1">
        <v>0</v>
      </c>
      <c r="G362" s="1" t="s">
        <v>21</v>
      </c>
      <c r="H362" s="1" t="s">
        <v>47</v>
      </c>
      <c r="I362" s="1" t="s">
        <v>21</v>
      </c>
      <c r="J362" s="1" t="s">
        <v>33</v>
      </c>
      <c r="K362" s="1" t="s">
        <v>47</v>
      </c>
      <c r="L362" s="1" t="s">
        <v>41</v>
      </c>
      <c r="M362" s="1">
        <v>5</v>
      </c>
      <c r="N362" s="1" t="s">
        <v>24</v>
      </c>
      <c r="O362" s="1" t="s">
        <v>25</v>
      </c>
      <c r="P362" s="1" t="s">
        <v>127</v>
      </c>
      <c r="Q362" s="1" t="s">
        <v>140</v>
      </c>
      <c r="R362" s="1">
        <f>IF(OR(Table_12[team1]="Mumbai Indians",Table_12[team2]="Mumbai Indians"),1,0)</f>
        <v>1</v>
      </c>
    </row>
    <row r="363" spans="1:18" ht="15.75" customHeight="1" x14ac:dyDescent="0.3">
      <c r="A363" s="1">
        <v>598030</v>
      </c>
      <c r="B363" s="1" t="s">
        <v>65</v>
      </c>
      <c r="C363" s="2">
        <v>41389</v>
      </c>
      <c r="D363" s="1" t="s">
        <v>76</v>
      </c>
      <c r="E363" s="1" t="s">
        <v>67</v>
      </c>
      <c r="F363" s="1">
        <v>0</v>
      </c>
      <c r="G363" s="1" t="s">
        <v>32</v>
      </c>
      <c r="H363" s="1" t="s">
        <v>259</v>
      </c>
      <c r="I363" s="1" t="s">
        <v>259</v>
      </c>
      <c r="J363" s="1" t="s">
        <v>33</v>
      </c>
      <c r="K363" s="1" t="s">
        <v>32</v>
      </c>
      <c r="L363" s="1" t="s">
        <v>41</v>
      </c>
      <c r="M363" s="1">
        <v>5</v>
      </c>
      <c r="N363" s="1" t="s">
        <v>24</v>
      </c>
      <c r="O363" s="1" t="s">
        <v>25</v>
      </c>
      <c r="P363" s="1" t="s">
        <v>42</v>
      </c>
      <c r="Q363" s="1" t="s">
        <v>169</v>
      </c>
      <c r="R363" s="1">
        <f>IF(OR(Table_12[team1]="Mumbai Indians",Table_12[team2]="Mumbai Indians"),1,0)</f>
        <v>0</v>
      </c>
    </row>
    <row r="364" spans="1:18" ht="15.75" customHeight="1" x14ac:dyDescent="0.3">
      <c r="A364" s="1">
        <v>598031</v>
      </c>
      <c r="B364" s="1" t="s">
        <v>50</v>
      </c>
      <c r="C364" s="2">
        <v>41390</v>
      </c>
      <c r="D364" s="1" t="s">
        <v>144</v>
      </c>
      <c r="E364" s="1" t="s">
        <v>52</v>
      </c>
      <c r="F364" s="1">
        <v>0</v>
      </c>
      <c r="G364" s="1" t="s">
        <v>21</v>
      </c>
      <c r="H364" s="1" t="s">
        <v>31</v>
      </c>
      <c r="I364" s="1" t="s">
        <v>31</v>
      </c>
      <c r="J364" s="1" t="s">
        <v>33</v>
      </c>
      <c r="K364" s="1" t="s">
        <v>21</v>
      </c>
      <c r="L364" s="1" t="s">
        <v>41</v>
      </c>
      <c r="M364" s="1">
        <v>6</v>
      </c>
      <c r="N364" s="1" t="s">
        <v>24</v>
      </c>
      <c r="O364" s="1" t="s">
        <v>25</v>
      </c>
      <c r="P364" s="1" t="s">
        <v>267</v>
      </c>
      <c r="Q364" s="1" t="s">
        <v>140</v>
      </c>
      <c r="R364" s="1">
        <f>IF(OR(Table_12[team1]="Mumbai Indians",Table_12[team2]="Mumbai Indians"),1,0)</f>
        <v>0</v>
      </c>
    </row>
    <row r="365" spans="1:18" ht="15.75" customHeight="1" x14ac:dyDescent="0.3">
      <c r="A365" s="1">
        <v>598032</v>
      </c>
      <c r="B365" s="1" t="s">
        <v>56</v>
      </c>
      <c r="C365" s="2">
        <v>41391</v>
      </c>
      <c r="D365" s="1" t="s">
        <v>265</v>
      </c>
      <c r="E365" s="1" t="s">
        <v>58</v>
      </c>
      <c r="F365" s="1">
        <v>0</v>
      </c>
      <c r="G365" s="1" t="s">
        <v>40</v>
      </c>
      <c r="H365" s="1" t="s">
        <v>259</v>
      </c>
      <c r="I365" s="1" t="s">
        <v>259</v>
      </c>
      <c r="J365" s="1" t="s">
        <v>33</v>
      </c>
      <c r="K365" s="1" t="s">
        <v>40</v>
      </c>
      <c r="L365" s="1" t="s">
        <v>41</v>
      </c>
      <c r="M365" s="1">
        <v>8</v>
      </c>
      <c r="N365" s="1" t="s">
        <v>24</v>
      </c>
      <c r="O365" s="1" t="s">
        <v>25</v>
      </c>
      <c r="P365" s="1" t="s">
        <v>237</v>
      </c>
      <c r="Q365" s="1" t="s">
        <v>263</v>
      </c>
      <c r="R365" s="1">
        <f>IF(OR(Table_12[team1]="Mumbai Indians",Table_12[team2]="Mumbai Indians"),1,0)</f>
        <v>0</v>
      </c>
    </row>
    <row r="366" spans="1:18" ht="15.75" customHeight="1" x14ac:dyDescent="0.3">
      <c r="A366" s="1">
        <v>598033</v>
      </c>
      <c r="B366" s="1" t="s">
        <v>44</v>
      </c>
      <c r="C366" s="2">
        <v>41391</v>
      </c>
      <c r="D366" s="1" t="s">
        <v>152</v>
      </c>
      <c r="E366" s="1" t="s">
        <v>46</v>
      </c>
      <c r="F366" s="1">
        <v>0</v>
      </c>
      <c r="G366" s="1" t="s">
        <v>47</v>
      </c>
      <c r="H366" s="1" t="s">
        <v>20</v>
      </c>
      <c r="I366" s="1" t="s">
        <v>47</v>
      </c>
      <c r="J366" s="1" t="s">
        <v>33</v>
      </c>
      <c r="K366" s="1" t="s">
        <v>47</v>
      </c>
      <c r="L366" s="1" t="s">
        <v>23</v>
      </c>
      <c r="M366" s="1">
        <v>58</v>
      </c>
      <c r="N366" s="1" t="s">
        <v>24</v>
      </c>
      <c r="O366" s="1" t="s">
        <v>25</v>
      </c>
      <c r="P366" s="1" t="s">
        <v>26</v>
      </c>
      <c r="Q366" s="1" t="s">
        <v>129</v>
      </c>
      <c r="R366" s="1">
        <f>IF(OR(Table_12[team1]="Mumbai Indians",Table_12[team2]="Mumbai Indians"),1,0)</f>
        <v>1</v>
      </c>
    </row>
    <row r="367" spans="1:18" ht="15.75" customHeight="1" x14ac:dyDescent="0.3">
      <c r="A367" s="1">
        <v>598034</v>
      </c>
      <c r="B367" s="1" t="s">
        <v>65</v>
      </c>
      <c r="C367" s="2">
        <v>41392</v>
      </c>
      <c r="D367" s="1" t="s">
        <v>29</v>
      </c>
      <c r="E367" s="1" t="s">
        <v>67</v>
      </c>
      <c r="F367" s="1">
        <v>0</v>
      </c>
      <c r="G367" s="1" t="s">
        <v>32</v>
      </c>
      <c r="H367" s="1" t="s">
        <v>21</v>
      </c>
      <c r="I367" s="1" t="s">
        <v>21</v>
      </c>
      <c r="J367" s="1" t="s">
        <v>22</v>
      </c>
      <c r="K367" s="1" t="s">
        <v>32</v>
      </c>
      <c r="L367" s="1" t="s">
        <v>23</v>
      </c>
      <c r="M367" s="1">
        <v>14</v>
      </c>
      <c r="N367" s="1" t="s">
        <v>24</v>
      </c>
      <c r="O367" s="1" t="s">
        <v>25</v>
      </c>
      <c r="P367" s="1" t="s">
        <v>42</v>
      </c>
      <c r="Q367" s="1" t="s">
        <v>116</v>
      </c>
      <c r="R367" s="1">
        <f>IF(OR(Table_12[team1]="Mumbai Indians",Table_12[team2]="Mumbai Indians"),1,0)</f>
        <v>0</v>
      </c>
    </row>
    <row r="368" spans="1:18" ht="15.75" customHeight="1" x14ac:dyDescent="0.3">
      <c r="A368" s="1">
        <v>598035</v>
      </c>
      <c r="B368" s="1" t="s">
        <v>269</v>
      </c>
      <c r="C368" s="2">
        <v>41392</v>
      </c>
      <c r="D368" s="1" t="s">
        <v>179</v>
      </c>
      <c r="E368" s="1" t="s">
        <v>270</v>
      </c>
      <c r="F368" s="1">
        <v>0</v>
      </c>
      <c r="G368" s="1" t="s">
        <v>39</v>
      </c>
      <c r="H368" s="1" t="s">
        <v>207</v>
      </c>
      <c r="I368" s="1" t="s">
        <v>207</v>
      </c>
      <c r="J368" s="1" t="s">
        <v>22</v>
      </c>
      <c r="K368" s="1" t="s">
        <v>39</v>
      </c>
      <c r="L368" s="1" t="s">
        <v>23</v>
      </c>
      <c r="M368" s="1">
        <v>15</v>
      </c>
      <c r="N368" s="1" t="s">
        <v>24</v>
      </c>
      <c r="O368" s="1" t="s">
        <v>25</v>
      </c>
      <c r="P368" s="1" t="s">
        <v>267</v>
      </c>
      <c r="Q368" s="1" t="s">
        <v>140</v>
      </c>
      <c r="R368" s="1">
        <f>IF(OR(Table_12[team1]="Mumbai Indians",Table_12[team2]="Mumbai Indians"),1,0)</f>
        <v>0</v>
      </c>
    </row>
    <row r="369" spans="1:18" ht="15.75" customHeight="1" x14ac:dyDescent="0.3">
      <c r="A369" s="1">
        <v>598036</v>
      </c>
      <c r="B369" s="1" t="s">
        <v>56</v>
      </c>
      <c r="C369" s="2">
        <v>41393</v>
      </c>
      <c r="D369" s="1" t="s">
        <v>271</v>
      </c>
      <c r="E369" s="1" t="s">
        <v>58</v>
      </c>
      <c r="F369" s="1">
        <v>0</v>
      </c>
      <c r="G369" s="1" t="s">
        <v>40</v>
      </c>
      <c r="H369" s="1" t="s">
        <v>20</v>
      </c>
      <c r="I369" s="1" t="s">
        <v>40</v>
      </c>
      <c r="J369" s="1" t="s">
        <v>22</v>
      </c>
      <c r="K369" s="1" t="s">
        <v>40</v>
      </c>
      <c r="L369" s="1" t="s">
        <v>41</v>
      </c>
      <c r="M369" s="1">
        <v>4</v>
      </c>
      <c r="N369" s="1" t="s">
        <v>24</v>
      </c>
      <c r="O369" s="1" t="s">
        <v>25</v>
      </c>
      <c r="P369" s="1" t="s">
        <v>120</v>
      </c>
      <c r="Q369" s="1" t="s">
        <v>263</v>
      </c>
      <c r="R369" s="1">
        <f>IF(OR(Table_12[team1]="Mumbai Indians",Table_12[team2]="Mumbai Indians"),1,0)</f>
        <v>0</v>
      </c>
    </row>
    <row r="370" spans="1:18" ht="15.75" customHeight="1" x14ac:dyDescent="0.3">
      <c r="A370" s="1">
        <v>598037</v>
      </c>
      <c r="B370" s="1" t="s">
        <v>44</v>
      </c>
      <c r="C370" s="2">
        <v>41393</v>
      </c>
      <c r="D370" s="1" t="s">
        <v>147</v>
      </c>
      <c r="E370" s="1" t="s">
        <v>46</v>
      </c>
      <c r="F370" s="1">
        <v>0</v>
      </c>
      <c r="G370" s="1" t="s">
        <v>47</v>
      </c>
      <c r="H370" s="1" t="s">
        <v>31</v>
      </c>
      <c r="I370" s="1" t="s">
        <v>47</v>
      </c>
      <c r="J370" s="1" t="s">
        <v>33</v>
      </c>
      <c r="K370" s="1" t="s">
        <v>47</v>
      </c>
      <c r="L370" s="1" t="s">
        <v>23</v>
      </c>
      <c r="M370" s="1">
        <v>4</v>
      </c>
      <c r="N370" s="1" t="s">
        <v>24</v>
      </c>
      <c r="O370" s="1" t="s">
        <v>25</v>
      </c>
      <c r="P370" s="1" t="s">
        <v>26</v>
      </c>
      <c r="Q370" s="1" t="s">
        <v>232</v>
      </c>
      <c r="R370" s="1">
        <f>IF(OR(Table_12[team1]="Mumbai Indians",Table_12[team2]="Mumbai Indians"),1,0)</f>
        <v>1</v>
      </c>
    </row>
    <row r="371" spans="1:18" ht="15.75" customHeight="1" x14ac:dyDescent="0.3">
      <c r="A371" s="1">
        <v>598038</v>
      </c>
      <c r="B371" s="1" t="s">
        <v>238</v>
      </c>
      <c r="C371" s="2">
        <v>41394</v>
      </c>
      <c r="D371" s="1" t="s">
        <v>76</v>
      </c>
      <c r="E371" s="1" t="s">
        <v>240</v>
      </c>
      <c r="F371" s="1">
        <v>0</v>
      </c>
      <c r="G371" s="1" t="s">
        <v>207</v>
      </c>
      <c r="H371" s="1" t="s">
        <v>32</v>
      </c>
      <c r="I371" s="1" t="s">
        <v>32</v>
      </c>
      <c r="J371" s="1" t="s">
        <v>33</v>
      </c>
      <c r="K371" s="1" t="s">
        <v>32</v>
      </c>
      <c r="L371" s="1" t="s">
        <v>23</v>
      </c>
      <c r="M371" s="1">
        <v>37</v>
      </c>
      <c r="N371" s="1" t="s">
        <v>24</v>
      </c>
      <c r="O371" s="1" t="s">
        <v>25</v>
      </c>
      <c r="P371" s="1" t="s">
        <v>169</v>
      </c>
      <c r="Q371" s="1" t="s">
        <v>116</v>
      </c>
      <c r="R371" s="1">
        <f>IF(OR(Table_12[team1]="Mumbai Indians",Table_12[team2]="Mumbai Indians"),1,0)</f>
        <v>0</v>
      </c>
    </row>
    <row r="372" spans="1:18" ht="15.75" customHeight="1" x14ac:dyDescent="0.3">
      <c r="A372" s="1">
        <v>598039</v>
      </c>
      <c r="B372" s="1" t="s">
        <v>60</v>
      </c>
      <c r="C372" s="2">
        <v>41395</v>
      </c>
      <c r="D372" s="1" t="s">
        <v>216</v>
      </c>
      <c r="E372" s="1" t="s">
        <v>62</v>
      </c>
      <c r="F372" s="1">
        <v>0</v>
      </c>
      <c r="G372" s="1" t="s">
        <v>259</v>
      </c>
      <c r="H372" s="1" t="s">
        <v>47</v>
      </c>
      <c r="I372" s="1" t="s">
        <v>47</v>
      </c>
      <c r="J372" s="1" t="s">
        <v>33</v>
      </c>
      <c r="K372" s="1" t="s">
        <v>259</v>
      </c>
      <c r="L372" s="1" t="s">
        <v>41</v>
      </c>
      <c r="M372" s="1">
        <v>7</v>
      </c>
      <c r="N372" s="1" t="s">
        <v>24</v>
      </c>
      <c r="O372" s="1" t="s">
        <v>25</v>
      </c>
      <c r="P372" s="1" t="s">
        <v>26</v>
      </c>
      <c r="Q372" s="1" t="s">
        <v>129</v>
      </c>
      <c r="R372" s="1">
        <f>IF(OR(Table_12[team1]="Mumbai Indians",Table_12[team2]="Mumbai Indians"),1,0)</f>
        <v>1</v>
      </c>
    </row>
    <row r="373" spans="1:18" ht="15.75" customHeight="1" x14ac:dyDescent="0.3">
      <c r="A373" s="1">
        <v>598040</v>
      </c>
      <c r="B373" s="1" t="s">
        <v>269</v>
      </c>
      <c r="C373" s="2">
        <v>41395</v>
      </c>
      <c r="D373" s="1" t="s">
        <v>179</v>
      </c>
      <c r="E373" s="1" t="s">
        <v>270</v>
      </c>
      <c r="F373" s="1">
        <v>0</v>
      </c>
      <c r="G373" s="1" t="s">
        <v>39</v>
      </c>
      <c r="H373" s="1" t="s">
        <v>21</v>
      </c>
      <c r="I373" s="1" t="s">
        <v>21</v>
      </c>
      <c r="J373" s="1" t="s">
        <v>33</v>
      </c>
      <c r="K373" s="1" t="s">
        <v>39</v>
      </c>
      <c r="L373" s="1" t="s">
        <v>41</v>
      </c>
      <c r="M373" s="1">
        <v>7</v>
      </c>
      <c r="N373" s="1" t="s">
        <v>24</v>
      </c>
      <c r="O373" s="1" t="s">
        <v>25</v>
      </c>
      <c r="P373" s="1" t="s">
        <v>127</v>
      </c>
      <c r="Q373" s="1" t="s">
        <v>267</v>
      </c>
      <c r="R373" s="1">
        <f>IF(OR(Table_12[team1]="Mumbai Indians",Table_12[team2]="Mumbai Indians"),1,0)</f>
        <v>0</v>
      </c>
    </row>
    <row r="374" spans="1:18" ht="15.75" customHeight="1" x14ac:dyDescent="0.3">
      <c r="A374" s="1">
        <v>598041</v>
      </c>
      <c r="B374" s="1" t="s">
        <v>65</v>
      </c>
      <c r="C374" s="2">
        <v>41396</v>
      </c>
      <c r="D374" s="1" t="s">
        <v>105</v>
      </c>
      <c r="E374" s="1" t="s">
        <v>67</v>
      </c>
      <c r="F374" s="1">
        <v>0</v>
      </c>
      <c r="G374" s="1" t="s">
        <v>32</v>
      </c>
      <c r="H374" s="1" t="s">
        <v>31</v>
      </c>
      <c r="I374" s="1" t="s">
        <v>32</v>
      </c>
      <c r="J374" s="1" t="s">
        <v>33</v>
      </c>
      <c r="K374" s="1" t="s">
        <v>32</v>
      </c>
      <c r="L374" s="1" t="s">
        <v>23</v>
      </c>
      <c r="M374" s="1">
        <v>15</v>
      </c>
      <c r="N374" s="1" t="s">
        <v>24</v>
      </c>
      <c r="O374" s="1" t="s">
        <v>25</v>
      </c>
      <c r="P374" s="1" t="s">
        <v>120</v>
      </c>
      <c r="Q374" s="1" t="s">
        <v>237</v>
      </c>
      <c r="R374" s="1">
        <f>IF(OR(Table_12[team1]="Mumbai Indians",Table_12[team2]="Mumbai Indians"),1,0)</f>
        <v>0</v>
      </c>
    </row>
    <row r="375" spans="1:18" ht="15.75" customHeight="1" x14ac:dyDescent="0.3">
      <c r="A375" s="1">
        <v>598042</v>
      </c>
      <c r="B375" s="1" t="s">
        <v>238</v>
      </c>
      <c r="C375" s="2">
        <v>41396</v>
      </c>
      <c r="D375" s="1" t="s">
        <v>121</v>
      </c>
      <c r="E375" s="1" t="s">
        <v>240</v>
      </c>
      <c r="F375" s="1">
        <v>0</v>
      </c>
      <c r="G375" s="1" t="s">
        <v>207</v>
      </c>
      <c r="H375" s="1" t="s">
        <v>20</v>
      </c>
      <c r="I375" s="1" t="s">
        <v>20</v>
      </c>
      <c r="J375" s="1" t="s">
        <v>33</v>
      </c>
      <c r="K375" s="1" t="s">
        <v>20</v>
      </c>
      <c r="L375" s="1" t="s">
        <v>23</v>
      </c>
      <c r="M375" s="1">
        <v>17</v>
      </c>
      <c r="N375" s="1" t="s">
        <v>24</v>
      </c>
      <c r="O375" s="1" t="s">
        <v>25</v>
      </c>
      <c r="P375" s="1" t="s">
        <v>42</v>
      </c>
      <c r="Q375" s="1" t="s">
        <v>252</v>
      </c>
      <c r="R375" s="1">
        <f>IF(OR(Table_12[team1]="Mumbai Indians",Table_12[team2]="Mumbai Indians"),1,0)</f>
        <v>0</v>
      </c>
    </row>
    <row r="376" spans="1:18" ht="15.75" customHeight="1" x14ac:dyDescent="0.3">
      <c r="A376" s="1">
        <v>598043</v>
      </c>
      <c r="B376" s="1" t="s">
        <v>50</v>
      </c>
      <c r="C376" s="2">
        <v>41397</v>
      </c>
      <c r="D376" s="1" t="s">
        <v>68</v>
      </c>
      <c r="E376" s="1" t="s">
        <v>52</v>
      </c>
      <c r="F376" s="1">
        <v>0</v>
      </c>
      <c r="G376" s="1" t="s">
        <v>21</v>
      </c>
      <c r="H376" s="1" t="s">
        <v>40</v>
      </c>
      <c r="I376" s="1" t="s">
        <v>40</v>
      </c>
      <c r="J376" s="1" t="s">
        <v>33</v>
      </c>
      <c r="K376" s="1" t="s">
        <v>21</v>
      </c>
      <c r="L376" s="1" t="s">
        <v>41</v>
      </c>
      <c r="M376" s="1">
        <v>8</v>
      </c>
      <c r="N376" s="1" t="s">
        <v>24</v>
      </c>
      <c r="O376" s="1" t="s">
        <v>25</v>
      </c>
      <c r="P376" s="1" t="s">
        <v>127</v>
      </c>
      <c r="Q376" s="1" t="s">
        <v>267</v>
      </c>
      <c r="R376" s="1">
        <f>IF(OR(Table_12[team1]="Mumbai Indians",Table_12[team2]="Mumbai Indians"),1,0)</f>
        <v>0</v>
      </c>
    </row>
    <row r="377" spans="1:18" ht="15.75" customHeight="1" x14ac:dyDescent="0.3">
      <c r="A377" s="1">
        <v>598044</v>
      </c>
      <c r="B377" s="1" t="s">
        <v>60</v>
      </c>
      <c r="C377" s="2">
        <v>41398</v>
      </c>
      <c r="D377" s="1" t="s">
        <v>272</v>
      </c>
      <c r="E377" s="1" t="s">
        <v>62</v>
      </c>
      <c r="F377" s="1">
        <v>0</v>
      </c>
      <c r="G377" s="1" t="s">
        <v>259</v>
      </c>
      <c r="H377" s="1" t="s">
        <v>39</v>
      </c>
      <c r="I377" s="1" t="s">
        <v>39</v>
      </c>
      <c r="J377" s="1" t="s">
        <v>33</v>
      </c>
      <c r="K377" s="1" t="s">
        <v>259</v>
      </c>
      <c r="L377" s="1" t="s">
        <v>41</v>
      </c>
      <c r="M377" s="1">
        <v>6</v>
      </c>
      <c r="N377" s="1" t="s">
        <v>24</v>
      </c>
      <c r="O377" s="1" t="s">
        <v>25</v>
      </c>
      <c r="P377" s="1" t="s">
        <v>26</v>
      </c>
      <c r="Q377" s="1" t="s">
        <v>129</v>
      </c>
      <c r="R377" s="1">
        <f>IF(OR(Table_12[team1]="Mumbai Indians",Table_12[team2]="Mumbai Indians"),1,0)</f>
        <v>0</v>
      </c>
    </row>
    <row r="378" spans="1:18" ht="15.75" customHeight="1" x14ac:dyDescent="0.3">
      <c r="A378" s="1">
        <v>598045</v>
      </c>
      <c r="B378" s="1" t="s">
        <v>17</v>
      </c>
      <c r="C378" s="2">
        <v>41408</v>
      </c>
      <c r="D378" s="1" t="s">
        <v>72</v>
      </c>
      <c r="E378" s="1" t="s">
        <v>19</v>
      </c>
      <c r="F378" s="1">
        <v>0</v>
      </c>
      <c r="G378" s="1" t="s">
        <v>20</v>
      </c>
      <c r="H378" s="1" t="s">
        <v>31</v>
      </c>
      <c r="I378" s="1" t="s">
        <v>31</v>
      </c>
      <c r="J378" s="1" t="s">
        <v>22</v>
      </c>
      <c r="K378" s="1" t="s">
        <v>31</v>
      </c>
      <c r="L378" s="1" t="s">
        <v>41</v>
      </c>
      <c r="M378" s="1">
        <v>7</v>
      </c>
      <c r="N378" s="1" t="s">
        <v>24</v>
      </c>
      <c r="O378" s="1" t="s">
        <v>25</v>
      </c>
      <c r="P378" s="1" t="s">
        <v>127</v>
      </c>
      <c r="Q378" s="1" t="s">
        <v>140</v>
      </c>
      <c r="R378" s="1">
        <f>IF(OR(Table_12[team1]="Mumbai Indians",Table_12[team2]="Mumbai Indians"),1,0)</f>
        <v>0</v>
      </c>
    </row>
    <row r="379" spans="1:18" ht="15.75" customHeight="1" x14ac:dyDescent="0.3">
      <c r="A379" s="1">
        <v>598046</v>
      </c>
      <c r="B379" s="1" t="s">
        <v>44</v>
      </c>
      <c r="C379" s="2">
        <v>41399</v>
      </c>
      <c r="D379" s="1" t="s">
        <v>273</v>
      </c>
      <c r="E379" s="1" t="s">
        <v>46</v>
      </c>
      <c r="F379" s="1">
        <v>0</v>
      </c>
      <c r="G379" s="1" t="s">
        <v>47</v>
      </c>
      <c r="H379" s="1" t="s">
        <v>32</v>
      </c>
      <c r="I379" s="1" t="s">
        <v>47</v>
      </c>
      <c r="J379" s="1" t="s">
        <v>33</v>
      </c>
      <c r="K379" s="1" t="s">
        <v>47</v>
      </c>
      <c r="L379" s="1" t="s">
        <v>23</v>
      </c>
      <c r="M379" s="1">
        <v>60</v>
      </c>
      <c r="N379" s="1" t="s">
        <v>24</v>
      </c>
      <c r="O379" s="1" t="s">
        <v>25</v>
      </c>
      <c r="P379" s="1" t="s">
        <v>127</v>
      </c>
      <c r="Q379" s="1" t="s">
        <v>267</v>
      </c>
      <c r="R379" s="1">
        <f>IF(OR(Table_12[team1]="Mumbai Indians",Table_12[team2]="Mumbai Indians"),1,0)</f>
        <v>1</v>
      </c>
    </row>
    <row r="380" spans="1:18" ht="15.75" customHeight="1" x14ac:dyDescent="0.3">
      <c r="A380" s="1">
        <v>598047</v>
      </c>
      <c r="B380" s="1" t="s">
        <v>56</v>
      </c>
      <c r="C380" s="2">
        <v>41399</v>
      </c>
      <c r="D380" s="1" t="s">
        <v>233</v>
      </c>
      <c r="E380" s="1" t="s">
        <v>58</v>
      </c>
      <c r="F380" s="1">
        <v>0</v>
      </c>
      <c r="G380" s="1" t="s">
        <v>40</v>
      </c>
      <c r="H380" s="1" t="s">
        <v>207</v>
      </c>
      <c r="I380" s="1" t="s">
        <v>207</v>
      </c>
      <c r="J380" s="1" t="s">
        <v>33</v>
      </c>
      <c r="K380" s="1" t="s">
        <v>40</v>
      </c>
      <c r="L380" s="1" t="s">
        <v>41</v>
      </c>
      <c r="M380" s="1">
        <v>5</v>
      </c>
      <c r="N380" s="1" t="s">
        <v>24</v>
      </c>
      <c r="O380" s="1" t="s">
        <v>25</v>
      </c>
      <c r="P380" s="1" t="s">
        <v>252</v>
      </c>
      <c r="Q380" s="1" t="s">
        <v>213</v>
      </c>
      <c r="R380" s="1">
        <f>IF(OR(Table_12[team1]="Mumbai Indians",Table_12[team2]="Mumbai Indians"),1,0)</f>
        <v>0</v>
      </c>
    </row>
    <row r="381" spans="1:18" ht="15.75" customHeight="1" x14ac:dyDescent="0.3">
      <c r="A381" s="1">
        <v>598048</v>
      </c>
      <c r="B381" s="1" t="s">
        <v>17</v>
      </c>
      <c r="C381" s="2">
        <v>41373</v>
      </c>
      <c r="D381" s="1" t="s">
        <v>215</v>
      </c>
      <c r="E381" s="1" t="s">
        <v>19</v>
      </c>
      <c r="F381" s="1">
        <v>0</v>
      </c>
      <c r="G381" s="1" t="s">
        <v>20</v>
      </c>
      <c r="H381" s="1" t="s">
        <v>259</v>
      </c>
      <c r="I381" s="1" t="s">
        <v>259</v>
      </c>
      <c r="J381" s="1" t="s">
        <v>33</v>
      </c>
      <c r="K381" s="1" t="s">
        <v>20</v>
      </c>
      <c r="L381" s="1" t="s">
        <v>41</v>
      </c>
      <c r="M381" s="1">
        <v>7</v>
      </c>
      <c r="N381" s="1" t="s">
        <v>24</v>
      </c>
      <c r="O381" s="1" t="s">
        <v>25</v>
      </c>
      <c r="P381" s="1" t="s">
        <v>140</v>
      </c>
      <c r="Q381" s="1" t="s">
        <v>116</v>
      </c>
      <c r="R381" s="1">
        <f>IF(OR(Table_12[team1]="Mumbai Indians",Table_12[team2]="Mumbai Indians"),1,0)</f>
        <v>0</v>
      </c>
    </row>
    <row r="382" spans="1:18" ht="15.75" customHeight="1" x14ac:dyDescent="0.3">
      <c r="A382" s="1">
        <v>598049</v>
      </c>
      <c r="B382" s="1" t="s">
        <v>56</v>
      </c>
      <c r="C382" s="2">
        <v>41401</v>
      </c>
      <c r="D382" s="1" t="s">
        <v>233</v>
      </c>
      <c r="E382" s="1" t="s">
        <v>58</v>
      </c>
      <c r="F382" s="1">
        <v>0</v>
      </c>
      <c r="G382" s="1" t="s">
        <v>40</v>
      </c>
      <c r="H382" s="1" t="s">
        <v>39</v>
      </c>
      <c r="I382" s="1" t="s">
        <v>39</v>
      </c>
      <c r="J382" s="1" t="s">
        <v>33</v>
      </c>
      <c r="K382" s="1" t="s">
        <v>40</v>
      </c>
      <c r="L382" s="1" t="s">
        <v>41</v>
      </c>
      <c r="M382" s="1">
        <v>9</v>
      </c>
      <c r="N382" s="1" t="s">
        <v>24</v>
      </c>
      <c r="O382" s="1" t="s">
        <v>25</v>
      </c>
      <c r="P382" s="1" t="s">
        <v>42</v>
      </c>
      <c r="Q382" s="1" t="s">
        <v>213</v>
      </c>
      <c r="R382" s="1">
        <f>IF(OR(Table_12[team1]="Mumbai Indians",Table_12[team2]="Mumbai Indians"),1,0)</f>
        <v>0</v>
      </c>
    </row>
    <row r="383" spans="1:18" ht="15.75" customHeight="1" x14ac:dyDescent="0.3">
      <c r="A383" s="1">
        <v>598050</v>
      </c>
      <c r="B383" s="1" t="s">
        <v>44</v>
      </c>
      <c r="C383" s="2">
        <v>41401</v>
      </c>
      <c r="D383" s="1" t="s">
        <v>107</v>
      </c>
      <c r="E383" s="1" t="s">
        <v>46</v>
      </c>
      <c r="F383" s="1">
        <v>0</v>
      </c>
      <c r="G383" s="1" t="s">
        <v>47</v>
      </c>
      <c r="H383" s="1" t="s">
        <v>21</v>
      </c>
      <c r="I383" s="1" t="s">
        <v>47</v>
      </c>
      <c r="J383" s="1" t="s">
        <v>33</v>
      </c>
      <c r="K383" s="1" t="s">
        <v>47</v>
      </c>
      <c r="L383" s="1" t="s">
        <v>23</v>
      </c>
      <c r="M383" s="1">
        <v>65</v>
      </c>
      <c r="N383" s="1" t="s">
        <v>24</v>
      </c>
      <c r="O383" s="1" t="s">
        <v>25</v>
      </c>
      <c r="P383" s="1" t="s">
        <v>127</v>
      </c>
      <c r="Q383" s="1" t="s">
        <v>140</v>
      </c>
      <c r="R383" s="1">
        <f>IF(OR(Table_12[team1]="Mumbai Indians",Table_12[team2]="Mumbai Indians"),1,0)</f>
        <v>1</v>
      </c>
    </row>
    <row r="384" spans="1:18" ht="15.75" customHeight="1" x14ac:dyDescent="0.3">
      <c r="A384" s="1">
        <v>598051</v>
      </c>
      <c r="B384" s="1" t="s">
        <v>60</v>
      </c>
      <c r="C384" s="2">
        <v>41402</v>
      </c>
      <c r="D384" s="1" t="s">
        <v>105</v>
      </c>
      <c r="E384" s="1" t="s">
        <v>62</v>
      </c>
      <c r="F384" s="1">
        <v>0</v>
      </c>
      <c r="G384" s="1" t="s">
        <v>259</v>
      </c>
      <c r="H384" s="1" t="s">
        <v>32</v>
      </c>
      <c r="I384" s="1" t="s">
        <v>259</v>
      </c>
      <c r="J384" s="1" t="s">
        <v>22</v>
      </c>
      <c r="K384" s="1" t="s">
        <v>32</v>
      </c>
      <c r="L384" s="1" t="s">
        <v>23</v>
      </c>
      <c r="M384" s="1">
        <v>77</v>
      </c>
      <c r="N384" s="1" t="s">
        <v>24</v>
      </c>
      <c r="O384" s="1" t="s">
        <v>25</v>
      </c>
      <c r="P384" s="1" t="s">
        <v>169</v>
      </c>
      <c r="Q384" s="1" t="s">
        <v>274</v>
      </c>
      <c r="R384" s="1">
        <f>IF(OR(Table_12[team1]="Mumbai Indians",Table_12[team2]="Mumbai Indians"),1,0)</f>
        <v>0</v>
      </c>
    </row>
    <row r="385" spans="1:18" ht="15.75" customHeight="1" x14ac:dyDescent="0.3">
      <c r="A385" s="1">
        <v>598052</v>
      </c>
      <c r="B385" s="1" t="s">
        <v>28</v>
      </c>
      <c r="C385" s="2">
        <v>41403</v>
      </c>
      <c r="D385" s="1" t="s">
        <v>275</v>
      </c>
      <c r="E385" s="1" t="s">
        <v>30</v>
      </c>
      <c r="F385" s="1">
        <v>0</v>
      </c>
      <c r="G385" s="1" t="s">
        <v>31</v>
      </c>
      <c r="H385" s="1" t="s">
        <v>40</v>
      </c>
      <c r="I385" s="1" t="s">
        <v>40</v>
      </c>
      <c r="J385" s="1" t="s">
        <v>22</v>
      </c>
      <c r="K385" s="1" t="s">
        <v>40</v>
      </c>
      <c r="L385" s="1" t="s">
        <v>41</v>
      </c>
      <c r="M385" s="1">
        <v>8</v>
      </c>
      <c r="N385" s="1" t="s">
        <v>24</v>
      </c>
      <c r="O385" s="1" t="s">
        <v>25</v>
      </c>
      <c r="P385" s="1" t="s">
        <v>127</v>
      </c>
      <c r="Q385" s="1" t="s">
        <v>140</v>
      </c>
      <c r="R385" s="1">
        <f>IF(OR(Table_12[team1]="Mumbai Indians",Table_12[team2]="Mumbai Indians"),1,0)</f>
        <v>0</v>
      </c>
    </row>
    <row r="386" spans="1:18" ht="15.75" customHeight="1" x14ac:dyDescent="0.3">
      <c r="A386" s="1">
        <v>598053</v>
      </c>
      <c r="B386" s="1" t="s">
        <v>238</v>
      </c>
      <c r="C386" s="2">
        <v>41403</v>
      </c>
      <c r="D386" s="1" t="s">
        <v>146</v>
      </c>
      <c r="E386" s="1" t="s">
        <v>240</v>
      </c>
      <c r="F386" s="1">
        <v>0</v>
      </c>
      <c r="G386" s="1" t="s">
        <v>207</v>
      </c>
      <c r="H386" s="1" t="s">
        <v>21</v>
      </c>
      <c r="I386" s="1" t="s">
        <v>21</v>
      </c>
      <c r="J386" s="1" t="s">
        <v>33</v>
      </c>
      <c r="K386" s="1" t="s">
        <v>21</v>
      </c>
      <c r="L386" s="1" t="s">
        <v>23</v>
      </c>
      <c r="M386" s="1">
        <v>46</v>
      </c>
      <c r="N386" s="1" t="s">
        <v>24</v>
      </c>
      <c r="O386" s="1" t="s">
        <v>25</v>
      </c>
      <c r="P386" s="1" t="s">
        <v>26</v>
      </c>
      <c r="Q386" s="1" t="s">
        <v>129</v>
      </c>
      <c r="R386" s="1">
        <f>IF(OR(Table_12[team1]="Mumbai Indians",Table_12[team2]="Mumbai Indians"),1,0)</f>
        <v>0</v>
      </c>
    </row>
    <row r="387" spans="1:18" ht="15.75" customHeight="1" x14ac:dyDescent="0.3">
      <c r="A387" s="1">
        <v>598054</v>
      </c>
      <c r="B387" s="1" t="s">
        <v>36</v>
      </c>
      <c r="C387" s="2">
        <v>41404</v>
      </c>
      <c r="D387" s="1" t="s">
        <v>197</v>
      </c>
      <c r="E387" s="1" t="s">
        <v>38</v>
      </c>
      <c r="F387" s="1">
        <v>0</v>
      </c>
      <c r="G387" s="1" t="s">
        <v>39</v>
      </c>
      <c r="H387" s="1" t="s">
        <v>20</v>
      </c>
      <c r="I387" s="1" t="s">
        <v>39</v>
      </c>
      <c r="J387" s="1" t="s">
        <v>22</v>
      </c>
      <c r="K387" s="1" t="s">
        <v>20</v>
      </c>
      <c r="L387" s="1" t="s">
        <v>23</v>
      </c>
      <c r="M387" s="1">
        <v>4</v>
      </c>
      <c r="N387" s="1" t="s">
        <v>24</v>
      </c>
      <c r="O387" s="1" t="s">
        <v>25</v>
      </c>
      <c r="P387" s="1" t="s">
        <v>274</v>
      </c>
      <c r="Q387" s="1" t="s">
        <v>263</v>
      </c>
      <c r="R387" s="1">
        <f>IF(OR(Table_12[team1]="Mumbai Indians",Table_12[team2]="Mumbai Indians"),1,0)</f>
        <v>0</v>
      </c>
    </row>
    <row r="388" spans="1:18" ht="15.75" customHeight="1" x14ac:dyDescent="0.3">
      <c r="A388" s="1">
        <v>598055</v>
      </c>
      <c r="B388" s="1" t="s">
        <v>238</v>
      </c>
      <c r="C388" s="2">
        <v>41405</v>
      </c>
      <c r="D388" s="1" t="s">
        <v>273</v>
      </c>
      <c r="E388" s="1" t="s">
        <v>240</v>
      </c>
      <c r="F388" s="1">
        <v>0</v>
      </c>
      <c r="G388" s="1" t="s">
        <v>207</v>
      </c>
      <c r="H388" s="1" t="s">
        <v>47</v>
      </c>
      <c r="I388" s="1" t="s">
        <v>207</v>
      </c>
      <c r="J388" s="1" t="s">
        <v>33</v>
      </c>
      <c r="K388" s="1" t="s">
        <v>47</v>
      </c>
      <c r="L388" s="1" t="s">
        <v>41</v>
      </c>
      <c r="M388" s="1">
        <v>5</v>
      </c>
      <c r="N388" s="1" t="s">
        <v>24</v>
      </c>
      <c r="O388" s="1" t="s">
        <v>25</v>
      </c>
      <c r="P388" s="1" t="s">
        <v>26</v>
      </c>
      <c r="Q388" s="1" t="s">
        <v>232</v>
      </c>
      <c r="R388" s="1">
        <f>IF(OR(Table_12[team1]="Mumbai Indians",Table_12[team2]="Mumbai Indians"),1,0)</f>
        <v>1</v>
      </c>
    </row>
    <row r="389" spans="1:18" ht="15.75" customHeight="1" x14ac:dyDescent="0.3">
      <c r="A389" s="1">
        <v>598056</v>
      </c>
      <c r="B389" s="1" t="s">
        <v>28</v>
      </c>
      <c r="C389" s="2">
        <v>41405</v>
      </c>
      <c r="D389" s="1" t="s">
        <v>276</v>
      </c>
      <c r="E389" s="1" t="s">
        <v>30</v>
      </c>
      <c r="F389" s="1">
        <v>0</v>
      </c>
      <c r="G389" s="1" t="s">
        <v>31</v>
      </c>
      <c r="H389" s="1" t="s">
        <v>259</v>
      </c>
      <c r="I389" s="1" t="s">
        <v>31</v>
      </c>
      <c r="J389" s="1" t="s">
        <v>22</v>
      </c>
      <c r="K389" s="1" t="s">
        <v>259</v>
      </c>
      <c r="L389" s="1" t="s">
        <v>23</v>
      </c>
      <c r="M389" s="1">
        <v>30</v>
      </c>
      <c r="N389" s="1" t="s">
        <v>24</v>
      </c>
      <c r="O389" s="1" t="s">
        <v>25</v>
      </c>
      <c r="P389" s="1" t="s">
        <v>169</v>
      </c>
      <c r="Q389" s="1" t="s">
        <v>213</v>
      </c>
      <c r="R389" s="1">
        <f>IF(OR(Table_12[team1]="Mumbai Indians",Table_12[team2]="Mumbai Indians"),1,0)</f>
        <v>0</v>
      </c>
    </row>
    <row r="390" spans="1:18" ht="15.75" customHeight="1" x14ac:dyDescent="0.3">
      <c r="A390" s="1">
        <v>598057</v>
      </c>
      <c r="B390" s="1" t="s">
        <v>277</v>
      </c>
      <c r="C390" s="2">
        <v>41406</v>
      </c>
      <c r="D390" s="1" t="s">
        <v>144</v>
      </c>
      <c r="E390" s="1" t="s">
        <v>278</v>
      </c>
      <c r="F390" s="1">
        <v>0</v>
      </c>
      <c r="G390" s="1" t="s">
        <v>21</v>
      </c>
      <c r="H390" s="1" t="s">
        <v>20</v>
      </c>
      <c r="I390" s="1" t="s">
        <v>21</v>
      </c>
      <c r="J390" s="1" t="s">
        <v>22</v>
      </c>
      <c r="K390" s="1" t="s">
        <v>21</v>
      </c>
      <c r="L390" s="1" t="s">
        <v>41</v>
      </c>
      <c r="M390" s="1">
        <v>5</v>
      </c>
      <c r="N390" s="1" t="s">
        <v>24</v>
      </c>
      <c r="O390" s="1" t="s">
        <v>25</v>
      </c>
      <c r="P390" s="1" t="s">
        <v>274</v>
      </c>
      <c r="Q390" s="1" t="s">
        <v>263</v>
      </c>
      <c r="R390" s="1">
        <f>IF(OR(Table_12[team1]="Mumbai Indians",Table_12[team2]="Mumbai Indians"),1,0)</f>
        <v>0</v>
      </c>
    </row>
    <row r="391" spans="1:18" ht="15.75" customHeight="1" x14ac:dyDescent="0.3">
      <c r="A391" s="1">
        <v>598058</v>
      </c>
      <c r="B391" s="1" t="s">
        <v>56</v>
      </c>
      <c r="C391" s="2">
        <v>41406</v>
      </c>
      <c r="D391" s="1" t="s">
        <v>57</v>
      </c>
      <c r="E391" s="1" t="s">
        <v>58</v>
      </c>
      <c r="F391" s="1">
        <v>0</v>
      </c>
      <c r="G391" s="1" t="s">
        <v>40</v>
      </c>
      <c r="H391" s="1" t="s">
        <v>32</v>
      </c>
      <c r="I391" s="1" t="s">
        <v>40</v>
      </c>
      <c r="J391" s="1" t="s">
        <v>22</v>
      </c>
      <c r="K391" s="1" t="s">
        <v>40</v>
      </c>
      <c r="L391" s="1" t="s">
        <v>41</v>
      </c>
      <c r="M391" s="1">
        <v>5</v>
      </c>
      <c r="N391" s="1" t="s">
        <v>24</v>
      </c>
      <c r="O391" s="1" t="s">
        <v>25</v>
      </c>
      <c r="P391" s="1" t="s">
        <v>127</v>
      </c>
      <c r="Q391" s="1" t="s">
        <v>267</v>
      </c>
      <c r="R391" s="1">
        <f>IF(OR(Table_12[team1]="Mumbai Indians",Table_12[team2]="Mumbai Indians"),1,0)</f>
        <v>0</v>
      </c>
    </row>
    <row r="392" spans="1:18" ht="15.75" customHeight="1" x14ac:dyDescent="0.3">
      <c r="A392" s="1">
        <v>598059</v>
      </c>
      <c r="B392" s="1" t="s">
        <v>36</v>
      </c>
      <c r="C392" s="2">
        <v>41387</v>
      </c>
      <c r="D392" s="1" t="s">
        <v>191</v>
      </c>
      <c r="E392" s="1" t="s">
        <v>38</v>
      </c>
      <c r="F392" s="1">
        <v>0</v>
      </c>
      <c r="G392" s="1" t="s">
        <v>39</v>
      </c>
      <c r="H392" s="1" t="s">
        <v>31</v>
      </c>
      <c r="I392" s="1" t="s">
        <v>31</v>
      </c>
      <c r="J392" s="1" t="s">
        <v>22</v>
      </c>
      <c r="K392" s="1" t="s">
        <v>31</v>
      </c>
      <c r="L392" s="1" t="s">
        <v>41</v>
      </c>
      <c r="M392" s="1">
        <v>5</v>
      </c>
      <c r="N392" s="1" t="s">
        <v>24</v>
      </c>
      <c r="O392" s="1" t="s">
        <v>25</v>
      </c>
      <c r="P392" s="1" t="s">
        <v>237</v>
      </c>
      <c r="Q392" s="1" t="s">
        <v>263</v>
      </c>
      <c r="R392" s="1">
        <f>IF(OR(Table_12[team1]="Mumbai Indians",Table_12[team2]="Mumbai Indians"),1,0)</f>
        <v>0</v>
      </c>
    </row>
    <row r="393" spans="1:18" ht="15.75" customHeight="1" x14ac:dyDescent="0.3">
      <c r="A393" s="1">
        <v>598060</v>
      </c>
      <c r="B393" s="1" t="s">
        <v>44</v>
      </c>
      <c r="C393" s="2">
        <v>41407</v>
      </c>
      <c r="D393" s="1" t="s">
        <v>192</v>
      </c>
      <c r="E393" s="1" t="s">
        <v>46</v>
      </c>
      <c r="F393" s="1">
        <v>0</v>
      </c>
      <c r="G393" s="1" t="s">
        <v>47</v>
      </c>
      <c r="H393" s="1" t="s">
        <v>259</v>
      </c>
      <c r="I393" s="1" t="s">
        <v>259</v>
      </c>
      <c r="J393" s="1" t="s">
        <v>33</v>
      </c>
      <c r="K393" s="1" t="s">
        <v>47</v>
      </c>
      <c r="L393" s="1" t="s">
        <v>41</v>
      </c>
      <c r="M393" s="1">
        <v>7</v>
      </c>
      <c r="N393" s="1" t="s">
        <v>24</v>
      </c>
      <c r="O393" s="1" t="s">
        <v>25</v>
      </c>
      <c r="P393" s="1" t="s">
        <v>232</v>
      </c>
      <c r="Q393" s="1" t="s">
        <v>116</v>
      </c>
      <c r="R393" s="1">
        <f>IF(OR(Table_12[team1]="Mumbai Indians",Table_12[team2]="Mumbai Indians"),1,0)</f>
        <v>1</v>
      </c>
    </row>
    <row r="394" spans="1:18" ht="15.75" customHeight="1" x14ac:dyDescent="0.3">
      <c r="A394" s="1">
        <v>598061</v>
      </c>
      <c r="B394" s="1" t="s">
        <v>277</v>
      </c>
      <c r="C394" s="2">
        <v>41409</v>
      </c>
      <c r="D394" s="1" t="s">
        <v>162</v>
      </c>
      <c r="E394" s="1" t="s">
        <v>278</v>
      </c>
      <c r="F394" s="1">
        <v>0</v>
      </c>
      <c r="G394" s="1" t="s">
        <v>21</v>
      </c>
      <c r="H394" s="1" t="s">
        <v>207</v>
      </c>
      <c r="I394" s="1" t="s">
        <v>21</v>
      </c>
      <c r="J394" s="1" t="s">
        <v>22</v>
      </c>
      <c r="K394" s="1" t="s">
        <v>207</v>
      </c>
      <c r="L394" s="1" t="s">
        <v>23</v>
      </c>
      <c r="M394" s="1">
        <v>7</v>
      </c>
      <c r="N394" s="1" t="s">
        <v>24</v>
      </c>
      <c r="O394" s="1" t="s">
        <v>25</v>
      </c>
      <c r="P394" s="1" t="s">
        <v>274</v>
      </c>
      <c r="Q394" s="1" t="s">
        <v>263</v>
      </c>
      <c r="R394" s="1">
        <f>IF(OR(Table_12[team1]="Mumbai Indians",Table_12[team2]="Mumbai Indians"),1,0)</f>
        <v>0</v>
      </c>
    </row>
    <row r="395" spans="1:18" ht="15.75" customHeight="1" x14ac:dyDescent="0.3">
      <c r="A395" s="1">
        <v>598062</v>
      </c>
      <c r="B395" s="1" t="s">
        <v>65</v>
      </c>
      <c r="C395" s="2">
        <v>41408</v>
      </c>
      <c r="D395" s="1" t="s">
        <v>76</v>
      </c>
      <c r="E395" s="1" t="s">
        <v>67</v>
      </c>
      <c r="F395" s="1">
        <v>0</v>
      </c>
      <c r="G395" s="1" t="s">
        <v>32</v>
      </c>
      <c r="H395" s="1" t="s">
        <v>39</v>
      </c>
      <c r="I395" s="1" t="s">
        <v>32</v>
      </c>
      <c r="J395" s="1" t="s">
        <v>33</v>
      </c>
      <c r="K395" s="1" t="s">
        <v>32</v>
      </c>
      <c r="L395" s="1" t="s">
        <v>23</v>
      </c>
      <c r="M395" s="1">
        <v>33</v>
      </c>
      <c r="N395" s="1" t="s">
        <v>24</v>
      </c>
      <c r="O395" s="1" t="s">
        <v>25</v>
      </c>
      <c r="P395" s="1" t="s">
        <v>252</v>
      </c>
      <c r="Q395" s="1" t="s">
        <v>213</v>
      </c>
      <c r="R395" s="1">
        <f>IF(OR(Table_12[team1]="Mumbai Indians",Table_12[team2]="Mumbai Indians"),1,0)</f>
        <v>0</v>
      </c>
    </row>
    <row r="396" spans="1:18" ht="15.75" customHeight="1" x14ac:dyDescent="0.3">
      <c r="A396" s="1">
        <v>598063</v>
      </c>
      <c r="B396" s="1" t="s">
        <v>44</v>
      </c>
      <c r="C396" s="2">
        <v>41409</v>
      </c>
      <c r="D396" s="1" t="s">
        <v>279</v>
      </c>
      <c r="E396" s="1" t="s">
        <v>46</v>
      </c>
      <c r="F396" s="1">
        <v>0</v>
      </c>
      <c r="G396" s="1" t="s">
        <v>47</v>
      </c>
      <c r="H396" s="1" t="s">
        <v>40</v>
      </c>
      <c r="I396" s="1" t="s">
        <v>40</v>
      </c>
      <c r="J396" s="1" t="s">
        <v>22</v>
      </c>
      <c r="K396" s="1" t="s">
        <v>47</v>
      </c>
      <c r="L396" s="1" t="s">
        <v>23</v>
      </c>
      <c r="M396" s="1">
        <v>14</v>
      </c>
      <c r="N396" s="1" t="s">
        <v>24</v>
      </c>
      <c r="O396" s="1" t="s">
        <v>25</v>
      </c>
      <c r="P396" s="1" t="s">
        <v>26</v>
      </c>
      <c r="Q396" s="1" t="s">
        <v>129</v>
      </c>
      <c r="R396" s="1">
        <f>IF(OR(Table_12[team1]="Mumbai Indians",Table_12[team2]="Mumbai Indians"),1,0)</f>
        <v>1</v>
      </c>
    </row>
    <row r="397" spans="1:18" ht="15.75" customHeight="1" x14ac:dyDescent="0.3">
      <c r="A397" s="1">
        <v>598064</v>
      </c>
      <c r="B397" s="1" t="s">
        <v>28</v>
      </c>
      <c r="C397" s="2">
        <v>41400</v>
      </c>
      <c r="D397" s="1" t="s">
        <v>268</v>
      </c>
      <c r="E397" s="1" t="s">
        <v>30</v>
      </c>
      <c r="F397" s="1">
        <v>0</v>
      </c>
      <c r="G397" s="1" t="s">
        <v>31</v>
      </c>
      <c r="H397" s="1" t="s">
        <v>20</v>
      </c>
      <c r="I397" s="1" t="s">
        <v>31</v>
      </c>
      <c r="J397" s="1" t="s">
        <v>22</v>
      </c>
      <c r="K397" s="1" t="s">
        <v>31</v>
      </c>
      <c r="L397" s="1" t="s">
        <v>41</v>
      </c>
      <c r="M397" s="1">
        <v>6</v>
      </c>
      <c r="N397" s="1" t="s">
        <v>24</v>
      </c>
      <c r="O397" s="1" t="s">
        <v>25</v>
      </c>
      <c r="P397" s="1" t="s">
        <v>237</v>
      </c>
      <c r="Q397" s="1" t="s">
        <v>274</v>
      </c>
      <c r="R397" s="1">
        <f>IF(OR(Table_12[team1]="Mumbai Indians",Table_12[team2]="Mumbai Indians"),1,0)</f>
        <v>0</v>
      </c>
    </row>
    <row r="398" spans="1:18" ht="15.75" customHeight="1" x14ac:dyDescent="0.3">
      <c r="A398" s="1">
        <v>598065</v>
      </c>
      <c r="B398" s="1" t="s">
        <v>60</v>
      </c>
      <c r="C398" s="2">
        <v>41411</v>
      </c>
      <c r="D398" s="1" t="s">
        <v>93</v>
      </c>
      <c r="E398" s="1" t="s">
        <v>62</v>
      </c>
      <c r="F398" s="1">
        <v>0</v>
      </c>
      <c r="G398" s="1" t="s">
        <v>259</v>
      </c>
      <c r="H398" s="1" t="s">
        <v>40</v>
      </c>
      <c r="I398" s="1" t="s">
        <v>259</v>
      </c>
      <c r="J398" s="1" t="s">
        <v>33</v>
      </c>
      <c r="K398" s="1" t="s">
        <v>259</v>
      </c>
      <c r="L398" s="1" t="s">
        <v>23</v>
      </c>
      <c r="M398" s="1">
        <v>23</v>
      </c>
      <c r="N398" s="1" t="s">
        <v>24</v>
      </c>
      <c r="O398" s="1" t="s">
        <v>25</v>
      </c>
      <c r="P398" s="1" t="s">
        <v>26</v>
      </c>
      <c r="Q398" s="1" t="s">
        <v>232</v>
      </c>
      <c r="R398" s="1">
        <f>IF(OR(Table_12[team1]="Mumbai Indians",Table_12[team2]="Mumbai Indians"),1,0)</f>
        <v>0</v>
      </c>
    </row>
    <row r="399" spans="1:18" ht="15.75" customHeight="1" x14ac:dyDescent="0.3">
      <c r="A399" s="1">
        <v>598066</v>
      </c>
      <c r="B399" s="1" t="s">
        <v>194</v>
      </c>
      <c r="C399" s="2">
        <v>41412</v>
      </c>
      <c r="D399" s="1" t="s">
        <v>254</v>
      </c>
      <c r="E399" s="1" t="s">
        <v>195</v>
      </c>
      <c r="F399" s="1">
        <v>0</v>
      </c>
      <c r="G399" s="1" t="s">
        <v>31</v>
      </c>
      <c r="H399" s="1" t="s">
        <v>47</v>
      </c>
      <c r="I399" s="1" t="s">
        <v>47</v>
      </c>
      <c r="J399" s="1" t="s">
        <v>22</v>
      </c>
      <c r="K399" s="1" t="s">
        <v>31</v>
      </c>
      <c r="L399" s="1" t="s">
        <v>23</v>
      </c>
      <c r="M399" s="1">
        <v>50</v>
      </c>
      <c r="N399" s="1" t="s">
        <v>24</v>
      </c>
      <c r="O399" s="1" t="s">
        <v>25</v>
      </c>
      <c r="P399" s="1" t="s">
        <v>127</v>
      </c>
      <c r="Q399" s="1" t="s">
        <v>267</v>
      </c>
      <c r="R399" s="1">
        <f>IF(OR(Table_12[team1]="Mumbai Indians",Table_12[team2]="Mumbai Indians"),1,0)</f>
        <v>1</v>
      </c>
    </row>
    <row r="400" spans="1:18" ht="15.75" customHeight="1" x14ac:dyDescent="0.3">
      <c r="A400" s="1">
        <v>598067</v>
      </c>
      <c r="B400" s="1" t="s">
        <v>238</v>
      </c>
      <c r="C400" s="2">
        <v>41413</v>
      </c>
      <c r="D400" s="1" t="s">
        <v>280</v>
      </c>
      <c r="E400" s="1" t="s">
        <v>240</v>
      </c>
      <c r="F400" s="1">
        <v>0</v>
      </c>
      <c r="G400" s="1" t="s">
        <v>207</v>
      </c>
      <c r="H400" s="1" t="s">
        <v>39</v>
      </c>
      <c r="I400" s="1" t="s">
        <v>207</v>
      </c>
      <c r="J400" s="1" t="s">
        <v>33</v>
      </c>
      <c r="K400" s="1" t="s">
        <v>207</v>
      </c>
      <c r="L400" s="1" t="s">
        <v>23</v>
      </c>
      <c r="M400" s="1">
        <v>38</v>
      </c>
      <c r="N400" s="1" t="s">
        <v>24</v>
      </c>
      <c r="O400" s="1" t="s">
        <v>25</v>
      </c>
      <c r="P400" s="1" t="s">
        <v>274</v>
      </c>
      <c r="Q400" s="1" t="s">
        <v>116</v>
      </c>
      <c r="R400" s="1">
        <f>IF(OR(Table_12[team1]="Mumbai Indians",Table_12[team2]="Mumbai Indians"),1,0)</f>
        <v>0</v>
      </c>
    </row>
    <row r="401" spans="1:18" ht="15.75" customHeight="1" x14ac:dyDescent="0.3">
      <c r="A401" s="1">
        <v>598068</v>
      </c>
      <c r="B401" s="1" t="s">
        <v>17</v>
      </c>
      <c r="C401" s="2">
        <v>41412</v>
      </c>
      <c r="D401" s="1" t="s">
        <v>215</v>
      </c>
      <c r="E401" s="1" t="s">
        <v>19</v>
      </c>
      <c r="F401" s="1">
        <v>0</v>
      </c>
      <c r="G401" s="1" t="s">
        <v>20</v>
      </c>
      <c r="H401" s="1" t="s">
        <v>32</v>
      </c>
      <c r="I401" s="1" t="s">
        <v>32</v>
      </c>
      <c r="J401" s="1" t="s">
        <v>22</v>
      </c>
      <c r="K401" s="1" t="s">
        <v>20</v>
      </c>
      <c r="L401" s="1" t="s">
        <v>23</v>
      </c>
      <c r="M401" s="1">
        <v>24</v>
      </c>
      <c r="N401" s="1" t="s">
        <v>24</v>
      </c>
      <c r="O401" s="1" t="s">
        <v>25</v>
      </c>
      <c r="P401" s="1" t="s">
        <v>252</v>
      </c>
      <c r="Q401" s="1" t="s">
        <v>213</v>
      </c>
      <c r="R401" s="1">
        <f>IF(OR(Table_12[team1]="Mumbai Indians",Table_12[team2]="Mumbai Indians"),1,0)</f>
        <v>0</v>
      </c>
    </row>
    <row r="402" spans="1:18" ht="15.75" customHeight="1" x14ac:dyDescent="0.3">
      <c r="A402" s="1">
        <v>598069</v>
      </c>
      <c r="B402" s="1" t="s">
        <v>60</v>
      </c>
      <c r="C402" s="2">
        <v>41413</v>
      </c>
      <c r="D402" s="1" t="s">
        <v>276</v>
      </c>
      <c r="E402" s="1" t="s">
        <v>62</v>
      </c>
      <c r="F402" s="1">
        <v>0</v>
      </c>
      <c r="G402" s="1" t="s">
        <v>259</v>
      </c>
      <c r="H402" s="1" t="s">
        <v>21</v>
      </c>
      <c r="I402" s="1" t="s">
        <v>21</v>
      </c>
      <c r="J402" s="1" t="s">
        <v>33</v>
      </c>
      <c r="K402" s="1" t="s">
        <v>259</v>
      </c>
      <c r="L402" s="1" t="s">
        <v>41</v>
      </c>
      <c r="M402" s="1">
        <v>5</v>
      </c>
      <c r="N402" s="1" t="s">
        <v>24</v>
      </c>
      <c r="O402" s="1" t="s">
        <v>25</v>
      </c>
      <c r="P402" s="1" t="s">
        <v>26</v>
      </c>
      <c r="Q402" s="1" t="s">
        <v>129</v>
      </c>
      <c r="R402" s="1">
        <f>IF(OR(Table_12[team1]="Mumbai Indians",Table_12[team2]="Mumbai Indians"),1,0)</f>
        <v>0</v>
      </c>
    </row>
    <row r="403" spans="1:18" ht="15.75" customHeight="1" x14ac:dyDescent="0.3">
      <c r="A403" s="1">
        <v>598070</v>
      </c>
      <c r="B403" s="1" t="s">
        <v>36</v>
      </c>
      <c r="C403" s="2">
        <v>41415</v>
      </c>
      <c r="D403" s="1" t="s">
        <v>29</v>
      </c>
      <c r="E403" s="1" t="s">
        <v>38</v>
      </c>
      <c r="F403" s="1">
        <v>0</v>
      </c>
      <c r="G403" s="1" t="s">
        <v>32</v>
      </c>
      <c r="H403" s="1" t="s">
        <v>47</v>
      </c>
      <c r="I403" s="1" t="s">
        <v>32</v>
      </c>
      <c r="J403" s="1" t="s">
        <v>33</v>
      </c>
      <c r="K403" s="1" t="s">
        <v>32</v>
      </c>
      <c r="L403" s="1" t="s">
        <v>23</v>
      </c>
      <c r="M403" s="1">
        <v>48</v>
      </c>
      <c r="N403" s="1" t="s">
        <v>24</v>
      </c>
      <c r="O403" s="1" t="s">
        <v>25</v>
      </c>
      <c r="P403" s="1" t="s">
        <v>274</v>
      </c>
      <c r="Q403" s="1" t="s">
        <v>213</v>
      </c>
      <c r="R403" s="1">
        <f>IF(OR(Table_12[team1]="Mumbai Indians",Table_12[team2]="Mumbai Indians"),1,0)</f>
        <v>1</v>
      </c>
    </row>
    <row r="404" spans="1:18" ht="15.75" customHeight="1" x14ac:dyDescent="0.3">
      <c r="A404" s="1">
        <v>598071</v>
      </c>
      <c r="B404" s="1" t="s">
        <v>36</v>
      </c>
      <c r="C404" s="2">
        <v>41416</v>
      </c>
      <c r="D404" s="1" t="s">
        <v>160</v>
      </c>
      <c r="E404" s="1" t="s">
        <v>38</v>
      </c>
      <c r="F404" s="1">
        <v>0</v>
      </c>
      <c r="G404" s="1" t="s">
        <v>40</v>
      </c>
      <c r="H404" s="1" t="s">
        <v>259</v>
      </c>
      <c r="I404" s="1" t="s">
        <v>259</v>
      </c>
      <c r="J404" s="1" t="s">
        <v>33</v>
      </c>
      <c r="K404" s="1" t="s">
        <v>40</v>
      </c>
      <c r="L404" s="1" t="s">
        <v>41</v>
      </c>
      <c r="M404" s="1">
        <v>4</v>
      </c>
      <c r="N404" s="1" t="s">
        <v>24</v>
      </c>
      <c r="O404" s="1" t="s">
        <v>25</v>
      </c>
      <c r="P404" s="1" t="s">
        <v>140</v>
      </c>
      <c r="Q404" s="1" t="s">
        <v>213</v>
      </c>
      <c r="R404" s="1">
        <f>IF(OR(Table_12[team1]="Mumbai Indians",Table_12[team2]="Mumbai Indians"),1,0)</f>
        <v>0</v>
      </c>
    </row>
    <row r="405" spans="1:18" ht="15.75" customHeight="1" x14ac:dyDescent="0.3">
      <c r="A405" s="1">
        <v>598072</v>
      </c>
      <c r="B405" s="1" t="s">
        <v>50</v>
      </c>
      <c r="C405" s="2">
        <v>41418</v>
      </c>
      <c r="D405" s="1" t="s">
        <v>154</v>
      </c>
      <c r="E405" s="1" t="s">
        <v>52</v>
      </c>
      <c r="F405" s="1">
        <v>0</v>
      </c>
      <c r="G405" s="1" t="s">
        <v>47</v>
      </c>
      <c r="H405" s="1" t="s">
        <v>40</v>
      </c>
      <c r="I405" s="1" t="s">
        <v>40</v>
      </c>
      <c r="J405" s="1" t="s">
        <v>33</v>
      </c>
      <c r="K405" s="1" t="s">
        <v>47</v>
      </c>
      <c r="L405" s="1" t="s">
        <v>41</v>
      </c>
      <c r="M405" s="1">
        <v>4</v>
      </c>
      <c r="N405" s="1" t="s">
        <v>24</v>
      </c>
      <c r="O405" s="1" t="s">
        <v>25</v>
      </c>
      <c r="P405" s="1" t="s">
        <v>252</v>
      </c>
      <c r="Q405" s="1" t="s">
        <v>116</v>
      </c>
      <c r="R405" s="1">
        <f>IF(OR(Table_12[team1]="Mumbai Indians",Table_12[team2]="Mumbai Indians"),1,0)</f>
        <v>1</v>
      </c>
    </row>
    <row r="406" spans="1:18" ht="15.75" customHeight="1" x14ac:dyDescent="0.3">
      <c r="A406" s="1">
        <v>598073</v>
      </c>
      <c r="B406" s="1" t="s">
        <v>50</v>
      </c>
      <c r="C406" s="2">
        <v>41420</v>
      </c>
      <c r="D406" s="1" t="s">
        <v>192</v>
      </c>
      <c r="E406" s="1" t="s">
        <v>52</v>
      </c>
      <c r="F406" s="1">
        <v>0</v>
      </c>
      <c r="G406" s="1" t="s">
        <v>32</v>
      </c>
      <c r="H406" s="1" t="s">
        <v>47</v>
      </c>
      <c r="I406" s="1" t="s">
        <v>47</v>
      </c>
      <c r="J406" s="1" t="s">
        <v>33</v>
      </c>
      <c r="K406" s="1" t="s">
        <v>47</v>
      </c>
      <c r="L406" s="1" t="s">
        <v>23</v>
      </c>
      <c r="M406" s="1">
        <v>23</v>
      </c>
      <c r="N406" s="1" t="s">
        <v>24</v>
      </c>
      <c r="O406" s="1" t="s">
        <v>25</v>
      </c>
      <c r="P406" s="1" t="s">
        <v>127</v>
      </c>
      <c r="Q406" s="1" t="s">
        <v>116</v>
      </c>
      <c r="R406" s="1">
        <f>IF(OR(Table_12[team1]="Mumbai Indians",Table_12[team2]="Mumbai Indians"),1,0)</f>
        <v>1</v>
      </c>
    </row>
    <row r="407" spans="1:18" ht="15.75" customHeight="1" x14ac:dyDescent="0.3">
      <c r="A407" s="1">
        <v>729279</v>
      </c>
      <c r="B407" s="1" t="s">
        <v>281</v>
      </c>
      <c r="C407" s="2">
        <v>41745</v>
      </c>
      <c r="D407" s="1" t="s">
        <v>144</v>
      </c>
      <c r="E407" s="1" t="s">
        <v>282</v>
      </c>
      <c r="F407" s="1">
        <v>1</v>
      </c>
      <c r="G407" s="1" t="s">
        <v>47</v>
      </c>
      <c r="H407" s="1" t="s">
        <v>21</v>
      </c>
      <c r="I407" s="1" t="s">
        <v>21</v>
      </c>
      <c r="J407" s="1" t="s">
        <v>33</v>
      </c>
      <c r="K407" s="1" t="s">
        <v>21</v>
      </c>
      <c r="L407" s="1" t="s">
        <v>23</v>
      </c>
      <c r="M407" s="1">
        <v>41</v>
      </c>
      <c r="N407" s="1" t="s">
        <v>24</v>
      </c>
      <c r="O407" s="1" t="s">
        <v>25</v>
      </c>
      <c r="P407" s="1" t="s">
        <v>120</v>
      </c>
      <c r="Q407" s="1" t="s">
        <v>283</v>
      </c>
      <c r="R407" s="1">
        <f>IF(OR(Table_12[team1]="Mumbai Indians",Table_12[team2]="Mumbai Indians"),1,0)</f>
        <v>1</v>
      </c>
    </row>
    <row r="408" spans="1:18" ht="15.75" customHeight="1" x14ac:dyDescent="0.3">
      <c r="A408" s="1">
        <v>729281</v>
      </c>
      <c r="B408" s="1" t="s">
        <v>284</v>
      </c>
      <c r="C408" s="2">
        <v>41746</v>
      </c>
      <c r="D408" s="1" t="s">
        <v>285</v>
      </c>
      <c r="E408" s="1" t="s">
        <v>286</v>
      </c>
      <c r="F408" s="1">
        <v>1</v>
      </c>
      <c r="G408" s="1" t="s">
        <v>39</v>
      </c>
      <c r="H408" s="1" t="s">
        <v>20</v>
      </c>
      <c r="I408" s="1" t="s">
        <v>20</v>
      </c>
      <c r="J408" s="1" t="s">
        <v>22</v>
      </c>
      <c r="K408" s="1" t="s">
        <v>20</v>
      </c>
      <c r="L408" s="1" t="s">
        <v>41</v>
      </c>
      <c r="M408" s="1">
        <v>8</v>
      </c>
      <c r="N408" s="1" t="s">
        <v>24</v>
      </c>
      <c r="O408" s="1" t="s">
        <v>25</v>
      </c>
      <c r="P408" s="1" t="s">
        <v>42</v>
      </c>
      <c r="Q408" s="1" t="s">
        <v>140</v>
      </c>
      <c r="R408" s="1">
        <f>IF(OR(Table_12[team1]="Mumbai Indians",Table_12[team2]="Mumbai Indians"),1,0)</f>
        <v>0</v>
      </c>
    </row>
    <row r="409" spans="1:18" ht="15.75" customHeight="1" x14ac:dyDescent="0.3">
      <c r="A409" s="1">
        <v>729283</v>
      </c>
      <c r="B409" s="1" t="s">
        <v>281</v>
      </c>
      <c r="C409" s="2">
        <v>41747</v>
      </c>
      <c r="D409" s="1" t="s">
        <v>287</v>
      </c>
      <c r="E409" s="1" t="s">
        <v>282</v>
      </c>
      <c r="F409" s="1">
        <v>1</v>
      </c>
      <c r="G409" s="1" t="s">
        <v>32</v>
      </c>
      <c r="H409" s="1" t="s">
        <v>31</v>
      </c>
      <c r="I409" s="1" t="s">
        <v>32</v>
      </c>
      <c r="J409" s="1" t="s">
        <v>33</v>
      </c>
      <c r="K409" s="1" t="s">
        <v>31</v>
      </c>
      <c r="L409" s="1" t="s">
        <v>41</v>
      </c>
      <c r="M409" s="1">
        <v>6</v>
      </c>
      <c r="N409" s="1" t="s">
        <v>24</v>
      </c>
      <c r="O409" s="1" t="s">
        <v>25</v>
      </c>
      <c r="P409" s="1" t="s">
        <v>283</v>
      </c>
      <c r="Q409" s="1" t="s">
        <v>252</v>
      </c>
      <c r="R409" s="1">
        <f>IF(OR(Table_12[team1]="Mumbai Indians",Table_12[team2]="Mumbai Indians"),1,0)</f>
        <v>0</v>
      </c>
    </row>
    <row r="410" spans="1:18" ht="15.75" customHeight="1" x14ac:dyDescent="0.3">
      <c r="A410" s="1">
        <v>729285</v>
      </c>
      <c r="B410" s="1" t="s">
        <v>281</v>
      </c>
      <c r="C410" s="2">
        <v>41747</v>
      </c>
      <c r="D410" s="1" t="s">
        <v>233</v>
      </c>
      <c r="E410" s="1" t="s">
        <v>282</v>
      </c>
      <c r="F410" s="1">
        <v>1</v>
      </c>
      <c r="G410" s="1" t="s">
        <v>259</v>
      </c>
      <c r="H410" s="1" t="s">
        <v>40</v>
      </c>
      <c r="I410" s="1" t="s">
        <v>40</v>
      </c>
      <c r="J410" s="1" t="s">
        <v>22</v>
      </c>
      <c r="K410" s="1" t="s">
        <v>40</v>
      </c>
      <c r="L410" s="1" t="s">
        <v>41</v>
      </c>
      <c r="M410" s="1">
        <v>4</v>
      </c>
      <c r="N410" s="1" t="s">
        <v>24</v>
      </c>
      <c r="O410" s="1" t="s">
        <v>25</v>
      </c>
      <c r="P410" s="1" t="s">
        <v>54</v>
      </c>
      <c r="Q410" s="1" t="s">
        <v>283</v>
      </c>
      <c r="R410" s="1">
        <f>IF(OR(Table_12[team1]="Mumbai Indians",Table_12[team2]="Mumbai Indians"),1,0)</f>
        <v>0</v>
      </c>
    </row>
    <row r="411" spans="1:18" ht="15.75" customHeight="1" x14ac:dyDescent="0.3">
      <c r="A411" s="1">
        <v>729287</v>
      </c>
      <c r="B411" s="1" t="s">
        <v>288</v>
      </c>
      <c r="C411" s="2">
        <v>41748</v>
      </c>
      <c r="D411" s="1" t="s">
        <v>276</v>
      </c>
      <c r="E411" s="1" t="s">
        <v>289</v>
      </c>
      <c r="F411" s="1">
        <v>1</v>
      </c>
      <c r="G411" s="1" t="s">
        <v>20</v>
      </c>
      <c r="H411" s="1" t="s">
        <v>47</v>
      </c>
      <c r="I411" s="1" t="s">
        <v>20</v>
      </c>
      <c r="J411" s="1" t="s">
        <v>22</v>
      </c>
      <c r="K411" s="1" t="s">
        <v>20</v>
      </c>
      <c r="L411" s="1" t="s">
        <v>41</v>
      </c>
      <c r="M411" s="1">
        <v>7</v>
      </c>
      <c r="N411" s="1" t="s">
        <v>24</v>
      </c>
      <c r="O411" s="1" t="s">
        <v>25</v>
      </c>
      <c r="P411" s="1" t="s">
        <v>42</v>
      </c>
      <c r="Q411" s="1" t="s">
        <v>232</v>
      </c>
      <c r="R411" s="1">
        <f>IF(OR(Table_12[team1]="Mumbai Indians",Table_12[team2]="Mumbai Indians"),1,0)</f>
        <v>1</v>
      </c>
    </row>
    <row r="412" spans="1:18" ht="15.75" customHeight="1" x14ac:dyDescent="0.3">
      <c r="A412" s="1">
        <v>729289</v>
      </c>
      <c r="B412" s="1" t="s">
        <v>288</v>
      </c>
      <c r="C412" s="2">
        <v>41748</v>
      </c>
      <c r="D412" s="1" t="s">
        <v>136</v>
      </c>
      <c r="E412" s="1" t="s">
        <v>289</v>
      </c>
      <c r="F412" s="1">
        <v>1</v>
      </c>
      <c r="G412" s="1" t="s">
        <v>21</v>
      </c>
      <c r="H412" s="1" t="s">
        <v>39</v>
      </c>
      <c r="I412" s="1" t="s">
        <v>21</v>
      </c>
      <c r="J412" s="1" t="s">
        <v>33</v>
      </c>
      <c r="K412" s="1" t="s">
        <v>39</v>
      </c>
      <c r="L412" s="1" t="s">
        <v>41</v>
      </c>
      <c r="M412" s="1">
        <v>4</v>
      </c>
      <c r="N412" s="1" t="s">
        <v>24</v>
      </c>
      <c r="O412" s="1" t="s">
        <v>25</v>
      </c>
      <c r="P412" s="1" t="s">
        <v>42</v>
      </c>
      <c r="Q412" s="1" t="s">
        <v>237</v>
      </c>
      <c r="R412" s="1">
        <f>IF(OR(Table_12[team1]="Mumbai Indians",Table_12[team2]="Mumbai Indians"),1,0)</f>
        <v>0</v>
      </c>
    </row>
    <row r="413" spans="1:18" ht="15.75" customHeight="1" x14ac:dyDescent="0.3">
      <c r="A413" s="1">
        <v>729291</v>
      </c>
      <c r="B413" s="1" t="s">
        <v>284</v>
      </c>
      <c r="C413" s="2">
        <v>41749</v>
      </c>
      <c r="D413" s="1" t="s">
        <v>287</v>
      </c>
      <c r="E413" s="1" t="s">
        <v>286</v>
      </c>
      <c r="F413" s="1">
        <v>1</v>
      </c>
      <c r="G413" s="1" t="s">
        <v>40</v>
      </c>
      <c r="H413" s="1" t="s">
        <v>31</v>
      </c>
      <c r="I413" s="1" t="s">
        <v>31</v>
      </c>
      <c r="J413" s="1" t="s">
        <v>22</v>
      </c>
      <c r="K413" s="1" t="s">
        <v>31</v>
      </c>
      <c r="L413" s="1" t="s">
        <v>41</v>
      </c>
      <c r="M413" s="1">
        <v>7</v>
      </c>
      <c r="N413" s="1" t="s">
        <v>24</v>
      </c>
      <c r="O413" s="1" t="s">
        <v>25</v>
      </c>
      <c r="P413" s="1" t="s">
        <v>54</v>
      </c>
      <c r="Q413" s="1" t="s">
        <v>120</v>
      </c>
      <c r="R413" s="1">
        <f>IF(OR(Table_12[team1]="Mumbai Indians",Table_12[team2]="Mumbai Indians"),1,0)</f>
        <v>0</v>
      </c>
    </row>
    <row r="414" spans="1:18" ht="15.75" customHeight="1" x14ac:dyDescent="0.3">
      <c r="A414" s="1">
        <v>729293</v>
      </c>
      <c r="B414" s="1" t="s">
        <v>281</v>
      </c>
      <c r="C414" s="2">
        <v>41750</v>
      </c>
      <c r="D414" s="1" t="s">
        <v>105</v>
      </c>
      <c r="E414" s="1" t="s">
        <v>282</v>
      </c>
      <c r="F414" s="1">
        <v>1</v>
      </c>
      <c r="G414" s="1" t="s">
        <v>32</v>
      </c>
      <c r="H414" s="1" t="s">
        <v>39</v>
      </c>
      <c r="I414" s="1" t="s">
        <v>32</v>
      </c>
      <c r="J414" s="1" t="s">
        <v>33</v>
      </c>
      <c r="K414" s="1" t="s">
        <v>32</v>
      </c>
      <c r="L414" s="1" t="s">
        <v>23</v>
      </c>
      <c r="M414" s="1">
        <v>93</v>
      </c>
      <c r="N414" s="1" t="s">
        <v>24</v>
      </c>
      <c r="O414" s="1" t="s">
        <v>25</v>
      </c>
      <c r="P414" s="1" t="s">
        <v>283</v>
      </c>
      <c r="Q414" s="1" t="s">
        <v>252</v>
      </c>
      <c r="R414" s="1">
        <f>IF(OR(Table_12[team1]="Mumbai Indians",Table_12[team2]="Mumbai Indians"),1,0)</f>
        <v>0</v>
      </c>
    </row>
    <row r="415" spans="1:18" ht="15.75" customHeight="1" x14ac:dyDescent="0.3">
      <c r="A415" s="1">
        <v>729295</v>
      </c>
      <c r="B415" s="1" t="s">
        <v>284</v>
      </c>
      <c r="C415" s="2">
        <v>41751</v>
      </c>
      <c r="D415" s="1" t="s">
        <v>287</v>
      </c>
      <c r="E415" s="1" t="s">
        <v>286</v>
      </c>
      <c r="F415" s="1">
        <v>1</v>
      </c>
      <c r="G415" s="1" t="s">
        <v>31</v>
      </c>
      <c r="H415" s="1" t="s">
        <v>259</v>
      </c>
      <c r="I415" s="1" t="s">
        <v>259</v>
      </c>
      <c r="J415" s="1" t="s">
        <v>22</v>
      </c>
      <c r="K415" s="1" t="s">
        <v>31</v>
      </c>
      <c r="L415" s="1" t="s">
        <v>23</v>
      </c>
      <c r="M415" s="1">
        <v>72</v>
      </c>
      <c r="N415" s="1" t="s">
        <v>24</v>
      </c>
      <c r="O415" s="1" t="s">
        <v>25</v>
      </c>
      <c r="P415" s="1" t="s">
        <v>120</v>
      </c>
      <c r="Q415" s="1" t="s">
        <v>140</v>
      </c>
      <c r="R415" s="1">
        <f>IF(OR(Table_12[team1]="Mumbai Indians",Table_12[team2]="Mumbai Indians"),1,0)</f>
        <v>0</v>
      </c>
    </row>
    <row r="416" spans="1:18" ht="15.75" customHeight="1" x14ac:dyDescent="0.3">
      <c r="A416" s="1">
        <v>729297</v>
      </c>
      <c r="B416" s="1" t="s">
        <v>288</v>
      </c>
      <c r="C416" s="2">
        <v>41752</v>
      </c>
      <c r="D416" s="1" t="s">
        <v>235</v>
      </c>
      <c r="E416" s="1" t="s">
        <v>289</v>
      </c>
      <c r="F416" s="1">
        <v>1</v>
      </c>
      <c r="G416" s="1" t="s">
        <v>40</v>
      </c>
      <c r="H416" s="1" t="s">
        <v>32</v>
      </c>
      <c r="I416" s="1" t="s">
        <v>40</v>
      </c>
      <c r="J416" s="1" t="s">
        <v>22</v>
      </c>
      <c r="K416" s="1" t="s">
        <v>32</v>
      </c>
      <c r="L416" s="1" t="s">
        <v>23</v>
      </c>
      <c r="M416" s="1">
        <v>7</v>
      </c>
      <c r="N416" s="1" t="s">
        <v>24</v>
      </c>
      <c r="O416" s="1" t="s">
        <v>25</v>
      </c>
      <c r="P416" s="1" t="s">
        <v>127</v>
      </c>
      <c r="Q416" s="1" t="s">
        <v>283</v>
      </c>
      <c r="R416" s="1">
        <f>IF(OR(Table_12[team1]="Mumbai Indians",Table_12[team2]="Mumbai Indians"),1,0)</f>
        <v>0</v>
      </c>
    </row>
    <row r="417" spans="1:18" ht="15.75" customHeight="1" x14ac:dyDescent="0.3">
      <c r="A417" s="1">
        <v>729299</v>
      </c>
      <c r="B417" s="1" t="s">
        <v>284</v>
      </c>
      <c r="C417" s="2">
        <v>41753</v>
      </c>
      <c r="D417" s="1" t="s">
        <v>290</v>
      </c>
      <c r="E417" s="1" t="s">
        <v>286</v>
      </c>
      <c r="F417" s="1">
        <v>1</v>
      </c>
      <c r="G417" s="1" t="s">
        <v>20</v>
      </c>
      <c r="H417" s="1" t="s">
        <v>21</v>
      </c>
      <c r="I417" s="1" t="s">
        <v>20</v>
      </c>
      <c r="J417" s="1" t="s">
        <v>22</v>
      </c>
      <c r="K417" s="1" t="s">
        <v>21</v>
      </c>
      <c r="L417" s="1" t="s">
        <v>23</v>
      </c>
      <c r="M417" s="1">
        <v>2</v>
      </c>
      <c r="N417" s="1" t="s">
        <v>24</v>
      </c>
      <c r="O417" s="1" t="s">
        <v>25</v>
      </c>
      <c r="P417" s="1" t="s">
        <v>42</v>
      </c>
      <c r="Q417" s="1" t="s">
        <v>237</v>
      </c>
      <c r="R417" s="1">
        <f>IF(OR(Table_12[team1]="Mumbai Indians",Table_12[team2]="Mumbai Indians"),1,0)</f>
        <v>0</v>
      </c>
    </row>
    <row r="418" spans="1:18" ht="15.75" customHeight="1" x14ac:dyDescent="0.3">
      <c r="A418" s="1">
        <v>729301</v>
      </c>
      <c r="B418" s="1" t="s">
        <v>288</v>
      </c>
      <c r="C418" s="2">
        <v>41754</v>
      </c>
      <c r="D418" s="1" t="s">
        <v>262</v>
      </c>
      <c r="E418" s="1" t="s">
        <v>289</v>
      </c>
      <c r="F418" s="1">
        <v>1</v>
      </c>
      <c r="G418" s="1" t="s">
        <v>259</v>
      </c>
      <c r="H418" s="1" t="s">
        <v>39</v>
      </c>
      <c r="I418" s="1" t="s">
        <v>259</v>
      </c>
      <c r="J418" s="1" t="s">
        <v>33</v>
      </c>
      <c r="K418" s="1" t="s">
        <v>259</v>
      </c>
      <c r="L418" s="1" t="s">
        <v>23</v>
      </c>
      <c r="M418" s="1">
        <v>4</v>
      </c>
      <c r="N418" s="1" t="s">
        <v>24</v>
      </c>
      <c r="O418" s="1" t="s">
        <v>25</v>
      </c>
      <c r="P418" s="1" t="s">
        <v>120</v>
      </c>
      <c r="Q418" s="1" t="s">
        <v>140</v>
      </c>
      <c r="R418" s="1">
        <f>IF(OR(Table_12[team1]="Mumbai Indians",Table_12[team2]="Mumbai Indians"),1,0)</f>
        <v>0</v>
      </c>
    </row>
    <row r="419" spans="1:18" ht="15.75" customHeight="1" x14ac:dyDescent="0.3">
      <c r="A419" s="1">
        <v>729303</v>
      </c>
      <c r="B419" s="1" t="s">
        <v>288</v>
      </c>
      <c r="C419" s="2">
        <v>41754</v>
      </c>
      <c r="D419" s="1" t="s">
        <v>291</v>
      </c>
      <c r="E419" s="1" t="s">
        <v>289</v>
      </c>
      <c r="F419" s="1">
        <v>1</v>
      </c>
      <c r="G419" s="1" t="s">
        <v>32</v>
      </c>
      <c r="H419" s="1" t="s">
        <v>47</v>
      </c>
      <c r="I419" s="1" t="s">
        <v>47</v>
      </c>
      <c r="J419" s="1" t="s">
        <v>33</v>
      </c>
      <c r="K419" s="1" t="s">
        <v>32</v>
      </c>
      <c r="L419" s="1" t="s">
        <v>41</v>
      </c>
      <c r="M419" s="1">
        <v>7</v>
      </c>
      <c r="N419" s="1" t="s">
        <v>24</v>
      </c>
      <c r="O419" s="1" t="s">
        <v>25</v>
      </c>
      <c r="P419" s="1" t="s">
        <v>54</v>
      </c>
      <c r="Q419" s="1" t="s">
        <v>120</v>
      </c>
      <c r="R419" s="1">
        <f>IF(OR(Table_12[team1]="Mumbai Indians",Table_12[team2]="Mumbai Indians"),1,0)</f>
        <v>1</v>
      </c>
    </row>
    <row r="420" spans="1:18" ht="15.75" customHeight="1" x14ac:dyDescent="0.3">
      <c r="A420" s="1">
        <v>729305</v>
      </c>
      <c r="B420" s="1" t="s">
        <v>281</v>
      </c>
      <c r="C420" s="2">
        <v>41755</v>
      </c>
      <c r="D420" s="1" t="s">
        <v>292</v>
      </c>
      <c r="E420" s="1" t="s">
        <v>282</v>
      </c>
      <c r="F420" s="1">
        <v>1</v>
      </c>
      <c r="G420" s="1" t="s">
        <v>40</v>
      </c>
      <c r="H420" s="1" t="s">
        <v>20</v>
      </c>
      <c r="I420" s="1" t="s">
        <v>40</v>
      </c>
      <c r="J420" s="1" t="s">
        <v>22</v>
      </c>
      <c r="K420" s="1" t="s">
        <v>40</v>
      </c>
      <c r="L420" s="1" t="s">
        <v>41</v>
      </c>
      <c r="M420" s="1">
        <v>6</v>
      </c>
      <c r="N420" s="1" t="s">
        <v>24</v>
      </c>
      <c r="O420" s="1" t="s">
        <v>25</v>
      </c>
      <c r="P420" s="1" t="s">
        <v>127</v>
      </c>
      <c r="Q420" s="1" t="s">
        <v>252</v>
      </c>
      <c r="R420" s="1">
        <f>IF(OR(Table_12[team1]="Mumbai Indians",Table_12[team2]="Mumbai Indians"),1,0)</f>
        <v>0</v>
      </c>
    </row>
    <row r="421" spans="1:18" ht="15.75" customHeight="1" x14ac:dyDescent="0.3">
      <c r="A421" s="1">
        <v>729307</v>
      </c>
      <c r="B421" s="1" t="s">
        <v>281</v>
      </c>
      <c r="C421" s="2">
        <v>41755</v>
      </c>
      <c r="D421" s="1" t="s">
        <v>293</v>
      </c>
      <c r="E421" s="1" t="s">
        <v>282</v>
      </c>
      <c r="F421" s="1">
        <v>1</v>
      </c>
      <c r="G421" s="1" t="s">
        <v>21</v>
      </c>
      <c r="H421" s="1" t="s">
        <v>31</v>
      </c>
      <c r="I421" s="1" t="s">
        <v>21</v>
      </c>
      <c r="J421" s="1" t="s">
        <v>22</v>
      </c>
      <c r="K421" s="1" t="s">
        <v>31</v>
      </c>
      <c r="L421" s="1" t="s">
        <v>23</v>
      </c>
      <c r="M421" s="1">
        <v>23</v>
      </c>
      <c r="N421" s="1" t="s">
        <v>24</v>
      </c>
      <c r="O421" s="1" t="s">
        <v>25</v>
      </c>
      <c r="P421" s="1" t="s">
        <v>127</v>
      </c>
      <c r="Q421" s="1" t="s">
        <v>283</v>
      </c>
      <c r="R421" s="1">
        <f>IF(OR(Table_12[team1]="Mumbai Indians",Table_12[team2]="Mumbai Indians"),1,0)</f>
        <v>0</v>
      </c>
    </row>
    <row r="422" spans="1:18" ht="15.75" customHeight="1" x14ac:dyDescent="0.3">
      <c r="A422" s="1">
        <v>729309</v>
      </c>
      <c r="B422" s="1" t="s">
        <v>284</v>
      </c>
      <c r="C422" s="2">
        <v>41756</v>
      </c>
      <c r="D422" s="1" t="s">
        <v>181</v>
      </c>
      <c r="E422" s="1" t="s">
        <v>286</v>
      </c>
      <c r="F422" s="1">
        <v>1</v>
      </c>
      <c r="G422" s="1" t="s">
        <v>39</v>
      </c>
      <c r="H422" s="1" t="s">
        <v>47</v>
      </c>
      <c r="I422" s="1" t="s">
        <v>47</v>
      </c>
      <c r="J422" s="1" t="s">
        <v>33</v>
      </c>
      <c r="K422" s="1" t="s">
        <v>39</v>
      </c>
      <c r="L422" s="1" t="s">
        <v>41</v>
      </c>
      <c r="M422" s="1">
        <v>6</v>
      </c>
      <c r="N422" s="1" t="s">
        <v>24</v>
      </c>
      <c r="O422" s="1" t="s">
        <v>25</v>
      </c>
      <c r="P422" s="1" t="s">
        <v>42</v>
      </c>
      <c r="Q422" s="1" t="s">
        <v>237</v>
      </c>
      <c r="R422" s="1">
        <f>IF(OR(Table_12[team1]="Mumbai Indians",Table_12[team2]="Mumbai Indians"),1,0)</f>
        <v>1</v>
      </c>
    </row>
    <row r="423" spans="1:18" ht="15.75" customHeight="1" x14ac:dyDescent="0.3">
      <c r="A423" s="1">
        <v>729311</v>
      </c>
      <c r="B423" s="1" t="s">
        <v>284</v>
      </c>
      <c r="C423" s="2">
        <v>41756</v>
      </c>
      <c r="D423" s="1" t="s">
        <v>152</v>
      </c>
      <c r="E423" s="1" t="s">
        <v>286</v>
      </c>
      <c r="F423" s="1">
        <v>1</v>
      </c>
      <c r="G423" s="1" t="s">
        <v>259</v>
      </c>
      <c r="H423" s="1" t="s">
        <v>32</v>
      </c>
      <c r="I423" s="1" t="s">
        <v>259</v>
      </c>
      <c r="J423" s="1" t="s">
        <v>33</v>
      </c>
      <c r="K423" s="1" t="s">
        <v>32</v>
      </c>
      <c r="L423" s="1" t="s">
        <v>41</v>
      </c>
      <c r="M423" s="1">
        <v>5</v>
      </c>
      <c r="N423" s="1" t="s">
        <v>24</v>
      </c>
      <c r="O423" s="1" t="s">
        <v>25</v>
      </c>
      <c r="P423" s="1" t="s">
        <v>232</v>
      </c>
      <c r="Q423" s="1" t="s">
        <v>237</v>
      </c>
      <c r="R423" s="1">
        <f>IF(OR(Table_12[team1]="Mumbai Indians",Table_12[team2]="Mumbai Indians"),1,0)</f>
        <v>0</v>
      </c>
    </row>
    <row r="424" spans="1:18" ht="15.75" customHeight="1" x14ac:dyDescent="0.3">
      <c r="A424" s="1">
        <v>729313</v>
      </c>
      <c r="B424" s="1" t="s">
        <v>288</v>
      </c>
      <c r="C424" s="2">
        <v>41757</v>
      </c>
      <c r="D424" s="1" t="s">
        <v>293</v>
      </c>
      <c r="E424" s="1" t="s">
        <v>289</v>
      </c>
      <c r="F424" s="1">
        <v>1</v>
      </c>
      <c r="G424" s="1" t="s">
        <v>31</v>
      </c>
      <c r="H424" s="1" t="s">
        <v>20</v>
      </c>
      <c r="I424" s="1" t="s">
        <v>31</v>
      </c>
      <c r="J424" s="1" t="s">
        <v>22</v>
      </c>
      <c r="K424" s="1" t="s">
        <v>31</v>
      </c>
      <c r="L424" s="1" t="s">
        <v>41</v>
      </c>
      <c r="M424" s="1">
        <v>5</v>
      </c>
      <c r="N424" s="1" t="s">
        <v>24</v>
      </c>
      <c r="O424" s="1" t="s">
        <v>25</v>
      </c>
      <c r="P424" s="1" t="s">
        <v>54</v>
      </c>
      <c r="Q424" s="1" t="s">
        <v>140</v>
      </c>
      <c r="R424" s="1">
        <f>IF(OR(Table_12[team1]="Mumbai Indians",Table_12[team2]="Mumbai Indians"),1,0)</f>
        <v>0</v>
      </c>
    </row>
    <row r="425" spans="1:18" ht="15.75" customHeight="1" x14ac:dyDescent="0.3">
      <c r="A425" s="1">
        <v>729315</v>
      </c>
      <c r="B425" s="1" t="s">
        <v>281</v>
      </c>
      <c r="C425" s="2">
        <v>41758</v>
      </c>
      <c r="D425" s="1" t="s">
        <v>265</v>
      </c>
      <c r="E425" s="1" t="s">
        <v>282</v>
      </c>
      <c r="F425" s="1">
        <v>1</v>
      </c>
      <c r="G425" s="1" t="s">
        <v>21</v>
      </c>
      <c r="H425" s="1" t="s">
        <v>40</v>
      </c>
      <c r="I425" s="1" t="s">
        <v>40</v>
      </c>
      <c r="J425" s="1" t="s">
        <v>33</v>
      </c>
      <c r="K425" s="1" t="s">
        <v>40</v>
      </c>
      <c r="L425" s="1" t="s">
        <v>122</v>
      </c>
      <c r="M425" s="1" t="s">
        <v>25</v>
      </c>
      <c r="N425" s="1" t="s">
        <v>123</v>
      </c>
      <c r="O425" s="1" t="s">
        <v>25</v>
      </c>
      <c r="P425" s="1" t="s">
        <v>42</v>
      </c>
      <c r="Q425" s="1" t="s">
        <v>232</v>
      </c>
      <c r="R425" s="1">
        <f>IF(OR(Table_12[team1]="Mumbai Indians",Table_12[team2]="Mumbai Indians"),1,0)</f>
        <v>0</v>
      </c>
    </row>
    <row r="426" spans="1:18" ht="15.75" customHeight="1" x14ac:dyDescent="0.3">
      <c r="A426" s="1">
        <v>729317</v>
      </c>
      <c r="B426" s="1" t="s">
        <v>288</v>
      </c>
      <c r="C426" s="2">
        <v>41759</v>
      </c>
      <c r="D426" s="1" t="s">
        <v>294</v>
      </c>
      <c r="E426" s="1" t="s">
        <v>289</v>
      </c>
      <c r="F426" s="1">
        <v>1</v>
      </c>
      <c r="G426" s="1" t="s">
        <v>47</v>
      </c>
      <c r="H426" s="1" t="s">
        <v>259</v>
      </c>
      <c r="I426" s="1" t="s">
        <v>47</v>
      </c>
      <c r="J426" s="1" t="s">
        <v>22</v>
      </c>
      <c r="K426" s="1" t="s">
        <v>259</v>
      </c>
      <c r="L426" s="1" t="s">
        <v>23</v>
      </c>
      <c r="M426" s="1">
        <v>15</v>
      </c>
      <c r="N426" s="1" t="s">
        <v>24</v>
      </c>
      <c r="O426" s="1" t="s">
        <v>25</v>
      </c>
      <c r="P426" s="1" t="s">
        <v>127</v>
      </c>
      <c r="Q426" s="1" t="s">
        <v>120</v>
      </c>
      <c r="R426" s="1">
        <f>IF(OR(Table_12[team1]="Mumbai Indians",Table_12[team2]="Mumbai Indians"),1,0)</f>
        <v>1</v>
      </c>
    </row>
    <row r="427" spans="1:18" ht="15.75" customHeight="1" x14ac:dyDescent="0.3">
      <c r="A427" s="1">
        <v>733971</v>
      </c>
      <c r="B427" s="1" t="s">
        <v>277</v>
      </c>
      <c r="C427" s="2">
        <v>41761</v>
      </c>
      <c r="D427" s="1" t="s">
        <v>235</v>
      </c>
      <c r="E427" s="1" t="s">
        <v>278</v>
      </c>
      <c r="F427" s="1">
        <v>0</v>
      </c>
      <c r="G427" s="1" t="s">
        <v>32</v>
      </c>
      <c r="H427" s="1" t="s">
        <v>21</v>
      </c>
      <c r="I427" s="1" t="s">
        <v>32</v>
      </c>
      <c r="J427" s="1" t="s">
        <v>33</v>
      </c>
      <c r="K427" s="1" t="s">
        <v>32</v>
      </c>
      <c r="L427" s="1" t="s">
        <v>23</v>
      </c>
      <c r="M427" s="1">
        <v>34</v>
      </c>
      <c r="N427" s="1" t="s">
        <v>24</v>
      </c>
      <c r="O427" s="1" t="s">
        <v>25</v>
      </c>
      <c r="P427" s="1" t="s">
        <v>232</v>
      </c>
      <c r="Q427" s="1" t="s">
        <v>274</v>
      </c>
      <c r="R427" s="1">
        <f>IF(OR(Table_12[team1]="Mumbai Indians",Table_12[team2]="Mumbai Indians"),1,0)</f>
        <v>0</v>
      </c>
    </row>
    <row r="428" spans="1:18" ht="15.75" customHeight="1" x14ac:dyDescent="0.3">
      <c r="A428" s="1">
        <v>733973</v>
      </c>
      <c r="B428" s="1" t="s">
        <v>44</v>
      </c>
      <c r="C428" s="2">
        <v>41762</v>
      </c>
      <c r="D428" s="1" t="s">
        <v>295</v>
      </c>
      <c r="E428" s="1" t="s">
        <v>46</v>
      </c>
      <c r="F428" s="1">
        <v>0</v>
      </c>
      <c r="G428" s="1" t="s">
        <v>47</v>
      </c>
      <c r="H428" s="1" t="s">
        <v>31</v>
      </c>
      <c r="I428" s="1" t="s">
        <v>31</v>
      </c>
      <c r="J428" s="1" t="s">
        <v>33</v>
      </c>
      <c r="K428" s="1" t="s">
        <v>47</v>
      </c>
      <c r="L428" s="1" t="s">
        <v>41</v>
      </c>
      <c r="M428" s="1">
        <v>5</v>
      </c>
      <c r="N428" s="1" t="s">
        <v>24</v>
      </c>
      <c r="O428" s="1" t="s">
        <v>25</v>
      </c>
      <c r="P428" s="1" t="s">
        <v>242</v>
      </c>
      <c r="Q428" s="1" t="s">
        <v>252</v>
      </c>
      <c r="R428" s="1">
        <f>IF(OR(Table_12[team1]="Mumbai Indians",Table_12[team2]="Mumbai Indians"),1,0)</f>
        <v>1</v>
      </c>
    </row>
    <row r="429" spans="1:18" ht="15.75" customHeight="1" x14ac:dyDescent="0.3">
      <c r="A429" s="1">
        <v>733975</v>
      </c>
      <c r="B429" s="1" t="s">
        <v>36</v>
      </c>
      <c r="C429" s="2">
        <v>41762</v>
      </c>
      <c r="D429" s="1" t="s">
        <v>296</v>
      </c>
      <c r="E429" s="1" t="s">
        <v>38</v>
      </c>
      <c r="F429" s="1">
        <v>0</v>
      </c>
      <c r="G429" s="1" t="s">
        <v>39</v>
      </c>
      <c r="H429" s="1" t="s">
        <v>40</v>
      </c>
      <c r="I429" s="1" t="s">
        <v>40</v>
      </c>
      <c r="J429" s="1" t="s">
        <v>22</v>
      </c>
      <c r="K429" s="1" t="s">
        <v>40</v>
      </c>
      <c r="L429" s="1" t="s">
        <v>41</v>
      </c>
      <c r="M429" s="1">
        <v>7</v>
      </c>
      <c r="N429" s="1" t="s">
        <v>24</v>
      </c>
      <c r="O429" s="1" t="s">
        <v>25</v>
      </c>
      <c r="P429" s="1" t="s">
        <v>145</v>
      </c>
      <c r="Q429" s="1" t="s">
        <v>140</v>
      </c>
      <c r="R429" s="1">
        <f>IF(OR(Table_12[team1]="Mumbai Indians",Table_12[team2]="Mumbai Indians"),1,0)</f>
        <v>0</v>
      </c>
    </row>
    <row r="430" spans="1:18" ht="15.75" customHeight="1" x14ac:dyDescent="0.3">
      <c r="A430" s="1">
        <v>733977</v>
      </c>
      <c r="B430" s="1" t="s">
        <v>17</v>
      </c>
      <c r="C430" s="2">
        <v>41763</v>
      </c>
      <c r="D430" s="1" t="s">
        <v>121</v>
      </c>
      <c r="E430" s="1" t="s">
        <v>19</v>
      </c>
      <c r="F430" s="1">
        <v>0</v>
      </c>
      <c r="G430" s="1" t="s">
        <v>20</v>
      </c>
      <c r="H430" s="1" t="s">
        <v>259</v>
      </c>
      <c r="I430" s="1" t="s">
        <v>20</v>
      </c>
      <c r="J430" s="1" t="s">
        <v>22</v>
      </c>
      <c r="K430" s="1" t="s">
        <v>20</v>
      </c>
      <c r="L430" s="1" t="s">
        <v>41</v>
      </c>
      <c r="M430" s="1">
        <v>4</v>
      </c>
      <c r="N430" s="1" t="s">
        <v>24</v>
      </c>
      <c r="O430" s="1" t="s">
        <v>25</v>
      </c>
      <c r="P430" s="1" t="s">
        <v>127</v>
      </c>
      <c r="Q430" s="1" t="s">
        <v>237</v>
      </c>
      <c r="R430" s="1">
        <f>IF(OR(Table_12[team1]="Mumbai Indians",Table_12[team2]="Mumbai Indians"),1,0)</f>
        <v>0</v>
      </c>
    </row>
    <row r="431" spans="1:18" ht="15.75" customHeight="1" x14ac:dyDescent="0.3">
      <c r="A431" s="1">
        <v>733979</v>
      </c>
      <c r="B431" s="1" t="s">
        <v>167</v>
      </c>
      <c r="C431" s="2">
        <v>41764</v>
      </c>
      <c r="D431" s="1" t="s">
        <v>292</v>
      </c>
      <c r="E431" s="1" t="s">
        <v>168</v>
      </c>
      <c r="F431" s="1">
        <v>0</v>
      </c>
      <c r="G431" s="1" t="s">
        <v>40</v>
      </c>
      <c r="H431" s="1" t="s">
        <v>21</v>
      </c>
      <c r="I431" s="1" t="s">
        <v>21</v>
      </c>
      <c r="J431" s="1" t="s">
        <v>22</v>
      </c>
      <c r="K431" s="1" t="s">
        <v>40</v>
      </c>
      <c r="L431" s="1" t="s">
        <v>23</v>
      </c>
      <c r="M431" s="1">
        <v>10</v>
      </c>
      <c r="N431" s="1" t="s">
        <v>24</v>
      </c>
      <c r="O431" s="1" t="s">
        <v>25</v>
      </c>
      <c r="P431" s="1" t="s">
        <v>274</v>
      </c>
      <c r="Q431" s="1" t="s">
        <v>267</v>
      </c>
      <c r="R431" s="1">
        <f>IF(OR(Table_12[team1]="Mumbai Indians",Table_12[team2]="Mumbai Indians"),1,0)</f>
        <v>0</v>
      </c>
    </row>
    <row r="432" spans="1:18" ht="15.75" customHeight="1" x14ac:dyDescent="0.3">
      <c r="A432" s="1">
        <v>733981</v>
      </c>
      <c r="B432" s="1" t="s">
        <v>36</v>
      </c>
      <c r="C432" s="2">
        <v>41764</v>
      </c>
      <c r="D432" s="1" t="s">
        <v>152</v>
      </c>
      <c r="E432" s="1" t="s">
        <v>38</v>
      </c>
      <c r="F432" s="1">
        <v>0</v>
      </c>
      <c r="G432" s="1" t="s">
        <v>39</v>
      </c>
      <c r="H432" s="1" t="s">
        <v>32</v>
      </c>
      <c r="I432" s="1" t="s">
        <v>32</v>
      </c>
      <c r="J432" s="1" t="s">
        <v>22</v>
      </c>
      <c r="K432" s="1" t="s">
        <v>32</v>
      </c>
      <c r="L432" s="1" t="s">
        <v>41</v>
      </c>
      <c r="M432" s="1">
        <v>8</v>
      </c>
      <c r="N432" s="1" t="s">
        <v>24</v>
      </c>
      <c r="O432" s="1" t="s">
        <v>25</v>
      </c>
      <c r="P432" s="1" t="s">
        <v>297</v>
      </c>
      <c r="Q432" s="1" t="s">
        <v>242</v>
      </c>
      <c r="R432" s="1">
        <f>IF(OR(Table_12[team1]="Mumbai Indians",Table_12[team2]="Mumbai Indians"),1,0)</f>
        <v>0</v>
      </c>
    </row>
    <row r="433" spans="1:18" ht="15.75" customHeight="1" x14ac:dyDescent="0.3">
      <c r="A433" s="1">
        <v>733983</v>
      </c>
      <c r="B433" s="1" t="s">
        <v>44</v>
      </c>
      <c r="C433" s="2">
        <v>41765</v>
      </c>
      <c r="D433" s="1" t="s">
        <v>147</v>
      </c>
      <c r="E433" s="1" t="s">
        <v>46</v>
      </c>
      <c r="F433" s="1">
        <v>0</v>
      </c>
      <c r="G433" s="1" t="s">
        <v>47</v>
      </c>
      <c r="H433" s="1" t="s">
        <v>20</v>
      </c>
      <c r="I433" s="1" t="s">
        <v>20</v>
      </c>
      <c r="J433" s="1" t="s">
        <v>22</v>
      </c>
      <c r="K433" s="1" t="s">
        <v>47</v>
      </c>
      <c r="L433" s="1" t="s">
        <v>23</v>
      </c>
      <c r="M433" s="1">
        <v>19</v>
      </c>
      <c r="N433" s="1" t="s">
        <v>24</v>
      </c>
      <c r="O433" s="1" t="s">
        <v>25</v>
      </c>
      <c r="P433" s="1" t="s">
        <v>140</v>
      </c>
      <c r="Q433" s="1" t="s">
        <v>263</v>
      </c>
      <c r="R433" s="1">
        <f>IF(OR(Table_12[team1]="Mumbai Indians",Table_12[team2]="Mumbai Indians"),1,0)</f>
        <v>1</v>
      </c>
    </row>
    <row r="434" spans="1:18" ht="15.75" customHeight="1" x14ac:dyDescent="0.3">
      <c r="A434" s="1">
        <v>733985</v>
      </c>
      <c r="B434" s="1" t="s">
        <v>36</v>
      </c>
      <c r="C434" s="2">
        <v>41766</v>
      </c>
      <c r="D434" s="1" t="s">
        <v>146</v>
      </c>
      <c r="E434" s="1" t="s">
        <v>38</v>
      </c>
      <c r="F434" s="1">
        <v>0</v>
      </c>
      <c r="G434" s="1" t="s">
        <v>39</v>
      </c>
      <c r="H434" s="1" t="s">
        <v>21</v>
      </c>
      <c r="I434" s="1" t="s">
        <v>39</v>
      </c>
      <c r="J434" s="1" t="s">
        <v>33</v>
      </c>
      <c r="K434" s="1" t="s">
        <v>21</v>
      </c>
      <c r="L434" s="1" t="s">
        <v>41</v>
      </c>
      <c r="M434" s="1">
        <v>8</v>
      </c>
      <c r="N434" s="1" t="s">
        <v>24</v>
      </c>
      <c r="O434" s="1" t="s">
        <v>25</v>
      </c>
      <c r="P434" s="1" t="s">
        <v>242</v>
      </c>
      <c r="Q434" s="1" t="s">
        <v>252</v>
      </c>
      <c r="R434" s="1">
        <f>IF(OR(Table_12[team1]="Mumbai Indians",Table_12[team2]="Mumbai Indians"),1,0)</f>
        <v>0</v>
      </c>
    </row>
    <row r="435" spans="1:18" ht="15.75" customHeight="1" x14ac:dyDescent="0.3">
      <c r="A435" s="1">
        <v>733987</v>
      </c>
      <c r="B435" s="1" t="s">
        <v>170</v>
      </c>
      <c r="C435" s="2">
        <v>41766</v>
      </c>
      <c r="D435" s="1" t="s">
        <v>287</v>
      </c>
      <c r="E435" s="1" t="s">
        <v>172</v>
      </c>
      <c r="F435" s="1">
        <v>0</v>
      </c>
      <c r="G435" s="1" t="s">
        <v>31</v>
      </c>
      <c r="H435" s="1" t="s">
        <v>32</v>
      </c>
      <c r="I435" s="1" t="s">
        <v>32</v>
      </c>
      <c r="J435" s="1" t="s">
        <v>22</v>
      </c>
      <c r="K435" s="1" t="s">
        <v>31</v>
      </c>
      <c r="L435" s="1" t="s">
        <v>23</v>
      </c>
      <c r="M435" s="1">
        <v>44</v>
      </c>
      <c r="N435" s="1" t="s">
        <v>24</v>
      </c>
      <c r="O435" s="1" t="s">
        <v>25</v>
      </c>
      <c r="P435" s="1" t="s">
        <v>127</v>
      </c>
      <c r="Q435" s="1" t="s">
        <v>298</v>
      </c>
      <c r="R435" s="1">
        <f>IF(OR(Table_12[team1]="Mumbai Indians",Table_12[team2]="Mumbai Indians"),1,0)</f>
        <v>0</v>
      </c>
    </row>
    <row r="436" spans="1:18" ht="15.75" customHeight="1" x14ac:dyDescent="0.3">
      <c r="A436" s="1">
        <v>733989</v>
      </c>
      <c r="B436" s="1" t="s">
        <v>167</v>
      </c>
      <c r="C436" s="2">
        <v>41767</v>
      </c>
      <c r="D436" s="1" t="s">
        <v>294</v>
      </c>
      <c r="E436" s="1" t="s">
        <v>168</v>
      </c>
      <c r="F436" s="1">
        <v>0</v>
      </c>
      <c r="G436" s="1" t="s">
        <v>40</v>
      </c>
      <c r="H436" s="1" t="s">
        <v>259</v>
      </c>
      <c r="I436" s="1" t="s">
        <v>40</v>
      </c>
      <c r="J436" s="1" t="s">
        <v>22</v>
      </c>
      <c r="K436" s="1" t="s">
        <v>259</v>
      </c>
      <c r="L436" s="1" t="s">
        <v>23</v>
      </c>
      <c r="M436" s="1">
        <v>32</v>
      </c>
      <c r="N436" s="1" t="s">
        <v>24</v>
      </c>
      <c r="O436" s="1" t="s">
        <v>25</v>
      </c>
      <c r="P436" s="1" t="s">
        <v>232</v>
      </c>
      <c r="Q436" s="1" t="s">
        <v>274</v>
      </c>
      <c r="R436" s="1">
        <f>IF(OR(Table_12[team1]="Mumbai Indians",Table_12[team2]="Mumbai Indians"),1,0)</f>
        <v>0</v>
      </c>
    </row>
    <row r="437" spans="1:18" ht="15.75" customHeight="1" x14ac:dyDescent="0.3">
      <c r="A437" s="1">
        <v>733991</v>
      </c>
      <c r="B437" s="1" t="s">
        <v>17</v>
      </c>
      <c r="C437" s="2">
        <v>41768</v>
      </c>
      <c r="D437" s="1" t="s">
        <v>293</v>
      </c>
      <c r="E437" s="1" t="s">
        <v>19</v>
      </c>
      <c r="F437" s="1">
        <v>0</v>
      </c>
      <c r="G437" s="1" t="s">
        <v>20</v>
      </c>
      <c r="H437" s="1" t="s">
        <v>31</v>
      </c>
      <c r="I437" s="1" t="s">
        <v>20</v>
      </c>
      <c r="J437" s="1" t="s">
        <v>22</v>
      </c>
      <c r="K437" s="1" t="s">
        <v>31</v>
      </c>
      <c r="L437" s="1" t="s">
        <v>23</v>
      </c>
      <c r="M437" s="1">
        <v>32</v>
      </c>
      <c r="N437" s="1" t="s">
        <v>24</v>
      </c>
      <c r="O437" s="1" t="s">
        <v>25</v>
      </c>
      <c r="P437" s="1" t="s">
        <v>140</v>
      </c>
      <c r="Q437" s="1" t="s">
        <v>263</v>
      </c>
      <c r="R437" s="1">
        <f>IF(OR(Table_12[team1]="Mumbai Indians",Table_12[team2]="Mumbai Indians"),1,0)</f>
        <v>0</v>
      </c>
    </row>
    <row r="438" spans="1:18" ht="15.75" customHeight="1" x14ac:dyDescent="0.3">
      <c r="A438" s="1">
        <v>733993</v>
      </c>
      <c r="B438" s="1" t="s">
        <v>36</v>
      </c>
      <c r="C438" s="2">
        <v>41769</v>
      </c>
      <c r="D438" s="1" t="s">
        <v>211</v>
      </c>
      <c r="E438" s="1" t="s">
        <v>38</v>
      </c>
      <c r="F438" s="1">
        <v>0</v>
      </c>
      <c r="G438" s="1" t="s">
        <v>39</v>
      </c>
      <c r="H438" s="1" t="s">
        <v>259</v>
      </c>
      <c r="I438" s="1" t="s">
        <v>259</v>
      </c>
      <c r="J438" s="1" t="s">
        <v>22</v>
      </c>
      <c r="K438" s="1" t="s">
        <v>259</v>
      </c>
      <c r="L438" s="1" t="s">
        <v>41</v>
      </c>
      <c r="M438" s="1">
        <v>8</v>
      </c>
      <c r="N438" s="1" t="s">
        <v>24</v>
      </c>
      <c r="O438" s="1" t="s">
        <v>95</v>
      </c>
      <c r="P438" s="1" t="s">
        <v>297</v>
      </c>
      <c r="Q438" s="1" t="s">
        <v>242</v>
      </c>
      <c r="R438" s="1">
        <f>IF(OR(Table_12[team1]="Mumbai Indians",Table_12[team2]="Mumbai Indians"),1,0)</f>
        <v>0</v>
      </c>
    </row>
    <row r="439" spans="1:18" ht="15.75" customHeight="1" x14ac:dyDescent="0.3">
      <c r="A439" s="1">
        <v>733995</v>
      </c>
      <c r="B439" s="1" t="s">
        <v>44</v>
      </c>
      <c r="C439" s="2">
        <v>41769</v>
      </c>
      <c r="D439" s="1" t="s">
        <v>152</v>
      </c>
      <c r="E439" s="1" t="s">
        <v>46</v>
      </c>
      <c r="F439" s="1">
        <v>0</v>
      </c>
      <c r="G439" s="1" t="s">
        <v>47</v>
      </c>
      <c r="H439" s="1" t="s">
        <v>32</v>
      </c>
      <c r="I439" s="1" t="s">
        <v>32</v>
      </c>
      <c r="J439" s="1" t="s">
        <v>22</v>
      </c>
      <c r="K439" s="1" t="s">
        <v>32</v>
      </c>
      <c r="L439" s="1" t="s">
        <v>41</v>
      </c>
      <c r="M439" s="1">
        <v>4</v>
      </c>
      <c r="N439" s="1" t="s">
        <v>24</v>
      </c>
      <c r="O439" s="1" t="s">
        <v>25</v>
      </c>
      <c r="P439" s="1" t="s">
        <v>127</v>
      </c>
      <c r="Q439" s="1" t="s">
        <v>237</v>
      </c>
      <c r="R439" s="1">
        <f>IF(OR(Table_12[team1]="Mumbai Indians",Table_12[team2]="Mumbai Indians"),1,0)</f>
        <v>1</v>
      </c>
    </row>
    <row r="440" spans="1:18" ht="15.75" customHeight="1" x14ac:dyDescent="0.3">
      <c r="A440" s="1">
        <v>733997</v>
      </c>
      <c r="B440" s="1" t="s">
        <v>170</v>
      </c>
      <c r="C440" s="2">
        <v>41770</v>
      </c>
      <c r="D440" s="1" t="s">
        <v>146</v>
      </c>
      <c r="E440" s="1" t="s">
        <v>172</v>
      </c>
      <c r="F440" s="1">
        <v>0</v>
      </c>
      <c r="G440" s="1" t="s">
        <v>31</v>
      </c>
      <c r="H440" s="1" t="s">
        <v>21</v>
      </c>
      <c r="I440" s="1" t="s">
        <v>21</v>
      </c>
      <c r="J440" s="1" t="s">
        <v>22</v>
      </c>
      <c r="K440" s="1" t="s">
        <v>21</v>
      </c>
      <c r="L440" s="1" t="s">
        <v>41</v>
      </c>
      <c r="M440" s="1">
        <v>9</v>
      </c>
      <c r="N440" s="1" t="s">
        <v>24</v>
      </c>
      <c r="O440" s="1" t="s">
        <v>25</v>
      </c>
      <c r="P440" s="1" t="s">
        <v>274</v>
      </c>
      <c r="Q440" s="1" t="s">
        <v>267</v>
      </c>
      <c r="R440" s="1">
        <f>IF(OR(Table_12[team1]="Mumbai Indians",Table_12[team2]="Mumbai Indians"),1,0)</f>
        <v>0</v>
      </c>
    </row>
    <row r="441" spans="1:18" ht="15.75" customHeight="1" x14ac:dyDescent="0.3">
      <c r="A441" s="1">
        <v>733999</v>
      </c>
      <c r="B441" s="1" t="s">
        <v>17</v>
      </c>
      <c r="C441" s="2">
        <v>41770</v>
      </c>
      <c r="D441" s="1" t="s">
        <v>265</v>
      </c>
      <c r="E441" s="1" t="s">
        <v>19</v>
      </c>
      <c r="F441" s="1">
        <v>0</v>
      </c>
      <c r="G441" s="1" t="s">
        <v>20</v>
      </c>
      <c r="H441" s="1" t="s">
        <v>40</v>
      </c>
      <c r="I441" s="1" t="s">
        <v>20</v>
      </c>
      <c r="J441" s="1" t="s">
        <v>33</v>
      </c>
      <c r="K441" s="1" t="s">
        <v>40</v>
      </c>
      <c r="L441" s="1" t="s">
        <v>41</v>
      </c>
      <c r="M441" s="1">
        <v>5</v>
      </c>
      <c r="N441" s="1" t="s">
        <v>24</v>
      </c>
      <c r="O441" s="1" t="s">
        <v>25</v>
      </c>
      <c r="P441" s="1" t="s">
        <v>140</v>
      </c>
      <c r="Q441" s="1" t="s">
        <v>213</v>
      </c>
      <c r="R441" s="1">
        <f>IF(OR(Table_12[team1]="Mumbai Indians",Table_12[team2]="Mumbai Indians"),1,0)</f>
        <v>0</v>
      </c>
    </row>
    <row r="442" spans="1:18" ht="15.75" customHeight="1" x14ac:dyDescent="0.3">
      <c r="A442" s="1">
        <v>734001</v>
      </c>
      <c r="B442" s="1" t="s">
        <v>60</v>
      </c>
      <c r="C442" s="2">
        <v>41771</v>
      </c>
      <c r="D442" s="1" t="s">
        <v>183</v>
      </c>
      <c r="E442" s="1" t="s">
        <v>62</v>
      </c>
      <c r="F442" s="1">
        <v>0</v>
      </c>
      <c r="G442" s="1" t="s">
        <v>259</v>
      </c>
      <c r="H442" s="1" t="s">
        <v>47</v>
      </c>
      <c r="I442" s="1" t="s">
        <v>259</v>
      </c>
      <c r="J442" s="1" t="s">
        <v>33</v>
      </c>
      <c r="K442" s="1" t="s">
        <v>47</v>
      </c>
      <c r="L442" s="1" t="s">
        <v>41</v>
      </c>
      <c r="M442" s="1">
        <v>7</v>
      </c>
      <c r="N442" s="1" t="s">
        <v>24</v>
      </c>
      <c r="O442" s="1" t="s">
        <v>25</v>
      </c>
      <c r="P442" s="1" t="s">
        <v>127</v>
      </c>
      <c r="Q442" s="1" t="s">
        <v>237</v>
      </c>
      <c r="R442" s="1">
        <f>IF(OR(Table_12[team1]="Mumbai Indians",Table_12[team2]="Mumbai Indians"),1,0)</f>
        <v>1</v>
      </c>
    </row>
    <row r="443" spans="1:18" ht="15.75" customHeight="1" x14ac:dyDescent="0.3">
      <c r="A443" s="1">
        <v>734003</v>
      </c>
      <c r="B443" s="1" t="s">
        <v>277</v>
      </c>
      <c r="C443" s="2">
        <v>41772</v>
      </c>
      <c r="D443" s="1" t="s">
        <v>235</v>
      </c>
      <c r="E443" s="1" t="s">
        <v>278</v>
      </c>
      <c r="F443" s="1">
        <v>0</v>
      </c>
      <c r="G443" s="1" t="s">
        <v>32</v>
      </c>
      <c r="H443" s="1" t="s">
        <v>40</v>
      </c>
      <c r="I443" s="1" t="s">
        <v>40</v>
      </c>
      <c r="J443" s="1" t="s">
        <v>33</v>
      </c>
      <c r="K443" s="1" t="s">
        <v>32</v>
      </c>
      <c r="L443" s="1" t="s">
        <v>41</v>
      </c>
      <c r="M443" s="1">
        <v>5</v>
      </c>
      <c r="N443" s="1" t="s">
        <v>24</v>
      </c>
      <c r="O443" s="1" t="s">
        <v>25</v>
      </c>
      <c r="P443" s="1" t="s">
        <v>242</v>
      </c>
      <c r="Q443" s="1" t="s">
        <v>252</v>
      </c>
      <c r="R443" s="1">
        <f>IF(OR(Table_12[team1]="Mumbai Indians",Table_12[team2]="Mumbai Indians"),1,0)</f>
        <v>0</v>
      </c>
    </row>
    <row r="444" spans="1:18" ht="15.75" customHeight="1" x14ac:dyDescent="0.3">
      <c r="A444" s="1">
        <v>734005</v>
      </c>
      <c r="B444" s="1" t="s">
        <v>17</v>
      </c>
      <c r="C444" s="2">
        <v>41772</v>
      </c>
      <c r="D444" s="1" t="s">
        <v>139</v>
      </c>
      <c r="E444" s="1" t="s">
        <v>19</v>
      </c>
      <c r="F444" s="1">
        <v>0</v>
      </c>
      <c r="G444" s="1" t="s">
        <v>20</v>
      </c>
      <c r="H444" s="1" t="s">
        <v>39</v>
      </c>
      <c r="I444" s="1" t="s">
        <v>39</v>
      </c>
      <c r="J444" s="1" t="s">
        <v>22</v>
      </c>
      <c r="K444" s="1" t="s">
        <v>20</v>
      </c>
      <c r="L444" s="1" t="s">
        <v>23</v>
      </c>
      <c r="M444" s="1">
        <v>16</v>
      </c>
      <c r="N444" s="1" t="s">
        <v>24</v>
      </c>
      <c r="O444" s="1" t="s">
        <v>25</v>
      </c>
      <c r="P444" s="1" t="s">
        <v>263</v>
      </c>
      <c r="Q444" s="1" t="s">
        <v>213</v>
      </c>
      <c r="R444" s="1">
        <f>IF(OR(Table_12[team1]="Mumbai Indians",Table_12[team2]="Mumbai Indians"),1,0)</f>
        <v>0</v>
      </c>
    </row>
    <row r="445" spans="1:18" ht="15.75" customHeight="1" x14ac:dyDescent="0.3">
      <c r="A445" s="1">
        <v>734007</v>
      </c>
      <c r="B445" s="1" t="s">
        <v>60</v>
      </c>
      <c r="C445" s="2">
        <v>41773</v>
      </c>
      <c r="D445" s="1" t="s">
        <v>226</v>
      </c>
      <c r="E445" s="1" t="s">
        <v>62</v>
      </c>
      <c r="F445" s="1">
        <v>0</v>
      </c>
      <c r="G445" s="1" t="s">
        <v>259</v>
      </c>
      <c r="H445" s="1" t="s">
        <v>31</v>
      </c>
      <c r="I445" s="1" t="s">
        <v>31</v>
      </c>
      <c r="J445" s="1" t="s">
        <v>22</v>
      </c>
      <c r="K445" s="1" t="s">
        <v>31</v>
      </c>
      <c r="L445" s="1" t="s">
        <v>41</v>
      </c>
      <c r="M445" s="1">
        <v>6</v>
      </c>
      <c r="N445" s="1" t="s">
        <v>24</v>
      </c>
      <c r="O445" s="1" t="s">
        <v>25</v>
      </c>
      <c r="P445" s="1" t="s">
        <v>237</v>
      </c>
      <c r="Q445" s="1" t="s">
        <v>298</v>
      </c>
      <c r="R445" s="1">
        <f>IF(OR(Table_12[team1]="Mumbai Indians",Table_12[team2]="Mumbai Indians"),1,0)</f>
        <v>0</v>
      </c>
    </row>
    <row r="446" spans="1:18" ht="15.75" customHeight="1" x14ac:dyDescent="0.3">
      <c r="A446" s="1">
        <v>734009</v>
      </c>
      <c r="B446" s="1" t="s">
        <v>170</v>
      </c>
      <c r="C446" s="2">
        <v>41773</v>
      </c>
      <c r="D446" s="1" t="s">
        <v>175</v>
      </c>
      <c r="E446" s="1" t="s">
        <v>172</v>
      </c>
      <c r="F446" s="1">
        <v>0</v>
      </c>
      <c r="G446" s="1" t="s">
        <v>21</v>
      </c>
      <c r="H446" s="1" t="s">
        <v>47</v>
      </c>
      <c r="I446" s="1" t="s">
        <v>21</v>
      </c>
      <c r="J446" s="1" t="s">
        <v>22</v>
      </c>
      <c r="K446" s="1" t="s">
        <v>21</v>
      </c>
      <c r="L446" s="1" t="s">
        <v>41</v>
      </c>
      <c r="M446" s="1">
        <v>6</v>
      </c>
      <c r="N446" s="1" t="s">
        <v>24</v>
      </c>
      <c r="O446" s="1" t="s">
        <v>25</v>
      </c>
      <c r="P446" s="1" t="s">
        <v>232</v>
      </c>
      <c r="Q446" s="1" t="s">
        <v>274</v>
      </c>
      <c r="R446" s="1">
        <f>IF(OR(Table_12[team1]="Mumbai Indians",Table_12[team2]="Mumbai Indians"),1,0)</f>
        <v>1</v>
      </c>
    </row>
    <row r="447" spans="1:18" ht="15.75" customHeight="1" x14ac:dyDescent="0.3">
      <c r="A447" s="1">
        <v>734011</v>
      </c>
      <c r="B447" s="1" t="s">
        <v>167</v>
      </c>
      <c r="C447" s="2">
        <v>41774</v>
      </c>
      <c r="D447" s="1" t="s">
        <v>233</v>
      </c>
      <c r="E447" s="1" t="s">
        <v>168</v>
      </c>
      <c r="F447" s="1">
        <v>0</v>
      </c>
      <c r="G447" s="1" t="s">
        <v>40</v>
      </c>
      <c r="H447" s="1" t="s">
        <v>39</v>
      </c>
      <c r="I447" s="1" t="s">
        <v>39</v>
      </c>
      <c r="J447" s="1" t="s">
        <v>22</v>
      </c>
      <c r="K447" s="1" t="s">
        <v>40</v>
      </c>
      <c r="L447" s="1" t="s">
        <v>23</v>
      </c>
      <c r="M447" s="1">
        <v>62</v>
      </c>
      <c r="N447" s="1" t="s">
        <v>24</v>
      </c>
      <c r="O447" s="1" t="s">
        <v>25</v>
      </c>
      <c r="P447" s="1" t="s">
        <v>140</v>
      </c>
      <c r="Q447" s="1" t="s">
        <v>213</v>
      </c>
      <c r="R447" s="1">
        <f>IF(OR(Table_12[team1]="Mumbai Indians",Table_12[team2]="Mumbai Indians"),1,0)</f>
        <v>0</v>
      </c>
    </row>
    <row r="448" spans="1:18" ht="15.75" customHeight="1" x14ac:dyDescent="0.3">
      <c r="A448" s="1">
        <v>734013</v>
      </c>
      <c r="B448" s="1" t="s">
        <v>277</v>
      </c>
      <c r="C448" s="2">
        <v>41777</v>
      </c>
      <c r="D448" s="1" t="s">
        <v>121</v>
      </c>
      <c r="E448" s="1" t="s">
        <v>278</v>
      </c>
      <c r="F448" s="1">
        <v>0</v>
      </c>
      <c r="G448" s="1" t="s">
        <v>32</v>
      </c>
      <c r="H448" s="1" t="s">
        <v>20</v>
      </c>
      <c r="I448" s="1" t="s">
        <v>32</v>
      </c>
      <c r="J448" s="1" t="s">
        <v>33</v>
      </c>
      <c r="K448" s="1" t="s">
        <v>20</v>
      </c>
      <c r="L448" s="1" t="s">
        <v>41</v>
      </c>
      <c r="M448" s="1">
        <v>5</v>
      </c>
      <c r="N448" s="1" t="s">
        <v>24</v>
      </c>
      <c r="O448" s="1" t="s">
        <v>25</v>
      </c>
      <c r="P448" s="1" t="s">
        <v>242</v>
      </c>
      <c r="Q448" s="1" t="s">
        <v>252</v>
      </c>
      <c r="R448" s="1">
        <f>IF(OR(Table_12[team1]="Mumbai Indians",Table_12[team2]="Mumbai Indians"),1,0)</f>
        <v>0</v>
      </c>
    </row>
    <row r="449" spans="1:18" ht="15.75" customHeight="1" x14ac:dyDescent="0.3">
      <c r="A449" s="1">
        <v>734015</v>
      </c>
      <c r="B449" s="1" t="s">
        <v>60</v>
      </c>
      <c r="C449" s="2">
        <v>41777</v>
      </c>
      <c r="D449" s="1" t="s">
        <v>257</v>
      </c>
      <c r="E449" s="1" t="s">
        <v>62</v>
      </c>
      <c r="F449" s="1">
        <v>0</v>
      </c>
      <c r="G449" s="1" t="s">
        <v>259</v>
      </c>
      <c r="H449" s="1" t="s">
        <v>21</v>
      </c>
      <c r="I449" s="1" t="s">
        <v>259</v>
      </c>
      <c r="J449" s="1" t="s">
        <v>33</v>
      </c>
      <c r="K449" s="1" t="s">
        <v>21</v>
      </c>
      <c r="L449" s="1" t="s">
        <v>41</v>
      </c>
      <c r="M449" s="1">
        <v>7</v>
      </c>
      <c r="N449" s="1" t="s">
        <v>24</v>
      </c>
      <c r="O449" s="1" t="s">
        <v>25</v>
      </c>
      <c r="P449" s="1" t="s">
        <v>274</v>
      </c>
      <c r="Q449" s="1" t="s">
        <v>267</v>
      </c>
      <c r="R449" s="1">
        <f>IF(OR(Table_12[team1]="Mumbai Indians",Table_12[team2]="Mumbai Indians"),1,0)</f>
        <v>0</v>
      </c>
    </row>
    <row r="450" spans="1:18" ht="15.75" customHeight="1" x14ac:dyDescent="0.3">
      <c r="A450" s="1">
        <v>734017</v>
      </c>
      <c r="B450" s="1" t="s">
        <v>167</v>
      </c>
      <c r="C450" s="2">
        <v>41778</v>
      </c>
      <c r="D450" s="1" t="s">
        <v>29</v>
      </c>
      <c r="E450" s="1" t="s">
        <v>168</v>
      </c>
      <c r="F450" s="1">
        <v>0</v>
      </c>
      <c r="G450" s="1" t="s">
        <v>40</v>
      </c>
      <c r="H450" s="1" t="s">
        <v>47</v>
      </c>
      <c r="I450" s="1" t="s">
        <v>47</v>
      </c>
      <c r="J450" s="1" t="s">
        <v>33</v>
      </c>
      <c r="K450" s="1" t="s">
        <v>47</v>
      </c>
      <c r="L450" s="1" t="s">
        <v>23</v>
      </c>
      <c r="M450" s="1">
        <v>25</v>
      </c>
      <c r="N450" s="1" t="s">
        <v>24</v>
      </c>
      <c r="O450" s="1" t="s">
        <v>25</v>
      </c>
      <c r="P450" s="1" t="s">
        <v>140</v>
      </c>
      <c r="Q450" s="1" t="s">
        <v>213</v>
      </c>
      <c r="R450" s="1">
        <f>IF(OR(Table_12[team1]="Mumbai Indians",Table_12[team2]="Mumbai Indians"),1,0)</f>
        <v>1</v>
      </c>
    </row>
    <row r="451" spans="1:18" ht="15.75" customHeight="1" x14ac:dyDescent="0.3">
      <c r="A451" s="1">
        <v>734019</v>
      </c>
      <c r="B451" s="1" t="s">
        <v>36</v>
      </c>
      <c r="C451" s="2">
        <v>41778</v>
      </c>
      <c r="D451" s="1" t="s">
        <v>299</v>
      </c>
      <c r="E451" s="1" t="s">
        <v>38</v>
      </c>
      <c r="F451" s="1">
        <v>0</v>
      </c>
      <c r="G451" s="1" t="s">
        <v>39</v>
      </c>
      <c r="H451" s="1" t="s">
        <v>31</v>
      </c>
      <c r="I451" s="1" t="s">
        <v>31</v>
      </c>
      <c r="J451" s="1" t="s">
        <v>22</v>
      </c>
      <c r="K451" s="1" t="s">
        <v>31</v>
      </c>
      <c r="L451" s="1" t="s">
        <v>41</v>
      </c>
      <c r="M451" s="1">
        <v>4</v>
      </c>
      <c r="N451" s="1" t="s">
        <v>24</v>
      </c>
      <c r="O451" s="1" t="s">
        <v>25</v>
      </c>
      <c r="P451" s="1" t="s">
        <v>127</v>
      </c>
      <c r="Q451" s="1" t="s">
        <v>298</v>
      </c>
      <c r="R451" s="1">
        <f>IF(OR(Table_12[team1]="Mumbai Indians",Table_12[team2]="Mumbai Indians"),1,0)</f>
        <v>0</v>
      </c>
    </row>
    <row r="452" spans="1:18" ht="15.75" customHeight="1" x14ac:dyDescent="0.3">
      <c r="A452" s="1">
        <v>734021</v>
      </c>
      <c r="B452" s="1" t="s">
        <v>60</v>
      </c>
      <c r="C452" s="2">
        <v>41779</v>
      </c>
      <c r="D452" s="1" t="s">
        <v>179</v>
      </c>
      <c r="E452" s="1" t="s">
        <v>62</v>
      </c>
      <c r="F452" s="1">
        <v>0</v>
      </c>
      <c r="G452" s="1" t="s">
        <v>259</v>
      </c>
      <c r="H452" s="1" t="s">
        <v>20</v>
      </c>
      <c r="I452" s="1" t="s">
        <v>20</v>
      </c>
      <c r="J452" s="1" t="s">
        <v>33</v>
      </c>
      <c r="K452" s="1" t="s">
        <v>259</v>
      </c>
      <c r="L452" s="1" t="s">
        <v>41</v>
      </c>
      <c r="M452" s="1">
        <v>7</v>
      </c>
      <c r="N452" s="1" t="s">
        <v>24</v>
      </c>
      <c r="O452" s="1" t="s">
        <v>25</v>
      </c>
      <c r="P452" s="1" t="s">
        <v>232</v>
      </c>
      <c r="Q452" s="1" t="s">
        <v>274</v>
      </c>
      <c r="R452" s="1">
        <f>IF(OR(Table_12[team1]="Mumbai Indians",Table_12[team2]="Mumbai Indians"),1,0)</f>
        <v>0</v>
      </c>
    </row>
    <row r="453" spans="1:18" ht="15.75" customHeight="1" x14ac:dyDescent="0.3">
      <c r="A453" s="1">
        <v>734023</v>
      </c>
      <c r="B453" s="1" t="s">
        <v>50</v>
      </c>
      <c r="C453" s="2">
        <v>41779</v>
      </c>
      <c r="D453" s="1" t="s">
        <v>175</v>
      </c>
      <c r="E453" s="1" t="s">
        <v>52</v>
      </c>
      <c r="F453" s="1">
        <v>0</v>
      </c>
      <c r="G453" s="1" t="s">
        <v>21</v>
      </c>
      <c r="H453" s="1" t="s">
        <v>32</v>
      </c>
      <c r="I453" s="1" t="s">
        <v>21</v>
      </c>
      <c r="J453" s="1" t="s">
        <v>22</v>
      </c>
      <c r="K453" s="1" t="s">
        <v>21</v>
      </c>
      <c r="L453" s="1" t="s">
        <v>41</v>
      </c>
      <c r="M453" s="1">
        <v>8</v>
      </c>
      <c r="N453" s="1" t="s">
        <v>24</v>
      </c>
      <c r="O453" s="1" t="s">
        <v>25</v>
      </c>
      <c r="P453" s="1" t="s">
        <v>297</v>
      </c>
      <c r="Q453" s="1" t="s">
        <v>252</v>
      </c>
      <c r="R453" s="1">
        <f>IF(OR(Table_12[team1]="Mumbai Indians",Table_12[team2]="Mumbai Indians"),1,0)</f>
        <v>0</v>
      </c>
    </row>
    <row r="454" spans="1:18" ht="15.75" customHeight="1" x14ac:dyDescent="0.3">
      <c r="A454" s="1">
        <v>734025</v>
      </c>
      <c r="B454" s="1" t="s">
        <v>28</v>
      </c>
      <c r="C454" s="2">
        <v>41780</v>
      </c>
      <c r="D454" s="1" t="s">
        <v>300</v>
      </c>
      <c r="E454" s="1" t="s">
        <v>30</v>
      </c>
      <c r="F454" s="1">
        <v>0</v>
      </c>
      <c r="G454" s="1" t="s">
        <v>31</v>
      </c>
      <c r="H454" s="1" t="s">
        <v>47</v>
      </c>
      <c r="I454" s="1" t="s">
        <v>47</v>
      </c>
      <c r="J454" s="1" t="s">
        <v>22</v>
      </c>
      <c r="K454" s="1" t="s">
        <v>47</v>
      </c>
      <c r="L454" s="1" t="s">
        <v>41</v>
      </c>
      <c r="M454" s="1">
        <v>7</v>
      </c>
      <c r="N454" s="1" t="s">
        <v>24</v>
      </c>
      <c r="O454" s="1" t="s">
        <v>25</v>
      </c>
      <c r="P454" s="1" t="s">
        <v>127</v>
      </c>
      <c r="Q454" s="1" t="s">
        <v>237</v>
      </c>
      <c r="R454" s="1">
        <f>IF(OR(Table_12[team1]="Mumbai Indians",Table_12[team2]="Mumbai Indians"),1,0)</f>
        <v>1</v>
      </c>
    </row>
    <row r="455" spans="1:18" ht="15.75" customHeight="1" x14ac:dyDescent="0.3">
      <c r="A455" s="1">
        <v>734027</v>
      </c>
      <c r="B455" s="1" t="s">
        <v>50</v>
      </c>
      <c r="C455" s="2">
        <v>41781</v>
      </c>
      <c r="D455" s="1" t="s">
        <v>175</v>
      </c>
      <c r="E455" s="1" t="s">
        <v>52</v>
      </c>
      <c r="F455" s="1">
        <v>0</v>
      </c>
      <c r="G455" s="1" t="s">
        <v>21</v>
      </c>
      <c r="H455" s="1" t="s">
        <v>20</v>
      </c>
      <c r="I455" s="1" t="s">
        <v>20</v>
      </c>
      <c r="J455" s="1" t="s">
        <v>22</v>
      </c>
      <c r="K455" s="1" t="s">
        <v>21</v>
      </c>
      <c r="L455" s="1" t="s">
        <v>23</v>
      </c>
      <c r="M455" s="1">
        <v>30</v>
      </c>
      <c r="N455" s="1" t="s">
        <v>24</v>
      </c>
      <c r="O455" s="1" t="s">
        <v>25</v>
      </c>
      <c r="P455" s="1" t="s">
        <v>232</v>
      </c>
      <c r="Q455" s="1" t="s">
        <v>267</v>
      </c>
      <c r="R455" s="1">
        <f>IF(OR(Table_12[team1]="Mumbai Indians",Table_12[team2]="Mumbai Indians"),1,0)</f>
        <v>0</v>
      </c>
    </row>
    <row r="456" spans="1:18" ht="15.75" customHeight="1" x14ac:dyDescent="0.3">
      <c r="A456" s="1">
        <v>734029</v>
      </c>
      <c r="B456" s="1" t="s">
        <v>277</v>
      </c>
      <c r="C456" s="2">
        <v>41781</v>
      </c>
      <c r="D456" s="1" t="s">
        <v>179</v>
      </c>
      <c r="E456" s="1" t="s">
        <v>278</v>
      </c>
      <c r="F456" s="1">
        <v>0</v>
      </c>
      <c r="G456" s="1" t="s">
        <v>32</v>
      </c>
      <c r="H456" s="1" t="s">
        <v>259</v>
      </c>
      <c r="I456" s="1" t="s">
        <v>259</v>
      </c>
      <c r="J456" s="1" t="s">
        <v>22</v>
      </c>
      <c r="K456" s="1" t="s">
        <v>259</v>
      </c>
      <c r="L456" s="1" t="s">
        <v>41</v>
      </c>
      <c r="M456" s="1">
        <v>6</v>
      </c>
      <c r="N456" s="1" t="s">
        <v>24</v>
      </c>
      <c r="O456" s="1" t="s">
        <v>25</v>
      </c>
      <c r="P456" s="1" t="s">
        <v>242</v>
      </c>
      <c r="Q456" s="1" t="s">
        <v>252</v>
      </c>
      <c r="R456" s="1">
        <f>IF(OR(Table_12[team1]="Mumbai Indians",Table_12[team2]="Mumbai Indians"),1,0)</f>
        <v>0</v>
      </c>
    </row>
    <row r="457" spans="1:18" ht="15.75" customHeight="1" x14ac:dyDescent="0.3">
      <c r="A457" s="1">
        <v>734031</v>
      </c>
      <c r="B457" s="1" t="s">
        <v>44</v>
      </c>
      <c r="C457" s="2">
        <v>41782</v>
      </c>
      <c r="D457" s="1" t="s">
        <v>29</v>
      </c>
      <c r="E457" s="1" t="s">
        <v>46</v>
      </c>
      <c r="F457" s="1">
        <v>0</v>
      </c>
      <c r="G457" s="1" t="s">
        <v>47</v>
      </c>
      <c r="H457" s="1" t="s">
        <v>39</v>
      </c>
      <c r="I457" s="1" t="s">
        <v>39</v>
      </c>
      <c r="J457" s="1" t="s">
        <v>22</v>
      </c>
      <c r="K457" s="1" t="s">
        <v>47</v>
      </c>
      <c r="L457" s="1" t="s">
        <v>23</v>
      </c>
      <c r="M457" s="1">
        <v>15</v>
      </c>
      <c r="N457" s="1" t="s">
        <v>24</v>
      </c>
      <c r="O457" s="1" t="s">
        <v>25</v>
      </c>
      <c r="P457" s="1" t="s">
        <v>140</v>
      </c>
      <c r="Q457" s="1" t="s">
        <v>213</v>
      </c>
      <c r="R457" s="1">
        <f>IF(OR(Table_12[team1]="Mumbai Indians",Table_12[team2]="Mumbai Indians"),1,0)</f>
        <v>1</v>
      </c>
    </row>
    <row r="458" spans="1:18" ht="15.75" customHeight="1" x14ac:dyDescent="0.3">
      <c r="A458" s="1">
        <v>734033</v>
      </c>
      <c r="B458" s="1" t="s">
        <v>28</v>
      </c>
      <c r="C458" s="2">
        <v>41782</v>
      </c>
      <c r="D458" s="1" t="s">
        <v>80</v>
      </c>
      <c r="E458" s="1" t="s">
        <v>30</v>
      </c>
      <c r="F458" s="1">
        <v>0</v>
      </c>
      <c r="G458" s="1" t="s">
        <v>31</v>
      </c>
      <c r="H458" s="1" t="s">
        <v>40</v>
      </c>
      <c r="I458" s="1" t="s">
        <v>40</v>
      </c>
      <c r="J458" s="1" t="s">
        <v>22</v>
      </c>
      <c r="K458" s="1" t="s">
        <v>31</v>
      </c>
      <c r="L458" s="1" t="s">
        <v>23</v>
      </c>
      <c r="M458" s="1">
        <v>16</v>
      </c>
      <c r="N458" s="1" t="s">
        <v>24</v>
      </c>
      <c r="O458" s="1" t="s">
        <v>25</v>
      </c>
      <c r="P458" s="1" t="s">
        <v>127</v>
      </c>
      <c r="Q458" s="1" t="s">
        <v>298</v>
      </c>
      <c r="R458" s="1">
        <f>IF(OR(Table_12[team1]="Mumbai Indians",Table_12[team2]="Mumbai Indians"),1,0)</f>
        <v>0</v>
      </c>
    </row>
    <row r="459" spans="1:18" ht="15.75" customHeight="1" x14ac:dyDescent="0.3">
      <c r="A459" s="1">
        <v>734035</v>
      </c>
      <c r="B459" s="1" t="s">
        <v>17</v>
      </c>
      <c r="C459" s="2">
        <v>41783</v>
      </c>
      <c r="D459" s="1" t="s">
        <v>76</v>
      </c>
      <c r="E459" s="1" t="s">
        <v>19</v>
      </c>
      <c r="F459" s="1">
        <v>0</v>
      </c>
      <c r="G459" s="1" t="s">
        <v>20</v>
      </c>
      <c r="H459" s="1" t="s">
        <v>32</v>
      </c>
      <c r="I459" s="1" t="s">
        <v>32</v>
      </c>
      <c r="J459" s="1" t="s">
        <v>22</v>
      </c>
      <c r="K459" s="1" t="s">
        <v>32</v>
      </c>
      <c r="L459" s="1" t="s">
        <v>41</v>
      </c>
      <c r="M459" s="1">
        <v>8</v>
      </c>
      <c r="N459" s="1" t="s">
        <v>24</v>
      </c>
      <c r="O459" s="1" t="s">
        <v>25</v>
      </c>
      <c r="P459" s="1" t="s">
        <v>232</v>
      </c>
      <c r="Q459" s="1" t="s">
        <v>274</v>
      </c>
      <c r="R459" s="1">
        <f>IF(OR(Table_12[team1]="Mumbai Indians",Table_12[team2]="Mumbai Indians"),1,0)</f>
        <v>0</v>
      </c>
    </row>
    <row r="460" spans="1:18" ht="15.75" customHeight="1" x14ac:dyDescent="0.3">
      <c r="A460" s="1">
        <v>734037</v>
      </c>
      <c r="B460" s="1" t="s">
        <v>50</v>
      </c>
      <c r="C460" s="2">
        <v>41783</v>
      </c>
      <c r="D460" s="1" t="s">
        <v>68</v>
      </c>
      <c r="E460" s="1" t="s">
        <v>52</v>
      </c>
      <c r="F460" s="1">
        <v>0</v>
      </c>
      <c r="G460" s="1" t="s">
        <v>21</v>
      </c>
      <c r="H460" s="1" t="s">
        <v>259</v>
      </c>
      <c r="I460" s="1" t="s">
        <v>21</v>
      </c>
      <c r="J460" s="1" t="s">
        <v>22</v>
      </c>
      <c r="K460" s="1" t="s">
        <v>21</v>
      </c>
      <c r="L460" s="1" t="s">
        <v>41</v>
      </c>
      <c r="M460" s="1">
        <v>4</v>
      </c>
      <c r="N460" s="1" t="s">
        <v>24</v>
      </c>
      <c r="O460" s="1" t="s">
        <v>25</v>
      </c>
      <c r="P460" s="1" t="s">
        <v>297</v>
      </c>
      <c r="Q460" s="1" t="s">
        <v>242</v>
      </c>
      <c r="R460" s="1">
        <f>IF(OR(Table_12[team1]="Mumbai Indians",Table_12[team2]="Mumbai Indians"),1,0)</f>
        <v>0</v>
      </c>
    </row>
    <row r="461" spans="1:18" ht="15.75" customHeight="1" x14ac:dyDescent="0.3">
      <c r="A461" s="1">
        <v>734039</v>
      </c>
      <c r="B461" s="1" t="s">
        <v>28</v>
      </c>
      <c r="C461" s="2">
        <v>41784</v>
      </c>
      <c r="D461" s="1" t="s">
        <v>260</v>
      </c>
      <c r="E461" s="1" t="s">
        <v>30</v>
      </c>
      <c r="F461" s="1">
        <v>0</v>
      </c>
      <c r="G461" s="1" t="s">
        <v>31</v>
      </c>
      <c r="H461" s="1" t="s">
        <v>39</v>
      </c>
      <c r="I461" s="1" t="s">
        <v>31</v>
      </c>
      <c r="J461" s="1" t="s">
        <v>22</v>
      </c>
      <c r="K461" s="1" t="s">
        <v>31</v>
      </c>
      <c r="L461" s="1" t="s">
        <v>41</v>
      </c>
      <c r="M461" s="1">
        <v>7</v>
      </c>
      <c r="N461" s="1" t="s">
        <v>24</v>
      </c>
      <c r="O461" s="1" t="s">
        <v>25</v>
      </c>
      <c r="P461" s="1" t="s">
        <v>127</v>
      </c>
      <c r="Q461" s="1" t="s">
        <v>237</v>
      </c>
      <c r="R461" s="1">
        <f>IF(OR(Table_12[team1]="Mumbai Indians",Table_12[team2]="Mumbai Indians"),1,0)</f>
        <v>0</v>
      </c>
    </row>
    <row r="462" spans="1:18" ht="15.75" customHeight="1" x14ac:dyDescent="0.3">
      <c r="A462" s="1">
        <v>734041</v>
      </c>
      <c r="B462" s="1" t="s">
        <v>44</v>
      </c>
      <c r="C462" s="2">
        <v>41784</v>
      </c>
      <c r="D462" s="1" t="s">
        <v>295</v>
      </c>
      <c r="E462" s="1" t="s">
        <v>46</v>
      </c>
      <c r="F462" s="1">
        <v>0</v>
      </c>
      <c r="G462" s="1" t="s">
        <v>47</v>
      </c>
      <c r="H462" s="1" t="s">
        <v>40</v>
      </c>
      <c r="I462" s="1" t="s">
        <v>47</v>
      </c>
      <c r="J462" s="1" t="s">
        <v>22</v>
      </c>
      <c r="K462" s="1" t="s">
        <v>47</v>
      </c>
      <c r="L462" s="1" t="s">
        <v>41</v>
      </c>
      <c r="M462" s="1">
        <v>5</v>
      </c>
      <c r="N462" s="1" t="s">
        <v>24</v>
      </c>
      <c r="O462" s="1" t="s">
        <v>25</v>
      </c>
      <c r="P462" s="1" t="s">
        <v>263</v>
      </c>
      <c r="Q462" s="1" t="s">
        <v>213</v>
      </c>
      <c r="R462" s="1">
        <f>IF(OR(Table_12[team1]="Mumbai Indians",Table_12[team2]="Mumbai Indians"),1,0)</f>
        <v>1</v>
      </c>
    </row>
    <row r="463" spans="1:18" ht="15.75" customHeight="1" x14ac:dyDescent="0.3">
      <c r="A463" s="1">
        <v>734043</v>
      </c>
      <c r="B463" s="1" t="s">
        <v>50</v>
      </c>
      <c r="C463" s="2">
        <v>41786</v>
      </c>
      <c r="D463" s="1" t="s">
        <v>257</v>
      </c>
      <c r="E463" s="1" t="s">
        <v>52</v>
      </c>
      <c r="F463" s="1">
        <v>0</v>
      </c>
      <c r="G463" s="1" t="s">
        <v>31</v>
      </c>
      <c r="H463" s="1" t="s">
        <v>21</v>
      </c>
      <c r="I463" s="1" t="s">
        <v>31</v>
      </c>
      <c r="J463" s="1" t="s">
        <v>22</v>
      </c>
      <c r="K463" s="1" t="s">
        <v>21</v>
      </c>
      <c r="L463" s="1" t="s">
        <v>23</v>
      </c>
      <c r="M463" s="1">
        <v>28</v>
      </c>
      <c r="N463" s="1" t="s">
        <v>24</v>
      </c>
      <c r="O463" s="1" t="s">
        <v>25</v>
      </c>
      <c r="P463" s="1" t="s">
        <v>274</v>
      </c>
      <c r="Q463" s="1" t="s">
        <v>140</v>
      </c>
      <c r="R463" s="1">
        <f>IF(OR(Table_12[team1]="Mumbai Indians",Table_12[team2]="Mumbai Indians"),1,0)</f>
        <v>0</v>
      </c>
    </row>
    <row r="464" spans="1:18" ht="15.75" customHeight="1" x14ac:dyDescent="0.3">
      <c r="A464" s="1">
        <v>734045</v>
      </c>
      <c r="B464" s="1" t="s">
        <v>44</v>
      </c>
      <c r="C464" s="2">
        <v>41787</v>
      </c>
      <c r="D464" s="1" t="s">
        <v>105</v>
      </c>
      <c r="E464" s="1" t="s">
        <v>164</v>
      </c>
      <c r="F464" s="1">
        <v>0</v>
      </c>
      <c r="G464" s="1" t="s">
        <v>32</v>
      </c>
      <c r="H464" s="1" t="s">
        <v>47</v>
      </c>
      <c r="I464" s="1" t="s">
        <v>32</v>
      </c>
      <c r="J464" s="1" t="s">
        <v>22</v>
      </c>
      <c r="K464" s="1" t="s">
        <v>32</v>
      </c>
      <c r="L464" s="1" t="s">
        <v>41</v>
      </c>
      <c r="M464" s="1">
        <v>7</v>
      </c>
      <c r="N464" s="1" t="s">
        <v>24</v>
      </c>
      <c r="O464" s="1" t="s">
        <v>25</v>
      </c>
      <c r="P464" s="1" t="s">
        <v>237</v>
      </c>
      <c r="Q464" s="1" t="s">
        <v>242</v>
      </c>
      <c r="R464" s="1">
        <f>IF(OR(Table_12[team1]="Mumbai Indians",Table_12[team2]="Mumbai Indians"),1,0)</f>
        <v>1</v>
      </c>
    </row>
    <row r="465" spans="1:18" ht="15.75" customHeight="1" x14ac:dyDescent="0.3">
      <c r="A465" s="1">
        <v>734047</v>
      </c>
      <c r="B465" s="1" t="s">
        <v>44</v>
      </c>
      <c r="C465" s="2">
        <v>41789</v>
      </c>
      <c r="D465" s="1" t="s">
        <v>61</v>
      </c>
      <c r="E465" s="1" t="s">
        <v>46</v>
      </c>
      <c r="F465" s="1">
        <v>0</v>
      </c>
      <c r="G465" s="1" t="s">
        <v>32</v>
      </c>
      <c r="H465" s="1" t="s">
        <v>31</v>
      </c>
      <c r="I465" s="1" t="s">
        <v>32</v>
      </c>
      <c r="J465" s="1" t="s">
        <v>22</v>
      </c>
      <c r="K465" s="1" t="s">
        <v>31</v>
      </c>
      <c r="L465" s="1" t="s">
        <v>23</v>
      </c>
      <c r="M465" s="1">
        <v>24</v>
      </c>
      <c r="N465" s="1" t="s">
        <v>24</v>
      </c>
      <c r="O465" s="1" t="s">
        <v>25</v>
      </c>
      <c r="P465" s="1" t="s">
        <v>127</v>
      </c>
      <c r="Q465" s="1" t="s">
        <v>213</v>
      </c>
      <c r="R465" s="1">
        <f>IF(OR(Table_12[team1]="Mumbai Indians",Table_12[team2]="Mumbai Indians"),1,0)</f>
        <v>0</v>
      </c>
    </row>
    <row r="466" spans="1:18" ht="15.75" customHeight="1" x14ac:dyDescent="0.3">
      <c r="A466" s="1">
        <v>734049</v>
      </c>
      <c r="B466" s="1" t="s">
        <v>17</v>
      </c>
      <c r="C466" s="2">
        <v>41791</v>
      </c>
      <c r="D466" s="1" t="s">
        <v>162</v>
      </c>
      <c r="E466" s="1" t="s">
        <v>19</v>
      </c>
      <c r="F466" s="1">
        <v>0</v>
      </c>
      <c r="G466" s="1" t="s">
        <v>21</v>
      </c>
      <c r="H466" s="1" t="s">
        <v>31</v>
      </c>
      <c r="I466" s="1" t="s">
        <v>21</v>
      </c>
      <c r="J466" s="1" t="s">
        <v>22</v>
      </c>
      <c r="K466" s="1" t="s">
        <v>21</v>
      </c>
      <c r="L466" s="1" t="s">
        <v>41</v>
      </c>
      <c r="M466" s="1">
        <v>3</v>
      </c>
      <c r="N466" s="1" t="s">
        <v>24</v>
      </c>
      <c r="O466" s="1" t="s">
        <v>25</v>
      </c>
      <c r="P466" s="1" t="s">
        <v>127</v>
      </c>
      <c r="Q466" s="1" t="s">
        <v>242</v>
      </c>
      <c r="R466" s="1">
        <f>IF(OR(Table_12[team1]="Mumbai Indians",Table_12[team2]="Mumbai Indians"),1,0)</f>
        <v>0</v>
      </c>
    </row>
    <row r="467" spans="1:18" ht="15.75" customHeight="1" x14ac:dyDescent="0.3">
      <c r="A467" s="1">
        <v>829705</v>
      </c>
      <c r="B467" s="1" t="s">
        <v>50</v>
      </c>
      <c r="C467" s="2">
        <v>42102</v>
      </c>
      <c r="D467" s="1" t="s">
        <v>241</v>
      </c>
      <c r="E467" s="1" t="s">
        <v>52</v>
      </c>
      <c r="F467" s="1">
        <v>0</v>
      </c>
      <c r="G467" s="1" t="s">
        <v>21</v>
      </c>
      <c r="H467" s="1" t="s">
        <v>47</v>
      </c>
      <c r="I467" s="1" t="s">
        <v>21</v>
      </c>
      <c r="J467" s="1" t="s">
        <v>22</v>
      </c>
      <c r="K467" s="1" t="s">
        <v>21</v>
      </c>
      <c r="L467" s="1" t="s">
        <v>41</v>
      </c>
      <c r="M467" s="1">
        <v>7</v>
      </c>
      <c r="N467" s="1" t="s">
        <v>24</v>
      </c>
      <c r="O467" s="1" t="s">
        <v>25</v>
      </c>
      <c r="P467" s="1" t="s">
        <v>140</v>
      </c>
      <c r="Q467" s="1" t="s">
        <v>252</v>
      </c>
      <c r="R467" s="1">
        <f>IF(OR(Table_12[team1]="Mumbai Indians",Table_12[team2]="Mumbai Indians"),1,0)</f>
        <v>1</v>
      </c>
    </row>
    <row r="468" spans="1:18" ht="15.75" customHeight="1" x14ac:dyDescent="0.3">
      <c r="A468" s="1">
        <v>829707</v>
      </c>
      <c r="B468" s="1" t="s">
        <v>65</v>
      </c>
      <c r="C468" s="2">
        <v>42103</v>
      </c>
      <c r="D468" s="1" t="s">
        <v>87</v>
      </c>
      <c r="E468" s="1" t="s">
        <v>67</v>
      </c>
      <c r="F468" s="1">
        <v>0</v>
      </c>
      <c r="G468" s="1" t="s">
        <v>32</v>
      </c>
      <c r="H468" s="1" t="s">
        <v>39</v>
      </c>
      <c r="I468" s="1" t="s">
        <v>39</v>
      </c>
      <c r="J468" s="1" t="s">
        <v>22</v>
      </c>
      <c r="K468" s="1" t="s">
        <v>32</v>
      </c>
      <c r="L468" s="1" t="s">
        <v>23</v>
      </c>
      <c r="M468" s="1">
        <v>1</v>
      </c>
      <c r="N468" s="1" t="s">
        <v>24</v>
      </c>
      <c r="O468" s="1" t="s">
        <v>25</v>
      </c>
      <c r="P468" s="1" t="s">
        <v>283</v>
      </c>
      <c r="Q468" s="1" t="s">
        <v>237</v>
      </c>
      <c r="R468" s="1">
        <f>IF(OR(Table_12[team1]="Mumbai Indians",Table_12[team2]="Mumbai Indians"),1,0)</f>
        <v>0</v>
      </c>
    </row>
    <row r="469" spans="1:18" ht="15.75" customHeight="1" x14ac:dyDescent="0.3">
      <c r="A469" s="1">
        <v>829709</v>
      </c>
      <c r="B469" s="1" t="s">
        <v>238</v>
      </c>
      <c r="C469" s="2">
        <v>42104</v>
      </c>
      <c r="D469" s="1" t="s">
        <v>265</v>
      </c>
      <c r="E469" s="1" t="s">
        <v>301</v>
      </c>
      <c r="F469" s="1">
        <v>0</v>
      </c>
      <c r="G469" s="1" t="s">
        <v>31</v>
      </c>
      <c r="H469" s="1" t="s">
        <v>40</v>
      </c>
      <c r="I469" s="1" t="s">
        <v>31</v>
      </c>
      <c r="J469" s="1" t="s">
        <v>22</v>
      </c>
      <c r="K469" s="1" t="s">
        <v>40</v>
      </c>
      <c r="L469" s="1" t="s">
        <v>23</v>
      </c>
      <c r="M469" s="1">
        <v>26</v>
      </c>
      <c r="N469" s="1" t="s">
        <v>24</v>
      </c>
      <c r="O469" s="1" t="s">
        <v>25</v>
      </c>
      <c r="P469" s="1" t="s">
        <v>302</v>
      </c>
      <c r="Q469" s="1" t="s">
        <v>303</v>
      </c>
      <c r="R469" s="1">
        <f>IF(OR(Table_12[team1]="Mumbai Indians",Table_12[team2]="Mumbai Indians"),1,0)</f>
        <v>0</v>
      </c>
    </row>
    <row r="470" spans="1:18" ht="15.75" customHeight="1" x14ac:dyDescent="0.3">
      <c r="A470" s="1">
        <v>829711</v>
      </c>
      <c r="B470" s="1" t="s">
        <v>65</v>
      </c>
      <c r="C470" s="2">
        <v>42105</v>
      </c>
      <c r="D470" s="1" t="s">
        <v>18</v>
      </c>
      <c r="E470" s="1" t="s">
        <v>67</v>
      </c>
      <c r="F470" s="1">
        <v>0</v>
      </c>
      <c r="G470" s="1" t="s">
        <v>32</v>
      </c>
      <c r="H470" s="1" t="s">
        <v>259</v>
      </c>
      <c r="I470" s="1" t="s">
        <v>32</v>
      </c>
      <c r="J470" s="1" t="s">
        <v>33</v>
      </c>
      <c r="K470" s="1" t="s">
        <v>32</v>
      </c>
      <c r="L470" s="1" t="s">
        <v>23</v>
      </c>
      <c r="M470" s="1">
        <v>45</v>
      </c>
      <c r="N470" s="1" t="s">
        <v>24</v>
      </c>
      <c r="O470" s="1" t="s">
        <v>25</v>
      </c>
      <c r="P470" s="1" t="s">
        <v>283</v>
      </c>
      <c r="Q470" s="1" t="s">
        <v>237</v>
      </c>
      <c r="R470" s="1">
        <f>IF(OR(Table_12[team1]="Mumbai Indians",Table_12[team2]="Mumbai Indians"),1,0)</f>
        <v>0</v>
      </c>
    </row>
    <row r="471" spans="1:18" ht="15.75" customHeight="1" x14ac:dyDescent="0.3">
      <c r="A471" s="1">
        <v>829713</v>
      </c>
      <c r="B471" s="1" t="s">
        <v>50</v>
      </c>
      <c r="C471" s="2">
        <v>42105</v>
      </c>
      <c r="D471" s="1" t="s">
        <v>118</v>
      </c>
      <c r="E471" s="1" t="s">
        <v>52</v>
      </c>
      <c r="F471" s="1">
        <v>0</v>
      </c>
      <c r="G471" s="1" t="s">
        <v>21</v>
      </c>
      <c r="H471" s="1" t="s">
        <v>20</v>
      </c>
      <c r="I471" s="1" t="s">
        <v>20</v>
      </c>
      <c r="J471" s="1" t="s">
        <v>22</v>
      </c>
      <c r="K471" s="1" t="s">
        <v>20</v>
      </c>
      <c r="L471" s="1" t="s">
        <v>41</v>
      </c>
      <c r="M471" s="1">
        <v>3</v>
      </c>
      <c r="N471" s="1" t="s">
        <v>24</v>
      </c>
      <c r="O471" s="1" t="s">
        <v>25</v>
      </c>
      <c r="P471" s="1" t="s">
        <v>140</v>
      </c>
      <c r="Q471" s="1" t="s">
        <v>252</v>
      </c>
      <c r="R471" s="1">
        <f>IF(OR(Table_12[team1]="Mumbai Indians",Table_12[team2]="Mumbai Indians"),1,0)</f>
        <v>0</v>
      </c>
    </row>
    <row r="472" spans="1:18" ht="15.75" customHeight="1" x14ac:dyDescent="0.3">
      <c r="A472" s="1">
        <v>829715</v>
      </c>
      <c r="B472" s="1" t="s">
        <v>36</v>
      </c>
      <c r="C472" s="2">
        <v>42106</v>
      </c>
      <c r="D472" s="1" t="s">
        <v>304</v>
      </c>
      <c r="E472" s="1" t="s">
        <v>38</v>
      </c>
      <c r="F472" s="1">
        <v>0</v>
      </c>
      <c r="G472" s="1" t="s">
        <v>39</v>
      </c>
      <c r="H472" s="1" t="s">
        <v>40</v>
      </c>
      <c r="I472" s="1" t="s">
        <v>40</v>
      </c>
      <c r="J472" s="1" t="s">
        <v>22</v>
      </c>
      <c r="K472" s="1" t="s">
        <v>40</v>
      </c>
      <c r="L472" s="1" t="s">
        <v>41</v>
      </c>
      <c r="M472" s="1">
        <v>3</v>
      </c>
      <c r="N472" s="1" t="s">
        <v>24</v>
      </c>
      <c r="O472" s="1" t="s">
        <v>25</v>
      </c>
      <c r="P472" s="1" t="s">
        <v>302</v>
      </c>
      <c r="Q472" s="1" t="s">
        <v>303</v>
      </c>
      <c r="R472" s="1">
        <f>IF(OR(Table_12[team1]="Mumbai Indians",Table_12[team2]="Mumbai Indians"),1,0)</f>
        <v>0</v>
      </c>
    </row>
    <row r="473" spans="1:18" ht="15.75" customHeight="1" x14ac:dyDescent="0.3">
      <c r="A473" s="1">
        <v>829717</v>
      </c>
      <c r="B473" s="1" t="s">
        <v>44</v>
      </c>
      <c r="C473" s="2">
        <v>42106</v>
      </c>
      <c r="D473" s="1" t="s">
        <v>305</v>
      </c>
      <c r="E473" s="1" t="s">
        <v>46</v>
      </c>
      <c r="F473" s="1">
        <v>0</v>
      </c>
      <c r="G473" s="1" t="s">
        <v>47</v>
      </c>
      <c r="H473" s="1" t="s">
        <v>31</v>
      </c>
      <c r="I473" s="1" t="s">
        <v>47</v>
      </c>
      <c r="J473" s="1" t="s">
        <v>22</v>
      </c>
      <c r="K473" s="1" t="s">
        <v>31</v>
      </c>
      <c r="L473" s="1" t="s">
        <v>23</v>
      </c>
      <c r="M473" s="1">
        <v>18</v>
      </c>
      <c r="N473" s="1" t="s">
        <v>24</v>
      </c>
      <c r="O473" s="1" t="s">
        <v>25</v>
      </c>
      <c r="P473" s="1" t="s">
        <v>232</v>
      </c>
      <c r="Q473" s="1" t="s">
        <v>306</v>
      </c>
      <c r="R473" s="1">
        <f>IF(OR(Table_12[team1]="Mumbai Indians",Table_12[team2]="Mumbai Indians"),1,0)</f>
        <v>1</v>
      </c>
    </row>
    <row r="474" spans="1:18" ht="15.75" customHeight="1" x14ac:dyDescent="0.3">
      <c r="A474" s="1">
        <v>829719</v>
      </c>
      <c r="B474" s="1" t="s">
        <v>17</v>
      </c>
      <c r="C474" s="2">
        <v>42107</v>
      </c>
      <c r="D474" s="1" t="s">
        <v>179</v>
      </c>
      <c r="E474" s="1" t="s">
        <v>19</v>
      </c>
      <c r="F474" s="1">
        <v>0</v>
      </c>
      <c r="G474" s="1" t="s">
        <v>20</v>
      </c>
      <c r="H474" s="1" t="s">
        <v>259</v>
      </c>
      <c r="I474" s="1" t="s">
        <v>259</v>
      </c>
      <c r="J474" s="1" t="s">
        <v>22</v>
      </c>
      <c r="K474" s="1" t="s">
        <v>259</v>
      </c>
      <c r="L474" s="1" t="s">
        <v>41</v>
      </c>
      <c r="M474" s="1">
        <v>8</v>
      </c>
      <c r="N474" s="1" t="s">
        <v>24</v>
      </c>
      <c r="O474" s="1" t="s">
        <v>25</v>
      </c>
      <c r="P474" s="1" t="s">
        <v>297</v>
      </c>
      <c r="Q474" s="1" t="s">
        <v>283</v>
      </c>
      <c r="R474" s="1">
        <f>IF(OR(Table_12[team1]="Mumbai Indians",Table_12[team2]="Mumbai Indians"),1,0)</f>
        <v>0</v>
      </c>
    </row>
    <row r="475" spans="1:18" ht="15.75" customHeight="1" x14ac:dyDescent="0.3">
      <c r="A475" s="1">
        <v>829721</v>
      </c>
      <c r="B475" s="1" t="s">
        <v>167</v>
      </c>
      <c r="C475" s="2">
        <v>42108</v>
      </c>
      <c r="D475" s="1" t="s">
        <v>231</v>
      </c>
      <c r="E475" s="1" t="s">
        <v>168</v>
      </c>
      <c r="F475" s="1">
        <v>0</v>
      </c>
      <c r="G475" s="1" t="s">
        <v>40</v>
      </c>
      <c r="H475" s="1" t="s">
        <v>47</v>
      </c>
      <c r="I475" s="1" t="s">
        <v>47</v>
      </c>
      <c r="J475" s="1" t="s">
        <v>33</v>
      </c>
      <c r="K475" s="1" t="s">
        <v>40</v>
      </c>
      <c r="L475" s="1" t="s">
        <v>41</v>
      </c>
      <c r="M475" s="1">
        <v>7</v>
      </c>
      <c r="N475" s="1" t="s">
        <v>24</v>
      </c>
      <c r="O475" s="1" t="s">
        <v>25</v>
      </c>
      <c r="P475" s="1" t="s">
        <v>232</v>
      </c>
      <c r="Q475" s="1" t="s">
        <v>302</v>
      </c>
      <c r="R475" s="1">
        <f>IF(OR(Table_12[team1]="Mumbai Indians",Table_12[team2]="Mumbai Indians"),1,0)</f>
        <v>1</v>
      </c>
    </row>
    <row r="476" spans="1:18" ht="15.75" customHeight="1" x14ac:dyDescent="0.3">
      <c r="A476" s="1">
        <v>829723</v>
      </c>
      <c r="B476" s="1" t="s">
        <v>50</v>
      </c>
      <c r="C476" s="2">
        <v>42124</v>
      </c>
      <c r="D476" s="1" t="s">
        <v>307</v>
      </c>
      <c r="E476" s="1" t="s">
        <v>52</v>
      </c>
      <c r="F476" s="1">
        <v>0</v>
      </c>
      <c r="G476" s="1" t="s">
        <v>21</v>
      </c>
      <c r="H476" s="1" t="s">
        <v>32</v>
      </c>
      <c r="I476" s="1" t="s">
        <v>21</v>
      </c>
      <c r="J476" s="1" t="s">
        <v>22</v>
      </c>
      <c r="K476" s="1" t="s">
        <v>21</v>
      </c>
      <c r="L476" s="1" t="s">
        <v>41</v>
      </c>
      <c r="M476" s="1">
        <v>7</v>
      </c>
      <c r="N476" s="1" t="s">
        <v>24</v>
      </c>
      <c r="O476" s="1" t="s">
        <v>25</v>
      </c>
      <c r="P476" s="1" t="s">
        <v>232</v>
      </c>
      <c r="Q476" s="1" t="s">
        <v>120</v>
      </c>
      <c r="R476" s="1">
        <f>IF(OR(Table_12[team1]="Mumbai Indians",Table_12[team2]="Mumbai Indians"),1,0)</f>
        <v>0</v>
      </c>
    </row>
    <row r="477" spans="1:18" ht="15.75" customHeight="1" x14ac:dyDescent="0.3">
      <c r="A477" s="1">
        <v>829725</v>
      </c>
      <c r="B477" s="1" t="s">
        <v>238</v>
      </c>
      <c r="C477" s="2">
        <v>42109</v>
      </c>
      <c r="D477" s="1" t="s">
        <v>308</v>
      </c>
      <c r="E477" s="1" t="s">
        <v>301</v>
      </c>
      <c r="F477" s="1">
        <v>0</v>
      </c>
      <c r="G477" s="1" t="s">
        <v>31</v>
      </c>
      <c r="H477" s="1" t="s">
        <v>39</v>
      </c>
      <c r="I477" s="1" t="s">
        <v>31</v>
      </c>
      <c r="J477" s="1" t="s">
        <v>33</v>
      </c>
      <c r="K477" s="1" t="s">
        <v>39</v>
      </c>
      <c r="L477" s="1" t="s">
        <v>41</v>
      </c>
      <c r="M477" s="1">
        <v>5</v>
      </c>
      <c r="N477" s="1" t="s">
        <v>24</v>
      </c>
      <c r="O477" s="1" t="s">
        <v>25</v>
      </c>
      <c r="P477" s="1" t="s">
        <v>303</v>
      </c>
      <c r="Q477" s="1" t="s">
        <v>263</v>
      </c>
      <c r="R477" s="1">
        <f>IF(OR(Table_12[team1]="Mumbai Indians",Table_12[team2]="Mumbai Indians"),1,0)</f>
        <v>0</v>
      </c>
    </row>
    <row r="478" spans="1:18" ht="15.75" customHeight="1" x14ac:dyDescent="0.3">
      <c r="A478" s="1">
        <v>829727</v>
      </c>
      <c r="B478" s="1" t="s">
        <v>234</v>
      </c>
      <c r="C478" s="2">
        <v>42110</v>
      </c>
      <c r="D478" s="1" t="s">
        <v>233</v>
      </c>
      <c r="E478" s="1" t="s">
        <v>236</v>
      </c>
      <c r="F478" s="1">
        <v>0</v>
      </c>
      <c r="G478" s="1" t="s">
        <v>259</v>
      </c>
      <c r="H478" s="1" t="s">
        <v>40</v>
      </c>
      <c r="I478" s="1" t="s">
        <v>40</v>
      </c>
      <c r="J478" s="1" t="s">
        <v>22</v>
      </c>
      <c r="K478" s="1" t="s">
        <v>40</v>
      </c>
      <c r="L478" s="1" t="s">
        <v>41</v>
      </c>
      <c r="M478" s="1">
        <v>6</v>
      </c>
      <c r="N478" s="1" t="s">
        <v>24</v>
      </c>
      <c r="O478" s="1" t="s">
        <v>25</v>
      </c>
      <c r="P478" s="1" t="s">
        <v>298</v>
      </c>
      <c r="Q478" s="1" t="s">
        <v>140</v>
      </c>
      <c r="R478" s="1">
        <f>IF(OR(Table_12[team1]="Mumbai Indians",Table_12[team2]="Mumbai Indians"),1,0)</f>
        <v>0</v>
      </c>
    </row>
    <row r="479" spans="1:18" ht="15.75" customHeight="1" x14ac:dyDescent="0.3">
      <c r="A479" s="1">
        <v>829729</v>
      </c>
      <c r="B479" s="1" t="s">
        <v>44</v>
      </c>
      <c r="C479" s="2">
        <v>42111</v>
      </c>
      <c r="D479" s="1" t="s">
        <v>87</v>
      </c>
      <c r="E479" s="1" t="s">
        <v>46</v>
      </c>
      <c r="F479" s="1">
        <v>0</v>
      </c>
      <c r="G479" s="1" t="s">
        <v>47</v>
      </c>
      <c r="H479" s="1" t="s">
        <v>32</v>
      </c>
      <c r="I479" s="1" t="s">
        <v>47</v>
      </c>
      <c r="J479" s="1" t="s">
        <v>33</v>
      </c>
      <c r="K479" s="1" t="s">
        <v>32</v>
      </c>
      <c r="L479" s="1" t="s">
        <v>41</v>
      </c>
      <c r="M479" s="1">
        <v>6</v>
      </c>
      <c r="N479" s="1" t="s">
        <v>24</v>
      </c>
      <c r="O479" s="1" t="s">
        <v>25</v>
      </c>
      <c r="P479" s="1" t="s">
        <v>232</v>
      </c>
      <c r="Q479" s="1" t="s">
        <v>120</v>
      </c>
      <c r="R479" s="1">
        <f>IF(OR(Table_12[team1]="Mumbai Indians",Table_12[team2]="Mumbai Indians"),1,0)</f>
        <v>1</v>
      </c>
    </row>
    <row r="480" spans="1:18" ht="15.75" customHeight="1" x14ac:dyDescent="0.3">
      <c r="A480" s="1">
        <v>829731</v>
      </c>
      <c r="B480" s="1" t="s">
        <v>234</v>
      </c>
      <c r="C480" s="2">
        <v>42112</v>
      </c>
      <c r="D480" s="1" t="s">
        <v>136</v>
      </c>
      <c r="E480" s="1" t="s">
        <v>236</v>
      </c>
      <c r="F480" s="1">
        <v>0</v>
      </c>
      <c r="G480" s="1" t="s">
        <v>259</v>
      </c>
      <c r="H480" s="1" t="s">
        <v>39</v>
      </c>
      <c r="I480" s="1" t="s">
        <v>39</v>
      </c>
      <c r="J480" s="1" t="s">
        <v>33</v>
      </c>
      <c r="K480" s="1" t="s">
        <v>39</v>
      </c>
      <c r="L480" s="1" t="s">
        <v>23</v>
      </c>
      <c r="M480" s="1">
        <v>4</v>
      </c>
      <c r="N480" s="1" t="s">
        <v>24</v>
      </c>
      <c r="O480" s="1" t="s">
        <v>25</v>
      </c>
      <c r="P480" s="1" t="s">
        <v>298</v>
      </c>
      <c r="Q480" s="1" t="s">
        <v>140</v>
      </c>
      <c r="R480" s="1">
        <f>IF(OR(Table_12[team1]="Mumbai Indians",Table_12[team2]="Mumbai Indians"),1,0)</f>
        <v>0</v>
      </c>
    </row>
    <row r="481" spans="1:18" ht="15.75" customHeight="1" x14ac:dyDescent="0.3">
      <c r="A481" s="1">
        <v>829733</v>
      </c>
      <c r="B481" s="1" t="s">
        <v>238</v>
      </c>
      <c r="C481" s="2">
        <v>42112</v>
      </c>
      <c r="D481" s="1" t="s">
        <v>307</v>
      </c>
      <c r="E481" s="1" t="s">
        <v>301</v>
      </c>
      <c r="F481" s="1">
        <v>0</v>
      </c>
      <c r="G481" s="1" t="s">
        <v>31</v>
      </c>
      <c r="H481" s="1" t="s">
        <v>21</v>
      </c>
      <c r="I481" s="1" t="s">
        <v>21</v>
      </c>
      <c r="J481" s="1" t="s">
        <v>22</v>
      </c>
      <c r="K481" s="1" t="s">
        <v>21</v>
      </c>
      <c r="L481" s="1" t="s">
        <v>41</v>
      </c>
      <c r="M481" s="1">
        <v>4</v>
      </c>
      <c r="N481" s="1" t="s">
        <v>24</v>
      </c>
      <c r="O481" s="1" t="s">
        <v>25</v>
      </c>
      <c r="P481" s="1" t="s">
        <v>302</v>
      </c>
      <c r="Q481" s="1" t="s">
        <v>267</v>
      </c>
      <c r="R481" s="1">
        <f>IF(OR(Table_12[team1]="Mumbai Indians",Table_12[team2]="Mumbai Indians"),1,0)</f>
        <v>0</v>
      </c>
    </row>
    <row r="482" spans="1:18" ht="15.75" customHeight="1" x14ac:dyDescent="0.3">
      <c r="A482" s="1">
        <v>829735</v>
      </c>
      <c r="B482" s="1" t="s">
        <v>167</v>
      </c>
      <c r="C482" s="2">
        <v>42113</v>
      </c>
      <c r="D482" s="1" t="s">
        <v>233</v>
      </c>
      <c r="E482" s="1" t="s">
        <v>168</v>
      </c>
      <c r="F482" s="1">
        <v>0</v>
      </c>
      <c r="G482" s="1" t="s">
        <v>40</v>
      </c>
      <c r="H482" s="1" t="s">
        <v>32</v>
      </c>
      <c r="I482" s="1" t="s">
        <v>32</v>
      </c>
      <c r="J482" s="1" t="s">
        <v>33</v>
      </c>
      <c r="K482" s="1" t="s">
        <v>40</v>
      </c>
      <c r="L482" s="1" t="s">
        <v>41</v>
      </c>
      <c r="M482" s="1">
        <v>8</v>
      </c>
      <c r="N482" s="1" t="s">
        <v>24</v>
      </c>
      <c r="O482" s="1" t="s">
        <v>25</v>
      </c>
      <c r="P482" s="1" t="s">
        <v>232</v>
      </c>
      <c r="Q482" s="1" t="s">
        <v>120</v>
      </c>
      <c r="R482" s="1">
        <f>IF(OR(Table_12[team1]="Mumbai Indians",Table_12[team2]="Mumbai Indians"),1,0)</f>
        <v>0</v>
      </c>
    </row>
    <row r="483" spans="1:18" ht="15.75" customHeight="1" x14ac:dyDescent="0.3">
      <c r="A483" s="1">
        <v>829737</v>
      </c>
      <c r="B483" s="1" t="s">
        <v>17</v>
      </c>
      <c r="C483" s="2">
        <v>42113</v>
      </c>
      <c r="D483" s="1" t="s">
        <v>154</v>
      </c>
      <c r="E483" s="1" t="s">
        <v>19</v>
      </c>
      <c r="F483" s="1">
        <v>0</v>
      </c>
      <c r="G483" s="1" t="s">
        <v>20</v>
      </c>
      <c r="H483" s="1" t="s">
        <v>47</v>
      </c>
      <c r="I483" s="1" t="s">
        <v>20</v>
      </c>
      <c r="J483" s="1" t="s">
        <v>22</v>
      </c>
      <c r="K483" s="1" t="s">
        <v>47</v>
      </c>
      <c r="L483" s="1" t="s">
        <v>23</v>
      </c>
      <c r="M483" s="1">
        <v>18</v>
      </c>
      <c r="N483" s="1" t="s">
        <v>24</v>
      </c>
      <c r="O483" s="1" t="s">
        <v>25</v>
      </c>
      <c r="P483" s="1" t="s">
        <v>283</v>
      </c>
      <c r="Q483" s="1" t="s">
        <v>237</v>
      </c>
      <c r="R483" s="1">
        <f>IF(OR(Table_12[team1]="Mumbai Indians",Table_12[team2]="Mumbai Indians"),1,0)</f>
        <v>1</v>
      </c>
    </row>
    <row r="484" spans="1:18" ht="15.75" customHeight="1" x14ac:dyDescent="0.3">
      <c r="A484" s="1">
        <v>829739</v>
      </c>
      <c r="B484" s="1" t="s">
        <v>36</v>
      </c>
      <c r="C484" s="2">
        <v>42114</v>
      </c>
      <c r="D484" s="1" t="s">
        <v>257</v>
      </c>
      <c r="E484" s="1" t="s">
        <v>38</v>
      </c>
      <c r="F484" s="1">
        <v>0</v>
      </c>
      <c r="G484" s="1" t="s">
        <v>39</v>
      </c>
      <c r="H484" s="1" t="s">
        <v>21</v>
      </c>
      <c r="I484" s="1" t="s">
        <v>21</v>
      </c>
      <c r="J484" s="1" t="s">
        <v>22</v>
      </c>
      <c r="K484" s="1" t="s">
        <v>21</v>
      </c>
      <c r="L484" s="1" t="s">
        <v>41</v>
      </c>
      <c r="M484" s="1">
        <v>6</v>
      </c>
      <c r="N484" s="1" t="s">
        <v>24</v>
      </c>
      <c r="O484" s="1" t="s">
        <v>25</v>
      </c>
      <c r="P484" s="1" t="s">
        <v>302</v>
      </c>
      <c r="Q484" s="1" t="s">
        <v>303</v>
      </c>
      <c r="R484" s="1">
        <f>IF(OR(Table_12[team1]="Mumbai Indians",Table_12[team2]="Mumbai Indians"),1,0)</f>
        <v>0</v>
      </c>
    </row>
    <row r="485" spans="1:18" ht="15.75" customHeight="1" x14ac:dyDescent="0.3">
      <c r="A485" s="1">
        <v>829741</v>
      </c>
      <c r="B485" s="1" t="s">
        <v>167</v>
      </c>
      <c r="C485" s="2">
        <v>42115</v>
      </c>
      <c r="D485" s="1" t="s">
        <v>80</v>
      </c>
      <c r="E485" s="1" t="s">
        <v>168</v>
      </c>
      <c r="F485" s="1">
        <v>0</v>
      </c>
      <c r="G485" s="1" t="s">
        <v>40</v>
      </c>
      <c r="H485" s="1" t="s">
        <v>31</v>
      </c>
      <c r="I485" s="1" t="s">
        <v>31</v>
      </c>
      <c r="J485" s="1" t="s">
        <v>22</v>
      </c>
      <c r="K485" s="1" t="s">
        <v>31</v>
      </c>
      <c r="L485" s="1" t="s">
        <v>122</v>
      </c>
      <c r="M485" s="1" t="s">
        <v>25</v>
      </c>
      <c r="N485" s="1" t="s">
        <v>123</v>
      </c>
      <c r="O485" s="1" t="s">
        <v>25</v>
      </c>
      <c r="P485" s="1" t="s">
        <v>120</v>
      </c>
      <c r="Q485" s="1" t="s">
        <v>140</v>
      </c>
      <c r="R485" s="1">
        <f>IF(OR(Table_12[team1]="Mumbai Indians",Table_12[team2]="Mumbai Indians"),1,0)</f>
        <v>0</v>
      </c>
    </row>
    <row r="486" spans="1:18" ht="15.75" customHeight="1" x14ac:dyDescent="0.3">
      <c r="A486" s="1">
        <v>829743</v>
      </c>
      <c r="B486" s="1" t="s">
        <v>234</v>
      </c>
      <c r="C486" s="2">
        <v>42116</v>
      </c>
      <c r="D486" s="1" t="s">
        <v>179</v>
      </c>
      <c r="E486" s="1" t="s">
        <v>236</v>
      </c>
      <c r="F486" s="1">
        <v>0</v>
      </c>
      <c r="G486" s="1" t="s">
        <v>259</v>
      </c>
      <c r="H486" s="1" t="s">
        <v>21</v>
      </c>
      <c r="I486" s="1" t="s">
        <v>21</v>
      </c>
      <c r="J486" s="1" t="s">
        <v>22</v>
      </c>
      <c r="K486" s="1" t="s">
        <v>259</v>
      </c>
      <c r="L486" s="1" t="s">
        <v>23</v>
      </c>
      <c r="M486" s="1">
        <v>16</v>
      </c>
      <c r="N486" s="1" t="s">
        <v>24</v>
      </c>
      <c r="O486" s="1" t="s">
        <v>95</v>
      </c>
      <c r="P486" s="1" t="s">
        <v>283</v>
      </c>
      <c r="Q486" s="1" t="s">
        <v>237</v>
      </c>
      <c r="R486" s="1">
        <f>IF(OR(Table_12[team1]="Mumbai Indians",Table_12[team2]="Mumbai Indians"),1,0)</f>
        <v>0</v>
      </c>
    </row>
    <row r="487" spans="1:18" ht="15.75" customHeight="1" x14ac:dyDescent="0.3">
      <c r="A487" s="1">
        <v>829745</v>
      </c>
      <c r="B487" s="1" t="s">
        <v>17</v>
      </c>
      <c r="C487" s="2">
        <v>42116</v>
      </c>
      <c r="D487" s="1" t="s">
        <v>105</v>
      </c>
      <c r="E487" s="1" t="s">
        <v>19</v>
      </c>
      <c r="F487" s="1">
        <v>0</v>
      </c>
      <c r="G487" s="1" t="s">
        <v>20</v>
      </c>
      <c r="H487" s="1" t="s">
        <v>32</v>
      </c>
      <c r="I487" s="1" t="s">
        <v>20</v>
      </c>
      <c r="J487" s="1" t="s">
        <v>22</v>
      </c>
      <c r="K487" s="1" t="s">
        <v>32</v>
      </c>
      <c r="L487" s="1" t="s">
        <v>23</v>
      </c>
      <c r="M487" s="1">
        <v>27</v>
      </c>
      <c r="N487" s="1" t="s">
        <v>24</v>
      </c>
      <c r="O487" s="1" t="s">
        <v>25</v>
      </c>
      <c r="P487" s="1" t="s">
        <v>230</v>
      </c>
      <c r="Q487" s="1" t="s">
        <v>252</v>
      </c>
      <c r="R487" s="1">
        <f>IF(OR(Table_12[team1]="Mumbai Indians",Table_12[team2]="Mumbai Indians"),1,0)</f>
        <v>0</v>
      </c>
    </row>
    <row r="488" spans="1:18" ht="15.75" customHeight="1" x14ac:dyDescent="0.3">
      <c r="A488" s="1">
        <v>829747</v>
      </c>
      <c r="B488" s="1" t="s">
        <v>36</v>
      </c>
      <c r="C488" s="2">
        <v>42117</v>
      </c>
      <c r="D488" s="1" t="s">
        <v>309</v>
      </c>
      <c r="E488" s="1" t="s">
        <v>38</v>
      </c>
      <c r="F488" s="1">
        <v>0</v>
      </c>
      <c r="G488" s="1" t="s">
        <v>39</v>
      </c>
      <c r="H488" s="1" t="s">
        <v>47</v>
      </c>
      <c r="I488" s="1" t="s">
        <v>47</v>
      </c>
      <c r="J488" s="1" t="s">
        <v>22</v>
      </c>
      <c r="K488" s="1" t="s">
        <v>39</v>
      </c>
      <c r="L488" s="1" t="s">
        <v>23</v>
      </c>
      <c r="M488" s="1">
        <v>37</v>
      </c>
      <c r="N488" s="1" t="s">
        <v>24</v>
      </c>
      <c r="O488" s="1" t="s">
        <v>25</v>
      </c>
      <c r="P488" s="1" t="s">
        <v>302</v>
      </c>
      <c r="Q488" s="1" t="s">
        <v>267</v>
      </c>
      <c r="R488" s="1">
        <f>IF(OR(Table_12[team1]="Mumbai Indians",Table_12[team2]="Mumbai Indians"),1,0)</f>
        <v>1</v>
      </c>
    </row>
    <row r="489" spans="1:18" ht="15.75" customHeight="1" x14ac:dyDescent="0.3">
      <c r="A489" s="1">
        <v>829749</v>
      </c>
      <c r="B489" s="1" t="s">
        <v>167</v>
      </c>
      <c r="C489" s="2">
        <v>42118</v>
      </c>
      <c r="D489" s="1" t="s">
        <v>310</v>
      </c>
      <c r="E489" s="1" t="s">
        <v>168</v>
      </c>
      <c r="F489" s="1">
        <v>0</v>
      </c>
      <c r="G489" s="1" t="s">
        <v>40</v>
      </c>
      <c r="H489" s="1" t="s">
        <v>20</v>
      </c>
      <c r="I489" s="1" t="s">
        <v>20</v>
      </c>
      <c r="J489" s="1" t="s">
        <v>22</v>
      </c>
      <c r="K489" s="1" t="s">
        <v>20</v>
      </c>
      <c r="L489" s="1" t="s">
        <v>41</v>
      </c>
      <c r="M489" s="1">
        <v>9</v>
      </c>
      <c r="N489" s="1" t="s">
        <v>24</v>
      </c>
      <c r="O489" s="1" t="s">
        <v>25</v>
      </c>
      <c r="P489" s="1" t="s">
        <v>120</v>
      </c>
      <c r="Q489" s="1" t="s">
        <v>140</v>
      </c>
      <c r="R489" s="1">
        <f>IF(OR(Table_12[team1]="Mumbai Indians",Table_12[team2]="Mumbai Indians"),1,0)</f>
        <v>0</v>
      </c>
    </row>
    <row r="490" spans="1:18" ht="15.75" customHeight="1" x14ac:dyDescent="0.3">
      <c r="A490" s="1">
        <v>829751</v>
      </c>
      <c r="B490" s="1" t="s">
        <v>44</v>
      </c>
      <c r="C490" s="2">
        <v>42119</v>
      </c>
      <c r="D490" s="1" t="s">
        <v>180</v>
      </c>
      <c r="E490" s="1" t="s">
        <v>46</v>
      </c>
      <c r="F490" s="1">
        <v>0</v>
      </c>
      <c r="G490" s="1" t="s">
        <v>47</v>
      </c>
      <c r="H490" s="1" t="s">
        <v>259</v>
      </c>
      <c r="I490" s="1" t="s">
        <v>47</v>
      </c>
      <c r="J490" s="1" t="s">
        <v>33</v>
      </c>
      <c r="K490" s="1" t="s">
        <v>47</v>
      </c>
      <c r="L490" s="1" t="s">
        <v>23</v>
      </c>
      <c r="M490" s="1">
        <v>20</v>
      </c>
      <c r="N490" s="1" t="s">
        <v>24</v>
      </c>
      <c r="O490" s="1" t="s">
        <v>25</v>
      </c>
      <c r="P490" s="1" t="s">
        <v>127</v>
      </c>
      <c r="Q490" s="1" t="s">
        <v>303</v>
      </c>
      <c r="R490" s="1">
        <f>IF(OR(Table_12[team1]="Mumbai Indians",Table_12[team2]="Mumbai Indians"),1,0)</f>
        <v>1</v>
      </c>
    </row>
    <row r="491" spans="1:18" ht="15.75" customHeight="1" x14ac:dyDescent="0.3">
      <c r="A491" s="1">
        <v>829753</v>
      </c>
      <c r="B491" s="1" t="s">
        <v>65</v>
      </c>
      <c r="C491" s="2">
        <v>42119</v>
      </c>
      <c r="D491" s="1" t="s">
        <v>18</v>
      </c>
      <c r="E491" s="1" t="s">
        <v>67</v>
      </c>
      <c r="F491" s="1">
        <v>0</v>
      </c>
      <c r="G491" s="1" t="s">
        <v>32</v>
      </c>
      <c r="H491" s="1" t="s">
        <v>31</v>
      </c>
      <c r="I491" s="1" t="s">
        <v>32</v>
      </c>
      <c r="J491" s="1" t="s">
        <v>33</v>
      </c>
      <c r="K491" s="1" t="s">
        <v>32</v>
      </c>
      <c r="L491" s="1" t="s">
        <v>23</v>
      </c>
      <c r="M491" s="1">
        <v>97</v>
      </c>
      <c r="N491" s="1" t="s">
        <v>24</v>
      </c>
      <c r="O491" s="1" t="s">
        <v>25</v>
      </c>
      <c r="P491" s="1" t="s">
        <v>230</v>
      </c>
      <c r="Q491" s="1" t="s">
        <v>252</v>
      </c>
      <c r="R491" s="1">
        <f>IF(OR(Table_12[team1]="Mumbai Indians",Table_12[team2]="Mumbai Indians"),1,0)</f>
        <v>0</v>
      </c>
    </row>
    <row r="492" spans="1:18" ht="15.75" customHeight="1" x14ac:dyDescent="0.3">
      <c r="A492" s="1">
        <v>829757</v>
      </c>
      <c r="B492" s="1" t="s">
        <v>36</v>
      </c>
      <c r="C492" s="2">
        <v>42120</v>
      </c>
      <c r="D492" s="1" t="s">
        <v>311</v>
      </c>
      <c r="E492" s="1" t="s">
        <v>38</v>
      </c>
      <c r="F492" s="1">
        <v>0</v>
      </c>
      <c r="G492" s="1" t="s">
        <v>39</v>
      </c>
      <c r="H492" s="1" t="s">
        <v>20</v>
      </c>
      <c r="I492" s="1" t="s">
        <v>20</v>
      </c>
      <c r="J492" s="1" t="s">
        <v>22</v>
      </c>
      <c r="K492" s="1" t="s">
        <v>20</v>
      </c>
      <c r="L492" s="1" t="s">
        <v>41</v>
      </c>
      <c r="M492" s="1">
        <v>10</v>
      </c>
      <c r="N492" s="1" t="s">
        <v>24</v>
      </c>
      <c r="O492" s="1" t="s">
        <v>25</v>
      </c>
      <c r="P492" s="1" t="s">
        <v>120</v>
      </c>
      <c r="Q492" s="1" t="s">
        <v>140</v>
      </c>
      <c r="R492" s="1">
        <f>IF(OR(Table_12[team1]="Mumbai Indians",Table_12[team2]="Mumbai Indians"),1,0)</f>
        <v>0</v>
      </c>
    </row>
    <row r="493" spans="1:18" ht="15.75" customHeight="1" x14ac:dyDescent="0.3">
      <c r="A493" s="1">
        <v>829759</v>
      </c>
      <c r="B493" s="1" t="s">
        <v>28</v>
      </c>
      <c r="C493" s="2">
        <v>42121</v>
      </c>
      <c r="D493" s="1" t="s">
        <v>312</v>
      </c>
      <c r="E493" s="1" t="s">
        <v>30</v>
      </c>
      <c r="F493" s="1">
        <v>0</v>
      </c>
      <c r="G493" s="1" t="s">
        <v>31</v>
      </c>
      <c r="H493" s="1" t="s">
        <v>259</v>
      </c>
      <c r="I493" s="1" t="s">
        <v>31</v>
      </c>
      <c r="J493" s="1" t="s">
        <v>22</v>
      </c>
      <c r="K493" s="1" t="s">
        <v>259</v>
      </c>
      <c r="L493" s="1" t="s">
        <v>23</v>
      </c>
      <c r="M493" s="1">
        <v>20</v>
      </c>
      <c r="N493" s="1" t="s">
        <v>24</v>
      </c>
      <c r="O493" s="1" t="s">
        <v>25</v>
      </c>
      <c r="P493" s="1" t="s">
        <v>127</v>
      </c>
      <c r="Q493" s="1" t="s">
        <v>303</v>
      </c>
      <c r="R493" s="1">
        <f>IF(OR(Table_12[team1]="Mumbai Indians",Table_12[team2]="Mumbai Indians"),1,0)</f>
        <v>0</v>
      </c>
    </row>
    <row r="494" spans="1:18" ht="15.75" customHeight="1" x14ac:dyDescent="0.3">
      <c r="A494" s="1">
        <v>829761</v>
      </c>
      <c r="B494" s="1" t="s">
        <v>50</v>
      </c>
      <c r="C494" s="2">
        <v>42131</v>
      </c>
      <c r="D494" s="1" t="s">
        <v>190</v>
      </c>
      <c r="E494" s="1" t="s">
        <v>52</v>
      </c>
      <c r="F494" s="1">
        <v>0</v>
      </c>
      <c r="G494" s="1" t="s">
        <v>21</v>
      </c>
      <c r="H494" s="1" t="s">
        <v>39</v>
      </c>
      <c r="I494" s="1" t="s">
        <v>21</v>
      </c>
      <c r="J494" s="1" t="s">
        <v>33</v>
      </c>
      <c r="K494" s="1" t="s">
        <v>21</v>
      </c>
      <c r="L494" s="1" t="s">
        <v>23</v>
      </c>
      <c r="M494" s="1">
        <v>13</v>
      </c>
      <c r="N494" s="1" t="s">
        <v>24</v>
      </c>
      <c r="O494" s="1" t="s">
        <v>25</v>
      </c>
      <c r="P494" s="1" t="s">
        <v>232</v>
      </c>
      <c r="Q494" s="1" t="s">
        <v>120</v>
      </c>
      <c r="R494" s="1">
        <f>IF(OR(Table_12[team1]="Mumbai Indians",Table_12[team2]="Mumbai Indians"),1,0)</f>
        <v>0</v>
      </c>
    </row>
    <row r="495" spans="1:18" ht="15.75" customHeight="1" x14ac:dyDescent="0.3">
      <c r="A495" s="1">
        <v>829763</v>
      </c>
      <c r="B495" s="1" t="s">
        <v>17</v>
      </c>
      <c r="C495" s="2">
        <v>42123</v>
      </c>
      <c r="D495" s="1" t="s">
        <v>25</v>
      </c>
      <c r="E495" s="1" t="s">
        <v>19</v>
      </c>
      <c r="F495" s="1">
        <v>0</v>
      </c>
      <c r="G495" s="1" t="s">
        <v>20</v>
      </c>
      <c r="H495" s="1" t="s">
        <v>40</v>
      </c>
      <c r="I495" s="1" t="s">
        <v>40</v>
      </c>
      <c r="J495" s="1" t="s">
        <v>22</v>
      </c>
      <c r="K495" s="1" t="s">
        <v>25</v>
      </c>
      <c r="L495" s="1" t="s">
        <v>25</v>
      </c>
      <c r="M495" s="1" t="s">
        <v>25</v>
      </c>
      <c r="N495" s="1" t="s">
        <v>25</v>
      </c>
      <c r="O495" s="1" t="s">
        <v>25</v>
      </c>
      <c r="P495" s="1" t="s">
        <v>230</v>
      </c>
      <c r="Q495" s="1" t="s">
        <v>298</v>
      </c>
      <c r="R495" s="1">
        <f>IF(OR(Table_12[team1]="Mumbai Indians",Table_12[team2]="Mumbai Indians"),1,0)</f>
        <v>0</v>
      </c>
    </row>
    <row r="496" spans="1:18" ht="15.75" customHeight="1" x14ac:dyDescent="0.3">
      <c r="A496" s="1">
        <v>829765</v>
      </c>
      <c r="B496" s="1" t="s">
        <v>65</v>
      </c>
      <c r="C496" s="2">
        <v>42122</v>
      </c>
      <c r="D496" s="1" t="s">
        <v>97</v>
      </c>
      <c r="E496" s="1" t="s">
        <v>67</v>
      </c>
      <c r="F496" s="1">
        <v>0</v>
      </c>
      <c r="G496" s="1" t="s">
        <v>32</v>
      </c>
      <c r="H496" s="1" t="s">
        <v>21</v>
      </c>
      <c r="I496" s="1" t="s">
        <v>21</v>
      </c>
      <c r="J496" s="1" t="s">
        <v>22</v>
      </c>
      <c r="K496" s="1" t="s">
        <v>32</v>
      </c>
      <c r="L496" s="1" t="s">
        <v>23</v>
      </c>
      <c r="M496" s="1">
        <v>2</v>
      </c>
      <c r="N496" s="1" t="s">
        <v>24</v>
      </c>
      <c r="O496" s="1" t="s">
        <v>25</v>
      </c>
      <c r="P496" s="1" t="s">
        <v>297</v>
      </c>
      <c r="Q496" s="1" t="s">
        <v>237</v>
      </c>
      <c r="R496" s="1">
        <f>IF(OR(Table_12[team1]="Mumbai Indians",Table_12[team2]="Mumbai Indians"),1,0)</f>
        <v>0</v>
      </c>
    </row>
    <row r="497" spans="1:18" ht="15.75" customHeight="1" x14ac:dyDescent="0.3">
      <c r="A497" s="1">
        <v>829767</v>
      </c>
      <c r="B497" s="1" t="s">
        <v>36</v>
      </c>
      <c r="C497" s="2">
        <v>42125</v>
      </c>
      <c r="D497" s="1" t="s">
        <v>313</v>
      </c>
      <c r="E497" s="1" t="s">
        <v>38</v>
      </c>
      <c r="F497" s="1">
        <v>0</v>
      </c>
      <c r="G497" s="1" t="s">
        <v>39</v>
      </c>
      <c r="H497" s="1" t="s">
        <v>31</v>
      </c>
      <c r="I497" s="1" t="s">
        <v>39</v>
      </c>
      <c r="J497" s="1" t="s">
        <v>22</v>
      </c>
      <c r="K497" s="1" t="s">
        <v>39</v>
      </c>
      <c r="L497" s="1" t="s">
        <v>41</v>
      </c>
      <c r="M497" s="1">
        <v>9</v>
      </c>
      <c r="N497" s="1" t="s">
        <v>24</v>
      </c>
      <c r="O497" s="1" t="s">
        <v>25</v>
      </c>
      <c r="P497" s="1" t="s">
        <v>283</v>
      </c>
      <c r="Q497" s="1" t="s">
        <v>140</v>
      </c>
      <c r="R497" s="1">
        <f>IF(OR(Table_12[team1]="Mumbai Indians",Table_12[team2]="Mumbai Indians"),1,0)</f>
        <v>0</v>
      </c>
    </row>
    <row r="498" spans="1:18" ht="15.75" customHeight="1" x14ac:dyDescent="0.3">
      <c r="A498" s="1">
        <v>829769</v>
      </c>
      <c r="B498" s="1" t="s">
        <v>44</v>
      </c>
      <c r="C498" s="2">
        <v>42125</v>
      </c>
      <c r="D498" s="1" t="s">
        <v>183</v>
      </c>
      <c r="E498" s="1" t="s">
        <v>46</v>
      </c>
      <c r="F498" s="1">
        <v>0</v>
      </c>
      <c r="G498" s="1" t="s">
        <v>47</v>
      </c>
      <c r="H498" s="1" t="s">
        <v>40</v>
      </c>
      <c r="I498" s="1" t="s">
        <v>40</v>
      </c>
      <c r="J498" s="1" t="s">
        <v>22</v>
      </c>
      <c r="K498" s="1" t="s">
        <v>47</v>
      </c>
      <c r="L498" s="1" t="s">
        <v>23</v>
      </c>
      <c r="M498" s="1">
        <v>8</v>
      </c>
      <c r="N498" s="1" t="s">
        <v>24</v>
      </c>
      <c r="O498" s="1" t="s">
        <v>25</v>
      </c>
      <c r="P498" s="1" t="s">
        <v>127</v>
      </c>
      <c r="Q498" s="1" t="s">
        <v>267</v>
      </c>
      <c r="R498" s="1">
        <f>IF(OR(Table_12[team1]="Mumbai Indians",Table_12[team2]="Mumbai Indians"),1,0)</f>
        <v>1</v>
      </c>
    </row>
    <row r="499" spans="1:18" ht="15.75" customHeight="1" x14ac:dyDescent="0.3">
      <c r="A499" s="1">
        <v>829771</v>
      </c>
      <c r="B499" s="1" t="s">
        <v>17</v>
      </c>
      <c r="C499" s="2">
        <v>42126</v>
      </c>
      <c r="D499" s="1" t="s">
        <v>251</v>
      </c>
      <c r="E499" s="1" t="s">
        <v>19</v>
      </c>
      <c r="F499" s="1">
        <v>0</v>
      </c>
      <c r="G499" s="1" t="s">
        <v>20</v>
      </c>
      <c r="H499" s="1" t="s">
        <v>21</v>
      </c>
      <c r="I499" s="1" t="s">
        <v>20</v>
      </c>
      <c r="J499" s="1" t="s">
        <v>22</v>
      </c>
      <c r="K499" s="1" t="s">
        <v>20</v>
      </c>
      <c r="L499" s="1" t="s">
        <v>41</v>
      </c>
      <c r="M499" s="1">
        <v>7</v>
      </c>
      <c r="N499" s="1" t="s">
        <v>24</v>
      </c>
      <c r="O499" s="1" t="s">
        <v>25</v>
      </c>
      <c r="P499" s="1" t="s">
        <v>230</v>
      </c>
      <c r="Q499" s="1" t="s">
        <v>298</v>
      </c>
      <c r="R499" s="1">
        <f>IF(OR(Table_12[team1]="Mumbai Indians",Table_12[team2]="Mumbai Indians"),1,0)</f>
        <v>0</v>
      </c>
    </row>
    <row r="500" spans="1:18" ht="15.75" customHeight="1" x14ac:dyDescent="0.3">
      <c r="A500" s="1">
        <v>829773</v>
      </c>
      <c r="B500" s="1" t="s">
        <v>60</v>
      </c>
      <c r="C500" s="2">
        <v>42126</v>
      </c>
      <c r="D500" s="1" t="s">
        <v>179</v>
      </c>
      <c r="E500" s="1" t="s">
        <v>62</v>
      </c>
      <c r="F500" s="1">
        <v>0</v>
      </c>
      <c r="G500" s="1" t="s">
        <v>259</v>
      </c>
      <c r="H500" s="1" t="s">
        <v>32</v>
      </c>
      <c r="I500" s="1" t="s">
        <v>32</v>
      </c>
      <c r="J500" s="1" t="s">
        <v>22</v>
      </c>
      <c r="K500" s="1" t="s">
        <v>259</v>
      </c>
      <c r="L500" s="1" t="s">
        <v>23</v>
      </c>
      <c r="M500" s="1">
        <v>22</v>
      </c>
      <c r="N500" s="1" t="s">
        <v>24</v>
      </c>
      <c r="O500" s="1" t="s">
        <v>25</v>
      </c>
      <c r="P500" s="1" t="s">
        <v>232</v>
      </c>
      <c r="Q500" s="1" t="s">
        <v>306</v>
      </c>
      <c r="R500" s="1">
        <f>IF(OR(Table_12[team1]="Mumbai Indians",Table_12[team2]="Mumbai Indians"),1,0)</f>
        <v>0</v>
      </c>
    </row>
    <row r="501" spans="1:18" ht="15.75" customHeight="1" x14ac:dyDescent="0.3">
      <c r="A501" s="1">
        <v>829775</v>
      </c>
      <c r="B501" s="1" t="s">
        <v>28</v>
      </c>
      <c r="C501" s="2">
        <v>42127</v>
      </c>
      <c r="D501" s="1" t="s">
        <v>300</v>
      </c>
      <c r="E501" s="1" t="s">
        <v>30</v>
      </c>
      <c r="F501" s="1">
        <v>0</v>
      </c>
      <c r="G501" s="1" t="s">
        <v>31</v>
      </c>
      <c r="H501" s="1" t="s">
        <v>47</v>
      </c>
      <c r="I501" s="1" t="s">
        <v>47</v>
      </c>
      <c r="J501" s="1" t="s">
        <v>33</v>
      </c>
      <c r="K501" s="1" t="s">
        <v>47</v>
      </c>
      <c r="L501" s="1" t="s">
        <v>23</v>
      </c>
      <c r="M501" s="1">
        <v>23</v>
      </c>
      <c r="N501" s="1" t="s">
        <v>24</v>
      </c>
      <c r="O501" s="1" t="s">
        <v>25</v>
      </c>
      <c r="P501" s="1" t="s">
        <v>283</v>
      </c>
      <c r="Q501" s="1" t="s">
        <v>237</v>
      </c>
      <c r="R501" s="1">
        <f>IF(OR(Table_12[team1]="Mumbai Indians",Table_12[team2]="Mumbai Indians"),1,0)</f>
        <v>1</v>
      </c>
    </row>
    <row r="502" spans="1:18" ht="15.75" customHeight="1" x14ac:dyDescent="0.3">
      <c r="A502" s="1">
        <v>829777</v>
      </c>
      <c r="B502" s="1" t="s">
        <v>44</v>
      </c>
      <c r="C502" s="2">
        <v>42127</v>
      </c>
      <c r="D502" s="1" t="s">
        <v>233</v>
      </c>
      <c r="E502" s="1" t="s">
        <v>164</v>
      </c>
      <c r="F502" s="1">
        <v>0</v>
      </c>
      <c r="G502" s="1" t="s">
        <v>40</v>
      </c>
      <c r="H502" s="1" t="s">
        <v>39</v>
      </c>
      <c r="I502" s="1" t="s">
        <v>39</v>
      </c>
      <c r="J502" s="1" t="s">
        <v>22</v>
      </c>
      <c r="K502" s="1" t="s">
        <v>40</v>
      </c>
      <c r="L502" s="1" t="s">
        <v>23</v>
      </c>
      <c r="M502" s="1">
        <v>14</v>
      </c>
      <c r="N502" s="1" t="s">
        <v>24</v>
      </c>
      <c r="O502" s="1" t="s">
        <v>25</v>
      </c>
      <c r="P502" s="1" t="s">
        <v>127</v>
      </c>
      <c r="Q502" s="1" t="s">
        <v>303</v>
      </c>
      <c r="R502" s="1">
        <f>IF(OR(Table_12[team1]="Mumbai Indians",Table_12[team2]="Mumbai Indians"),1,0)</f>
        <v>0</v>
      </c>
    </row>
    <row r="503" spans="1:18" ht="15.75" customHeight="1" x14ac:dyDescent="0.3">
      <c r="A503" s="1">
        <v>829779</v>
      </c>
      <c r="B503" s="1" t="s">
        <v>65</v>
      </c>
      <c r="C503" s="2">
        <v>42128</v>
      </c>
      <c r="D503" s="1" t="s">
        <v>105</v>
      </c>
      <c r="E503" s="1" t="s">
        <v>67</v>
      </c>
      <c r="F503" s="1">
        <v>0</v>
      </c>
      <c r="G503" s="1" t="s">
        <v>32</v>
      </c>
      <c r="H503" s="1" t="s">
        <v>20</v>
      </c>
      <c r="I503" s="1" t="s">
        <v>32</v>
      </c>
      <c r="J503" s="1" t="s">
        <v>33</v>
      </c>
      <c r="K503" s="1" t="s">
        <v>32</v>
      </c>
      <c r="L503" s="1" t="s">
        <v>23</v>
      </c>
      <c r="M503" s="1">
        <v>24</v>
      </c>
      <c r="N503" s="1" t="s">
        <v>24</v>
      </c>
      <c r="O503" s="1" t="s">
        <v>25</v>
      </c>
      <c r="P503" s="1" t="s">
        <v>252</v>
      </c>
      <c r="Q503" s="1" t="s">
        <v>263</v>
      </c>
      <c r="R503" s="1">
        <f>IF(OR(Table_12[team1]="Mumbai Indians",Table_12[team2]="Mumbai Indians"),1,0)</f>
        <v>0</v>
      </c>
    </row>
    <row r="504" spans="1:18" ht="15.75" customHeight="1" x14ac:dyDescent="0.3">
      <c r="A504" s="1">
        <v>829781</v>
      </c>
      <c r="B504" s="1" t="s">
        <v>50</v>
      </c>
      <c r="C504" s="2">
        <v>42128</v>
      </c>
      <c r="D504" s="1" t="s">
        <v>257</v>
      </c>
      <c r="E504" s="1" t="s">
        <v>52</v>
      </c>
      <c r="F504" s="1">
        <v>0</v>
      </c>
      <c r="G504" s="1" t="s">
        <v>21</v>
      </c>
      <c r="H504" s="1" t="s">
        <v>259</v>
      </c>
      <c r="I504" s="1" t="s">
        <v>259</v>
      </c>
      <c r="J504" s="1" t="s">
        <v>22</v>
      </c>
      <c r="K504" s="1" t="s">
        <v>21</v>
      </c>
      <c r="L504" s="1" t="s">
        <v>23</v>
      </c>
      <c r="M504" s="1">
        <v>35</v>
      </c>
      <c r="N504" s="1" t="s">
        <v>24</v>
      </c>
      <c r="O504" s="1" t="s">
        <v>25</v>
      </c>
      <c r="P504" s="1" t="s">
        <v>232</v>
      </c>
      <c r="Q504" s="1" t="s">
        <v>120</v>
      </c>
      <c r="R504" s="1">
        <f>IF(OR(Table_12[team1]="Mumbai Indians",Table_12[team2]="Mumbai Indians"),1,0)</f>
        <v>0</v>
      </c>
    </row>
    <row r="505" spans="1:18" ht="15.75" customHeight="1" x14ac:dyDescent="0.3">
      <c r="A505" s="1">
        <v>829783</v>
      </c>
      <c r="B505" s="1" t="s">
        <v>44</v>
      </c>
      <c r="C505" s="2">
        <v>42129</v>
      </c>
      <c r="D505" s="1" t="s">
        <v>154</v>
      </c>
      <c r="E505" s="1" t="s">
        <v>46</v>
      </c>
      <c r="F505" s="1">
        <v>0</v>
      </c>
      <c r="G505" s="1" t="s">
        <v>47</v>
      </c>
      <c r="H505" s="1" t="s">
        <v>39</v>
      </c>
      <c r="I505" s="1" t="s">
        <v>39</v>
      </c>
      <c r="J505" s="1" t="s">
        <v>33</v>
      </c>
      <c r="K505" s="1" t="s">
        <v>47</v>
      </c>
      <c r="L505" s="1" t="s">
        <v>41</v>
      </c>
      <c r="M505" s="1">
        <v>5</v>
      </c>
      <c r="N505" s="1" t="s">
        <v>24</v>
      </c>
      <c r="O505" s="1" t="s">
        <v>25</v>
      </c>
      <c r="P505" s="1" t="s">
        <v>127</v>
      </c>
      <c r="Q505" s="1" t="s">
        <v>303</v>
      </c>
      <c r="R505" s="1">
        <f>IF(OR(Table_12[team1]="Mumbai Indians",Table_12[team2]="Mumbai Indians"),1,0)</f>
        <v>1</v>
      </c>
    </row>
    <row r="506" spans="1:18" ht="15.75" customHeight="1" x14ac:dyDescent="0.3">
      <c r="A506" s="1">
        <v>829785</v>
      </c>
      <c r="B506" s="1" t="s">
        <v>17</v>
      </c>
      <c r="C506" s="2">
        <v>42130</v>
      </c>
      <c r="D506" s="1" t="s">
        <v>118</v>
      </c>
      <c r="E506" s="1" t="s">
        <v>19</v>
      </c>
      <c r="F506" s="1">
        <v>0</v>
      </c>
      <c r="G506" s="1" t="s">
        <v>20</v>
      </c>
      <c r="H506" s="1" t="s">
        <v>31</v>
      </c>
      <c r="I506" s="1" t="s">
        <v>31</v>
      </c>
      <c r="J506" s="1" t="s">
        <v>22</v>
      </c>
      <c r="K506" s="1" t="s">
        <v>20</v>
      </c>
      <c r="L506" s="1" t="s">
        <v>23</v>
      </c>
      <c r="M506" s="1">
        <v>138</v>
      </c>
      <c r="N506" s="1" t="s">
        <v>24</v>
      </c>
      <c r="O506" s="1" t="s">
        <v>25</v>
      </c>
      <c r="P506" s="1" t="s">
        <v>283</v>
      </c>
      <c r="Q506" s="1" t="s">
        <v>237</v>
      </c>
      <c r="R506" s="1">
        <f>IF(OR(Table_12[team1]="Mumbai Indians",Table_12[team2]="Mumbai Indians"),1,0)</f>
        <v>0</v>
      </c>
    </row>
    <row r="507" spans="1:18" ht="15.75" customHeight="1" x14ac:dyDescent="0.3">
      <c r="A507" s="1">
        <v>829787</v>
      </c>
      <c r="B507" s="1" t="s">
        <v>44</v>
      </c>
      <c r="C507" s="2">
        <v>42131</v>
      </c>
      <c r="D507" s="1" t="s">
        <v>314</v>
      </c>
      <c r="E507" s="1" t="s">
        <v>164</v>
      </c>
      <c r="F507" s="1">
        <v>0</v>
      </c>
      <c r="G507" s="1" t="s">
        <v>40</v>
      </c>
      <c r="H507" s="1" t="s">
        <v>259</v>
      </c>
      <c r="I507" s="1" t="s">
        <v>40</v>
      </c>
      <c r="J507" s="1" t="s">
        <v>22</v>
      </c>
      <c r="K507" s="1" t="s">
        <v>259</v>
      </c>
      <c r="L507" s="1" t="s">
        <v>23</v>
      </c>
      <c r="M507" s="1">
        <v>7</v>
      </c>
      <c r="N507" s="1" t="s">
        <v>24</v>
      </c>
      <c r="O507" s="1" t="s">
        <v>25</v>
      </c>
      <c r="P507" s="1" t="s">
        <v>230</v>
      </c>
      <c r="Q507" s="1" t="s">
        <v>252</v>
      </c>
      <c r="R507" s="1">
        <f>IF(OR(Table_12[team1]="Mumbai Indians",Table_12[team2]="Mumbai Indians"),1,0)</f>
        <v>0</v>
      </c>
    </row>
    <row r="508" spans="1:18" ht="15.75" customHeight="1" x14ac:dyDescent="0.3">
      <c r="A508" s="1">
        <v>829789</v>
      </c>
      <c r="B508" s="1" t="s">
        <v>65</v>
      </c>
      <c r="C508" s="2">
        <v>42132</v>
      </c>
      <c r="D508" s="1" t="s">
        <v>315</v>
      </c>
      <c r="E508" s="1" t="s">
        <v>67</v>
      </c>
      <c r="F508" s="1">
        <v>0</v>
      </c>
      <c r="G508" s="1" t="s">
        <v>32</v>
      </c>
      <c r="H508" s="1" t="s">
        <v>47</v>
      </c>
      <c r="I508" s="1" t="s">
        <v>32</v>
      </c>
      <c r="J508" s="1" t="s">
        <v>33</v>
      </c>
      <c r="K508" s="1" t="s">
        <v>47</v>
      </c>
      <c r="L508" s="1" t="s">
        <v>41</v>
      </c>
      <c r="M508" s="1">
        <v>6</v>
      </c>
      <c r="N508" s="1" t="s">
        <v>24</v>
      </c>
      <c r="O508" s="1" t="s">
        <v>25</v>
      </c>
      <c r="P508" s="1" t="s">
        <v>303</v>
      </c>
      <c r="Q508" s="1" t="s">
        <v>267</v>
      </c>
      <c r="R508" s="1">
        <f>IF(OR(Table_12[team1]="Mumbai Indians",Table_12[team2]="Mumbai Indians"),1,0)</f>
        <v>1</v>
      </c>
    </row>
    <row r="509" spans="1:18" ht="15.75" customHeight="1" x14ac:dyDescent="0.3">
      <c r="A509" s="1">
        <v>829791</v>
      </c>
      <c r="B509" s="1" t="s">
        <v>50</v>
      </c>
      <c r="C509" s="2">
        <v>42133</v>
      </c>
      <c r="D509" s="1" t="s">
        <v>307</v>
      </c>
      <c r="E509" s="1" t="s">
        <v>52</v>
      </c>
      <c r="F509" s="1">
        <v>0</v>
      </c>
      <c r="G509" s="1" t="s">
        <v>21</v>
      </c>
      <c r="H509" s="1" t="s">
        <v>31</v>
      </c>
      <c r="I509" s="1" t="s">
        <v>31</v>
      </c>
      <c r="J509" s="1" t="s">
        <v>33</v>
      </c>
      <c r="K509" s="1" t="s">
        <v>21</v>
      </c>
      <c r="L509" s="1" t="s">
        <v>41</v>
      </c>
      <c r="M509" s="1">
        <v>1</v>
      </c>
      <c r="N509" s="1" t="s">
        <v>24</v>
      </c>
      <c r="O509" s="1" t="s">
        <v>25</v>
      </c>
      <c r="P509" s="1" t="s">
        <v>232</v>
      </c>
      <c r="Q509" s="1" t="s">
        <v>127</v>
      </c>
      <c r="R509" s="1">
        <f>IF(OR(Table_12[team1]="Mumbai Indians",Table_12[team2]="Mumbai Indians"),1,0)</f>
        <v>0</v>
      </c>
    </row>
    <row r="510" spans="1:18" ht="15.75" customHeight="1" x14ac:dyDescent="0.3">
      <c r="A510" s="1">
        <v>829793</v>
      </c>
      <c r="B510" s="1" t="s">
        <v>269</v>
      </c>
      <c r="C510" s="2">
        <v>42133</v>
      </c>
      <c r="D510" s="1" t="s">
        <v>316</v>
      </c>
      <c r="E510" s="1" t="s">
        <v>270</v>
      </c>
      <c r="F510" s="1">
        <v>0</v>
      </c>
      <c r="G510" s="1" t="s">
        <v>39</v>
      </c>
      <c r="H510" s="1" t="s">
        <v>259</v>
      </c>
      <c r="I510" s="1" t="s">
        <v>259</v>
      </c>
      <c r="J510" s="1" t="s">
        <v>33</v>
      </c>
      <c r="K510" s="1" t="s">
        <v>259</v>
      </c>
      <c r="L510" s="1" t="s">
        <v>23</v>
      </c>
      <c r="M510" s="1">
        <v>6</v>
      </c>
      <c r="N510" s="1" t="s">
        <v>24</v>
      </c>
      <c r="O510" s="1" t="s">
        <v>25</v>
      </c>
      <c r="P510" s="1" t="s">
        <v>237</v>
      </c>
      <c r="Q510" s="1" t="s">
        <v>140</v>
      </c>
      <c r="R510" s="1">
        <f>IF(OR(Table_12[team1]="Mumbai Indians",Table_12[team2]="Mumbai Indians"),1,0)</f>
        <v>0</v>
      </c>
    </row>
    <row r="511" spans="1:18" ht="15.75" customHeight="1" x14ac:dyDescent="0.3">
      <c r="A511" s="1">
        <v>829795</v>
      </c>
      <c r="B511" s="1" t="s">
        <v>44</v>
      </c>
      <c r="C511" s="2">
        <v>42134</v>
      </c>
      <c r="D511" s="1" t="s">
        <v>121</v>
      </c>
      <c r="E511" s="1" t="s">
        <v>46</v>
      </c>
      <c r="F511" s="1">
        <v>0</v>
      </c>
      <c r="G511" s="1" t="s">
        <v>47</v>
      </c>
      <c r="H511" s="1" t="s">
        <v>20</v>
      </c>
      <c r="I511" s="1" t="s">
        <v>20</v>
      </c>
      <c r="J511" s="1" t="s">
        <v>33</v>
      </c>
      <c r="K511" s="1" t="s">
        <v>20</v>
      </c>
      <c r="L511" s="1" t="s">
        <v>23</v>
      </c>
      <c r="M511" s="1">
        <v>39</v>
      </c>
      <c r="N511" s="1" t="s">
        <v>24</v>
      </c>
      <c r="O511" s="1" t="s">
        <v>25</v>
      </c>
      <c r="P511" s="1" t="s">
        <v>230</v>
      </c>
      <c r="Q511" s="1" t="s">
        <v>252</v>
      </c>
      <c r="R511" s="1">
        <f>IF(OR(Table_12[team1]="Mumbai Indians",Table_12[team2]="Mumbai Indians"),1,0)</f>
        <v>1</v>
      </c>
    </row>
    <row r="512" spans="1:18" ht="15.75" customHeight="1" x14ac:dyDescent="0.3">
      <c r="A512" s="1">
        <v>829797</v>
      </c>
      <c r="B512" s="1" t="s">
        <v>65</v>
      </c>
      <c r="C512" s="2">
        <v>42134</v>
      </c>
      <c r="D512" s="1" t="s">
        <v>235</v>
      </c>
      <c r="E512" s="1" t="s">
        <v>67</v>
      </c>
      <c r="F512" s="1">
        <v>0</v>
      </c>
      <c r="G512" s="1" t="s">
        <v>32</v>
      </c>
      <c r="H512" s="1" t="s">
        <v>40</v>
      </c>
      <c r="I512" s="1" t="s">
        <v>32</v>
      </c>
      <c r="J512" s="1" t="s">
        <v>33</v>
      </c>
      <c r="K512" s="1" t="s">
        <v>32</v>
      </c>
      <c r="L512" s="1" t="s">
        <v>23</v>
      </c>
      <c r="M512" s="1">
        <v>12</v>
      </c>
      <c r="N512" s="1" t="s">
        <v>24</v>
      </c>
      <c r="O512" s="1" t="s">
        <v>25</v>
      </c>
      <c r="P512" s="1" t="s">
        <v>120</v>
      </c>
      <c r="Q512" s="1" t="s">
        <v>267</v>
      </c>
      <c r="R512" s="1">
        <f>IF(OR(Table_12[team1]="Mumbai Indians",Table_12[team2]="Mumbai Indians"),1,0)</f>
        <v>0</v>
      </c>
    </row>
    <row r="513" spans="1:18" ht="15.75" customHeight="1" x14ac:dyDescent="0.3">
      <c r="A513" s="1">
        <v>829799</v>
      </c>
      <c r="B513" s="1" t="s">
        <v>60</v>
      </c>
      <c r="C513" s="2">
        <v>42135</v>
      </c>
      <c r="D513" s="1" t="s">
        <v>179</v>
      </c>
      <c r="E513" s="1" t="s">
        <v>62</v>
      </c>
      <c r="F513" s="1">
        <v>0</v>
      </c>
      <c r="G513" s="1" t="s">
        <v>259</v>
      </c>
      <c r="H513" s="1" t="s">
        <v>31</v>
      </c>
      <c r="I513" s="1" t="s">
        <v>259</v>
      </c>
      <c r="J513" s="1" t="s">
        <v>33</v>
      </c>
      <c r="K513" s="1" t="s">
        <v>259</v>
      </c>
      <c r="L513" s="1" t="s">
        <v>23</v>
      </c>
      <c r="M513" s="1">
        <v>5</v>
      </c>
      <c r="N513" s="1" t="s">
        <v>24</v>
      </c>
      <c r="O513" s="1" t="s">
        <v>25</v>
      </c>
      <c r="P513" s="1" t="s">
        <v>232</v>
      </c>
      <c r="Q513" s="1" t="s">
        <v>127</v>
      </c>
      <c r="R513" s="1">
        <f>IF(OR(Table_12[team1]="Mumbai Indians",Table_12[team2]="Mumbai Indians"),1,0)</f>
        <v>0</v>
      </c>
    </row>
    <row r="514" spans="1:18" ht="15.75" customHeight="1" x14ac:dyDescent="0.3">
      <c r="A514" s="1">
        <v>829801</v>
      </c>
      <c r="B514" s="1" t="s">
        <v>269</v>
      </c>
      <c r="C514" s="2">
        <v>42136</v>
      </c>
      <c r="D514" s="1" t="s">
        <v>317</v>
      </c>
      <c r="E514" s="1" t="s">
        <v>270</v>
      </c>
      <c r="F514" s="1">
        <v>0</v>
      </c>
      <c r="G514" s="1" t="s">
        <v>39</v>
      </c>
      <c r="H514" s="1" t="s">
        <v>32</v>
      </c>
      <c r="I514" s="1" t="s">
        <v>32</v>
      </c>
      <c r="J514" s="1" t="s">
        <v>33</v>
      </c>
      <c r="K514" s="1" t="s">
        <v>39</v>
      </c>
      <c r="L514" s="1" t="s">
        <v>41</v>
      </c>
      <c r="M514" s="1">
        <v>6</v>
      </c>
      <c r="N514" s="1" t="s">
        <v>24</v>
      </c>
      <c r="O514" s="1" t="s">
        <v>25</v>
      </c>
      <c r="P514" s="1" t="s">
        <v>283</v>
      </c>
      <c r="Q514" s="1" t="s">
        <v>237</v>
      </c>
      <c r="R514" s="1">
        <f>IF(OR(Table_12[team1]="Mumbai Indians",Table_12[team2]="Mumbai Indians"),1,0)</f>
        <v>0</v>
      </c>
    </row>
    <row r="515" spans="1:18" ht="15.75" customHeight="1" x14ac:dyDescent="0.3">
      <c r="A515" s="1">
        <v>829803</v>
      </c>
      <c r="B515" s="1" t="s">
        <v>28</v>
      </c>
      <c r="C515" s="2">
        <v>42137</v>
      </c>
      <c r="D515" s="1" t="s">
        <v>299</v>
      </c>
      <c r="E515" s="1" t="s">
        <v>30</v>
      </c>
      <c r="F515" s="1">
        <v>0</v>
      </c>
      <c r="G515" s="1" t="s">
        <v>31</v>
      </c>
      <c r="H515" s="1" t="s">
        <v>20</v>
      </c>
      <c r="I515" s="1" t="s">
        <v>20</v>
      </c>
      <c r="J515" s="1" t="s">
        <v>22</v>
      </c>
      <c r="K515" s="1" t="s">
        <v>31</v>
      </c>
      <c r="L515" s="1" t="s">
        <v>23</v>
      </c>
      <c r="M515" s="1">
        <v>22</v>
      </c>
      <c r="N515" s="1" t="s">
        <v>24</v>
      </c>
      <c r="O515" s="1" t="s">
        <v>25</v>
      </c>
      <c r="P515" s="1" t="s">
        <v>230</v>
      </c>
      <c r="Q515" s="1" t="s">
        <v>252</v>
      </c>
      <c r="R515" s="1">
        <f>IF(OR(Table_12[team1]="Mumbai Indians",Table_12[team2]="Mumbai Indians"),1,0)</f>
        <v>0</v>
      </c>
    </row>
    <row r="516" spans="1:18" ht="15.75" customHeight="1" x14ac:dyDescent="0.3">
      <c r="A516" s="1">
        <v>829805</v>
      </c>
      <c r="B516" s="1" t="s">
        <v>44</v>
      </c>
      <c r="C516" s="2">
        <v>42138</v>
      </c>
      <c r="D516" s="1" t="s">
        <v>315</v>
      </c>
      <c r="E516" s="1" t="s">
        <v>46</v>
      </c>
      <c r="F516" s="1">
        <v>0</v>
      </c>
      <c r="G516" s="1" t="s">
        <v>47</v>
      </c>
      <c r="H516" s="1" t="s">
        <v>21</v>
      </c>
      <c r="I516" s="1" t="s">
        <v>21</v>
      </c>
      <c r="J516" s="1" t="s">
        <v>22</v>
      </c>
      <c r="K516" s="1" t="s">
        <v>47</v>
      </c>
      <c r="L516" s="1" t="s">
        <v>23</v>
      </c>
      <c r="M516" s="1">
        <v>5</v>
      </c>
      <c r="N516" s="1" t="s">
        <v>24</v>
      </c>
      <c r="O516" s="1" t="s">
        <v>25</v>
      </c>
      <c r="P516" s="1" t="s">
        <v>283</v>
      </c>
      <c r="Q516" s="1" t="s">
        <v>237</v>
      </c>
      <c r="R516" s="1">
        <f>IF(OR(Table_12[team1]="Mumbai Indians",Table_12[team2]="Mumbai Indians"),1,0)</f>
        <v>1</v>
      </c>
    </row>
    <row r="517" spans="1:18" ht="15.75" customHeight="1" x14ac:dyDescent="0.3">
      <c r="A517" s="1">
        <v>829807</v>
      </c>
      <c r="B517" s="1" t="s">
        <v>60</v>
      </c>
      <c r="C517" s="2">
        <v>42139</v>
      </c>
      <c r="D517" s="1" t="s">
        <v>215</v>
      </c>
      <c r="E517" s="1" t="s">
        <v>62</v>
      </c>
      <c r="F517" s="1">
        <v>0</v>
      </c>
      <c r="G517" s="1" t="s">
        <v>259</v>
      </c>
      <c r="H517" s="1" t="s">
        <v>20</v>
      </c>
      <c r="I517" s="1" t="s">
        <v>259</v>
      </c>
      <c r="J517" s="1" t="s">
        <v>33</v>
      </c>
      <c r="K517" s="1" t="s">
        <v>20</v>
      </c>
      <c r="L517" s="1" t="s">
        <v>41</v>
      </c>
      <c r="M517" s="1">
        <v>6</v>
      </c>
      <c r="N517" s="1" t="s">
        <v>24</v>
      </c>
      <c r="O517" s="1" t="s">
        <v>95</v>
      </c>
      <c r="P517" s="1" t="s">
        <v>232</v>
      </c>
      <c r="Q517" s="1" t="s">
        <v>127</v>
      </c>
      <c r="R517" s="1">
        <f>IF(OR(Table_12[team1]="Mumbai Indians",Table_12[team2]="Mumbai Indians"),1,0)</f>
        <v>0</v>
      </c>
    </row>
    <row r="518" spans="1:18" ht="15.75" customHeight="1" x14ac:dyDescent="0.3">
      <c r="A518" s="1">
        <v>829809</v>
      </c>
      <c r="B518" s="1" t="s">
        <v>28</v>
      </c>
      <c r="C518" s="2">
        <v>42140</v>
      </c>
      <c r="D518" s="1" t="s">
        <v>253</v>
      </c>
      <c r="E518" s="1" t="s">
        <v>30</v>
      </c>
      <c r="F518" s="1">
        <v>0</v>
      </c>
      <c r="G518" s="1" t="s">
        <v>31</v>
      </c>
      <c r="H518" s="1" t="s">
        <v>32</v>
      </c>
      <c r="I518" s="1" t="s">
        <v>31</v>
      </c>
      <c r="J518" s="1" t="s">
        <v>33</v>
      </c>
      <c r="K518" s="1" t="s">
        <v>32</v>
      </c>
      <c r="L518" s="1" t="s">
        <v>41</v>
      </c>
      <c r="M518" s="1">
        <v>7</v>
      </c>
      <c r="N518" s="1" t="s">
        <v>24</v>
      </c>
      <c r="O518" s="1" t="s">
        <v>25</v>
      </c>
      <c r="P518" s="1" t="s">
        <v>267</v>
      </c>
      <c r="Q518" s="1" t="s">
        <v>252</v>
      </c>
      <c r="R518" s="1">
        <f>IF(OR(Table_12[team1]="Mumbai Indians",Table_12[team2]="Mumbai Indians"),1,0)</f>
        <v>0</v>
      </c>
    </row>
    <row r="519" spans="1:18" ht="15.75" customHeight="1" x14ac:dyDescent="0.3">
      <c r="A519" s="1">
        <v>829811</v>
      </c>
      <c r="B519" s="1" t="s">
        <v>44</v>
      </c>
      <c r="C519" s="2">
        <v>42140</v>
      </c>
      <c r="D519" s="1" t="s">
        <v>57</v>
      </c>
      <c r="E519" s="1" t="s">
        <v>164</v>
      </c>
      <c r="F519" s="1">
        <v>0</v>
      </c>
      <c r="G519" s="1" t="s">
        <v>40</v>
      </c>
      <c r="H519" s="1" t="s">
        <v>21</v>
      </c>
      <c r="I519" s="1" t="s">
        <v>40</v>
      </c>
      <c r="J519" s="1" t="s">
        <v>33</v>
      </c>
      <c r="K519" s="1" t="s">
        <v>40</v>
      </c>
      <c r="L519" s="1" t="s">
        <v>23</v>
      </c>
      <c r="M519" s="1">
        <v>9</v>
      </c>
      <c r="N519" s="1" t="s">
        <v>24</v>
      </c>
      <c r="O519" s="1" t="s">
        <v>25</v>
      </c>
      <c r="P519" s="1" t="s">
        <v>297</v>
      </c>
      <c r="Q519" s="1" t="s">
        <v>283</v>
      </c>
      <c r="R519" s="1">
        <f>IF(OR(Table_12[team1]="Mumbai Indians",Table_12[team2]="Mumbai Indians"),1,0)</f>
        <v>0</v>
      </c>
    </row>
    <row r="520" spans="1:18" ht="15.75" customHeight="1" x14ac:dyDescent="0.3">
      <c r="A520" s="1">
        <v>829813</v>
      </c>
      <c r="B520" s="1" t="s">
        <v>17</v>
      </c>
      <c r="C520" s="2">
        <v>42141</v>
      </c>
      <c r="D520" s="1" t="s">
        <v>25</v>
      </c>
      <c r="E520" s="1" t="s">
        <v>19</v>
      </c>
      <c r="F520" s="1">
        <v>0</v>
      </c>
      <c r="G520" s="1" t="s">
        <v>20</v>
      </c>
      <c r="H520" s="1" t="s">
        <v>39</v>
      </c>
      <c r="I520" s="1" t="s">
        <v>20</v>
      </c>
      <c r="J520" s="1" t="s">
        <v>22</v>
      </c>
      <c r="K520" s="1" t="s">
        <v>25</v>
      </c>
      <c r="L520" s="1" t="s">
        <v>25</v>
      </c>
      <c r="M520" s="1" t="s">
        <v>25</v>
      </c>
      <c r="N520" s="1" t="s">
        <v>25</v>
      </c>
      <c r="O520" s="1" t="s">
        <v>25</v>
      </c>
      <c r="P520" s="1" t="s">
        <v>127</v>
      </c>
      <c r="Q520" s="1" t="s">
        <v>306</v>
      </c>
      <c r="R520" s="1">
        <f>IF(OR(Table_12[team1]="Mumbai Indians",Table_12[team2]="Mumbai Indians"),1,0)</f>
        <v>0</v>
      </c>
    </row>
    <row r="521" spans="1:18" ht="15.75" customHeight="1" x14ac:dyDescent="0.3">
      <c r="A521" s="1">
        <v>829815</v>
      </c>
      <c r="B521" s="1" t="s">
        <v>60</v>
      </c>
      <c r="C521" s="2">
        <v>42141</v>
      </c>
      <c r="D521" s="1" t="s">
        <v>318</v>
      </c>
      <c r="E521" s="1" t="s">
        <v>62</v>
      </c>
      <c r="F521" s="1">
        <v>0</v>
      </c>
      <c r="G521" s="1" t="s">
        <v>259</v>
      </c>
      <c r="H521" s="1" t="s">
        <v>47</v>
      </c>
      <c r="I521" s="1" t="s">
        <v>259</v>
      </c>
      <c r="J521" s="1" t="s">
        <v>33</v>
      </c>
      <c r="K521" s="1" t="s">
        <v>47</v>
      </c>
      <c r="L521" s="1" t="s">
        <v>41</v>
      </c>
      <c r="M521" s="1">
        <v>9</v>
      </c>
      <c r="N521" s="1" t="s">
        <v>24</v>
      </c>
      <c r="O521" s="1" t="s">
        <v>25</v>
      </c>
      <c r="P521" s="1" t="s">
        <v>303</v>
      </c>
      <c r="Q521" s="1" t="s">
        <v>263</v>
      </c>
      <c r="R521" s="1">
        <f>IF(OR(Table_12[team1]="Mumbai Indians",Table_12[team2]="Mumbai Indians"),1,0)</f>
        <v>1</v>
      </c>
    </row>
    <row r="522" spans="1:18" ht="15.75" customHeight="1" x14ac:dyDescent="0.3">
      <c r="A522" s="1">
        <v>829817</v>
      </c>
      <c r="B522" s="1" t="s">
        <v>44</v>
      </c>
      <c r="C522" s="2">
        <v>42143</v>
      </c>
      <c r="D522" s="1" t="s">
        <v>192</v>
      </c>
      <c r="E522" s="1" t="s">
        <v>46</v>
      </c>
      <c r="F522" s="1">
        <v>0</v>
      </c>
      <c r="G522" s="1" t="s">
        <v>32</v>
      </c>
      <c r="H522" s="1" t="s">
        <v>47</v>
      </c>
      <c r="I522" s="1" t="s">
        <v>47</v>
      </c>
      <c r="J522" s="1" t="s">
        <v>33</v>
      </c>
      <c r="K522" s="1" t="s">
        <v>47</v>
      </c>
      <c r="L522" s="1" t="s">
        <v>23</v>
      </c>
      <c r="M522" s="1">
        <v>25</v>
      </c>
      <c r="N522" s="1" t="s">
        <v>24</v>
      </c>
      <c r="O522" s="1" t="s">
        <v>25</v>
      </c>
      <c r="P522" s="1" t="s">
        <v>127</v>
      </c>
      <c r="Q522" s="1" t="s">
        <v>283</v>
      </c>
      <c r="R522" s="1">
        <f>IF(OR(Table_12[team1]="Mumbai Indians",Table_12[team2]="Mumbai Indians"),1,0)</f>
        <v>1</v>
      </c>
    </row>
    <row r="523" spans="1:18" ht="15.75" customHeight="1" x14ac:dyDescent="0.3">
      <c r="A523" s="1">
        <v>829819</v>
      </c>
      <c r="B523" s="1" t="s">
        <v>238</v>
      </c>
      <c r="C523" s="2">
        <v>42144</v>
      </c>
      <c r="D523" s="1" t="s">
        <v>121</v>
      </c>
      <c r="E523" s="1" t="s">
        <v>301</v>
      </c>
      <c r="F523" s="1">
        <v>0</v>
      </c>
      <c r="G523" s="1" t="s">
        <v>20</v>
      </c>
      <c r="H523" s="1" t="s">
        <v>40</v>
      </c>
      <c r="I523" s="1" t="s">
        <v>20</v>
      </c>
      <c r="J523" s="1" t="s">
        <v>33</v>
      </c>
      <c r="K523" s="1" t="s">
        <v>20</v>
      </c>
      <c r="L523" s="1" t="s">
        <v>23</v>
      </c>
      <c r="M523" s="1">
        <v>71</v>
      </c>
      <c r="N523" s="1" t="s">
        <v>24</v>
      </c>
      <c r="O523" s="1" t="s">
        <v>25</v>
      </c>
      <c r="P523" s="1" t="s">
        <v>232</v>
      </c>
      <c r="Q523" s="1" t="s">
        <v>252</v>
      </c>
      <c r="R523" s="1">
        <f>IF(OR(Table_12[team1]="Mumbai Indians",Table_12[team2]="Mumbai Indians"),1,0)</f>
        <v>0</v>
      </c>
    </row>
    <row r="524" spans="1:18" ht="15.75" customHeight="1" x14ac:dyDescent="0.3">
      <c r="A524" s="1">
        <v>829821</v>
      </c>
      <c r="B524" s="1" t="s">
        <v>277</v>
      </c>
      <c r="C524" s="2">
        <v>42146</v>
      </c>
      <c r="D524" s="1" t="s">
        <v>87</v>
      </c>
      <c r="E524" s="1" t="s">
        <v>278</v>
      </c>
      <c r="F524" s="1">
        <v>0</v>
      </c>
      <c r="G524" s="1" t="s">
        <v>32</v>
      </c>
      <c r="H524" s="1" t="s">
        <v>20</v>
      </c>
      <c r="I524" s="1" t="s">
        <v>32</v>
      </c>
      <c r="J524" s="1" t="s">
        <v>22</v>
      </c>
      <c r="K524" s="1" t="s">
        <v>32</v>
      </c>
      <c r="L524" s="1" t="s">
        <v>41</v>
      </c>
      <c r="M524" s="1">
        <v>3</v>
      </c>
      <c r="N524" s="1" t="s">
        <v>24</v>
      </c>
      <c r="O524" s="1" t="s">
        <v>25</v>
      </c>
      <c r="P524" s="1" t="s">
        <v>232</v>
      </c>
      <c r="Q524" s="1" t="s">
        <v>303</v>
      </c>
      <c r="R524" s="1">
        <f>IF(OR(Table_12[team1]="Mumbai Indians",Table_12[team2]="Mumbai Indians"),1,0)</f>
        <v>0</v>
      </c>
    </row>
    <row r="525" spans="1:18" ht="15.75" customHeight="1" x14ac:dyDescent="0.3">
      <c r="A525" s="1">
        <v>829823</v>
      </c>
      <c r="B525" s="1" t="s">
        <v>50</v>
      </c>
      <c r="C525" s="2">
        <v>42148</v>
      </c>
      <c r="D525" s="1" t="s">
        <v>147</v>
      </c>
      <c r="E525" s="1" t="s">
        <v>52</v>
      </c>
      <c r="F525" s="1">
        <v>0</v>
      </c>
      <c r="G525" s="1" t="s">
        <v>47</v>
      </c>
      <c r="H525" s="1" t="s">
        <v>32</v>
      </c>
      <c r="I525" s="1" t="s">
        <v>32</v>
      </c>
      <c r="J525" s="1" t="s">
        <v>22</v>
      </c>
      <c r="K525" s="1" t="s">
        <v>47</v>
      </c>
      <c r="L525" s="1" t="s">
        <v>23</v>
      </c>
      <c r="M525" s="1">
        <v>41</v>
      </c>
      <c r="N525" s="1" t="s">
        <v>24</v>
      </c>
      <c r="O525" s="1" t="s">
        <v>25</v>
      </c>
      <c r="P525" s="1" t="s">
        <v>127</v>
      </c>
      <c r="Q525" s="1" t="s">
        <v>283</v>
      </c>
      <c r="R525" s="1">
        <f>IF(OR(Table_12[team1]="Mumbai Indians",Table_12[team2]="Mumbai Indians"),1,0)</f>
        <v>1</v>
      </c>
    </row>
    <row r="526" spans="1:18" ht="15.75" customHeight="1" x14ac:dyDescent="0.3">
      <c r="A526" s="1">
        <v>980901</v>
      </c>
      <c r="B526" s="1" t="s">
        <v>44</v>
      </c>
      <c r="C526" s="2">
        <v>42469</v>
      </c>
      <c r="D526" s="1" t="s">
        <v>233</v>
      </c>
      <c r="E526" s="1" t="s">
        <v>46</v>
      </c>
      <c r="F526" s="1">
        <v>0</v>
      </c>
      <c r="G526" s="1" t="s">
        <v>47</v>
      </c>
      <c r="H526" s="1" t="s">
        <v>319</v>
      </c>
      <c r="I526" s="1" t="s">
        <v>47</v>
      </c>
      <c r="J526" s="1" t="s">
        <v>33</v>
      </c>
      <c r="K526" s="1" t="s">
        <v>319</v>
      </c>
      <c r="L526" s="1" t="s">
        <v>41</v>
      </c>
      <c r="M526" s="1">
        <v>9</v>
      </c>
      <c r="N526" s="1" t="s">
        <v>24</v>
      </c>
      <c r="O526" s="1" t="s">
        <v>25</v>
      </c>
      <c r="P526" s="1" t="s">
        <v>127</v>
      </c>
      <c r="Q526" s="1" t="s">
        <v>267</v>
      </c>
      <c r="R526" s="1">
        <f>IF(OR(Table_12[team1]="Mumbai Indians",Table_12[team2]="Mumbai Indians"),1,0)</f>
        <v>1</v>
      </c>
    </row>
    <row r="527" spans="1:18" ht="15.75" customHeight="1" x14ac:dyDescent="0.3">
      <c r="A527" s="1">
        <v>980903</v>
      </c>
      <c r="B527" s="1" t="s">
        <v>50</v>
      </c>
      <c r="C527" s="2">
        <v>42470</v>
      </c>
      <c r="D527" s="1" t="s">
        <v>307</v>
      </c>
      <c r="E527" s="1" t="s">
        <v>52</v>
      </c>
      <c r="F527" s="1">
        <v>0</v>
      </c>
      <c r="G527" s="1" t="s">
        <v>21</v>
      </c>
      <c r="H527" s="1" t="s">
        <v>39</v>
      </c>
      <c r="I527" s="1" t="s">
        <v>21</v>
      </c>
      <c r="J527" s="1" t="s">
        <v>22</v>
      </c>
      <c r="K527" s="1" t="s">
        <v>21</v>
      </c>
      <c r="L527" s="1" t="s">
        <v>41</v>
      </c>
      <c r="M527" s="1">
        <v>9</v>
      </c>
      <c r="N527" s="1" t="s">
        <v>24</v>
      </c>
      <c r="O527" s="1" t="s">
        <v>25</v>
      </c>
      <c r="P527" s="1" t="s">
        <v>140</v>
      </c>
      <c r="Q527" s="1" t="s">
        <v>252</v>
      </c>
      <c r="R527" s="1">
        <f>IF(OR(Table_12[team1]="Mumbai Indians",Table_12[team2]="Mumbai Indians"),1,0)</f>
        <v>0</v>
      </c>
    </row>
    <row r="528" spans="1:18" ht="15.75" customHeight="1" x14ac:dyDescent="0.3">
      <c r="A528" s="1">
        <v>980905</v>
      </c>
      <c r="B528" s="1" t="s">
        <v>28</v>
      </c>
      <c r="C528" s="2">
        <v>42471</v>
      </c>
      <c r="D528" s="1" t="s">
        <v>262</v>
      </c>
      <c r="E528" s="1" t="s">
        <v>320</v>
      </c>
      <c r="F528" s="1">
        <v>0</v>
      </c>
      <c r="G528" s="1" t="s">
        <v>31</v>
      </c>
      <c r="H528" s="1" t="s">
        <v>321</v>
      </c>
      <c r="I528" s="1" t="s">
        <v>321</v>
      </c>
      <c r="J528" s="1" t="s">
        <v>22</v>
      </c>
      <c r="K528" s="1" t="s">
        <v>321</v>
      </c>
      <c r="L528" s="1" t="s">
        <v>41</v>
      </c>
      <c r="M528" s="1">
        <v>5</v>
      </c>
      <c r="N528" s="1" t="s">
        <v>24</v>
      </c>
      <c r="O528" s="1" t="s">
        <v>25</v>
      </c>
      <c r="P528" s="1" t="s">
        <v>232</v>
      </c>
      <c r="Q528" s="1" t="s">
        <v>237</v>
      </c>
      <c r="R528" s="1">
        <f>IF(OR(Table_12[team1]="Mumbai Indians",Table_12[team2]="Mumbai Indians"),1,0)</f>
        <v>0</v>
      </c>
    </row>
    <row r="529" spans="1:18" ht="15.75" customHeight="1" x14ac:dyDescent="0.3">
      <c r="A529" s="1">
        <v>980907</v>
      </c>
      <c r="B529" s="1" t="s">
        <v>17</v>
      </c>
      <c r="C529" s="2">
        <v>42472</v>
      </c>
      <c r="D529" s="1" t="s">
        <v>121</v>
      </c>
      <c r="E529" s="1" t="s">
        <v>19</v>
      </c>
      <c r="F529" s="1">
        <v>0</v>
      </c>
      <c r="G529" s="1" t="s">
        <v>20</v>
      </c>
      <c r="H529" s="1" t="s">
        <v>259</v>
      </c>
      <c r="I529" s="1" t="s">
        <v>259</v>
      </c>
      <c r="J529" s="1" t="s">
        <v>22</v>
      </c>
      <c r="K529" s="1" t="s">
        <v>20</v>
      </c>
      <c r="L529" s="1" t="s">
        <v>23</v>
      </c>
      <c r="M529" s="1">
        <v>45</v>
      </c>
      <c r="N529" s="1" t="s">
        <v>24</v>
      </c>
      <c r="O529" s="1" t="s">
        <v>25</v>
      </c>
      <c r="P529" s="1" t="s">
        <v>127</v>
      </c>
      <c r="Q529" s="1" t="s">
        <v>322</v>
      </c>
      <c r="R529" s="1">
        <f>IF(OR(Table_12[team1]="Mumbai Indians",Table_12[team2]="Mumbai Indians"),1,0)</f>
        <v>0</v>
      </c>
    </row>
    <row r="530" spans="1:18" ht="15.75" customHeight="1" x14ac:dyDescent="0.3">
      <c r="A530" s="1">
        <v>980909</v>
      </c>
      <c r="B530" s="1" t="s">
        <v>50</v>
      </c>
      <c r="C530" s="2">
        <v>42473</v>
      </c>
      <c r="D530" s="1" t="s">
        <v>147</v>
      </c>
      <c r="E530" s="1" t="s">
        <v>52</v>
      </c>
      <c r="F530" s="1">
        <v>0</v>
      </c>
      <c r="G530" s="1" t="s">
        <v>21</v>
      </c>
      <c r="H530" s="1" t="s">
        <v>47</v>
      </c>
      <c r="I530" s="1" t="s">
        <v>47</v>
      </c>
      <c r="J530" s="1" t="s">
        <v>22</v>
      </c>
      <c r="K530" s="1" t="s">
        <v>47</v>
      </c>
      <c r="L530" s="1" t="s">
        <v>41</v>
      </c>
      <c r="M530" s="1">
        <v>6</v>
      </c>
      <c r="N530" s="1" t="s">
        <v>24</v>
      </c>
      <c r="O530" s="1" t="s">
        <v>25</v>
      </c>
      <c r="P530" s="1" t="s">
        <v>323</v>
      </c>
      <c r="Q530" s="1" t="s">
        <v>140</v>
      </c>
      <c r="R530" s="1">
        <f>IF(OR(Table_12[team1]="Mumbai Indians",Table_12[team2]="Mumbai Indians"),1,0)</f>
        <v>1</v>
      </c>
    </row>
    <row r="531" spans="1:18" ht="15.75" customHeight="1" x14ac:dyDescent="0.3">
      <c r="A531" s="1">
        <v>980911</v>
      </c>
      <c r="B531" s="1" t="s">
        <v>324</v>
      </c>
      <c r="C531" s="2">
        <v>42474</v>
      </c>
      <c r="D531" s="1" t="s">
        <v>262</v>
      </c>
      <c r="E531" s="1" t="s">
        <v>325</v>
      </c>
      <c r="F531" s="1">
        <v>0</v>
      </c>
      <c r="G531" s="1" t="s">
        <v>321</v>
      </c>
      <c r="H531" s="1" t="s">
        <v>319</v>
      </c>
      <c r="I531" s="1" t="s">
        <v>319</v>
      </c>
      <c r="J531" s="1" t="s">
        <v>33</v>
      </c>
      <c r="K531" s="1" t="s">
        <v>321</v>
      </c>
      <c r="L531" s="1" t="s">
        <v>41</v>
      </c>
      <c r="M531" s="1">
        <v>7</v>
      </c>
      <c r="N531" s="1" t="s">
        <v>24</v>
      </c>
      <c r="O531" s="1" t="s">
        <v>25</v>
      </c>
      <c r="P531" s="1" t="s">
        <v>237</v>
      </c>
      <c r="Q531" s="1" t="s">
        <v>267</v>
      </c>
      <c r="R531" s="1">
        <f>IF(OR(Table_12[team1]="Mumbai Indians",Table_12[team2]="Mumbai Indians"),1,0)</f>
        <v>0</v>
      </c>
    </row>
    <row r="532" spans="1:18" ht="15.75" customHeight="1" x14ac:dyDescent="0.3">
      <c r="A532" s="1">
        <v>980913</v>
      </c>
      <c r="B532" s="1" t="s">
        <v>36</v>
      </c>
      <c r="C532" s="2">
        <v>42475</v>
      </c>
      <c r="D532" s="1" t="s">
        <v>93</v>
      </c>
      <c r="E532" s="1" t="s">
        <v>38</v>
      </c>
      <c r="F532" s="1">
        <v>0</v>
      </c>
      <c r="G532" s="1" t="s">
        <v>39</v>
      </c>
      <c r="H532" s="1" t="s">
        <v>31</v>
      </c>
      <c r="I532" s="1" t="s">
        <v>39</v>
      </c>
      <c r="J532" s="1" t="s">
        <v>22</v>
      </c>
      <c r="K532" s="1" t="s">
        <v>39</v>
      </c>
      <c r="L532" s="1" t="s">
        <v>41</v>
      </c>
      <c r="M532" s="1">
        <v>8</v>
      </c>
      <c r="N532" s="1" t="s">
        <v>24</v>
      </c>
      <c r="O532" s="1" t="s">
        <v>25</v>
      </c>
      <c r="P532" s="1" t="s">
        <v>140</v>
      </c>
      <c r="Q532" s="1" t="s">
        <v>252</v>
      </c>
      <c r="R532" s="1">
        <f>IF(OR(Table_12[team1]="Mumbai Indians",Table_12[team2]="Mumbai Indians"),1,0)</f>
        <v>0</v>
      </c>
    </row>
    <row r="533" spans="1:18" ht="15.75" customHeight="1" x14ac:dyDescent="0.3">
      <c r="A533" s="1">
        <v>980915</v>
      </c>
      <c r="B533" s="1" t="s">
        <v>60</v>
      </c>
      <c r="C533" s="2">
        <v>42476</v>
      </c>
      <c r="D533" s="1" t="s">
        <v>146</v>
      </c>
      <c r="E533" s="1" t="s">
        <v>62</v>
      </c>
      <c r="F533" s="1">
        <v>0</v>
      </c>
      <c r="G533" s="1" t="s">
        <v>259</v>
      </c>
      <c r="H533" s="1" t="s">
        <v>21</v>
      </c>
      <c r="I533" s="1" t="s">
        <v>259</v>
      </c>
      <c r="J533" s="1" t="s">
        <v>33</v>
      </c>
      <c r="K533" s="1" t="s">
        <v>21</v>
      </c>
      <c r="L533" s="1" t="s">
        <v>41</v>
      </c>
      <c r="M533" s="1">
        <v>8</v>
      </c>
      <c r="N533" s="1" t="s">
        <v>24</v>
      </c>
      <c r="O533" s="1" t="s">
        <v>25</v>
      </c>
      <c r="P533" s="1" t="s">
        <v>232</v>
      </c>
      <c r="Q533" s="1" t="s">
        <v>267</v>
      </c>
      <c r="R533" s="1">
        <f>IF(OR(Table_12[team1]="Mumbai Indians",Table_12[team2]="Mumbai Indians"),1,0)</f>
        <v>0</v>
      </c>
    </row>
    <row r="534" spans="1:18" ht="15.75" customHeight="1" x14ac:dyDescent="0.3">
      <c r="A534" s="1">
        <v>980917</v>
      </c>
      <c r="B534" s="1" t="s">
        <v>44</v>
      </c>
      <c r="C534" s="2">
        <v>42476</v>
      </c>
      <c r="D534" s="1" t="s">
        <v>262</v>
      </c>
      <c r="E534" s="1" t="s">
        <v>46</v>
      </c>
      <c r="F534" s="1">
        <v>0</v>
      </c>
      <c r="G534" s="1" t="s">
        <v>47</v>
      </c>
      <c r="H534" s="1" t="s">
        <v>321</v>
      </c>
      <c r="I534" s="1" t="s">
        <v>321</v>
      </c>
      <c r="J534" s="1" t="s">
        <v>22</v>
      </c>
      <c r="K534" s="1" t="s">
        <v>321</v>
      </c>
      <c r="L534" s="1" t="s">
        <v>41</v>
      </c>
      <c r="M534" s="1">
        <v>3</v>
      </c>
      <c r="N534" s="1" t="s">
        <v>24</v>
      </c>
      <c r="O534" s="1" t="s">
        <v>25</v>
      </c>
      <c r="P534" s="1" t="s">
        <v>127</v>
      </c>
      <c r="Q534" s="1" t="s">
        <v>322</v>
      </c>
      <c r="R534" s="1">
        <f>IF(OR(Table_12[team1]="Mumbai Indians",Table_12[team2]="Mumbai Indians"),1,0)</f>
        <v>1</v>
      </c>
    </row>
    <row r="535" spans="1:18" ht="15.75" customHeight="1" x14ac:dyDescent="0.3">
      <c r="A535" s="1">
        <v>980919</v>
      </c>
      <c r="B535" s="1" t="s">
        <v>28</v>
      </c>
      <c r="C535" s="2">
        <v>42477</v>
      </c>
      <c r="D535" s="1" t="s">
        <v>260</v>
      </c>
      <c r="E535" s="1" t="s">
        <v>320</v>
      </c>
      <c r="F535" s="1">
        <v>0</v>
      </c>
      <c r="G535" s="1" t="s">
        <v>31</v>
      </c>
      <c r="H535" s="1" t="s">
        <v>319</v>
      </c>
      <c r="I535" s="1" t="s">
        <v>319</v>
      </c>
      <c r="J535" s="1" t="s">
        <v>33</v>
      </c>
      <c r="K535" s="1" t="s">
        <v>31</v>
      </c>
      <c r="L535" s="1" t="s">
        <v>41</v>
      </c>
      <c r="M535" s="1">
        <v>6</v>
      </c>
      <c r="N535" s="1" t="s">
        <v>24</v>
      </c>
      <c r="O535" s="1" t="s">
        <v>25</v>
      </c>
      <c r="P535" s="1" t="s">
        <v>140</v>
      </c>
      <c r="Q535" s="1" t="s">
        <v>252</v>
      </c>
      <c r="R535" s="1">
        <f>IF(OR(Table_12[team1]="Mumbai Indians",Table_12[team2]="Mumbai Indians"),1,0)</f>
        <v>0</v>
      </c>
    </row>
    <row r="536" spans="1:18" ht="15.75" customHeight="1" x14ac:dyDescent="0.3">
      <c r="A536" s="1">
        <v>980921</v>
      </c>
      <c r="B536" s="1" t="s">
        <v>17</v>
      </c>
      <c r="C536" s="2">
        <v>42477</v>
      </c>
      <c r="D536" s="1" t="s">
        <v>326</v>
      </c>
      <c r="E536" s="1" t="s">
        <v>19</v>
      </c>
      <c r="F536" s="1">
        <v>0</v>
      </c>
      <c r="G536" s="1" t="s">
        <v>20</v>
      </c>
      <c r="H536" s="1" t="s">
        <v>39</v>
      </c>
      <c r="I536" s="1" t="s">
        <v>39</v>
      </c>
      <c r="J536" s="1" t="s">
        <v>22</v>
      </c>
      <c r="K536" s="1" t="s">
        <v>39</v>
      </c>
      <c r="L536" s="1" t="s">
        <v>41</v>
      </c>
      <c r="M536" s="1">
        <v>7</v>
      </c>
      <c r="N536" s="1" t="s">
        <v>24</v>
      </c>
      <c r="O536" s="1" t="s">
        <v>25</v>
      </c>
      <c r="P536" s="1" t="s">
        <v>237</v>
      </c>
      <c r="Q536" s="1" t="s">
        <v>327</v>
      </c>
      <c r="R536" s="1">
        <f>IF(OR(Table_12[team1]="Mumbai Indians",Table_12[team2]="Mumbai Indians"),1,0)</f>
        <v>0</v>
      </c>
    </row>
    <row r="537" spans="1:18" ht="15.75" customHeight="1" x14ac:dyDescent="0.3">
      <c r="A537" s="1">
        <v>980923</v>
      </c>
      <c r="B537" s="1" t="s">
        <v>60</v>
      </c>
      <c r="C537" s="2">
        <v>42478</v>
      </c>
      <c r="D537" s="1" t="s">
        <v>179</v>
      </c>
      <c r="E537" s="1" t="s">
        <v>62</v>
      </c>
      <c r="F537" s="1">
        <v>0</v>
      </c>
      <c r="G537" s="1" t="s">
        <v>259</v>
      </c>
      <c r="H537" s="1" t="s">
        <v>47</v>
      </c>
      <c r="I537" s="1" t="s">
        <v>259</v>
      </c>
      <c r="J537" s="1" t="s">
        <v>22</v>
      </c>
      <c r="K537" s="1" t="s">
        <v>259</v>
      </c>
      <c r="L537" s="1" t="s">
        <v>41</v>
      </c>
      <c r="M537" s="1">
        <v>7</v>
      </c>
      <c r="N537" s="1" t="s">
        <v>24</v>
      </c>
      <c r="O537" s="1" t="s">
        <v>25</v>
      </c>
      <c r="P537" s="1" t="s">
        <v>127</v>
      </c>
      <c r="Q537" s="1" t="s">
        <v>322</v>
      </c>
      <c r="R537" s="1">
        <f>IF(OR(Table_12[team1]="Mumbai Indians",Table_12[team2]="Mumbai Indians"),1,0)</f>
        <v>1</v>
      </c>
    </row>
    <row r="538" spans="1:18" ht="15.75" customHeight="1" x14ac:dyDescent="0.3">
      <c r="A538" s="1">
        <v>980925</v>
      </c>
      <c r="B538" s="1" t="s">
        <v>28</v>
      </c>
      <c r="C538" s="2">
        <v>42479</v>
      </c>
      <c r="D538" s="1" t="s">
        <v>175</v>
      </c>
      <c r="E538" s="1" t="s">
        <v>320</v>
      </c>
      <c r="F538" s="1">
        <v>0</v>
      </c>
      <c r="G538" s="1" t="s">
        <v>31</v>
      </c>
      <c r="H538" s="1" t="s">
        <v>21</v>
      </c>
      <c r="I538" s="1" t="s">
        <v>21</v>
      </c>
      <c r="J538" s="1" t="s">
        <v>22</v>
      </c>
      <c r="K538" s="1" t="s">
        <v>21</v>
      </c>
      <c r="L538" s="1" t="s">
        <v>41</v>
      </c>
      <c r="M538" s="1">
        <v>6</v>
      </c>
      <c r="N538" s="1" t="s">
        <v>24</v>
      </c>
      <c r="O538" s="1" t="s">
        <v>25</v>
      </c>
      <c r="P538" s="1" t="s">
        <v>140</v>
      </c>
      <c r="Q538" s="1" t="s">
        <v>252</v>
      </c>
      <c r="R538" s="1">
        <f>IF(OR(Table_12[team1]="Mumbai Indians",Table_12[team2]="Mumbai Indians"),1,0)</f>
        <v>0</v>
      </c>
    </row>
    <row r="539" spans="1:18" ht="15.75" customHeight="1" x14ac:dyDescent="0.3">
      <c r="A539" s="1">
        <v>980927</v>
      </c>
      <c r="B539" s="1" t="s">
        <v>44</v>
      </c>
      <c r="C539" s="2">
        <v>42480</v>
      </c>
      <c r="D539" s="1" t="s">
        <v>147</v>
      </c>
      <c r="E539" s="1" t="s">
        <v>46</v>
      </c>
      <c r="F539" s="1">
        <v>0</v>
      </c>
      <c r="G539" s="1" t="s">
        <v>47</v>
      </c>
      <c r="H539" s="1" t="s">
        <v>20</v>
      </c>
      <c r="I539" s="1" t="s">
        <v>47</v>
      </c>
      <c r="J539" s="1" t="s">
        <v>22</v>
      </c>
      <c r="K539" s="1" t="s">
        <v>47</v>
      </c>
      <c r="L539" s="1" t="s">
        <v>41</v>
      </c>
      <c r="M539" s="1">
        <v>6</v>
      </c>
      <c r="N539" s="1" t="s">
        <v>24</v>
      </c>
      <c r="O539" s="1" t="s">
        <v>25</v>
      </c>
      <c r="P539" s="1" t="s">
        <v>232</v>
      </c>
      <c r="Q539" s="1" t="s">
        <v>267</v>
      </c>
      <c r="R539" s="1">
        <f>IF(OR(Table_12[team1]="Mumbai Indians",Table_12[team2]="Mumbai Indians"),1,0)</f>
        <v>1</v>
      </c>
    </row>
    <row r="540" spans="1:18" ht="15.75" customHeight="1" x14ac:dyDescent="0.3">
      <c r="A540" s="1">
        <v>980929</v>
      </c>
      <c r="B540" s="1" t="s">
        <v>324</v>
      </c>
      <c r="C540" s="2">
        <v>42481</v>
      </c>
      <c r="D540" s="1" t="s">
        <v>294</v>
      </c>
      <c r="E540" s="1" t="s">
        <v>325</v>
      </c>
      <c r="F540" s="1">
        <v>0</v>
      </c>
      <c r="G540" s="1" t="s">
        <v>321</v>
      </c>
      <c r="H540" s="1" t="s">
        <v>259</v>
      </c>
      <c r="I540" s="1" t="s">
        <v>259</v>
      </c>
      <c r="J540" s="1" t="s">
        <v>22</v>
      </c>
      <c r="K540" s="1" t="s">
        <v>259</v>
      </c>
      <c r="L540" s="1" t="s">
        <v>41</v>
      </c>
      <c r="M540" s="1">
        <v>10</v>
      </c>
      <c r="N540" s="1" t="s">
        <v>24</v>
      </c>
      <c r="O540" s="1" t="s">
        <v>25</v>
      </c>
      <c r="P540" s="1" t="s">
        <v>328</v>
      </c>
      <c r="Q540" s="1" t="s">
        <v>127</v>
      </c>
      <c r="R540" s="1">
        <f>IF(OR(Table_12[team1]="Mumbai Indians",Table_12[team2]="Mumbai Indians"),1,0)</f>
        <v>0</v>
      </c>
    </row>
    <row r="541" spans="1:18" ht="15.75" customHeight="1" x14ac:dyDescent="0.3">
      <c r="A541" s="1">
        <v>980931</v>
      </c>
      <c r="B541" s="1" t="s">
        <v>238</v>
      </c>
      <c r="C541" s="2">
        <v>42482</v>
      </c>
      <c r="D541" s="1" t="s">
        <v>121</v>
      </c>
      <c r="E541" s="1" t="s">
        <v>301</v>
      </c>
      <c r="F541" s="1">
        <v>0</v>
      </c>
      <c r="G541" s="1" t="s">
        <v>319</v>
      </c>
      <c r="H541" s="1" t="s">
        <v>20</v>
      </c>
      <c r="I541" s="1" t="s">
        <v>319</v>
      </c>
      <c r="J541" s="1" t="s">
        <v>22</v>
      </c>
      <c r="K541" s="1" t="s">
        <v>20</v>
      </c>
      <c r="L541" s="1" t="s">
        <v>23</v>
      </c>
      <c r="M541" s="1">
        <v>13</v>
      </c>
      <c r="N541" s="1" t="s">
        <v>24</v>
      </c>
      <c r="O541" s="1" t="s">
        <v>25</v>
      </c>
      <c r="P541" s="1" t="s">
        <v>303</v>
      </c>
      <c r="Q541" s="1" t="s">
        <v>322</v>
      </c>
      <c r="R541" s="1">
        <f>IF(OR(Table_12[team1]="Mumbai Indians",Table_12[team2]="Mumbai Indians"),1,0)</f>
        <v>0</v>
      </c>
    </row>
    <row r="542" spans="1:18" ht="15.75" customHeight="1" x14ac:dyDescent="0.3">
      <c r="A542" s="1">
        <v>980933</v>
      </c>
      <c r="B542" s="1" t="s">
        <v>36</v>
      </c>
      <c r="C542" s="2">
        <v>42483</v>
      </c>
      <c r="D542" s="1" t="s">
        <v>271</v>
      </c>
      <c r="E542" s="1" t="s">
        <v>38</v>
      </c>
      <c r="F542" s="1">
        <v>0</v>
      </c>
      <c r="G542" s="1" t="s">
        <v>39</v>
      </c>
      <c r="H542" s="1" t="s">
        <v>47</v>
      </c>
      <c r="I542" s="1" t="s">
        <v>47</v>
      </c>
      <c r="J542" s="1" t="s">
        <v>22</v>
      </c>
      <c r="K542" s="1" t="s">
        <v>39</v>
      </c>
      <c r="L542" s="1" t="s">
        <v>23</v>
      </c>
      <c r="M542" s="1">
        <v>10</v>
      </c>
      <c r="N542" s="1" t="s">
        <v>24</v>
      </c>
      <c r="O542" s="1" t="s">
        <v>25</v>
      </c>
      <c r="P542" s="1" t="s">
        <v>140</v>
      </c>
      <c r="Q542" s="1" t="s">
        <v>252</v>
      </c>
      <c r="R542" s="1">
        <f>IF(OR(Table_12[team1]="Mumbai Indians",Table_12[team2]="Mumbai Indians"),1,0)</f>
        <v>1</v>
      </c>
    </row>
    <row r="543" spans="1:18" ht="15.75" customHeight="1" x14ac:dyDescent="0.3">
      <c r="A543" s="1">
        <v>980935</v>
      </c>
      <c r="B543" s="1" t="s">
        <v>60</v>
      </c>
      <c r="C543" s="2">
        <v>42483</v>
      </c>
      <c r="D543" s="1" t="s">
        <v>329</v>
      </c>
      <c r="E543" s="1" t="s">
        <v>62</v>
      </c>
      <c r="F543" s="1">
        <v>0</v>
      </c>
      <c r="G543" s="1" t="s">
        <v>259</v>
      </c>
      <c r="H543" s="1" t="s">
        <v>31</v>
      </c>
      <c r="I543" s="1" t="s">
        <v>259</v>
      </c>
      <c r="J543" s="1" t="s">
        <v>22</v>
      </c>
      <c r="K543" s="1" t="s">
        <v>259</v>
      </c>
      <c r="L543" s="1" t="s">
        <v>41</v>
      </c>
      <c r="M543" s="1">
        <v>5</v>
      </c>
      <c r="N543" s="1" t="s">
        <v>24</v>
      </c>
      <c r="O543" s="1" t="s">
        <v>25</v>
      </c>
      <c r="P543" s="1" t="s">
        <v>232</v>
      </c>
      <c r="Q543" s="1" t="s">
        <v>267</v>
      </c>
      <c r="R543" s="1">
        <f>IF(OR(Table_12[team1]="Mumbai Indians",Table_12[team2]="Mumbai Indians"),1,0)</f>
        <v>0</v>
      </c>
    </row>
    <row r="544" spans="1:18" ht="15.75" customHeight="1" x14ac:dyDescent="0.3">
      <c r="A544" s="1">
        <v>980937</v>
      </c>
      <c r="B544" s="1" t="s">
        <v>324</v>
      </c>
      <c r="C544" s="2">
        <v>42484</v>
      </c>
      <c r="D544" s="1" t="s">
        <v>215</v>
      </c>
      <c r="E544" s="1" t="s">
        <v>325</v>
      </c>
      <c r="F544" s="1">
        <v>0</v>
      </c>
      <c r="G544" s="1" t="s">
        <v>321</v>
      </c>
      <c r="H544" s="1" t="s">
        <v>20</v>
      </c>
      <c r="I544" s="1" t="s">
        <v>20</v>
      </c>
      <c r="J544" s="1" t="s">
        <v>33</v>
      </c>
      <c r="K544" s="1" t="s">
        <v>321</v>
      </c>
      <c r="L544" s="1" t="s">
        <v>41</v>
      </c>
      <c r="M544" s="1">
        <v>6</v>
      </c>
      <c r="N544" s="1" t="s">
        <v>24</v>
      </c>
      <c r="O544" s="1" t="s">
        <v>25</v>
      </c>
      <c r="P544" s="1" t="s">
        <v>328</v>
      </c>
      <c r="Q544" s="1" t="s">
        <v>242</v>
      </c>
      <c r="R544" s="1">
        <f>IF(OR(Table_12[team1]="Mumbai Indians",Table_12[team2]="Mumbai Indians"),1,0)</f>
        <v>0</v>
      </c>
    </row>
    <row r="545" spans="1:18" ht="15.75" customHeight="1" x14ac:dyDescent="0.3">
      <c r="A545" s="1">
        <v>980939</v>
      </c>
      <c r="B545" s="1" t="s">
        <v>238</v>
      </c>
      <c r="C545" s="2">
        <v>42484</v>
      </c>
      <c r="D545" s="1" t="s">
        <v>330</v>
      </c>
      <c r="E545" s="1" t="s">
        <v>301</v>
      </c>
      <c r="F545" s="1">
        <v>0</v>
      </c>
      <c r="G545" s="1" t="s">
        <v>319</v>
      </c>
      <c r="H545" s="1" t="s">
        <v>21</v>
      </c>
      <c r="I545" s="1" t="s">
        <v>21</v>
      </c>
      <c r="J545" s="1" t="s">
        <v>22</v>
      </c>
      <c r="K545" s="1" t="s">
        <v>21</v>
      </c>
      <c r="L545" s="1" t="s">
        <v>41</v>
      </c>
      <c r="M545" s="1">
        <v>2</v>
      </c>
      <c r="N545" s="1" t="s">
        <v>24</v>
      </c>
      <c r="O545" s="1" t="s">
        <v>25</v>
      </c>
      <c r="P545" s="1" t="s">
        <v>303</v>
      </c>
      <c r="Q545" s="1" t="s">
        <v>327</v>
      </c>
      <c r="R545" s="1">
        <f>IF(OR(Table_12[team1]="Mumbai Indians",Table_12[team2]="Mumbai Indians"),1,0)</f>
        <v>0</v>
      </c>
    </row>
    <row r="546" spans="1:18" ht="15.75" customHeight="1" x14ac:dyDescent="0.3">
      <c r="A546" s="1">
        <v>980941</v>
      </c>
      <c r="B546" s="1" t="s">
        <v>28</v>
      </c>
      <c r="C546" s="2">
        <v>42485</v>
      </c>
      <c r="D546" s="1" t="s">
        <v>276</v>
      </c>
      <c r="E546" s="1" t="s">
        <v>320</v>
      </c>
      <c r="F546" s="1">
        <v>0</v>
      </c>
      <c r="G546" s="1" t="s">
        <v>31</v>
      </c>
      <c r="H546" s="1" t="s">
        <v>47</v>
      </c>
      <c r="I546" s="1" t="s">
        <v>31</v>
      </c>
      <c r="J546" s="1" t="s">
        <v>22</v>
      </c>
      <c r="K546" s="1" t="s">
        <v>47</v>
      </c>
      <c r="L546" s="1" t="s">
        <v>23</v>
      </c>
      <c r="M546" s="1">
        <v>25</v>
      </c>
      <c r="N546" s="1" t="s">
        <v>24</v>
      </c>
      <c r="O546" s="1" t="s">
        <v>25</v>
      </c>
      <c r="P546" s="1" t="s">
        <v>323</v>
      </c>
      <c r="Q546" s="1" t="s">
        <v>213</v>
      </c>
      <c r="R546" s="1">
        <f>IF(OR(Table_12[team1]="Mumbai Indians",Table_12[team2]="Mumbai Indians"),1,0)</f>
        <v>1</v>
      </c>
    </row>
    <row r="547" spans="1:18" ht="15.75" customHeight="1" x14ac:dyDescent="0.3">
      <c r="A547" s="1">
        <v>980943</v>
      </c>
      <c r="B547" s="1" t="s">
        <v>60</v>
      </c>
      <c r="C547" s="2">
        <v>42486</v>
      </c>
      <c r="D547" s="1" t="s">
        <v>331</v>
      </c>
      <c r="E547" s="1" t="s">
        <v>62</v>
      </c>
      <c r="F547" s="1">
        <v>0</v>
      </c>
      <c r="G547" s="1" t="s">
        <v>259</v>
      </c>
      <c r="H547" s="1" t="s">
        <v>319</v>
      </c>
      <c r="I547" s="1" t="s">
        <v>319</v>
      </c>
      <c r="J547" s="1" t="s">
        <v>22</v>
      </c>
      <c r="K547" s="1" t="s">
        <v>319</v>
      </c>
      <c r="L547" s="1" t="s">
        <v>23</v>
      </c>
      <c r="M547" s="1">
        <v>34</v>
      </c>
      <c r="N547" s="1" t="s">
        <v>24</v>
      </c>
      <c r="O547" s="1" t="s">
        <v>95</v>
      </c>
      <c r="P547" s="1" t="s">
        <v>332</v>
      </c>
      <c r="Q547" s="1" t="s">
        <v>267</v>
      </c>
      <c r="R547" s="1">
        <f>IF(OR(Table_12[team1]="Mumbai Indians",Table_12[team2]="Mumbai Indians"),1,0)</f>
        <v>0</v>
      </c>
    </row>
    <row r="548" spans="1:18" ht="15.75" customHeight="1" x14ac:dyDescent="0.3">
      <c r="A548" s="1">
        <v>980945</v>
      </c>
      <c r="B548" s="1" t="s">
        <v>36</v>
      </c>
      <c r="C548" s="2">
        <v>42487</v>
      </c>
      <c r="D548" s="1" t="s">
        <v>333</v>
      </c>
      <c r="E548" s="1" t="s">
        <v>38</v>
      </c>
      <c r="F548" s="1">
        <v>0</v>
      </c>
      <c r="G548" s="1" t="s">
        <v>39</v>
      </c>
      <c r="H548" s="1" t="s">
        <v>321</v>
      </c>
      <c r="I548" s="1" t="s">
        <v>39</v>
      </c>
      <c r="J548" s="1" t="s">
        <v>22</v>
      </c>
      <c r="K548" s="1" t="s">
        <v>321</v>
      </c>
      <c r="L548" s="1" t="s">
        <v>23</v>
      </c>
      <c r="M548" s="1">
        <v>1</v>
      </c>
      <c r="N548" s="1" t="s">
        <v>24</v>
      </c>
      <c r="O548" s="1" t="s">
        <v>25</v>
      </c>
      <c r="P548" s="1" t="s">
        <v>120</v>
      </c>
      <c r="Q548" s="1" t="s">
        <v>140</v>
      </c>
      <c r="R548" s="1">
        <f>IF(OR(Table_12[team1]="Mumbai Indians",Table_12[team2]="Mumbai Indians"),1,0)</f>
        <v>0</v>
      </c>
    </row>
    <row r="549" spans="1:18" ht="15.75" customHeight="1" x14ac:dyDescent="0.3">
      <c r="A549" s="1">
        <v>980947</v>
      </c>
      <c r="B549" s="1" t="s">
        <v>44</v>
      </c>
      <c r="C549" s="2">
        <v>42488</v>
      </c>
      <c r="D549" s="1" t="s">
        <v>147</v>
      </c>
      <c r="E549" s="1" t="s">
        <v>46</v>
      </c>
      <c r="F549" s="1">
        <v>0</v>
      </c>
      <c r="G549" s="1" t="s">
        <v>47</v>
      </c>
      <c r="H549" s="1" t="s">
        <v>21</v>
      </c>
      <c r="I549" s="1" t="s">
        <v>47</v>
      </c>
      <c r="J549" s="1" t="s">
        <v>22</v>
      </c>
      <c r="K549" s="1" t="s">
        <v>47</v>
      </c>
      <c r="L549" s="1" t="s">
        <v>41</v>
      </c>
      <c r="M549" s="1">
        <v>6</v>
      </c>
      <c r="N549" s="1" t="s">
        <v>24</v>
      </c>
      <c r="O549" s="1" t="s">
        <v>25</v>
      </c>
      <c r="P549" s="1" t="s">
        <v>323</v>
      </c>
      <c r="Q549" s="1" t="s">
        <v>213</v>
      </c>
      <c r="R549" s="1">
        <f>IF(OR(Table_12[team1]="Mumbai Indians",Table_12[team2]="Mumbai Indians"),1,0)</f>
        <v>1</v>
      </c>
    </row>
    <row r="550" spans="1:18" ht="15.75" customHeight="1" x14ac:dyDescent="0.3">
      <c r="A550" s="1">
        <v>980949</v>
      </c>
      <c r="B550" s="1" t="s">
        <v>238</v>
      </c>
      <c r="C550" s="2">
        <v>42489</v>
      </c>
      <c r="D550" s="1" t="s">
        <v>152</v>
      </c>
      <c r="E550" s="1" t="s">
        <v>301</v>
      </c>
      <c r="F550" s="1">
        <v>0</v>
      </c>
      <c r="G550" s="1" t="s">
        <v>319</v>
      </c>
      <c r="H550" s="1" t="s">
        <v>321</v>
      </c>
      <c r="I550" s="1" t="s">
        <v>321</v>
      </c>
      <c r="J550" s="1" t="s">
        <v>22</v>
      </c>
      <c r="K550" s="1" t="s">
        <v>321</v>
      </c>
      <c r="L550" s="1" t="s">
        <v>41</v>
      </c>
      <c r="M550" s="1">
        <v>3</v>
      </c>
      <c r="N550" s="1" t="s">
        <v>24</v>
      </c>
      <c r="O550" s="1" t="s">
        <v>25</v>
      </c>
      <c r="P550" s="1" t="s">
        <v>303</v>
      </c>
      <c r="Q550" s="1" t="s">
        <v>242</v>
      </c>
      <c r="R550" s="1">
        <f>IF(OR(Table_12[team1]="Mumbai Indians",Table_12[team2]="Mumbai Indians"),1,0)</f>
        <v>0</v>
      </c>
    </row>
    <row r="551" spans="1:18" ht="15.75" customHeight="1" x14ac:dyDescent="0.3">
      <c r="A551" s="1">
        <v>980951</v>
      </c>
      <c r="B551" s="1" t="s">
        <v>36</v>
      </c>
      <c r="C551" s="2">
        <v>42490</v>
      </c>
      <c r="D551" s="1" t="s">
        <v>334</v>
      </c>
      <c r="E551" s="1" t="s">
        <v>38</v>
      </c>
      <c r="F551" s="1">
        <v>0</v>
      </c>
      <c r="G551" s="1" t="s">
        <v>39</v>
      </c>
      <c r="H551" s="1" t="s">
        <v>21</v>
      </c>
      <c r="I551" s="1" t="s">
        <v>21</v>
      </c>
      <c r="J551" s="1" t="s">
        <v>22</v>
      </c>
      <c r="K551" s="1" t="s">
        <v>39</v>
      </c>
      <c r="L551" s="1" t="s">
        <v>23</v>
      </c>
      <c r="M551" s="1">
        <v>27</v>
      </c>
      <c r="N551" s="1" t="s">
        <v>24</v>
      </c>
      <c r="O551" s="1" t="s">
        <v>25</v>
      </c>
      <c r="P551" s="1" t="s">
        <v>335</v>
      </c>
      <c r="Q551" s="1" t="s">
        <v>120</v>
      </c>
      <c r="R551" s="1">
        <f>IF(OR(Table_12[team1]="Mumbai Indians",Table_12[team2]="Mumbai Indians"),1,0)</f>
        <v>0</v>
      </c>
    </row>
    <row r="552" spans="1:18" ht="15.75" customHeight="1" x14ac:dyDescent="0.3">
      <c r="A552" s="1">
        <v>980953</v>
      </c>
      <c r="B552" s="1" t="s">
        <v>60</v>
      </c>
      <c r="C552" s="2">
        <v>42490</v>
      </c>
      <c r="D552" s="1" t="s">
        <v>179</v>
      </c>
      <c r="E552" s="1" t="s">
        <v>62</v>
      </c>
      <c r="F552" s="1">
        <v>0</v>
      </c>
      <c r="G552" s="1" t="s">
        <v>259</v>
      </c>
      <c r="H552" s="1" t="s">
        <v>20</v>
      </c>
      <c r="I552" s="1" t="s">
        <v>20</v>
      </c>
      <c r="J552" s="1" t="s">
        <v>22</v>
      </c>
      <c r="K552" s="1" t="s">
        <v>259</v>
      </c>
      <c r="L552" s="1" t="s">
        <v>23</v>
      </c>
      <c r="M552" s="1">
        <v>15</v>
      </c>
      <c r="N552" s="1" t="s">
        <v>24</v>
      </c>
      <c r="O552" s="1" t="s">
        <v>25</v>
      </c>
      <c r="P552" s="1" t="s">
        <v>232</v>
      </c>
      <c r="Q552" s="1" t="s">
        <v>127</v>
      </c>
      <c r="R552" s="1">
        <f>IF(OR(Table_12[team1]="Mumbai Indians",Table_12[team2]="Mumbai Indians"),1,0)</f>
        <v>0</v>
      </c>
    </row>
    <row r="553" spans="1:18" ht="15.75" customHeight="1" x14ac:dyDescent="0.3">
      <c r="A553" s="1">
        <v>980955</v>
      </c>
      <c r="B553" s="1" t="s">
        <v>324</v>
      </c>
      <c r="C553" s="2">
        <v>42491</v>
      </c>
      <c r="D553" s="1" t="s">
        <v>299</v>
      </c>
      <c r="E553" s="1" t="s">
        <v>325</v>
      </c>
      <c r="F553" s="1">
        <v>0</v>
      </c>
      <c r="G553" s="1" t="s">
        <v>321</v>
      </c>
      <c r="H553" s="1" t="s">
        <v>31</v>
      </c>
      <c r="I553" s="1" t="s">
        <v>321</v>
      </c>
      <c r="J553" s="1" t="s">
        <v>22</v>
      </c>
      <c r="K553" s="1" t="s">
        <v>31</v>
      </c>
      <c r="L553" s="1" t="s">
        <v>23</v>
      </c>
      <c r="M553" s="1">
        <v>23</v>
      </c>
      <c r="N553" s="1" t="s">
        <v>24</v>
      </c>
      <c r="O553" s="1" t="s">
        <v>25</v>
      </c>
      <c r="P553" s="1" t="s">
        <v>242</v>
      </c>
      <c r="Q553" s="1" t="s">
        <v>322</v>
      </c>
      <c r="R553" s="1">
        <f>IF(OR(Table_12[team1]="Mumbai Indians",Table_12[team2]="Mumbai Indians"),1,0)</f>
        <v>0</v>
      </c>
    </row>
    <row r="554" spans="1:18" ht="15.75" customHeight="1" x14ac:dyDescent="0.3">
      <c r="A554" s="1">
        <v>980957</v>
      </c>
      <c r="B554" s="1" t="s">
        <v>238</v>
      </c>
      <c r="C554" s="2">
        <v>42491</v>
      </c>
      <c r="D554" s="1" t="s">
        <v>147</v>
      </c>
      <c r="E554" s="1" t="s">
        <v>301</v>
      </c>
      <c r="F554" s="1">
        <v>0</v>
      </c>
      <c r="G554" s="1" t="s">
        <v>319</v>
      </c>
      <c r="H554" s="1" t="s">
        <v>47</v>
      </c>
      <c r="I554" s="1" t="s">
        <v>47</v>
      </c>
      <c r="J554" s="1" t="s">
        <v>22</v>
      </c>
      <c r="K554" s="1" t="s">
        <v>47</v>
      </c>
      <c r="L554" s="1" t="s">
        <v>41</v>
      </c>
      <c r="M554" s="1">
        <v>8</v>
      </c>
      <c r="N554" s="1" t="s">
        <v>24</v>
      </c>
      <c r="O554" s="1" t="s">
        <v>25</v>
      </c>
      <c r="P554" s="1" t="s">
        <v>332</v>
      </c>
      <c r="Q554" s="1" t="s">
        <v>213</v>
      </c>
      <c r="R554" s="1">
        <f>IF(OR(Table_12[team1]="Mumbai Indians",Table_12[team2]="Mumbai Indians"),1,0)</f>
        <v>1</v>
      </c>
    </row>
    <row r="555" spans="1:18" ht="15.75" customHeight="1" x14ac:dyDescent="0.3">
      <c r="A555" s="1">
        <v>980959</v>
      </c>
      <c r="B555" s="1" t="s">
        <v>17</v>
      </c>
      <c r="C555" s="2">
        <v>42492</v>
      </c>
      <c r="D555" s="1" t="s">
        <v>307</v>
      </c>
      <c r="E555" s="1" t="s">
        <v>19</v>
      </c>
      <c r="F555" s="1">
        <v>0</v>
      </c>
      <c r="G555" s="1" t="s">
        <v>20</v>
      </c>
      <c r="H555" s="1" t="s">
        <v>21</v>
      </c>
      <c r="I555" s="1" t="s">
        <v>21</v>
      </c>
      <c r="J555" s="1" t="s">
        <v>22</v>
      </c>
      <c r="K555" s="1" t="s">
        <v>21</v>
      </c>
      <c r="L555" s="1" t="s">
        <v>41</v>
      </c>
      <c r="M555" s="1">
        <v>5</v>
      </c>
      <c r="N555" s="1" t="s">
        <v>24</v>
      </c>
      <c r="O555" s="1" t="s">
        <v>25</v>
      </c>
      <c r="P555" s="1" t="s">
        <v>120</v>
      </c>
      <c r="Q555" s="1" t="s">
        <v>140</v>
      </c>
      <c r="R555" s="1">
        <f>IF(OR(Table_12[team1]="Mumbai Indians",Table_12[team2]="Mumbai Indians"),1,0)</f>
        <v>0</v>
      </c>
    </row>
    <row r="556" spans="1:18" ht="15.75" customHeight="1" x14ac:dyDescent="0.3">
      <c r="A556" s="1">
        <v>980961</v>
      </c>
      <c r="B556" s="1" t="s">
        <v>324</v>
      </c>
      <c r="C556" s="2">
        <v>42493</v>
      </c>
      <c r="D556" s="1" t="s">
        <v>336</v>
      </c>
      <c r="E556" s="1" t="s">
        <v>325</v>
      </c>
      <c r="F556" s="1">
        <v>0</v>
      </c>
      <c r="G556" s="1" t="s">
        <v>321</v>
      </c>
      <c r="H556" s="1" t="s">
        <v>39</v>
      </c>
      <c r="I556" s="1" t="s">
        <v>39</v>
      </c>
      <c r="J556" s="1" t="s">
        <v>22</v>
      </c>
      <c r="K556" s="1" t="s">
        <v>39</v>
      </c>
      <c r="L556" s="1" t="s">
        <v>41</v>
      </c>
      <c r="M556" s="1">
        <v>8</v>
      </c>
      <c r="N556" s="1" t="s">
        <v>24</v>
      </c>
      <c r="O556" s="1" t="s">
        <v>25</v>
      </c>
      <c r="P556" s="1" t="s">
        <v>303</v>
      </c>
      <c r="Q556" s="1" t="s">
        <v>242</v>
      </c>
      <c r="R556" s="1">
        <f>IF(OR(Table_12[team1]="Mumbai Indians",Table_12[team2]="Mumbai Indians"),1,0)</f>
        <v>0</v>
      </c>
    </row>
    <row r="557" spans="1:18" ht="15.75" customHeight="1" x14ac:dyDescent="0.3">
      <c r="A557" s="1">
        <v>980963</v>
      </c>
      <c r="B557" s="1" t="s">
        <v>50</v>
      </c>
      <c r="C557" s="2">
        <v>42494</v>
      </c>
      <c r="D557" s="1" t="s">
        <v>307</v>
      </c>
      <c r="E557" s="1" t="s">
        <v>52</v>
      </c>
      <c r="F557" s="1">
        <v>0</v>
      </c>
      <c r="G557" s="1" t="s">
        <v>21</v>
      </c>
      <c r="H557" s="1" t="s">
        <v>31</v>
      </c>
      <c r="I557" s="1" t="s">
        <v>31</v>
      </c>
      <c r="J557" s="1" t="s">
        <v>22</v>
      </c>
      <c r="K557" s="1" t="s">
        <v>21</v>
      </c>
      <c r="L557" s="1" t="s">
        <v>23</v>
      </c>
      <c r="M557" s="1">
        <v>7</v>
      </c>
      <c r="N557" s="1" t="s">
        <v>24</v>
      </c>
      <c r="O557" s="1" t="s">
        <v>25</v>
      </c>
      <c r="P557" s="1" t="s">
        <v>232</v>
      </c>
      <c r="Q557" s="1" t="s">
        <v>127</v>
      </c>
      <c r="R557" s="1">
        <f>IF(OR(Table_12[team1]="Mumbai Indians",Table_12[team2]="Mumbai Indians"),1,0)</f>
        <v>0</v>
      </c>
    </row>
    <row r="558" spans="1:18" ht="15.75" customHeight="1" x14ac:dyDescent="0.3">
      <c r="A558" s="1">
        <v>980965</v>
      </c>
      <c r="B558" s="1" t="s">
        <v>36</v>
      </c>
      <c r="C558" s="2">
        <v>42495</v>
      </c>
      <c r="D558" s="1" t="s">
        <v>233</v>
      </c>
      <c r="E558" s="1" t="s">
        <v>38</v>
      </c>
      <c r="F558" s="1">
        <v>0</v>
      </c>
      <c r="G558" s="1" t="s">
        <v>39</v>
      </c>
      <c r="H558" s="1" t="s">
        <v>319</v>
      </c>
      <c r="I558" s="1" t="s">
        <v>319</v>
      </c>
      <c r="J558" s="1" t="s">
        <v>22</v>
      </c>
      <c r="K558" s="1" t="s">
        <v>319</v>
      </c>
      <c r="L558" s="1" t="s">
        <v>41</v>
      </c>
      <c r="M558" s="1">
        <v>7</v>
      </c>
      <c r="N558" s="1" t="s">
        <v>24</v>
      </c>
      <c r="O558" s="1" t="s">
        <v>25</v>
      </c>
      <c r="P558" s="1" t="s">
        <v>252</v>
      </c>
      <c r="Q558" s="1" t="s">
        <v>213</v>
      </c>
      <c r="R558" s="1">
        <f>IF(OR(Table_12[team1]="Mumbai Indians",Table_12[team2]="Mumbai Indians"),1,0)</f>
        <v>0</v>
      </c>
    </row>
    <row r="559" spans="1:18" ht="15.75" customHeight="1" x14ac:dyDescent="0.3">
      <c r="A559" s="1">
        <v>980967</v>
      </c>
      <c r="B559" s="1" t="s">
        <v>60</v>
      </c>
      <c r="C559" s="2">
        <v>42496</v>
      </c>
      <c r="D559" s="1" t="s">
        <v>294</v>
      </c>
      <c r="E559" s="1" t="s">
        <v>62</v>
      </c>
      <c r="F559" s="1">
        <v>0</v>
      </c>
      <c r="G559" s="1" t="s">
        <v>259</v>
      </c>
      <c r="H559" s="1" t="s">
        <v>321</v>
      </c>
      <c r="I559" s="1" t="s">
        <v>259</v>
      </c>
      <c r="J559" s="1" t="s">
        <v>22</v>
      </c>
      <c r="K559" s="1" t="s">
        <v>259</v>
      </c>
      <c r="L559" s="1" t="s">
        <v>41</v>
      </c>
      <c r="M559" s="1">
        <v>5</v>
      </c>
      <c r="N559" s="1" t="s">
        <v>24</v>
      </c>
      <c r="O559" s="1" t="s">
        <v>25</v>
      </c>
      <c r="P559" s="1" t="s">
        <v>120</v>
      </c>
      <c r="Q559" s="1" t="s">
        <v>140</v>
      </c>
      <c r="R559" s="1">
        <f>IF(OR(Table_12[team1]="Mumbai Indians",Table_12[team2]="Mumbai Indians"),1,0)</f>
        <v>0</v>
      </c>
    </row>
    <row r="560" spans="1:18" ht="15.75" customHeight="1" x14ac:dyDescent="0.3">
      <c r="A560" s="1">
        <v>980969</v>
      </c>
      <c r="B560" s="1" t="s">
        <v>17</v>
      </c>
      <c r="C560" s="2">
        <v>42497</v>
      </c>
      <c r="D560" s="1" t="s">
        <v>215</v>
      </c>
      <c r="E560" s="1" t="s">
        <v>19</v>
      </c>
      <c r="F560" s="1">
        <v>0</v>
      </c>
      <c r="G560" s="1" t="s">
        <v>20</v>
      </c>
      <c r="H560" s="1" t="s">
        <v>319</v>
      </c>
      <c r="I560" s="1" t="s">
        <v>20</v>
      </c>
      <c r="J560" s="1" t="s">
        <v>22</v>
      </c>
      <c r="K560" s="1" t="s">
        <v>20</v>
      </c>
      <c r="L560" s="1" t="s">
        <v>41</v>
      </c>
      <c r="M560" s="1">
        <v>7</v>
      </c>
      <c r="N560" s="1" t="s">
        <v>24</v>
      </c>
      <c r="O560" s="1" t="s">
        <v>25</v>
      </c>
      <c r="P560" s="1" t="s">
        <v>303</v>
      </c>
      <c r="Q560" s="1" t="s">
        <v>242</v>
      </c>
      <c r="R560" s="1">
        <f>IF(OR(Table_12[team1]="Mumbai Indians",Table_12[team2]="Mumbai Indians"),1,0)</f>
        <v>0</v>
      </c>
    </row>
    <row r="561" spans="1:18" ht="15.75" customHeight="1" x14ac:dyDescent="0.3">
      <c r="A561" s="1">
        <v>980971</v>
      </c>
      <c r="B561" s="1" t="s">
        <v>28</v>
      </c>
      <c r="C561" s="2">
        <v>42497</v>
      </c>
      <c r="D561" s="1" t="s">
        <v>337</v>
      </c>
      <c r="E561" s="1" t="s">
        <v>320</v>
      </c>
      <c r="F561" s="1">
        <v>0</v>
      </c>
      <c r="G561" s="1" t="s">
        <v>31</v>
      </c>
      <c r="H561" s="1" t="s">
        <v>39</v>
      </c>
      <c r="I561" s="1" t="s">
        <v>39</v>
      </c>
      <c r="J561" s="1" t="s">
        <v>22</v>
      </c>
      <c r="K561" s="1" t="s">
        <v>31</v>
      </c>
      <c r="L561" s="1" t="s">
        <v>23</v>
      </c>
      <c r="M561" s="1">
        <v>9</v>
      </c>
      <c r="N561" s="1" t="s">
        <v>24</v>
      </c>
      <c r="O561" s="1" t="s">
        <v>25</v>
      </c>
      <c r="P561" s="1" t="s">
        <v>127</v>
      </c>
      <c r="Q561" s="1" t="s">
        <v>267</v>
      </c>
      <c r="R561" s="1">
        <f>IF(OR(Table_12[team1]="Mumbai Indians",Table_12[team2]="Mumbai Indians"),1,0)</f>
        <v>0</v>
      </c>
    </row>
    <row r="562" spans="1:18" ht="15.75" customHeight="1" x14ac:dyDescent="0.3">
      <c r="A562" s="1">
        <v>980973</v>
      </c>
      <c r="B562" s="1" t="s">
        <v>234</v>
      </c>
      <c r="C562" s="2">
        <v>42498</v>
      </c>
      <c r="D562" s="1" t="s">
        <v>87</v>
      </c>
      <c r="E562" s="1" t="s">
        <v>236</v>
      </c>
      <c r="F562" s="1">
        <v>0</v>
      </c>
      <c r="G562" s="1" t="s">
        <v>47</v>
      </c>
      <c r="H562" s="1" t="s">
        <v>259</v>
      </c>
      <c r="I562" s="1" t="s">
        <v>47</v>
      </c>
      <c r="J562" s="1" t="s">
        <v>22</v>
      </c>
      <c r="K562" s="1" t="s">
        <v>259</v>
      </c>
      <c r="L562" s="1" t="s">
        <v>23</v>
      </c>
      <c r="M562" s="1">
        <v>85</v>
      </c>
      <c r="N562" s="1" t="s">
        <v>24</v>
      </c>
      <c r="O562" s="1" t="s">
        <v>25</v>
      </c>
      <c r="P562" s="1" t="s">
        <v>140</v>
      </c>
      <c r="Q562" s="1" t="s">
        <v>252</v>
      </c>
      <c r="R562" s="1">
        <f>IF(OR(Table_12[team1]="Mumbai Indians",Table_12[team2]="Mumbai Indians"),1,0)</f>
        <v>1</v>
      </c>
    </row>
    <row r="563" spans="1:18" ht="15.75" customHeight="1" x14ac:dyDescent="0.3">
      <c r="A563" s="1">
        <v>980975</v>
      </c>
      <c r="B563" s="1" t="s">
        <v>50</v>
      </c>
      <c r="C563" s="2">
        <v>42498</v>
      </c>
      <c r="D563" s="1" t="s">
        <v>103</v>
      </c>
      <c r="E563" s="1" t="s">
        <v>52</v>
      </c>
      <c r="F563" s="1">
        <v>0</v>
      </c>
      <c r="G563" s="1" t="s">
        <v>21</v>
      </c>
      <c r="H563" s="1" t="s">
        <v>321</v>
      </c>
      <c r="I563" s="1" t="s">
        <v>321</v>
      </c>
      <c r="J563" s="1" t="s">
        <v>22</v>
      </c>
      <c r="K563" s="1" t="s">
        <v>321</v>
      </c>
      <c r="L563" s="1" t="s">
        <v>41</v>
      </c>
      <c r="M563" s="1">
        <v>5</v>
      </c>
      <c r="N563" s="1" t="s">
        <v>24</v>
      </c>
      <c r="O563" s="1" t="s">
        <v>25</v>
      </c>
      <c r="P563" s="1" t="s">
        <v>120</v>
      </c>
      <c r="Q563" s="1" t="s">
        <v>213</v>
      </c>
      <c r="R563" s="1">
        <f>IF(OR(Table_12[team1]="Mumbai Indians",Table_12[team2]="Mumbai Indians"),1,0)</f>
        <v>0</v>
      </c>
    </row>
    <row r="564" spans="1:18" ht="15.75" customHeight="1" x14ac:dyDescent="0.3">
      <c r="A564" s="1">
        <v>980977</v>
      </c>
      <c r="B564" s="1" t="s">
        <v>28</v>
      </c>
      <c r="C564" s="2">
        <v>42499</v>
      </c>
      <c r="D564" s="1" t="s">
        <v>57</v>
      </c>
      <c r="E564" s="1" t="s">
        <v>320</v>
      </c>
      <c r="F564" s="1">
        <v>0</v>
      </c>
      <c r="G564" s="1" t="s">
        <v>31</v>
      </c>
      <c r="H564" s="1" t="s">
        <v>20</v>
      </c>
      <c r="I564" s="1" t="s">
        <v>31</v>
      </c>
      <c r="J564" s="1" t="s">
        <v>22</v>
      </c>
      <c r="K564" s="1" t="s">
        <v>20</v>
      </c>
      <c r="L564" s="1" t="s">
        <v>23</v>
      </c>
      <c r="M564" s="1">
        <v>1</v>
      </c>
      <c r="N564" s="1" t="s">
        <v>24</v>
      </c>
      <c r="O564" s="1" t="s">
        <v>25</v>
      </c>
      <c r="P564" s="1" t="s">
        <v>232</v>
      </c>
      <c r="Q564" s="1" t="s">
        <v>127</v>
      </c>
      <c r="R564" s="1">
        <f>IF(OR(Table_12[team1]="Mumbai Indians",Table_12[team2]="Mumbai Indians"),1,0)</f>
        <v>0</v>
      </c>
    </row>
    <row r="565" spans="1:18" ht="15.75" customHeight="1" x14ac:dyDescent="0.3">
      <c r="A565" s="1">
        <v>980979</v>
      </c>
      <c r="B565" s="1" t="s">
        <v>234</v>
      </c>
      <c r="C565" s="2">
        <v>42500</v>
      </c>
      <c r="D565" s="1" t="s">
        <v>338</v>
      </c>
      <c r="E565" s="1" t="s">
        <v>236</v>
      </c>
      <c r="F565" s="1">
        <v>0</v>
      </c>
      <c r="G565" s="1" t="s">
        <v>319</v>
      </c>
      <c r="H565" s="1" t="s">
        <v>259</v>
      </c>
      <c r="I565" s="1" t="s">
        <v>259</v>
      </c>
      <c r="J565" s="1" t="s">
        <v>33</v>
      </c>
      <c r="K565" s="1" t="s">
        <v>259</v>
      </c>
      <c r="L565" s="1" t="s">
        <v>23</v>
      </c>
      <c r="M565" s="1">
        <v>4</v>
      </c>
      <c r="N565" s="1" t="s">
        <v>24</v>
      </c>
      <c r="O565" s="1" t="s">
        <v>25</v>
      </c>
      <c r="P565" s="1" t="s">
        <v>303</v>
      </c>
      <c r="Q565" s="1" t="s">
        <v>322</v>
      </c>
      <c r="R565" s="1">
        <f>IF(OR(Table_12[team1]="Mumbai Indians",Table_12[team2]="Mumbai Indians"),1,0)</f>
        <v>0</v>
      </c>
    </row>
    <row r="566" spans="1:18" ht="15.75" customHeight="1" x14ac:dyDescent="0.3">
      <c r="A566" s="1">
        <v>980981</v>
      </c>
      <c r="B566" s="1" t="s">
        <v>17</v>
      </c>
      <c r="C566" s="2">
        <v>42501</v>
      </c>
      <c r="D566" s="1" t="s">
        <v>339</v>
      </c>
      <c r="E566" s="1" t="s">
        <v>19</v>
      </c>
      <c r="F566" s="1">
        <v>0</v>
      </c>
      <c r="G566" s="1" t="s">
        <v>20</v>
      </c>
      <c r="H566" s="1" t="s">
        <v>47</v>
      </c>
      <c r="I566" s="1" t="s">
        <v>47</v>
      </c>
      <c r="J566" s="1" t="s">
        <v>22</v>
      </c>
      <c r="K566" s="1" t="s">
        <v>47</v>
      </c>
      <c r="L566" s="1" t="s">
        <v>41</v>
      </c>
      <c r="M566" s="1">
        <v>6</v>
      </c>
      <c r="N566" s="1" t="s">
        <v>24</v>
      </c>
      <c r="O566" s="1" t="s">
        <v>25</v>
      </c>
      <c r="P566" s="1" t="s">
        <v>332</v>
      </c>
      <c r="Q566" s="1" t="s">
        <v>252</v>
      </c>
      <c r="R566" s="1">
        <f>IF(OR(Table_12[team1]="Mumbai Indians",Table_12[team2]="Mumbai Indians"),1,0)</f>
        <v>1</v>
      </c>
    </row>
    <row r="567" spans="1:18" ht="15.75" customHeight="1" x14ac:dyDescent="0.3">
      <c r="A567" s="1">
        <v>980983</v>
      </c>
      <c r="B567" s="1" t="s">
        <v>60</v>
      </c>
      <c r="C567" s="2">
        <v>42502</v>
      </c>
      <c r="D567" s="1" t="s">
        <v>333</v>
      </c>
      <c r="E567" s="1" t="s">
        <v>62</v>
      </c>
      <c r="F567" s="1">
        <v>0</v>
      </c>
      <c r="G567" s="1" t="s">
        <v>259</v>
      </c>
      <c r="H567" s="1" t="s">
        <v>39</v>
      </c>
      <c r="I567" s="1" t="s">
        <v>39</v>
      </c>
      <c r="J567" s="1" t="s">
        <v>22</v>
      </c>
      <c r="K567" s="1" t="s">
        <v>39</v>
      </c>
      <c r="L567" s="1" t="s">
        <v>41</v>
      </c>
      <c r="M567" s="1">
        <v>7</v>
      </c>
      <c r="N567" s="1" t="s">
        <v>24</v>
      </c>
      <c r="O567" s="1" t="s">
        <v>25</v>
      </c>
      <c r="P567" s="1" t="s">
        <v>328</v>
      </c>
      <c r="Q567" s="1" t="s">
        <v>120</v>
      </c>
      <c r="R567" s="1">
        <f>IF(OR(Table_12[team1]="Mumbai Indians",Table_12[team2]="Mumbai Indians"),1,0)</f>
        <v>0</v>
      </c>
    </row>
    <row r="568" spans="1:18" ht="15.75" customHeight="1" x14ac:dyDescent="0.3">
      <c r="A568" s="1">
        <v>980985</v>
      </c>
      <c r="B568" s="1" t="s">
        <v>234</v>
      </c>
      <c r="C568" s="2">
        <v>42503</v>
      </c>
      <c r="D568" s="1" t="s">
        <v>337</v>
      </c>
      <c r="E568" s="1" t="s">
        <v>236</v>
      </c>
      <c r="F568" s="1">
        <v>0</v>
      </c>
      <c r="G568" s="1" t="s">
        <v>47</v>
      </c>
      <c r="H568" s="1" t="s">
        <v>31</v>
      </c>
      <c r="I568" s="1" t="s">
        <v>47</v>
      </c>
      <c r="J568" s="1" t="s">
        <v>33</v>
      </c>
      <c r="K568" s="1" t="s">
        <v>31</v>
      </c>
      <c r="L568" s="1" t="s">
        <v>41</v>
      </c>
      <c r="M568" s="1">
        <v>7</v>
      </c>
      <c r="N568" s="1" t="s">
        <v>24</v>
      </c>
      <c r="O568" s="1" t="s">
        <v>25</v>
      </c>
      <c r="P568" s="1" t="s">
        <v>127</v>
      </c>
      <c r="Q568" s="1" t="s">
        <v>267</v>
      </c>
      <c r="R568" s="1">
        <f>IF(OR(Table_12[team1]="Mumbai Indians",Table_12[team2]="Mumbai Indians"),1,0)</f>
        <v>1</v>
      </c>
    </row>
    <row r="569" spans="1:18" ht="15.75" customHeight="1" x14ac:dyDescent="0.3">
      <c r="A569" s="1">
        <v>980987</v>
      </c>
      <c r="B569" s="1" t="s">
        <v>17</v>
      </c>
      <c r="C569" s="2">
        <v>42504</v>
      </c>
      <c r="D569" s="1" t="s">
        <v>121</v>
      </c>
      <c r="E569" s="1" t="s">
        <v>19</v>
      </c>
      <c r="F569" s="1">
        <v>0</v>
      </c>
      <c r="G569" s="1" t="s">
        <v>20</v>
      </c>
      <c r="H569" s="1" t="s">
        <v>321</v>
      </c>
      <c r="I569" s="1" t="s">
        <v>321</v>
      </c>
      <c r="J569" s="1" t="s">
        <v>22</v>
      </c>
      <c r="K569" s="1" t="s">
        <v>20</v>
      </c>
      <c r="L569" s="1" t="s">
        <v>23</v>
      </c>
      <c r="M569" s="1">
        <v>144</v>
      </c>
      <c r="N569" s="1" t="s">
        <v>24</v>
      </c>
      <c r="O569" s="1" t="s">
        <v>25</v>
      </c>
      <c r="P569" s="1" t="s">
        <v>332</v>
      </c>
      <c r="Q569" s="1" t="s">
        <v>322</v>
      </c>
      <c r="R569" s="1">
        <f>IF(OR(Table_12[team1]="Mumbai Indians",Table_12[team2]="Mumbai Indians"),1,0)</f>
        <v>0</v>
      </c>
    </row>
    <row r="570" spans="1:18" ht="15.75" customHeight="1" x14ac:dyDescent="0.3">
      <c r="A570" s="1">
        <v>980989</v>
      </c>
      <c r="B570" s="1" t="s">
        <v>50</v>
      </c>
      <c r="C570" s="2">
        <v>42504</v>
      </c>
      <c r="D570" s="1" t="s">
        <v>68</v>
      </c>
      <c r="E570" s="1" t="s">
        <v>52</v>
      </c>
      <c r="F570" s="1">
        <v>0</v>
      </c>
      <c r="G570" s="1" t="s">
        <v>21</v>
      </c>
      <c r="H570" s="1" t="s">
        <v>319</v>
      </c>
      <c r="I570" s="1" t="s">
        <v>319</v>
      </c>
      <c r="J570" s="1" t="s">
        <v>33</v>
      </c>
      <c r="K570" s="1" t="s">
        <v>21</v>
      </c>
      <c r="L570" s="1" t="s">
        <v>41</v>
      </c>
      <c r="M570" s="1">
        <v>8</v>
      </c>
      <c r="N570" s="1" t="s">
        <v>24</v>
      </c>
      <c r="O570" s="1" t="s">
        <v>95</v>
      </c>
      <c r="P570" s="1" t="s">
        <v>327</v>
      </c>
      <c r="Q570" s="1" t="s">
        <v>242</v>
      </c>
      <c r="R570" s="1">
        <f>IF(OR(Table_12[team1]="Mumbai Indians",Table_12[team2]="Mumbai Indians"),1,0)</f>
        <v>0</v>
      </c>
    </row>
    <row r="571" spans="1:18" ht="15.75" customHeight="1" x14ac:dyDescent="0.3">
      <c r="A571" s="1">
        <v>980991</v>
      </c>
      <c r="B571" s="1" t="s">
        <v>28</v>
      </c>
      <c r="C571" s="2">
        <v>42505</v>
      </c>
      <c r="D571" s="1" t="s">
        <v>340</v>
      </c>
      <c r="E571" s="1" t="s">
        <v>320</v>
      </c>
      <c r="F571" s="1">
        <v>0</v>
      </c>
      <c r="G571" s="1" t="s">
        <v>31</v>
      </c>
      <c r="H571" s="1" t="s">
        <v>259</v>
      </c>
      <c r="I571" s="1" t="s">
        <v>31</v>
      </c>
      <c r="J571" s="1" t="s">
        <v>33</v>
      </c>
      <c r="K571" s="1" t="s">
        <v>259</v>
      </c>
      <c r="L571" s="1" t="s">
        <v>41</v>
      </c>
      <c r="M571" s="1">
        <v>7</v>
      </c>
      <c r="N571" s="1" t="s">
        <v>24</v>
      </c>
      <c r="O571" s="1" t="s">
        <v>25</v>
      </c>
      <c r="P571" s="1" t="s">
        <v>335</v>
      </c>
      <c r="Q571" s="1" t="s">
        <v>120</v>
      </c>
      <c r="R571" s="1">
        <f>IF(OR(Table_12[team1]="Mumbai Indians",Table_12[team2]="Mumbai Indians"),1,0)</f>
        <v>0</v>
      </c>
    </row>
    <row r="572" spans="1:18" ht="15.75" customHeight="1" x14ac:dyDescent="0.3">
      <c r="A572" s="1">
        <v>980993</v>
      </c>
      <c r="B572" s="1" t="s">
        <v>234</v>
      </c>
      <c r="C572" s="2">
        <v>42505</v>
      </c>
      <c r="D572" s="1" t="s">
        <v>339</v>
      </c>
      <c r="E572" s="1" t="s">
        <v>236</v>
      </c>
      <c r="F572" s="1">
        <v>0</v>
      </c>
      <c r="G572" s="1" t="s">
        <v>47</v>
      </c>
      <c r="H572" s="1" t="s">
        <v>39</v>
      </c>
      <c r="I572" s="1" t="s">
        <v>39</v>
      </c>
      <c r="J572" s="1" t="s">
        <v>22</v>
      </c>
      <c r="K572" s="1" t="s">
        <v>47</v>
      </c>
      <c r="L572" s="1" t="s">
        <v>23</v>
      </c>
      <c r="M572" s="1">
        <v>80</v>
      </c>
      <c r="N572" s="1" t="s">
        <v>24</v>
      </c>
      <c r="O572" s="1" t="s">
        <v>25</v>
      </c>
      <c r="P572" s="1" t="s">
        <v>323</v>
      </c>
      <c r="Q572" s="1" t="s">
        <v>267</v>
      </c>
      <c r="R572" s="1">
        <f>IF(OR(Table_12[team1]="Mumbai Indians",Table_12[team2]="Mumbai Indians"),1,0)</f>
        <v>1</v>
      </c>
    </row>
    <row r="573" spans="1:18" ht="15.75" customHeight="1" x14ac:dyDescent="0.3">
      <c r="A573" s="1">
        <v>980995</v>
      </c>
      <c r="B573" s="1" t="s">
        <v>50</v>
      </c>
      <c r="C573" s="2">
        <v>42506</v>
      </c>
      <c r="D573" s="1" t="s">
        <v>215</v>
      </c>
      <c r="E573" s="1" t="s">
        <v>52</v>
      </c>
      <c r="F573" s="1">
        <v>0</v>
      </c>
      <c r="G573" s="1" t="s">
        <v>21</v>
      </c>
      <c r="H573" s="1" t="s">
        <v>20</v>
      </c>
      <c r="I573" s="1" t="s">
        <v>20</v>
      </c>
      <c r="J573" s="1" t="s">
        <v>22</v>
      </c>
      <c r="K573" s="1" t="s">
        <v>20</v>
      </c>
      <c r="L573" s="1" t="s">
        <v>41</v>
      </c>
      <c r="M573" s="1">
        <v>9</v>
      </c>
      <c r="N573" s="1" t="s">
        <v>24</v>
      </c>
      <c r="O573" s="1" t="s">
        <v>25</v>
      </c>
      <c r="P573" s="1" t="s">
        <v>303</v>
      </c>
      <c r="Q573" s="1" t="s">
        <v>327</v>
      </c>
      <c r="R573" s="1">
        <f>IF(OR(Table_12[team1]="Mumbai Indians",Table_12[team2]="Mumbai Indians"),1,0)</f>
        <v>0</v>
      </c>
    </row>
    <row r="574" spans="1:18" ht="15.75" customHeight="1" x14ac:dyDescent="0.3">
      <c r="A574" s="1">
        <v>980997</v>
      </c>
      <c r="B574" s="1" t="s">
        <v>234</v>
      </c>
      <c r="C574" s="2">
        <v>42507</v>
      </c>
      <c r="D574" s="1" t="s">
        <v>331</v>
      </c>
      <c r="E574" s="1" t="s">
        <v>236</v>
      </c>
      <c r="F574" s="1">
        <v>0</v>
      </c>
      <c r="G574" s="1" t="s">
        <v>319</v>
      </c>
      <c r="H574" s="1" t="s">
        <v>39</v>
      </c>
      <c r="I574" s="1" t="s">
        <v>319</v>
      </c>
      <c r="J574" s="1" t="s">
        <v>22</v>
      </c>
      <c r="K574" s="1" t="s">
        <v>319</v>
      </c>
      <c r="L574" s="1" t="s">
        <v>23</v>
      </c>
      <c r="M574" s="1">
        <v>19</v>
      </c>
      <c r="N574" s="1" t="s">
        <v>24</v>
      </c>
      <c r="O574" s="1" t="s">
        <v>95</v>
      </c>
      <c r="P574" s="1" t="s">
        <v>323</v>
      </c>
      <c r="Q574" s="1" t="s">
        <v>252</v>
      </c>
      <c r="R574" s="1">
        <f>IF(OR(Table_12[team1]="Mumbai Indians",Table_12[team2]="Mumbai Indians"),1,0)</f>
        <v>0</v>
      </c>
    </row>
    <row r="575" spans="1:18" ht="15.75" customHeight="1" x14ac:dyDescent="0.3">
      <c r="A575" s="1">
        <v>980999</v>
      </c>
      <c r="B575" s="1" t="s">
        <v>17</v>
      </c>
      <c r="C575" s="2">
        <v>42508</v>
      </c>
      <c r="D575" s="1" t="s">
        <v>215</v>
      </c>
      <c r="E575" s="1" t="s">
        <v>19</v>
      </c>
      <c r="F575" s="1">
        <v>0</v>
      </c>
      <c r="G575" s="1" t="s">
        <v>20</v>
      </c>
      <c r="H575" s="1" t="s">
        <v>31</v>
      </c>
      <c r="I575" s="1" t="s">
        <v>31</v>
      </c>
      <c r="J575" s="1" t="s">
        <v>22</v>
      </c>
      <c r="K575" s="1" t="s">
        <v>20</v>
      </c>
      <c r="L575" s="1" t="s">
        <v>23</v>
      </c>
      <c r="M575" s="1">
        <v>82</v>
      </c>
      <c r="N575" s="1" t="s">
        <v>24</v>
      </c>
      <c r="O575" s="1" t="s">
        <v>95</v>
      </c>
      <c r="P575" s="1" t="s">
        <v>335</v>
      </c>
      <c r="Q575" s="1" t="s">
        <v>120</v>
      </c>
      <c r="R575" s="1">
        <f>IF(OR(Table_12[team1]="Mumbai Indians",Table_12[team2]="Mumbai Indians"),1,0)</f>
        <v>0</v>
      </c>
    </row>
    <row r="576" spans="1:18" ht="15.75" customHeight="1" x14ac:dyDescent="0.3">
      <c r="A576" s="1">
        <v>981001</v>
      </c>
      <c r="B576" s="1" t="s">
        <v>341</v>
      </c>
      <c r="C576" s="2">
        <v>42509</v>
      </c>
      <c r="D576" s="1" t="s">
        <v>152</v>
      </c>
      <c r="E576" s="1" t="s">
        <v>342</v>
      </c>
      <c r="F576" s="1">
        <v>0</v>
      </c>
      <c r="G576" s="1" t="s">
        <v>321</v>
      </c>
      <c r="H576" s="1" t="s">
        <v>21</v>
      </c>
      <c r="I576" s="1" t="s">
        <v>321</v>
      </c>
      <c r="J576" s="1" t="s">
        <v>22</v>
      </c>
      <c r="K576" s="1" t="s">
        <v>321</v>
      </c>
      <c r="L576" s="1" t="s">
        <v>41</v>
      </c>
      <c r="M576" s="1">
        <v>6</v>
      </c>
      <c r="N576" s="1" t="s">
        <v>24</v>
      </c>
      <c r="O576" s="1" t="s">
        <v>25</v>
      </c>
      <c r="P576" s="1" t="s">
        <v>232</v>
      </c>
      <c r="Q576" s="1" t="s">
        <v>267</v>
      </c>
      <c r="R576" s="1">
        <f>IF(OR(Table_12[team1]="Mumbai Indians",Table_12[team2]="Mumbai Indians"),1,0)</f>
        <v>0</v>
      </c>
    </row>
    <row r="577" spans="1:18" ht="15.75" customHeight="1" x14ac:dyDescent="0.3">
      <c r="A577" s="1">
        <v>981003</v>
      </c>
      <c r="B577" s="1" t="s">
        <v>269</v>
      </c>
      <c r="C577" s="2">
        <v>42510</v>
      </c>
      <c r="D577" s="1" t="s">
        <v>296</v>
      </c>
      <c r="E577" s="1" t="s">
        <v>270</v>
      </c>
      <c r="F577" s="1">
        <v>0</v>
      </c>
      <c r="G577" s="1" t="s">
        <v>39</v>
      </c>
      <c r="H577" s="1" t="s">
        <v>259</v>
      </c>
      <c r="I577" s="1" t="s">
        <v>39</v>
      </c>
      <c r="J577" s="1" t="s">
        <v>22</v>
      </c>
      <c r="K577" s="1" t="s">
        <v>39</v>
      </c>
      <c r="L577" s="1" t="s">
        <v>41</v>
      </c>
      <c r="M577" s="1">
        <v>6</v>
      </c>
      <c r="N577" s="1" t="s">
        <v>24</v>
      </c>
      <c r="O577" s="1" t="s">
        <v>25</v>
      </c>
      <c r="P577" s="1" t="s">
        <v>327</v>
      </c>
      <c r="Q577" s="1" t="s">
        <v>242</v>
      </c>
      <c r="R577" s="1">
        <f>IF(OR(Table_12[team1]="Mumbai Indians",Table_12[team2]="Mumbai Indians"),1,0)</f>
        <v>0</v>
      </c>
    </row>
    <row r="578" spans="1:18" ht="15.75" customHeight="1" x14ac:dyDescent="0.3">
      <c r="A578" s="1">
        <v>981005</v>
      </c>
      <c r="B578" s="1" t="s">
        <v>234</v>
      </c>
      <c r="C578" s="2">
        <v>42511</v>
      </c>
      <c r="D578" s="1" t="s">
        <v>76</v>
      </c>
      <c r="E578" s="1" t="s">
        <v>236</v>
      </c>
      <c r="F578" s="1">
        <v>0</v>
      </c>
      <c r="G578" s="1" t="s">
        <v>319</v>
      </c>
      <c r="H578" s="1" t="s">
        <v>31</v>
      </c>
      <c r="I578" s="1" t="s">
        <v>31</v>
      </c>
      <c r="J578" s="1" t="s">
        <v>33</v>
      </c>
      <c r="K578" s="1" t="s">
        <v>319</v>
      </c>
      <c r="L578" s="1" t="s">
        <v>41</v>
      </c>
      <c r="M578" s="1">
        <v>4</v>
      </c>
      <c r="N578" s="1" t="s">
        <v>24</v>
      </c>
      <c r="O578" s="1" t="s">
        <v>25</v>
      </c>
      <c r="P578" s="1" t="s">
        <v>127</v>
      </c>
      <c r="Q578" s="1" t="s">
        <v>323</v>
      </c>
      <c r="R578" s="1">
        <f>IF(OR(Table_12[team1]="Mumbai Indians",Table_12[team2]="Mumbai Indians"),1,0)</f>
        <v>0</v>
      </c>
    </row>
    <row r="579" spans="1:18" ht="15.75" customHeight="1" x14ac:dyDescent="0.3">
      <c r="A579" s="1">
        <v>981007</v>
      </c>
      <c r="B579" s="1" t="s">
        <v>341</v>
      </c>
      <c r="C579" s="2">
        <v>42511</v>
      </c>
      <c r="D579" s="1" t="s">
        <v>105</v>
      </c>
      <c r="E579" s="1" t="s">
        <v>342</v>
      </c>
      <c r="F579" s="1">
        <v>0</v>
      </c>
      <c r="G579" s="1" t="s">
        <v>321</v>
      </c>
      <c r="H579" s="1" t="s">
        <v>47</v>
      </c>
      <c r="I579" s="1" t="s">
        <v>321</v>
      </c>
      <c r="J579" s="1" t="s">
        <v>22</v>
      </c>
      <c r="K579" s="1" t="s">
        <v>321</v>
      </c>
      <c r="L579" s="1" t="s">
        <v>41</v>
      </c>
      <c r="M579" s="1">
        <v>6</v>
      </c>
      <c r="N579" s="1" t="s">
        <v>24</v>
      </c>
      <c r="O579" s="1" t="s">
        <v>25</v>
      </c>
      <c r="P579" s="1" t="s">
        <v>232</v>
      </c>
      <c r="Q579" s="1" t="s">
        <v>267</v>
      </c>
      <c r="R579" s="1">
        <f>IF(OR(Table_12[team1]="Mumbai Indians",Table_12[team2]="Mumbai Indians"),1,0)</f>
        <v>1</v>
      </c>
    </row>
    <row r="580" spans="1:18" ht="15.75" customHeight="1" x14ac:dyDescent="0.3">
      <c r="A580" s="1">
        <v>981009</v>
      </c>
      <c r="B580" s="1" t="s">
        <v>50</v>
      </c>
      <c r="C580" s="2">
        <v>42512</v>
      </c>
      <c r="D580" s="1" t="s">
        <v>68</v>
      </c>
      <c r="E580" s="1" t="s">
        <v>52</v>
      </c>
      <c r="F580" s="1">
        <v>0</v>
      </c>
      <c r="G580" s="1" t="s">
        <v>21</v>
      </c>
      <c r="H580" s="1" t="s">
        <v>259</v>
      </c>
      <c r="I580" s="1" t="s">
        <v>259</v>
      </c>
      <c r="J580" s="1" t="s">
        <v>22</v>
      </c>
      <c r="K580" s="1" t="s">
        <v>21</v>
      </c>
      <c r="L580" s="1" t="s">
        <v>23</v>
      </c>
      <c r="M580" s="1">
        <v>22</v>
      </c>
      <c r="N580" s="1" t="s">
        <v>24</v>
      </c>
      <c r="O580" s="1" t="s">
        <v>25</v>
      </c>
      <c r="P580" s="1" t="s">
        <v>335</v>
      </c>
      <c r="Q580" s="1" t="s">
        <v>120</v>
      </c>
      <c r="R580" s="1">
        <f>IF(OR(Table_12[team1]="Mumbai Indians",Table_12[team2]="Mumbai Indians"),1,0)</f>
        <v>0</v>
      </c>
    </row>
    <row r="581" spans="1:18" ht="15.75" customHeight="1" x14ac:dyDescent="0.3">
      <c r="A581" s="1">
        <v>981011</v>
      </c>
      <c r="B581" s="1" t="s">
        <v>269</v>
      </c>
      <c r="C581" s="2">
        <v>42512</v>
      </c>
      <c r="D581" s="1" t="s">
        <v>215</v>
      </c>
      <c r="E581" s="1" t="s">
        <v>270</v>
      </c>
      <c r="F581" s="1">
        <v>0</v>
      </c>
      <c r="G581" s="1" t="s">
        <v>39</v>
      </c>
      <c r="H581" s="1" t="s">
        <v>20</v>
      </c>
      <c r="I581" s="1" t="s">
        <v>20</v>
      </c>
      <c r="J581" s="1" t="s">
        <v>22</v>
      </c>
      <c r="K581" s="1" t="s">
        <v>20</v>
      </c>
      <c r="L581" s="1" t="s">
        <v>41</v>
      </c>
      <c r="M581" s="1">
        <v>6</v>
      </c>
      <c r="N581" s="1" t="s">
        <v>24</v>
      </c>
      <c r="O581" s="1" t="s">
        <v>25</v>
      </c>
      <c r="P581" s="1" t="s">
        <v>327</v>
      </c>
      <c r="Q581" s="1" t="s">
        <v>242</v>
      </c>
      <c r="R581" s="1">
        <f>IF(OR(Table_12[team1]="Mumbai Indians",Table_12[team2]="Mumbai Indians"),1,0)</f>
        <v>0</v>
      </c>
    </row>
    <row r="582" spans="1:18" ht="15.75" customHeight="1" x14ac:dyDescent="0.3">
      <c r="A582" s="1">
        <v>981013</v>
      </c>
      <c r="B582" s="1" t="s">
        <v>17</v>
      </c>
      <c r="C582" s="2">
        <v>42514</v>
      </c>
      <c r="D582" s="1" t="s">
        <v>121</v>
      </c>
      <c r="E582" s="1" t="s">
        <v>19</v>
      </c>
      <c r="F582" s="1">
        <v>0</v>
      </c>
      <c r="G582" s="1" t="s">
        <v>321</v>
      </c>
      <c r="H582" s="1" t="s">
        <v>20</v>
      </c>
      <c r="I582" s="1" t="s">
        <v>20</v>
      </c>
      <c r="J582" s="1" t="s">
        <v>22</v>
      </c>
      <c r="K582" s="1" t="s">
        <v>20</v>
      </c>
      <c r="L582" s="1" t="s">
        <v>41</v>
      </c>
      <c r="M582" s="1">
        <v>4</v>
      </c>
      <c r="N582" s="1" t="s">
        <v>24</v>
      </c>
      <c r="O582" s="1" t="s">
        <v>25</v>
      </c>
      <c r="P582" s="1" t="s">
        <v>232</v>
      </c>
      <c r="Q582" s="1" t="s">
        <v>127</v>
      </c>
      <c r="R582" s="1">
        <f>IF(OR(Table_12[team1]="Mumbai Indians",Table_12[team2]="Mumbai Indians"),1,0)</f>
        <v>0</v>
      </c>
    </row>
    <row r="583" spans="1:18" ht="15.75" customHeight="1" x14ac:dyDescent="0.3">
      <c r="A583" s="1">
        <v>981015</v>
      </c>
      <c r="B583" s="1" t="s">
        <v>36</v>
      </c>
      <c r="C583" s="2">
        <v>42515</v>
      </c>
      <c r="D583" s="1" t="s">
        <v>316</v>
      </c>
      <c r="E583" s="1" t="s">
        <v>38</v>
      </c>
      <c r="F583" s="1">
        <v>0</v>
      </c>
      <c r="G583" s="1" t="s">
        <v>259</v>
      </c>
      <c r="H583" s="1" t="s">
        <v>21</v>
      </c>
      <c r="I583" s="1" t="s">
        <v>21</v>
      </c>
      <c r="J583" s="1" t="s">
        <v>22</v>
      </c>
      <c r="K583" s="1" t="s">
        <v>259</v>
      </c>
      <c r="L583" s="1" t="s">
        <v>23</v>
      </c>
      <c r="M583" s="1">
        <v>22</v>
      </c>
      <c r="N583" s="1" t="s">
        <v>24</v>
      </c>
      <c r="O583" s="1" t="s">
        <v>25</v>
      </c>
      <c r="P583" s="1" t="s">
        <v>120</v>
      </c>
      <c r="Q583" s="1" t="s">
        <v>252</v>
      </c>
      <c r="R583" s="1">
        <f>IF(OR(Table_12[team1]="Mumbai Indians",Table_12[team2]="Mumbai Indians"),1,0)</f>
        <v>0</v>
      </c>
    </row>
    <row r="584" spans="1:18" ht="15.75" customHeight="1" x14ac:dyDescent="0.3">
      <c r="A584" s="1">
        <v>981017</v>
      </c>
      <c r="B584" s="1" t="s">
        <v>36</v>
      </c>
      <c r="C584" s="2">
        <v>42517</v>
      </c>
      <c r="D584" s="1" t="s">
        <v>179</v>
      </c>
      <c r="E584" s="1" t="s">
        <v>38</v>
      </c>
      <c r="F584" s="1">
        <v>0</v>
      </c>
      <c r="G584" s="1" t="s">
        <v>321</v>
      </c>
      <c r="H584" s="1" t="s">
        <v>259</v>
      </c>
      <c r="I584" s="1" t="s">
        <v>259</v>
      </c>
      <c r="J584" s="1" t="s">
        <v>22</v>
      </c>
      <c r="K584" s="1" t="s">
        <v>259</v>
      </c>
      <c r="L584" s="1" t="s">
        <v>41</v>
      </c>
      <c r="M584" s="1">
        <v>4</v>
      </c>
      <c r="N584" s="1" t="s">
        <v>24</v>
      </c>
      <c r="O584" s="1" t="s">
        <v>25</v>
      </c>
      <c r="P584" s="1" t="s">
        <v>120</v>
      </c>
      <c r="Q584" s="1" t="s">
        <v>267</v>
      </c>
      <c r="R584" s="1">
        <f>IF(OR(Table_12[team1]="Mumbai Indians",Table_12[team2]="Mumbai Indians"),1,0)</f>
        <v>0</v>
      </c>
    </row>
    <row r="585" spans="1:18" ht="15.75" customHeight="1" x14ac:dyDescent="0.3">
      <c r="A585" s="1">
        <v>981019</v>
      </c>
      <c r="B585" s="1" t="s">
        <v>17</v>
      </c>
      <c r="C585" s="2">
        <v>42519</v>
      </c>
      <c r="D585" s="1" t="s">
        <v>343</v>
      </c>
      <c r="E585" s="1" t="s">
        <v>19</v>
      </c>
      <c r="F585" s="1">
        <v>0</v>
      </c>
      <c r="G585" s="1" t="s">
        <v>20</v>
      </c>
      <c r="H585" s="1" t="s">
        <v>259</v>
      </c>
      <c r="I585" s="1" t="s">
        <v>259</v>
      </c>
      <c r="J585" s="1" t="s">
        <v>33</v>
      </c>
      <c r="K585" s="1" t="s">
        <v>259</v>
      </c>
      <c r="L585" s="1" t="s">
        <v>23</v>
      </c>
      <c r="M585" s="1">
        <v>8</v>
      </c>
      <c r="N585" s="1" t="s">
        <v>24</v>
      </c>
      <c r="O585" s="1" t="s">
        <v>25</v>
      </c>
      <c r="P585" s="1" t="s">
        <v>127</v>
      </c>
      <c r="Q585" s="1" t="s">
        <v>242</v>
      </c>
      <c r="R585" s="1">
        <f>IF(OR(Table_12[team1]="Mumbai Indians",Table_12[team2]="Mumbai Indians"),1,0)</f>
        <v>0</v>
      </c>
    </row>
    <row r="586" spans="1:18" ht="15.75" customHeight="1" x14ac:dyDescent="0.3">
      <c r="A586" s="1">
        <v>1082591</v>
      </c>
      <c r="B586" s="1" t="s">
        <v>60</v>
      </c>
      <c r="C586" s="2">
        <v>42830</v>
      </c>
      <c r="D586" s="1" t="s">
        <v>139</v>
      </c>
      <c r="E586" s="1" t="s">
        <v>62</v>
      </c>
      <c r="F586" s="1">
        <v>0</v>
      </c>
      <c r="G586" s="1" t="s">
        <v>259</v>
      </c>
      <c r="H586" s="1" t="s">
        <v>20</v>
      </c>
      <c r="I586" s="1" t="s">
        <v>20</v>
      </c>
      <c r="J586" s="1" t="s">
        <v>22</v>
      </c>
      <c r="K586" s="1" t="s">
        <v>259</v>
      </c>
      <c r="L586" s="1" t="s">
        <v>23</v>
      </c>
      <c r="M586" s="1">
        <v>35</v>
      </c>
      <c r="N586" s="1" t="s">
        <v>24</v>
      </c>
      <c r="O586" s="1" t="s">
        <v>25</v>
      </c>
      <c r="P586" s="1" t="s">
        <v>332</v>
      </c>
      <c r="Q586" s="1" t="s">
        <v>274</v>
      </c>
      <c r="R586" s="1">
        <f>IF(OR(Table_12[team1]="Mumbai Indians",Table_12[team2]="Mumbai Indians"),1,0)</f>
        <v>0</v>
      </c>
    </row>
    <row r="587" spans="1:18" ht="15.75" customHeight="1" x14ac:dyDescent="0.3">
      <c r="A587" s="1">
        <v>1082592</v>
      </c>
      <c r="B587" s="1" t="s">
        <v>238</v>
      </c>
      <c r="C587" s="2">
        <v>42831</v>
      </c>
      <c r="D587" s="1" t="s">
        <v>231</v>
      </c>
      <c r="E587" s="1" t="s">
        <v>301</v>
      </c>
      <c r="F587" s="1">
        <v>0</v>
      </c>
      <c r="G587" s="1" t="s">
        <v>344</v>
      </c>
      <c r="H587" s="1" t="s">
        <v>47</v>
      </c>
      <c r="I587" s="1" t="s">
        <v>344</v>
      </c>
      <c r="J587" s="1" t="s">
        <v>22</v>
      </c>
      <c r="K587" s="1" t="s">
        <v>344</v>
      </c>
      <c r="L587" s="1" t="s">
        <v>41</v>
      </c>
      <c r="M587" s="1">
        <v>7</v>
      </c>
      <c r="N587" s="1" t="s">
        <v>24</v>
      </c>
      <c r="O587" s="1" t="s">
        <v>25</v>
      </c>
      <c r="P587" s="1" t="s">
        <v>327</v>
      </c>
      <c r="Q587" s="1" t="s">
        <v>140</v>
      </c>
      <c r="R587" s="1">
        <f>IF(OR(Table_12[team1]="Mumbai Indians",Table_12[team2]="Mumbai Indians"),1,0)</f>
        <v>1</v>
      </c>
    </row>
    <row r="588" spans="1:18" ht="15.75" customHeight="1" x14ac:dyDescent="0.3">
      <c r="A588" s="1">
        <v>1082593</v>
      </c>
      <c r="B588" s="1" t="s">
        <v>324</v>
      </c>
      <c r="C588" s="2">
        <v>42832</v>
      </c>
      <c r="D588" s="1" t="s">
        <v>290</v>
      </c>
      <c r="E588" s="1" t="s">
        <v>325</v>
      </c>
      <c r="F588" s="1">
        <v>0</v>
      </c>
      <c r="G588" s="1" t="s">
        <v>321</v>
      </c>
      <c r="H588" s="1" t="s">
        <v>21</v>
      </c>
      <c r="I588" s="1" t="s">
        <v>21</v>
      </c>
      <c r="J588" s="1" t="s">
        <v>22</v>
      </c>
      <c r="K588" s="1" t="s">
        <v>21</v>
      </c>
      <c r="L588" s="1" t="s">
        <v>41</v>
      </c>
      <c r="M588" s="1">
        <v>10</v>
      </c>
      <c r="N588" s="1" t="s">
        <v>24</v>
      </c>
      <c r="O588" s="1" t="s">
        <v>25</v>
      </c>
      <c r="P588" s="1" t="s">
        <v>323</v>
      </c>
      <c r="Q588" s="1" t="s">
        <v>267</v>
      </c>
      <c r="R588" s="1">
        <f>IF(OR(Table_12[team1]="Mumbai Indians",Table_12[team2]="Mumbai Indians"),1,0)</f>
        <v>0</v>
      </c>
    </row>
    <row r="589" spans="1:18" ht="15.75" customHeight="1" x14ac:dyDescent="0.3">
      <c r="A589" s="1">
        <v>1082594</v>
      </c>
      <c r="B589" s="1" t="s">
        <v>224</v>
      </c>
      <c r="C589" s="2">
        <v>42833</v>
      </c>
      <c r="D589" s="1" t="s">
        <v>287</v>
      </c>
      <c r="E589" s="1" t="s">
        <v>225</v>
      </c>
      <c r="F589" s="1">
        <v>0</v>
      </c>
      <c r="G589" s="1" t="s">
        <v>31</v>
      </c>
      <c r="H589" s="1" t="s">
        <v>344</v>
      </c>
      <c r="I589" s="1" t="s">
        <v>31</v>
      </c>
      <c r="J589" s="1" t="s">
        <v>22</v>
      </c>
      <c r="K589" s="1" t="s">
        <v>31</v>
      </c>
      <c r="L589" s="1" t="s">
        <v>41</v>
      </c>
      <c r="M589" s="1">
        <v>6</v>
      </c>
      <c r="N589" s="1" t="s">
        <v>24</v>
      </c>
      <c r="O589" s="1" t="s">
        <v>25</v>
      </c>
      <c r="P589" s="1" t="s">
        <v>232</v>
      </c>
      <c r="Q589" s="1" t="s">
        <v>252</v>
      </c>
      <c r="R589" s="1">
        <f>IF(OR(Table_12[team1]="Mumbai Indians",Table_12[team2]="Mumbai Indians"),1,0)</f>
        <v>0</v>
      </c>
    </row>
    <row r="590" spans="1:18" ht="15.75" customHeight="1" x14ac:dyDescent="0.3">
      <c r="A590" s="1">
        <v>1082595</v>
      </c>
      <c r="B590" s="1" t="s">
        <v>17</v>
      </c>
      <c r="C590" s="2">
        <v>42833</v>
      </c>
      <c r="D590" s="1" t="s">
        <v>177</v>
      </c>
      <c r="E590" s="1" t="s">
        <v>345</v>
      </c>
      <c r="F590" s="1">
        <v>0</v>
      </c>
      <c r="G590" s="1" t="s">
        <v>20</v>
      </c>
      <c r="H590" s="1" t="s">
        <v>39</v>
      </c>
      <c r="I590" s="1" t="s">
        <v>20</v>
      </c>
      <c r="J590" s="1" t="s">
        <v>33</v>
      </c>
      <c r="K590" s="1" t="s">
        <v>20</v>
      </c>
      <c r="L590" s="1" t="s">
        <v>23</v>
      </c>
      <c r="M590" s="1">
        <v>15</v>
      </c>
      <c r="N590" s="1" t="s">
        <v>24</v>
      </c>
      <c r="O590" s="1" t="s">
        <v>25</v>
      </c>
      <c r="P590" s="1" t="s">
        <v>140</v>
      </c>
      <c r="Q590" s="1" t="s">
        <v>322</v>
      </c>
      <c r="R590" s="1">
        <f>IF(OR(Table_12[team1]="Mumbai Indians",Table_12[team2]="Mumbai Indians"),1,0)</f>
        <v>0</v>
      </c>
    </row>
    <row r="591" spans="1:18" ht="15.75" customHeight="1" x14ac:dyDescent="0.3">
      <c r="A591" s="1">
        <v>1082596</v>
      </c>
      <c r="B591" s="1" t="s">
        <v>60</v>
      </c>
      <c r="C591" s="2">
        <v>42834</v>
      </c>
      <c r="D591" s="1" t="s">
        <v>346</v>
      </c>
      <c r="E591" s="1" t="s">
        <v>62</v>
      </c>
      <c r="F591" s="1">
        <v>0</v>
      </c>
      <c r="G591" s="1" t="s">
        <v>259</v>
      </c>
      <c r="H591" s="1" t="s">
        <v>321</v>
      </c>
      <c r="I591" s="1" t="s">
        <v>259</v>
      </c>
      <c r="J591" s="1" t="s">
        <v>22</v>
      </c>
      <c r="K591" s="1" t="s">
        <v>259</v>
      </c>
      <c r="L591" s="1" t="s">
        <v>41</v>
      </c>
      <c r="M591" s="1">
        <v>9</v>
      </c>
      <c r="N591" s="1" t="s">
        <v>24</v>
      </c>
      <c r="O591" s="1" t="s">
        <v>25</v>
      </c>
      <c r="P591" s="1" t="s">
        <v>347</v>
      </c>
      <c r="Q591" s="1" t="s">
        <v>274</v>
      </c>
      <c r="R591" s="1">
        <f>IF(OR(Table_12[team1]="Mumbai Indians",Table_12[team2]="Mumbai Indians"),1,0)</f>
        <v>0</v>
      </c>
    </row>
    <row r="592" spans="1:18" ht="15.75" customHeight="1" x14ac:dyDescent="0.3">
      <c r="A592" s="1">
        <v>1082597</v>
      </c>
      <c r="B592" s="1" t="s">
        <v>44</v>
      </c>
      <c r="C592" s="2">
        <v>42834</v>
      </c>
      <c r="D592" s="1" t="s">
        <v>348</v>
      </c>
      <c r="E592" s="1" t="s">
        <v>46</v>
      </c>
      <c r="F592" s="1">
        <v>0</v>
      </c>
      <c r="G592" s="1" t="s">
        <v>47</v>
      </c>
      <c r="H592" s="1" t="s">
        <v>21</v>
      </c>
      <c r="I592" s="1" t="s">
        <v>47</v>
      </c>
      <c r="J592" s="1" t="s">
        <v>22</v>
      </c>
      <c r="K592" s="1" t="s">
        <v>47</v>
      </c>
      <c r="L592" s="1" t="s">
        <v>41</v>
      </c>
      <c r="M592" s="1">
        <v>4</v>
      </c>
      <c r="N592" s="1" t="s">
        <v>24</v>
      </c>
      <c r="O592" s="1" t="s">
        <v>25</v>
      </c>
      <c r="P592" s="1" t="s">
        <v>323</v>
      </c>
      <c r="Q592" s="1" t="s">
        <v>267</v>
      </c>
      <c r="R592" s="1">
        <f>IF(OR(Table_12[team1]="Mumbai Indians",Table_12[team2]="Mumbai Indians"),1,0)</f>
        <v>1</v>
      </c>
    </row>
    <row r="593" spans="1:18" ht="15.75" customHeight="1" x14ac:dyDescent="0.3">
      <c r="A593" s="1">
        <v>1082598</v>
      </c>
      <c r="B593" s="1" t="s">
        <v>224</v>
      </c>
      <c r="C593" s="2">
        <v>42835</v>
      </c>
      <c r="D593" s="1" t="s">
        <v>299</v>
      </c>
      <c r="E593" s="1" t="s">
        <v>225</v>
      </c>
      <c r="F593" s="1">
        <v>0</v>
      </c>
      <c r="G593" s="1" t="s">
        <v>31</v>
      </c>
      <c r="H593" s="1" t="s">
        <v>20</v>
      </c>
      <c r="I593" s="1" t="s">
        <v>20</v>
      </c>
      <c r="J593" s="1" t="s">
        <v>33</v>
      </c>
      <c r="K593" s="1" t="s">
        <v>31</v>
      </c>
      <c r="L593" s="1" t="s">
        <v>41</v>
      </c>
      <c r="M593" s="1">
        <v>8</v>
      </c>
      <c r="N593" s="1" t="s">
        <v>24</v>
      </c>
      <c r="O593" s="1" t="s">
        <v>25</v>
      </c>
      <c r="P593" s="1" t="s">
        <v>232</v>
      </c>
      <c r="Q593" s="1" t="s">
        <v>252</v>
      </c>
      <c r="R593" s="1">
        <f>IF(OR(Table_12[team1]="Mumbai Indians",Table_12[team2]="Mumbai Indians"),1,0)</f>
        <v>0</v>
      </c>
    </row>
    <row r="594" spans="1:18" ht="15.75" customHeight="1" x14ac:dyDescent="0.3">
      <c r="A594" s="1">
        <v>1082599</v>
      </c>
      <c r="B594" s="1" t="s">
        <v>238</v>
      </c>
      <c r="C594" s="2">
        <v>42836</v>
      </c>
      <c r="D594" s="1" t="s">
        <v>271</v>
      </c>
      <c r="E594" s="1" t="s">
        <v>301</v>
      </c>
      <c r="F594" s="1">
        <v>0</v>
      </c>
      <c r="G594" s="1" t="s">
        <v>344</v>
      </c>
      <c r="H594" s="1" t="s">
        <v>39</v>
      </c>
      <c r="I594" s="1" t="s">
        <v>344</v>
      </c>
      <c r="J594" s="1" t="s">
        <v>22</v>
      </c>
      <c r="K594" s="1" t="s">
        <v>39</v>
      </c>
      <c r="L594" s="1" t="s">
        <v>23</v>
      </c>
      <c r="M594" s="1">
        <v>97</v>
      </c>
      <c r="N594" s="1" t="s">
        <v>24</v>
      </c>
      <c r="O594" s="1" t="s">
        <v>25</v>
      </c>
      <c r="P594" s="1" t="s">
        <v>332</v>
      </c>
      <c r="Q594" s="1" t="s">
        <v>140</v>
      </c>
      <c r="R594" s="1">
        <f>IF(OR(Table_12[team1]="Mumbai Indians",Table_12[team2]="Mumbai Indians"),1,0)</f>
        <v>0</v>
      </c>
    </row>
    <row r="595" spans="1:18" ht="15.75" customHeight="1" x14ac:dyDescent="0.3">
      <c r="A595" s="1">
        <v>1082600</v>
      </c>
      <c r="B595" s="1" t="s">
        <v>44</v>
      </c>
      <c r="C595" s="2">
        <v>42837</v>
      </c>
      <c r="D595" s="1" t="s">
        <v>349</v>
      </c>
      <c r="E595" s="1" t="s">
        <v>46</v>
      </c>
      <c r="F595" s="1">
        <v>0</v>
      </c>
      <c r="G595" s="1" t="s">
        <v>47</v>
      </c>
      <c r="H595" s="1" t="s">
        <v>259</v>
      </c>
      <c r="I595" s="1" t="s">
        <v>47</v>
      </c>
      <c r="J595" s="1" t="s">
        <v>22</v>
      </c>
      <c r="K595" s="1" t="s">
        <v>47</v>
      </c>
      <c r="L595" s="1" t="s">
        <v>41</v>
      </c>
      <c r="M595" s="1">
        <v>4</v>
      </c>
      <c r="N595" s="1" t="s">
        <v>24</v>
      </c>
      <c r="O595" s="1" t="s">
        <v>25</v>
      </c>
      <c r="P595" s="1" t="s">
        <v>323</v>
      </c>
      <c r="Q595" s="1" t="s">
        <v>267</v>
      </c>
      <c r="R595" s="1">
        <f>IF(OR(Table_12[team1]="Mumbai Indians",Table_12[team2]="Mumbai Indians"),1,0)</f>
        <v>1</v>
      </c>
    </row>
    <row r="596" spans="1:18" ht="15.75" customHeight="1" x14ac:dyDescent="0.3">
      <c r="A596" s="1">
        <v>1082601</v>
      </c>
      <c r="B596" s="1" t="s">
        <v>50</v>
      </c>
      <c r="C596" s="2">
        <v>42838</v>
      </c>
      <c r="D596" s="1" t="s">
        <v>247</v>
      </c>
      <c r="E596" s="1" t="s">
        <v>52</v>
      </c>
      <c r="F596" s="1">
        <v>0</v>
      </c>
      <c r="G596" s="1" t="s">
        <v>21</v>
      </c>
      <c r="H596" s="1" t="s">
        <v>31</v>
      </c>
      <c r="I596" s="1" t="s">
        <v>21</v>
      </c>
      <c r="J596" s="1" t="s">
        <v>22</v>
      </c>
      <c r="K596" s="1" t="s">
        <v>21</v>
      </c>
      <c r="L596" s="1" t="s">
        <v>41</v>
      </c>
      <c r="M596" s="1">
        <v>8</v>
      </c>
      <c r="N596" s="1" t="s">
        <v>24</v>
      </c>
      <c r="O596" s="1" t="s">
        <v>25</v>
      </c>
      <c r="P596" s="1" t="s">
        <v>347</v>
      </c>
      <c r="Q596" s="1" t="s">
        <v>274</v>
      </c>
      <c r="R596" s="1">
        <f>IF(OR(Table_12[team1]="Mumbai Indians",Table_12[team2]="Mumbai Indians"),1,0)</f>
        <v>0</v>
      </c>
    </row>
    <row r="597" spans="1:18" ht="15.75" customHeight="1" x14ac:dyDescent="0.3">
      <c r="A597" s="1">
        <v>1082602</v>
      </c>
      <c r="B597" s="1" t="s">
        <v>17</v>
      </c>
      <c r="C597" s="2">
        <v>42839</v>
      </c>
      <c r="D597" s="1" t="s">
        <v>192</v>
      </c>
      <c r="E597" s="1" t="s">
        <v>19</v>
      </c>
      <c r="F597" s="1">
        <v>0</v>
      </c>
      <c r="G597" s="1" t="s">
        <v>20</v>
      </c>
      <c r="H597" s="1" t="s">
        <v>47</v>
      </c>
      <c r="I597" s="1" t="s">
        <v>47</v>
      </c>
      <c r="J597" s="1" t="s">
        <v>22</v>
      </c>
      <c r="K597" s="1" t="s">
        <v>47</v>
      </c>
      <c r="L597" s="1" t="s">
        <v>41</v>
      </c>
      <c r="M597" s="1">
        <v>4</v>
      </c>
      <c r="N597" s="1" t="s">
        <v>24</v>
      </c>
      <c r="O597" s="1" t="s">
        <v>25</v>
      </c>
      <c r="P597" s="1" t="s">
        <v>335</v>
      </c>
      <c r="Q597" s="1" t="s">
        <v>232</v>
      </c>
      <c r="R597" s="1">
        <f>IF(OR(Table_12[team1]="Mumbai Indians",Table_12[team2]="Mumbai Indians"),1,0)</f>
        <v>1</v>
      </c>
    </row>
    <row r="598" spans="1:18" ht="15.75" customHeight="1" x14ac:dyDescent="0.3">
      <c r="A598" s="1">
        <v>1082603</v>
      </c>
      <c r="B598" s="1" t="s">
        <v>324</v>
      </c>
      <c r="C598" s="2">
        <v>42839</v>
      </c>
      <c r="D598" s="1" t="s">
        <v>350</v>
      </c>
      <c r="E598" s="1" t="s">
        <v>325</v>
      </c>
      <c r="F598" s="1">
        <v>0</v>
      </c>
      <c r="G598" s="1" t="s">
        <v>321</v>
      </c>
      <c r="H598" s="1" t="s">
        <v>344</v>
      </c>
      <c r="I598" s="1" t="s">
        <v>321</v>
      </c>
      <c r="J598" s="1" t="s">
        <v>22</v>
      </c>
      <c r="K598" s="1" t="s">
        <v>321</v>
      </c>
      <c r="L598" s="1" t="s">
        <v>41</v>
      </c>
      <c r="M598" s="1">
        <v>7</v>
      </c>
      <c r="N598" s="1" t="s">
        <v>24</v>
      </c>
      <c r="O598" s="1" t="s">
        <v>25</v>
      </c>
      <c r="P598" s="1" t="s">
        <v>327</v>
      </c>
      <c r="Q598" s="1" t="s">
        <v>140</v>
      </c>
      <c r="R598" s="1">
        <f>IF(OR(Table_12[team1]="Mumbai Indians",Table_12[team2]="Mumbai Indians"),1,0)</f>
        <v>0</v>
      </c>
    </row>
    <row r="599" spans="1:18" ht="15.75" customHeight="1" x14ac:dyDescent="0.3">
      <c r="A599" s="1">
        <v>1082604</v>
      </c>
      <c r="B599" s="1" t="s">
        <v>50</v>
      </c>
      <c r="C599" s="2">
        <v>42840</v>
      </c>
      <c r="D599" s="1" t="s">
        <v>175</v>
      </c>
      <c r="E599" s="1" t="s">
        <v>52</v>
      </c>
      <c r="F599" s="1">
        <v>0</v>
      </c>
      <c r="G599" s="1" t="s">
        <v>21</v>
      </c>
      <c r="H599" s="1" t="s">
        <v>259</v>
      </c>
      <c r="I599" s="1" t="s">
        <v>259</v>
      </c>
      <c r="J599" s="1" t="s">
        <v>22</v>
      </c>
      <c r="K599" s="1" t="s">
        <v>21</v>
      </c>
      <c r="L599" s="1" t="s">
        <v>23</v>
      </c>
      <c r="M599" s="1">
        <v>17</v>
      </c>
      <c r="N599" s="1" t="s">
        <v>24</v>
      </c>
      <c r="O599" s="1" t="s">
        <v>25</v>
      </c>
      <c r="P599" s="1" t="s">
        <v>332</v>
      </c>
      <c r="Q599" s="1" t="s">
        <v>274</v>
      </c>
      <c r="R599" s="1">
        <f>IF(OR(Table_12[team1]="Mumbai Indians",Table_12[team2]="Mumbai Indians"),1,0)</f>
        <v>0</v>
      </c>
    </row>
    <row r="600" spans="1:18" ht="15.75" customHeight="1" x14ac:dyDescent="0.3">
      <c r="A600" s="1">
        <v>1082605</v>
      </c>
      <c r="B600" s="1" t="s">
        <v>36</v>
      </c>
      <c r="C600" s="2">
        <v>42840</v>
      </c>
      <c r="D600" s="1" t="s">
        <v>295</v>
      </c>
      <c r="E600" s="1" t="s">
        <v>38</v>
      </c>
      <c r="F600" s="1">
        <v>0</v>
      </c>
      <c r="G600" s="1" t="s">
        <v>39</v>
      </c>
      <c r="H600" s="1" t="s">
        <v>31</v>
      </c>
      <c r="I600" s="1" t="s">
        <v>39</v>
      </c>
      <c r="J600" s="1" t="s">
        <v>33</v>
      </c>
      <c r="K600" s="1" t="s">
        <v>39</v>
      </c>
      <c r="L600" s="1" t="s">
        <v>23</v>
      </c>
      <c r="M600" s="1">
        <v>51</v>
      </c>
      <c r="N600" s="1" t="s">
        <v>24</v>
      </c>
      <c r="O600" s="1" t="s">
        <v>25</v>
      </c>
      <c r="P600" s="1" t="s">
        <v>351</v>
      </c>
      <c r="Q600" s="1" t="s">
        <v>323</v>
      </c>
      <c r="R600" s="1">
        <f>IF(OR(Table_12[team1]="Mumbai Indians",Table_12[team2]="Mumbai Indians"),1,0)</f>
        <v>0</v>
      </c>
    </row>
    <row r="601" spans="1:18" ht="15.75" customHeight="1" x14ac:dyDescent="0.3">
      <c r="A601" s="1">
        <v>1082606</v>
      </c>
      <c r="B601" s="1" t="s">
        <v>44</v>
      </c>
      <c r="C601" s="2">
        <v>42841</v>
      </c>
      <c r="D601" s="1" t="s">
        <v>348</v>
      </c>
      <c r="E601" s="1" t="s">
        <v>46</v>
      </c>
      <c r="F601" s="1">
        <v>0</v>
      </c>
      <c r="G601" s="1" t="s">
        <v>47</v>
      </c>
      <c r="H601" s="1" t="s">
        <v>321</v>
      </c>
      <c r="I601" s="1" t="s">
        <v>47</v>
      </c>
      <c r="J601" s="1" t="s">
        <v>22</v>
      </c>
      <c r="K601" s="1" t="s">
        <v>47</v>
      </c>
      <c r="L601" s="1" t="s">
        <v>41</v>
      </c>
      <c r="M601" s="1">
        <v>6</v>
      </c>
      <c r="N601" s="1" t="s">
        <v>24</v>
      </c>
      <c r="O601" s="1" t="s">
        <v>25</v>
      </c>
      <c r="P601" s="1" t="s">
        <v>327</v>
      </c>
      <c r="Q601" s="1" t="s">
        <v>140</v>
      </c>
      <c r="R601" s="1">
        <f>IF(OR(Table_12[team1]="Mumbai Indians",Table_12[team2]="Mumbai Indians"),1,0)</f>
        <v>1</v>
      </c>
    </row>
    <row r="602" spans="1:18" ht="15.75" customHeight="1" x14ac:dyDescent="0.3">
      <c r="A602" s="1">
        <v>1082607</v>
      </c>
      <c r="B602" s="1" t="s">
        <v>17</v>
      </c>
      <c r="C602" s="2">
        <v>42841</v>
      </c>
      <c r="D602" s="1" t="s">
        <v>352</v>
      </c>
      <c r="E602" s="1" t="s">
        <v>19</v>
      </c>
      <c r="F602" s="1">
        <v>0</v>
      </c>
      <c r="G602" s="1" t="s">
        <v>20</v>
      </c>
      <c r="H602" s="1" t="s">
        <v>344</v>
      </c>
      <c r="I602" s="1" t="s">
        <v>20</v>
      </c>
      <c r="J602" s="1" t="s">
        <v>22</v>
      </c>
      <c r="K602" s="1" t="s">
        <v>344</v>
      </c>
      <c r="L602" s="1" t="s">
        <v>23</v>
      </c>
      <c r="M602" s="1">
        <v>27</v>
      </c>
      <c r="N602" s="1" t="s">
        <v>24</v>
      </c>
      <c r="O602" s="1" t="s">
        <v>25</v>
      </c>
      <c r="P602" s="1" t="s">
        <v>335</v>
      </c>
      <c r="Q602" s="1" t="s">
        <v>252</v>
      </c>
      <c r="R602" s="1">
        <f>IF(OR(Table_12[team1]="Mumbai Indians",Table_12[team2]="Mumbai Indians"),1,0)</f>
        <v>0</v>
      </c>
    </row>
    <row r="603" spans="1:18" ht="15.75" customHeight="1" x14ac:dyDescent="0.3">
      <c r="A603" s="1">
        <v>1082608</v>
      </c>
      <c r="B603" s="1" t="s">
        <v>36</v>
      </c>
      <c r="C603" s="2">
        <v>42842</v>
      </c>
      <c r="D603" s="1" t="s">
        <v>313</v>
      </c>
      <c r="E603" s="1" t="s">
        <v>38</v>
      </c>
      <c r="F603" s="1">
        <v>0</v>
      </c>
      <c r="G603" s="1" t="s">
        <v>39</v>
      </c>
      <c r="H603" s="1" t="s">
        <v>21</v>
      </c>
      <c r="I603" s="1" t="s">
        <v>39</v>
      </c>
      <c r="J603" s="1" t="s">
        <v>33</v>
      </c>
      <c r="K603" s="1" t="s">
        <v>21</v>
      </c>
      <c r="L603" s="1" t="s">
        <v>41</v>
      </c>
      <c r="M603" s="1">
        <v>4</v>
      </c>
      <c r="N603" s="1" t="s">
        <v>24</v>
      </c>
      <c r="O603" s="1" t="s">
        <v>25</v>
      </c>
      <c r="P603" s="1" t="s">
        <v>323</v>
      </c>
      <c r="Q603" s="1" t="s">
        <v>267</v>
      </c>
      <c r="R603" s="1">
        <f>IF(OR(Table_12[team1]="Mumbai Indians",Table_12[team2]="Mumbai Indians"),1,0)</f>
        <v>0</v>
      </c>
    </row>
    <row r="604" spans="1:18" ht="15.75" customHeight="1" x14ac:dyDescent="0.3">
      <c r="A604" s="1">
        <v>1082609</v>
      </c>
      <c r="B604" s="1" t="s">
        <v>60</v>
      </c>
      <c r="C604" s="2">
        <v>42842</v>
      </c>
      <c r="D604" s="1" t="s">
        <v>294</v>
      </c>
      <c r="E604" s="1" t="s">
        <v>62</v>
      </c>
      <c r="F604" s="1">
        <v>0</v>
      </c>
      <c r="G604" s="1" t="s">
        <v>259</v>
      </c>
      <c r="H604" s="1" t="s">
        <v>31</v>
      </c>
      <c r="I604" s="1" t="s">
        <v>31</v>
      </c>
      <c r="J604" s="1" t="s">
        <v>22</v>
      </c>
      <c r="K604" s="1" t="s">
        <v>259</v>
      </c>
      <c r="L604" s="1" t="s">
        <v>23</v>
      </c>
      <c r="M604" s="1">
        <v>5</v>
      </c>
      <c r="N604" s="1" t="s">
        <v>24</v>
      </c>
      <c r="O604" s="1" t="s">
        <v>25</v>
      </c>
      <c r="P604" s="1" t="s">
        <v>332</v>
      </c>
      <c r="Q604" s="1" t="s">
        <v>347</v>
      </c>
      <c r="R604" s="1">
        <f>IF(OR(Table_12[team1]="Mumbai Indians",Table_12[team2]="Mumbai Indians"),1,0)</f>
        <v>0</v>
      </c>
    </row>
    <row r="605" spans="1:18" ht="15.75" customHeight="1" x14ac:dyDescent="0.3">
      <c r="A605" s="1">
        <v>1082610</v>
      </c>
      <c r="B605" s="1" t="s">
        <v>324</v>
      </c>
      <c r="C605" s="2">
        <v>42843</v>
      </c>
      <c r="D605" s="1" t="s">
        <v>118</v>
      </c>
      <c r="E605" s="1" t="s">
        <v>325</v>
      </c>
      <c r="F605" s="1">
        <v>0</v>
      </c>
      <c r="G605" s="1" t="s">
        <v>321</v>
      </c>
      <c r="H605" s="1" t="s">
        <v>20</v>
      </c>
      <c r="I605" s="1" t="s">
        <v>321</v>
      </c>
      <c r="J605" s="1" t="s">
        <v>22</v>
      </c>
      <c r="K605" s="1" t="s">
        <v>20</v>
      </c>
      <c r="L605" s="1" t="s">
        <v>23</v>
      </c>
      <c r="M605" s="1">
        <v>21</v>
      </c>
      <c r="N605" s="1" t="s">
        <v>24</v>
      </c>
      <c r="O605" s="1" t="s">
        <v>25</v>
      </c>
      <c r="P605" s="1" t="s">
        <v>140</v>
      </c>
      <c r="Q605" s="1" t="s">
        <v>322</v>
      </c>
      <c r="R605" s="1">
        <f>IF(OR(Table_12[team1]="Mumbai Indians",Table_12[team2]="Mumbai Indians"),1,0)</f>
        <v>0</v>
      </c>
    </row>
    <row r="606" spans="1:18" ht="15.75" customHeight="1" x14ac:dyDescent="0.3">
      <c r="A606" s="1">
        <v>1082611</v>
      </c>
      <c r="B606" s="1" t="s">
        <v>60</v>
      </c>
      <c r="C606" s="2">
        <v>42844</v>
      </c>
      <c r="D606" s="1" t="s">
        <v>353</v>
      </c>
      <c r="E606" s="1" t="s">
        <v>62</v>
      </c>
      <c r="F606" s="1">
        <v>0</v>
      </c>
      <c r="G606" s="1" t="s">
        <v>259</v>
      </c>
      <c r="H606" s="1" t="s">
        <v>39</v>
      </c>
      <c r="I606" s="1" t="s">
        <v>259</v>
      </c>
      <c r="J606" s="1" t="s">
        <v>33</v>
      </c>
      <c r="K606" s="1" t="s">
        <v>259</v>
      </c>
      <c r="L606" s="1" t="s">
        <v>23</v>
      </c>
      <c r="M606" s="1">
        <v>15</v>
      </c>
      <c r="N606" s="1" t="s">
        <v>24</v>
      </c>
      <c r="O606" s="1" t="s">
        <v>25</v>
      </c>
      <c r="P606" s="1" t="s">
        <v>303</v>
      </c>
      <c r="Q606" s="1" t="s">
        <v>274</v>
      </c>
      <c r="R606" s="1">
        <f>IF(OR(Table_12[team1]="Mumbai Indians",Table_12[team2]="Mumbai Indians"),1,0)</f>
        <v>0</v>
      </c>
    </row>
    <row r="607" spans="1:18" ht="15.75" customHeight="1" x14ac:dyDescent="0.3">
      <c r="A607" s="1">
        <v>1082612</v>
      </c>
      <c r="B607" s="1" t="s">
        <v>224</v>
      </c>
      <c r="C607" s="2">
        <v>42845</v>
      </c>
      <c r="D607" s="1" t="s">
        <v>354</v>
      </c>
      <c r="E607" s="1" t="s">
        <v>225</v>
      </c>
      <c r="F607" s="1">
        <v>0</v>
      </c>
      <c r="G607" s="1" t="s">
        <v>31</v>
      </c>
      <c r="H607" s="1" t="s">
        <v>47</v>
      </c>
      <c r="I607" s="1" t="s">
        <v>47</v>
      </c>
      <c r="J607" s="1" t="s">
        <v>22</v>
      </c>
      <c r="K607" s="1" t="s">
        <v>47</v>
      </c>
      <c r="L607" s="1" t="s">
        <v>41</v>
      </c>
      <c r="M607" s="1">
        <v>8</v>
      </c>
      <c r="N607" s="1" t="s">
        <v>24</v>
      </c>
      <c r="O607" s="1" t="s">
        <v>25</v>
      </c>
      <c r="P607" s="1" t="s">
        <v>120</v>
      </c>
      <c r="Q607" s="1" t="s">
        <v>252</v>
      </c>
      <c r="R607" s="1">
        <f>IF(OR(Table_12[team1]="Mumbai Indians",Table_12[team2]="Mumbai Indians"),1,0)</f>
        <v>1</v>
      </c>
    </row>
    <row r="608" spans="1:18" ht="15.75" customHeight="1" x14ac:dyDescent="0.3">
      <c r="A608" s="1">
        <v>1082613</v>
      </c>
      <c r="B608" s="1" t="s">
        <v>50</v>
      </c>
      <c r="C608" s="2">
        <v>42846</v>
      </c>
      <c r="D608" s="1" t="s">
        <v>105</v>
      </c>
      <c r="E608" s="1" t="s">
        <v>52</v>
      </c>
      <c r="F608" s="1">
        <v>0</v>
      </c>
      <c r="G608" s="1" t="s">
        <v>21</v>
      </c>
      <c r="H608" s="1" t="s">
        <v>321</v>
      </c>
      <c r="I608" s="1" t="s">
        <v>321</v>
      </c>
      <c r="J608" s="1" t="s">
        <v>22</v>
      </c>
      <c r="K608" s="1" t="s">
        <v>321</v>
      </c>
      <c r="L608" s="1" t="s">
        <v>41</v>
      </c>
      <c r="M608" s="1">
        <v>4</v>
      </c>
      <c r="N608" s="1" t="s">
        <v>24</v>
      </c>
      <c r="O608" s="1" t="s">
        <v>25</v>
      </c>
      <c r="P608" s="1" t="s">
        <v>303</v>
      </c>
      <c r="Q608" s="1" t="s">
        <v>323</v>
      </c>
      <c r="R608" s="1">
        <f>IF(OR(Table_12[team1]="Mumbai Indians",Table_12[team2]="Mumbai Indians"),1,0)</f>
        <v>0</v>
      </c>
    </row>
    <row r="609" spans="1:18" ht="15.75" customHeight="1" x14ac:dyDescent="0.3">
      <c r="A609" s="1">
        <v>1082614</v>
      </c>
      <c r="B609" s="1" t="s">
        <v>44</v>
      </c>
      <c r="C609" s="2">
        <v>42847</v>
      </c>
      <c r="D609" s="1" t="s">
        <v>318</v>
      </c>
      <c r="E609" s="1" t="s">
        <v>46</v>
      </c>
      <c r="F609" s="1">
        <v>0</v>
      </c>
      <c r="G609" s="1" t="s">
        <v>47</v>
      </c>
      <c r="H609" s="1" t="s">
        <v>39</v>
      </c>
      <c r="I609" s="1" t="s">
        <v>39</v>
      </c>
      <c r="J609" s="1" t="s">
        <v>22</v>
      </c>
      <c r="K609" s="1" t="s">
        <v>47</v>
      </c>
      <c r="L609" s="1" t="s">
        <v>23</v>
      </c>
      <c r="M609" s="1">
        <v>14</v>
      </c>
      <c r="N609" s="1" t="s">
        <v>24</v>
      </c>
      <c r="O609" s="1" t="s">
        <v>25</v>
      </c>
      <c r="P609" s="1" t="s">
        <v>327</v>
      </c>
      <c r="Q609" s="1" t="s">
        <v>140</v>
      </c>
      <c r="R609" s="1">
        <f>IF(OR(Table_12[team1]="Mumbai Indians",Table_12[team2]="Mumbai Indians"),1,0)</f>
        <v>1</v>
      </c>
    </row>
    <row r="610" spans="1:18" ht="15.75" customHeight="1" x14ac:dyDescent="0.3">
      <c r="A610" s="1">
        <v>1082615</v>
      </c>
      <c r="B610" s="1" t="s">
        <v>238</v>
      </c>
      <c r="C610" s="2">
        <v>42847</v>
      </c>
      <c r="D610" s="1" t="s">
        <v>76</v>
      </c>
      <c r="E610" s="1" t="s">
        <v>301</v>
      </c>
      <c r="F610" s="1">
        <v>0</v>
      </c>
      <c r="G610" s="1" t="s">
        <v>344</v>
      </c>
      <c r="H610" s="1" t="s">
        <v>259</v>
      </c>
      <c r="I610" s="1" t="s">
        <v>344</v>
      </c>
      <c r="J610" s="1" t="s">
        <v>22</v>
      </c>
      <c r="K610" s="1" t="s">
        <v>344</v>
      </c>
      <c r="L610" s="1" t="s">
        <v>41</v>
      </c>
      <c r="M610" s="1">
        <v>6</v>
      </c>
      <c r="N610" s="1" t="s">
        <v>24</v>
      </c>
      <c r="O610" s="1" t="s">
        <v>25</v>
      </c>
      <c r="P610" s="1" t="s">
        <v>332</v>
      </c>
      <c r="Q610" s="1" t="s">
        <v>347</v>
      </c>
      <c r="R610" s="1">
        <f>IF(OR(Table_12[team1]="Mumbai Indians",Table_12[team2]="Mumbai Indians"),1,0)</f>
        <v>0</v>
      </c>
    </row>
    <row r="611" spans="1:18" ht="15.75" customHeight="1" x14ac:dyDescent="0.3">
      <c r="A611" s="1">
        <v>1082616</v>
      </c>
      <c r="B611" s="1" t="s">
        <v>324</v>
      </c>
      <c r="C611" s="2">
        <v>42848</v>
      </c>
      <c r="D611" s="1" t="s">
        <v>340</v>
      </c>
      <c r="E611" s="1" t="s">
        <v>325</v>
      </c>
      <c r="F611" s="1">
        <v>0</v>
      </c>
      <c r="G611" s="1" t="s">
        <v>321</v>
      </c>
      <c r="H611" s="1" t="s">
        <v>31</v>
      </c>
      <c r="I611" s="1" t="s">
        <v>321</v>
      </c>
      <c r="J611" s="1" t="s">
        <v>22</v>
      </c>
      <c r="K611" s="1" t="s">
        <v>31</v>
      </c>
      <c r="L611" s="1" t="s">
        <v>23</v>
      </c>
      <c r="M611" s="1">
        <v>26</v>
      </c>
      <c r="N611" s="1" t="s">
        <v>24</v>
      </c>
      <c r="O611" s="1" t="s">
        <v>25</v>
      </c>
      <c r="P611" s="1" t="s">
        <v>232</v>
      </c>
      <c r="Q611" s="1" t="s">
        <v>120</v>
      </c>
      <c r="R611" s="1">
        <f>IF(OR(Table_12[team1]="Mumbai Indians",Table_12[team2]="Mumbai Indians"),1,0)</f>
        <v>0</v>
      </c>
    </row>
    <row r="612" spans="1:18" ht="15.75" customHeight="1" x14ac:dyDescent="0.3">
      <c r="A612" s="1">
        <v>1082617</v>
      </c>
      <c r="B612" s="1" t="s">
        <v>50</v>
      </c>
      <c r="C612" s="2">
        <v>42848</v>
      </c>
      <c r="D612" s="1" t="s">
        <v>313</v>
      </c>
      <c r="E612" s="1" t="s">
        <v>52</v>
      </c>
      <c r="F612" s="1">
        <v>0</v>
      </c>
      <c r="G612" s="1" t="s">
        <v>21</v>
      </c>
      <c r="H612" s="1" t="s">
        <v>20</v>
      </c>
      <c r="I612" s="1" t="s">
        <v>20</v>
      </c>
      <c r="J612" s="1" t="s">
        <v>22</v>
      </c>
      <c r="K612" s="1" t="s">
        <v>21</v>
      </c>
      <c r="L612" s="1" t="s">
        <v>23</v>
      </c>
      <c r="M612" s="1">
        <v>82</v>
      </c>
      <c r="N612" s="1" t="s">
        <v>24</v>
      </c>
      <c r="O612" s="1" t="s">
        <v>25</v>
      </c>
      <c r="P612" s="1" t="s">
        <v>303</v>
      </c>
      <c r="Q612" s="1" t="s">
        <v>267</v>
      </c>
      <c r="R612" s="1">
        <f>IF(OR(Table_12[team1]="Mumbai Indians",Table_12[team2]="Mumbai Indians"),1,0)</f>
        <v>0</v>
      </c>
    </row>
    <row r="613" spans="1:18" ht="15.75" customHeight="1" x14ac:dyDescent="0.3">
      <c r="A613" s="1">
        <v>1082618</v>
      </c>
      <c r="B613" s="1" t="s">
        <v>44</v>
      </c>
      <c r="C613" s="2">
        <v>42849</v>
      </c>
      <c r="D613" s="1" t="s">
        <v>352</v>
      </c>
      <c r="E613" s="1" t="s">
        <v>46</v>
      </c>
      <c r="F613" s="1">
        <v>0</v>
      </c>
      <c r="G613" s="1" t="s">
        <v>47</v>
      </c>
      <c r="H613" s="1" t="s">
        <v>344</v>
      </c>
      <c r="I613" s="1" t="s">
        <v>47</v>
      </c>
      <c r="J613" s="1" t="s">
        <v>22</v>
      </c>
      <c r="K613" s="1" t="s">
        <v>344</v>
      </c>
      <c r="L613" s="1" t="s">
        <v>23</v>
      </c>
      <c r="M613" s="1">
        <v>3</v>
      </c>
      <c r="N613" s="1" t="s">
        <v>24</v>
      </c>
      <c r="O613" s="1" t="s">
        <v>25</v>
      </c>
      <c r="P613" s="1" t="s">
        <v>327</v>
      </c>
      <c r="Q613" s="1" t="s">
        <v>140</v>
      </c>
      <c r="R613" s="1">
        <f>IF(OR(Table_12[team1]="Mumbai Indians",Table_12[team2]="Mumbai Indians"),1,0)</f>
        <v>1</v>
      </c>
    </row>
    <row r="614" spans="1:18" ht="15.75" customHeight="1" x14ac:dyDescent="0.3">
      <c r="A614" s="1">
        <v>1082620</v>
      </c>
      <c r="B614" s="1" t="s">
        <v>238</v>
      </c>
      <c r="C614" s="2">
        <v>42851</v>
      </c>
      <c r="D614" s="1" t="s">
        <v>175</v>
      </c>
      <c r="E614" s="1" t="s">
        <v>301</v>
      </c>
      <c r="F614" s="1">
        <v>0</v>
      </c>
      <c r="G614" s="1" t="s">
        <v>344</v>
      </c>
      <c r="H614" s="1" t="s">
        <v>21</v>
      </c>
      <c r="I614" s="1" t="s">
        <v>21</v>
      </c>
      <c r="J614" s="1" t="s">
        <v>22</v>
      </c>
      <c r="K614" s="1" t="s">
        <v>21</v>
      </c>
      <c r="L614" s="1" t="s">
        <v>41</v>
      </c>
      <c r="M614" s="1">
        <v>7</v>
      </c>
      <c r="N614" s="1" t="s">
        <v>24</v>
      </c>
      <c r="O614" s="1" t="s">
        <v>25</v>
      </c>
      <c r="P614" s="1" t="s">
        <v>332</v>
      </c>
      <c r="Q614" s="1" t="s">
        <v>274</v>
      </c>
      <c r="R614" s="1">
        <f>IF(OR(Table_12[team1]="Mumbai Indians",Table_12[team2]="Mumbai Indians"),1,0)</f>
        <v>0</v>
      </c>
    </row>
    <row r="615" spans="1:18" ht="15.75" customHeight="1" x14ac:dyDescent="0.3">
      <c r="A615" s="1">
        <v>1082621</v>
      </c>
      <c r="B615" s="1" t="s">
        <v>17</v>
      </c>
      <c r="C615" s="2">
        <v>42852</v>
      </c>
      <c r="D615" s="1" t="s">
        <v>350</v>
      </c>
      <c r="E615" s="1" t="s">
        <v>19</v>
      </c>
      <c r="F615" s="1">
        <v>0</v>
      </c>
      <c r="G615" s="1" t="s">
        <v>20</v>
      </c>
      <c r="H615" s="1" t="s">
        <v>321</v>
      </c>
      <c r="I615" s="1" t="s">
        <v>321</v>
      </c>
      <c r="J615" s="1" t="s">
        <v>22</v>
      </c>
      <c r="K615" s="1" t="s">
        <v>321</v>
      </c>
      <c r="L615" s="1" t="s">
        <v>41</v>
      </c>
      <c r="M615" s="1">
        <v>7</v>
      </c>
      <c r="N615" s="1" t="s">
        <v>24</v>
      </c>
      <c r="O615" s="1" t="s">
        <v>25</v>
      </c>
      <c r="P615" s="1" t="s">
        <v>232</v>
      </c>
      <c r="Q615" s="1" t="s">
        <v>252</v>
      </c>
      <c r="R615" s="1">
        <f>IF(OR(Table_12[team1]="Mumbai Indians",Table_12[team2]="Mumbai Indians"),1,0)</f>
        <v>0</v>
      </c>
    </row>
    <row r="616" spans="1:18" ht="15.75" customHeight="1" x14ac:dyDescent="0.3">
      <c r="A616" s="1">
        <v>1082622</v>
      </c>
      <c r="B616" s="1" t="s">
        <v>50</v>
      </c>
      <c r="C616" s="2">
        <v>42853</v>
      </c>
      <c r="D616" s="1" t="s">
        <v>146</v>
      </c>
      <c r="E616" s="1" t="s">
        <v>52</v>
      </c>
      <c r="F616" s="1">
        <v>0</v>
      </c>
      <c r="G616" s="1" t="s">
        <v>21</v>
      </c>
      <c r="H616" s="1" t="s">
        <v>39</v>
      </c>
      <c r="I616" s="1" t="s">
        <v>21</v>
      </c>
      <c r="J616" s="1" t="s">
        <v>22</v>
      </c>
      <c r="K616" s="1" t="s">
        <v>21</v>
      </c>
      <c r="L616" s="1" t="s">
        <v>41</v>
      </c>
      <c r="M616" s="1">
        <v>7</v>
      </c>
      <c r="N616" s="1" t="s">
        <v>24</v>
      </c>
      <c r="O616" s="1" t="s">
        <v>25</v>
      </c>
      <c r="P616" s="1" t="s">
        <v>274</v>
      </c>
      <c r="Q616" s="1" t="s">
        <v>140</v>
      </c>
      <c r="R616" s="1">
        <f>IF(OR(Table_12[team1]="Mumbai Indians",Table_12[team2]="Mumbai Indians"),1,0)</f>
        <v>0</v>
      </c>
    </row>
    <row r="617" spans="1:18" ht="15.75" customHeight="1" x14ac:dyDescent="0.3">
      <c r="A617" s="1">
        <v>1082623</v>
      </c>
      <c r="B617" s="1" t="s">
        <v>28</v>
      </c>
      <c r="C617" s="2">
        <v>42853</v>
      </c>
      <c r="D617" s="1" t="s">
        <v>346</v>
      </c>
      <c r="E617" s="1" t="s">
        <v>320</v>
      </c>
      <c r="F617" s="1">
        <v>0</v>
      </c>
      <c r="G617" s="1" t="s">
        <v>31</v>
      </c>
      <c r="H617" s="1" t="s">
        <v>259</v>
      </c>
      <c r="I617" s="1" t="s">
        <v>31</v>
      </c>
      <c r="J617" s="1" t="s">
        <v>22</v>
      </c>
      <c r="K617" s="1" t="s">
        <v>259</v>
      </c>
      <c r="L617" s="1" t="s">
        <v>23</v>
      </c>
      <c r="M617" s="1">
        <v>26</v>
      </c>
      <c r="N617" s="1" t="s">
        <v>24</v>
      </c>
      <c r="O617" s="1" t="s">
        <v>25</v>
      </c>
      <c r="P617" s="1" t="s">
        <v>323</v>
      </c>
      <c r="Q617" s="1" t="s">
        <v>267</v>
      </c>
      <c r="R617" s="1">
        <f>IF(OR(Table_12[team1]="Mumbai Indians",Table_12[team2]="Mumbai Indians"),1,0)</f>
        <v>0</v>
      </c>
    </row>
    <row r="618" spans="1:18" ht="15.75" customHeight="1" x14ac:dyDescent="0.3">
      <c r="A618" s="1">
        <v>1082624</v>
      </c>
      <c r="B618" s="1" t="s">
        <v>238</v>
      </c>
      <c r="C618" s="2">
        <v>42854</v>
      </c>
      <c r="D618" s="1" t="s">
        <v>355</v>
      </c>
      <c r="E618" s="1" t="s">
        <v>301</v>
      </c>
      <c r="F618" s="1">
        <v>0</v>
      </c>
      <c r="G618" s="1" t="s">
        <v>344</v>
      </c>
      <c r="H618" s="1" t="s">
        <v>20</v>
      </c>
      <c r="I618" s="1" t="s">
        <v>20</v>
      </c>
      <c r="J618" s="1" t="s">
        <v>22</v>
      </c>
      <c r="K618" s="1" t="s">
        <v>344</v>
      </c>
      <c r="L618" s="1" t="s">
        <v>23</v>
      </c>
      <c r="M618" s="1">
        <v>61</v>
      </c>
      <c r="N618" s="1" t="s">
        <v>24</v>
      </c>
      <c r="O618" s="1" t="s">
        <v>25</v>
      </c>
      <c r="P618" s="1" t="s">
        <v>335</v>
      </c>
      <c r="Q618" s="1" t="s">
        <v>120</v>
      </c>
      <c r="R618" s="1">
        <f>IF(OR(Table_12[team1]="Mumbai Indians",Table_12[team2]="Mumbai Indians"),1,0)</f>
        <v>0</v>
      </c>
    </row>
    <row r="619" spans="1:18" ht="15.75" customHeight="1" x14ac:dyDescent="0.3">
      <c r="A619" s="1">
        <v>1082625</v>
      </c>
      <c r="B619" s="1" t="s">
        <v>324</v>
      </c>
      <c r="C619" s="2">
        <v>42854</v>
      </c>
      <c r="D619" s="1" t="s">
        <v>339</v>
      </c>
      <c r="E619" s="1" t="s">
        <v>325</v>
      </c>
      <c r="F619" s="1">
        <v>0</v>
      </c>
      <c r="G619" s="1" t="s">
        <v>321</v>
      </c>
      <c r="H619" s="1" t="s">
        <v>47</v>
      </c>
      <c r="I619" s="1" t="s">
        <v>321</v>
      </c>
      <c r="J619" s="1" t="s">
        <v>33</v>
      </c>
      <c r="K619" s="1" t="s">
        <v>47</v>
      </c>
      <c r="L619" s="1" t="s">
        <v>122</v>
      </c>
      <c r="M619" s="1" t="s">
        <v>25</v>
      </c>
      <c r="N619" s="1" t="s">
        <v>123</v>
      </c>
      <c r="O619" s="1" t="s">
        <v>25</v>
      </c>
      <c r="P619" s="1" t="s">
        <v>232</v>
      </c>
      <c r="Q619" s="1" t="s">
        <v>303</v>
      </c>
      <c r="R619" s="1">
        <f>IF(OR(Table_12[team1]="Mumbai Indians",Table_12[team2]="Mumbai Indians"),1,0)</f>
        <v>1</v>
      </c>
    </row>
    <row r="620" spans="1:18" ht="15.75" customHeight="1" x14ac:dyDescent="0.3">
      <c r="A620" s="1">
        <v>1082626</v>
      </c>
      <c r="B620" s="1" t="s">
        <v>28</v>
      </c>
      <c r="C620" s="2">
        <v>42855</v>
      </c>
      <c r="D620" s="1" t="s">
        <v>293</v>
      </c>
      <c r="E620" s="1" t="s">
        <v>320</v>
      </c>
      <c r="F620" s="1">
        <v>0</v>
      </c>
      <c r="G620" s="1" t="s">
        <v>31</v>
      </c>
      <c r="H620" s="1" t="s">
        <v>39</v>
      </c>
      <c r="I620" s="1" t="s">
        <v>31</v>
      </c>
      <c r="J620" s="1" t="s">
        <v>22</v>
      </c>
      <c r="K620" s="1" t="s">
        <v>31</v>
      </c>
      <c r="L620" s="1" t="s">
        <v>41</v>
      </c>
      <c r="M620" s="1">
        <v>10</v>
      </c>
      <c r="N620" s="1" t="s">
        <v>24</v>
      </c>
      <c r="O620" s="1" t="s">
        <v>25</v>
      </c>
      <c r="P620" s="1" t="s">
        <v>351</v>
      </c>
      <c r="Q620" s="1" t="s">
        <v>267</v>
      </c>
      <c r="R620" s="1">
        <f>IF(OR(Table_12[team1]="Mumbai Indians",Table_12[team2]="Mumbai Indians"),1,0)</f>
        <v>0</v>
      </c>
    </row>
    <row r="621" spans="1:18" ht="15.75" customHeight="1" x14ac:dyDescent="0.3">
      <c r="A621" s="1">
        <v>1082627</v>
      </c>
      <c r="B621" s="1" t="s">
        <v>60</v>
      </c>
      <c r="C621" s="2">
        <v>42855</v>
      </c>
      <c r="D621" s="1" t="s">
        <v>179</v>
      </c>
      <c r="E621" s="1" t="s">
        <v>62</v>
      </c>
      <c r="F621" s="1">
        <v>0</v>
      </c>
      <c r="G621" s="1" t="s">
        <v>259</v>
      </c>
      <c r="H621" s="1" t="s">
        <v>21</v>
      </c>
      <c r="I621" s="1" t="s">
        <v>21</v>
      </c>
      <c r="J621" s="1" t="s">
        <v>22</v>
      </c>
      <c r="K621" s="1" t="s">
        <v>259</v>
      </c>
      <c r="L621" s="1" t="s">
        <v>23</v>
      </c>
      <c r="M621" s="1">
        <v>48</v>
      </c>
      <c r="N621" s="1" t="s">
        <v>24</v>
      </c>
      <c r="O621" s="1" t="s">
        <v>25</v>
      </c>
      <c r="P621" s="1" t="s">
        <v>332</v>
      </c>
      <c r="Q621" s="1" t="s">
        <v>140</v>
      </c>
      <c r="R621" s="1">
        <f>IF(OR(Table_12[team1]="Mumbai Indians",Table_12[team2]="Mumbai Indians"),1,0)</f>
        <v>0</v>
      </c>
    </row>
    <row r="622" spans="1:18" ht="15.75" customHeight="1" x14ac:dyDescent="0.3">
      <c r="A622" s="1">
        <v>1082628</v>
      </c>
      <c r="B622" s="1" t="s">
        <v>44</v>
      </c>
      <c r="C622" s="2">
        <v>42856</v>
      </c>
      <c r="D622" s="1" t="s">
        <v>147</v>
      </c>
      <c r="E622" s="1" t="s">
        <v>46</v>
      </c>
      <c r="F622" s="1">
        <v>0</v>
      </c>
      <c r="G622" s="1" t="s">
        <v>47</v>
      </c>
      <c r="H622" s="1" t="s">
        <v>20</v>
      </c>
      <c r="I622" s="1" t="s">
        <v>20</v>
      </c>
      <c r="J622" s="1" t="s">
        <v>33</v>
      </c>
      <c r="K622" s="1" t="s">
        <v>47</v>
      </c>
      <c r="L622" s="1" t="s">
        <v>41</v>
      </c>
      <c r="M622" s="1">
        <v>5</v>
      </c>
      <c r="N622" s="1" t="s">
        <v>24</v>
      </c>
      <c r="O622" s="1" t="s">
        <v>25</v>
      </c>
      <c r="P622" s="1" t="s">
        <v>232</v>
      </c>
      <c r="Q622" s="1" t="s">
        <v>303</v>
      </c>
      <c r="R622" s="1">
        <f>IF(OR(Table_12[team1]="Mumbai Indians",Table_12[team2]="Mumbai Indians"),1,0)</f>
        <v>1</v>
      </c>
    </row>
    <row r="623" spans="1:18" ht="15.75" customHeight="1" x14ac:dyDescent="0.3">
      <c r="A623" s="1">
        <v>1082629</v>
      </c>
      <c r="B623" s="1" t="s">
        <v>238</v>
      </c>
      <c r="C623" s="2">
        <v>42856</v>
      </c>
      <c r="D623" s="1" t="s">
        <v>352</v>
      </c>
      <c r="E623" s="1" t="s">
        <v>301</v>
      </c>
      <c r="F623" s="1">
        <v>0</v>
      </c>
      <c r="G623" s="1" t="s">
        <v>344</v>
      </c>
      <c r="H623" s="1" t="s">
        <v>321</v>
      </c>
      <c r="I623" s="1" t="s">
        <v>344</v>
      </c>
      <c r="J623" s="1" t="s">
        <v>22</v>
      </c>
      <c r="K623" s="1" t="s">
        <v>344</v>
      </c>
      <c r="L623" s="1" t="s">
        <v>41</v>
      </c>
      <c r="M623" s="1">
        <v>5</v>
      </c>
      <c r="N623" s="1" t="s">
        <v>24</v>
      </c>
      <c r="O623" s="1" t="s">
        <v>25</v>
      </c>
      <c r="P623" s="1" t="s">
        <v>120</v>
      </c>
      <c r="Q623" s="1" t="s">
        <v>252</v>
      </c>
      <c r="R623" s="1">
        <f>IF(OR(Table_12[team1]="Mumbai Indians",Table_12[team2]="Mumbai Indians"),1,0)</f>
        <v>0</v>
      </c>
    </row>
    <row r="624" spans="1:18" ht="15.75" customHeight="1" x14ac:dyDescent="0.3">
      <c r="A624" s="1">
        <v>1082630</v>
      </c>
      <c r="B624" s="1" t="s">
        <v>36</v>
      </c>
      <c r="C624" s="2">
        <v>42857</v>
      </c>
      <c r="D624" s="1" t="s">
        <v>356</v>
      </c>
      <c r="E624" s="1" t="s">
        <v>38</v>
      </c>
      <c r="F624" s="1">
        <v>0</v>
      </c>
      <c r="G624" s="1" t="s">
        <v>39</v>
      </c>
      <c r="H624" s="1" t="s">
        <v>259</v>
      </c>
      <c r="I624" s="1" t="s">
        <v>39</v>
      </c>
      <c r="J624" s="1" t="s">
        <v>22</v>
      </c>
      <c r="K624" s="1" t="s">
        <v>39</v>
      </c>
      <c r="L624" s="1" t="s">
        <v>41</v>
      </c>
      <c r="M624" s="1">
        <v>6</v>
      </c>
      <c r="N624" s="1" t="s">
        <v>24</v>
      </c>
      <c r="O624" s="1" t="s">
        <v>25</v>
      </c>
      <c r="P624" s="1" t="s">
        <v>351</v>
      </c>
      <c r="Q624" s="1" t="s">
        <v>323</v>
      </c>
      <c r="R624" s="1">
        <f>IF(OR(Table_12[team1]="Mumbai Indians",Table_12[team2]="Mumbai Indians"),1,0)</f>
        <v>0</v>
      </c>
    </row>
    <row r="625" spans="1:18" ht="15.75" customHeight="1" x14ac:dyDescent="0.3">
      <c r="A625" s="1">
        <v>1082631</v>
      </c>
      <c r="B625" s="1" t="s">
        <v>50</v>
      </c>
      <c r="C625" s="2">
        <v>42858</v>
      </c>
      <c r="D625" s="1" t="s">
        <v>357</v>
      </c>
      <c r="E625" s="1" t="s">
        <v>52</v>
      </c>
      <c r="F625" s="1">
        <v>0</v>
      </c>
      <c r="G625" s="1" t="s">
        <v>21</v>
      </c>
      <c r="H625" s="1" t="s">
        <v>344</v>
      </c>
      <c r="I625" s="1" t="s">
        <v>344</v>
      </c>
      <c r="J625" s="1" t="s">
        <v>22</v>
      </c>
      <c r="K625" s="1" t="s">
        <v>344</v>
      </c>
      <c r="L625" s="1" t="s">
        <v>41</v>
      </c>
      <c r="M625" s="1">
        <v>4</v>
      </c>
      <c r="N625" s="1" t="s">
        <v>24</v>
      </c>
      <c r="O625" s="1" t="s">
        <v>25</v>
      </c>
      <c r="P625" s="1" t="s">
        <v>335</v>
      </c>
      <c r="Q625" s="1" t="s">
        <v>327</v>
      </c>
      <c r="R625" s="1">
        <f>IF(OR(Table_12[team1]="Mumbai Indians",Table_12[team2]="Mumbai Indians"),1,0)</f>
        <v>0</v>
      </c>
    </row>
    <row r="626" spans="1:18" ht="15.75" customHeight="1" x14ac:dyDescent="0.3">
      <c r="A626" s="1">
        <v>1082632</v>
      </c>
      <c r="B626" s="1" t="s">
        <v>36</v>
      </c>
      <c r="C626" s="2">
        <v>42859</v>
      </c>
      <c r="D626" s="1" t="s">
        <v>336</v>
      </c>
      <c r="E626" s="1" t="s">
        <v>38</v>
      </c>
      <c r="F626" s="1">
        <v>0</v>
      </c>
      <c r="G626" s="1" t="s">
        <v>39</v>
      </c>
      <c r="H626" s="1" t="s">
        <v>321</v>
      </c>
      <c r="I626" s="1" t="s">
        <v>39</v>
      </c>
      <c r="J626" s="1" t="s">
        <v>22</v>
      </c>
      <c r="K626" s="1" t="s">
        <v>39</v>
      </c>
      <c r="L626" s="1" t="s">
        <v>41</v>
      </c>
      <c r="M626" s="1">
        <v>7</v>
      </c>
      <c r="N626" s="1" t="s">
        <v>24</v>
      </c>
      <c r="O626" s="1" t="s">
        <v>25</v>
      </c>
      <c r="P626" s="1" t="s">
        <v>120</v>
      </c>
      <c r="Q626" s="1" t="s">
        <v>323</v>
      </c>
      <c r="R626" s="1">
        <f>IF(OR(Table_12[team1]="Mumbai Indians",Table_12[team2]="Mumbai Indians"),1,0)</f>
        <v>0</v>
      </c>
    </row>
    <row r="627" spans="1:18" ht="15.75" customHeight="1" x14ac:dyDescent="0.3">
      <c r="A627" s="1">
        <v>1082633</v>
      </c>
      <c r="B627" s="1" t="s">
        <v>17</v>
      </c>
      <c r="C627" s="2">
        <v>42860</v>
      </c>
      <c r="D627" s="1" t="s">
        <v>293</v>
      </c>
      <c r="E627" s="1" t="s">
        <v>19</v>
      </c>
      <c r="F627" s="1">
        <v>0</v>
      </c>
      <c r="G627" s="1" t="s">
        <v>20</v>
      </c>
      <c r="H627" s="1" t="s">
        <v>31</v>
      </c>
      <c r="I627" s="1" t="s">
        <v>20</v>
      </c>
      <c r="J627" s="1" t="s">
        <v>22</v>
      </c>
      <c r="K627" s="1" t="s">
        <v>31</v>
      </c>
      <c r="L627" s="1" t="s">
        <v>23</v>
      </c>
      <c r="M627" s="1">
        <v>19</v>
      </c>
      <c r="N627" s="1" t="s">
        <v>24</v>
      </c>
      <c r="O627" s="1" t="s">
        <v>25</v>
      </c>
      <c r="P627" s="1" t="s">
        <v>303</v>
      </c>
      <c r="Q627" s="1" t="s">
        <v>252</v>
      </c>
      <c r="R627" s="1">
        <f>IF(OR(Table_12[team1]="Mumbai Indians",Table_12[team2]="Mumbai Indians"),1,0)</f>
        <v>0</v>
      </c>
    </row>
    <row r="628" spans="1:18" ht="15.75" customHeight="1" x14ac:dyDescent="0.3">
      <c r="A628" s="1">
        <v>1082634</v>
      </c>
      <c r="B628" s="1" t="s">
        <v>60</v>
      </c>
      <c r="C628" s="2">
        <v>42861</v>
      </c>
      <c r="D628" s="1" t="s">
        <v>197</v>
      </c>
      <c r="E628" s="1" t="s">
        <v>62</v>
      </c>
      <c r="F628" s="1">
        <v>0</v>
      </c>
      <c r="G628" s="1" t="s">
        <v>259</v>
      </c>
      <c r="H628" s="1" t="s">
        <v>344</v>
      </c>
      <c r="I628" s="1" t="s">
        <v>259</v>
      </c>
      <c r="J628" s="1" t="s">
        <v>22</v>
      </c>
      <c r="K628" s="1" t="s">
        <v>344</v>
      </c>
      <c r="L628" s="1" t="s">
        <v>23</v>
      </c>
      <c r="M628" s="1">
        <v>12</v>
      </c>
      <c r="N628" s="1" t="s">
        <v>24</v>
      </c>
      <c r="O628" s="1" t="s">
        <v>25</v>
      </c>
      <c r="P628" s="1" t="s">
        <v>335</v>
      </c>
      <c r="Q628" s="1" t="s">
        <v>232</v>
      </c>
      <c r="R628" s="1">
        <f>IF(OR(Table_12[team1]="Mumbai Indians",Table_12[team2]="Mumbai Indians"),1,0)</f>
        <v>0</v>
      </c>
    </row>
    <row r="629" spans="1:18" ht="15.75" customHeight="1" x14ac:dyDescent="0.3">
      <c r="A629" s="1">
        <v>1082635</v>
      </c>
      <c r="B629" s="1" t="s">
        <v>36</v>
      </c>
      <c r="C629" s="2">
        <v>42861</v>
      </c>
      <c r="D629" s="1" t="s">
        <v>300</v>
      </c>
      <c r="E629" s="1" t="s">
        <v>38</v>
      </c>
      <c r="F629" s="1">
        <v>0</v>
      </c>
      <c r="G629" s="1" t="s">
        <v>39</v>
      </c>
      <c r="H629" s="1" t="s">
        <v>47</v>
      </c>
      <c r="I629" s="1" t="s">
        <v>39</v>
      </c>
      <c r="J629" s="1" t="s">
        <v>22</v>
      </c>
      <c r="K629" s="1" t="s">
        <v>47</v>
      </c>
      <c r="L629" s="1" t="s">
        <v>23</v>
      </c>
      <c r="M629" s="1">
        <v>146</v>
      </c>
      <c r="N629" s="1" t="s">
        <v>24</v>
      </c>
      <c r="O629" s="1" t="s">
        <v>25</v>
      </c>
      <c r="P629" s="1" t="s">
        <v>323</v>
      </c>
      <c r="Q629" s="1" t="s">
        <v>267</v>
      </c>
      <c r="R629" s="1">
        <f>IF(OR(Table_12[team1]="Mumbai Indians",Table_12[team2]="Mumbai Indians"),1,0)</f>
        <v>1</v>
      </c>
    </row>
    <row r="630" spans="1:18" ht="15.75" customHeight="1" x14ac:dyDescent="0.3">
      <c r="A630" s="1">
        <v>1082636</v>
      </c>
      <c r="B630" s="1" t="s">
        <v>17</v>
      </c>
      <c r="C630" s="2">
        <v>42862</v>
      </c>
      <c r="D630" s="1" t="s">
        <v>247</v>
      </c>
      <c r="E630" s="1" t="s">
        <v>19</v>
      </c>
      <c r="F630" s="1">
        <v>0</v>
      </c>
      <c r="G630" s="1" t="s">
        <v>20</v>
      </c>
      <c r="H630" s="1" t="s">
        <v>21</v>
      </c>
      <c r="I630" s="1" t="s">
        <v>21</v>
      </c>
      <c r="J630" s="1" t="s">
        <v>22</v>
      </c>
      <c r="K630" s="1" t="s">
        <v>21</v>
      </c>
      <c r="L630" s="1" t="s">
        <v>41</v>
      </c>
      <c r="M630" s="1">
        <v>6</v>
      </c>
      <c r="N630" s="1" t="s">
        <v>24</v>
      </c>
      <c r="O630" s="1" t="s">
        <v>25</v>
      </c>
      <c r="P630" s="1" t="s">
        <v>332</v>
      </c>
      <c r="Q630" s="1" t="s">
        <v>252</v>
      </c>
      <c r="R630" s="1">
        <f>IF(OR(Table_12[team1]="Mumbai Indians",Table_12[team2]="Mumbai Indians"),1,0)</f>
        <v>0</v>
      </c>
    </row>
    <row r="631" spans="1:18" ht="15.75" customHeight="1" x14ac:dyDescent="0.3">
      <c r="A631" s="1">
        <v>1082637</v>
      </c>
      <c r="B631" s="1" t="s">
        <v>28</v>
      </c>
      <c r="C631" s="2">
        <v>42862</v>
      </c>
      <c r="D631" s="1" t="s">
        <v>152</v>
      </c>
      <c r="E631" s="1" t="s">
        <v>320</v>
      </c>
      <c r="F631" s="1">
        <v>0</v>
      </c>
      <c r="G631" s="1" t="s">
        <v>31</v>
      </c>
      <c r="H631" s="1" t="s">
        <v>321</v>
      </c>
      <c r="I631" s="1" t="s">
        <v>321</v>
      </c>
      <c r="J631" s="1" t="s">
        <v>22</v>
      </c>
      <c r="K631" s="1" t="s">
        <v>321</v>
      </c>
      <c r="L631" s="1" t="s">
        <v>41</v>
      </c>
      <c r="M631" s="1">
        <v>6</v>
      </c>
      <c r="N631" s="1" t="s">
        <v>24</v>
      </c>
      <c r="O631" s="1" t="s">
        <v>25</v>
      </c>
      <c r="P631" s="1" t="s">
        <v>327</v>
      </c>
      <c r="Q631" s="1" t="s">
        <v>322</v>
      </c>
      <c r="R631" s="1">
        <f>IF(OR(Table_12[team1]="Mumbai Indians",Table_12[team2]="Mumbai Indians"),1,0)</f>
        <v>0</v>
      </c>
    </row>
    <row r="632" spans="1:18" ht="15.75" customHeight="1" x14ac:dyDescent="0.3">
      <c r="A632" s="1">
        <v>1082638</v>
      </c>
      <c r="B632" s="1" t="s">
        <v>60</v>
      </c>
      <c r="C632" s="2">
        <v>42863</v>
      </c>
      <c r="D632" s="1" t="s">
        <v>227</v>
      </c>
      <c r="E632" s="1" t="s">
        <v>62</v>
      </c>
      <c r="F632" s="1">
        <v>0</v>
      </c>
      <c r="G632" s="1" t="s">
        <v>259</v>
      </c>
      <c r="H632" s="1" t="s">
        <v>47</v>
      </c>
      <c r="I632" s="1" t="s">
        <v>47</v>
      </c>
      <c r="J632" s="1" t="s">
        <v>33</v>
      </c>
      <c r="K632" s="1" t="s">
        <v>259</v>
      </c>
      <c r="L632" s="1" t="s">
        <v>41</v>
      </c>
      <c r="M632" s="1">
        <v>7</v>
      </c>
      <c r="N632" s="1" t="s">
        <v>24</v>
      </c>
      <c r="O632" s="1" t="s">
        <v>25</v>
      </c>
      <c r="P632" s="1" t="s">
        <v>335</v>
      </c>
      <c r="Q632" s="1" t="s">
        <v>120</v>
      </c>
      <c r="R632" s="1">
        <f>IF(OR(Table_12[team1]="Mumbai Indians",Table_12[team2]="Mumbai Indians"),1,0)</f>
        <v>1</v>
      </c>
    </row>
    <row r="633" spans="1:18" ht="15.75" customHeight="1" x14ac:dyDescent="0.3">
      <c r="A633" s="1">
        <v>1082639</v>
      </c>
      <c r="B633" s="1" t="s">
        <v>28</v>
      </c>
      <c r="C633" s="2">
        <v>42864</v>
      </c>
      <c r="D633" s="1" t="s">
        <v>291</v>
      </c>
      <c r="E633" s="1" t="s">
        <v>320</v>
      </c>
      <c r="F633" s="1">
        <v>0</v>
      </c>
      <c r="G633" s="1" t="s">
        <v>31</v>
      </c>
      <c r="H633" s="1" t="s">
        <v>21</v>
      </c>
      <c r="I633" s="1" t="s">
        <v>21</v>
      </c>
      <c r="J633" s="1" t="s">
        <v>22</v>
      </c>
      <c r="K633" s="1" t="s">
        <v>31</v>
      </c>
      <c r="L633" s="1" t="s">
        <v>23</v>
      </c>
      <c r="M633" s="1">
        <v>14</v>
      </c>
      <c r="N633" s="1" t="s">
        <v>24</v>
      </c>
      <c r="O633" s="1" t="s">
        <v>25</v>
      </c>
      <c r="P633" s="1" t="s">
        <v>327</v>
      </c>
      <c r="Q633" s="1" t="s">
        <v>140</v>
      </c>
      <c r="R633" s="1">
        <f>IF(OR(Table_12[team1]="Mumbai Indians",Table_12[team2]="Mumbai Indians"),1,0)</f>
        <v>0</v>
      </c>
    </row>
    <row r="634" spans="1:18" ht="15.75" customHeight="1" x14ac:dyDescent="0.3">
      <c r="A634" s="1">
        <v>1082640</v>
      </c>
      <c r="B634" s="1" t="s">
        <v>341</v>
      </c>
      <c r="C634" s="2">
        <v>42865</v>
      </c>
      <c r="D634" s="1" t="s">
        <v>309</v>
      </c>
      <c r="E634" s="1" t="s">
        <v>342</v>
      </c>
      <c r="F634" s="1">
        <v>0</v>
      </c>
      <c r="G634" s="1" t="s">
        <v>321</v>
      </c>
      <c r="H634" s="1" t="s">
        <v>39</v>
      </c>
      <c r="I634" s="1" t="s">
        <v>39</v>
      </c>
      <c r="J634" s="1" t="s">
        <v>22</v>
      </c>
      <c r="K634" s="1" t="s">
        <v>39</v>
      </c>
      <c r="L634" s="1" t="s">
        <v>41</v>
      </c>
      <c r="M634" s="1">
        <v>2</v>
      </c>
      <c r="N634" s="1" t="s">
        <v>24</v>
      </c>
      <c r="O634" s="1" t="s">
        <v>25</v>
      </c>
      <c r="P634" s="1" t="s">
        <v>351</v>
      </c>
      <c r="Q634" s="1" t="s">
        <v>232</v>
      </c>
      <c r="R634" s="1">
        <f>IF(OR(Table_12[team1]="Mumbai Indians",Table_12[team2]="Mumbai Indians"),1,0)</f>
        <v>0</v>
      </c>
    </row>
    <row r="635" spans="1:18" ht="15.75" customHeight="1" x14ac:dyDescent="0.3">
      <c r="A635" s="1">
        <v>1082641</v>
      </c>
      <c r="B635" s="1" t="s">
        <v>44</v>
      </c>
      <c r="C635" s="2">
        <v>42866</v>
      </c>
      <c r="D635" s="1" t="s">
        <v>226</v>
      </c>
      <c r="E635" s="1" t="s">
        <v>46</v>
      </c>
      <c r="F635" s="1">
        <v>0</v>
      </c>
      <c r="G635" s="1" t="s">
        <v>47</v>
      </c>
      <c r="H635" s="1" t="s">
        <v>31</v>
      </c>
      <c r="I635" s="1" t="s">
        <v>47</v>
      </c>
      <c r="J635" s="1" t="s">
        <v>22</v>
      </c>
      <c r="K635" s="1" t="s">
        <v>31</v>
      </c>
      <c r="L635" s="1" t="s">
        <v>23</v>
      </c>
      <c r="M635" s="1">
        <v>7</v>
      </c>
      <c r="N635" s="1" t="s">
        <v>24</v>
      </c>
      <c r="O635" s="1" t="s">
        <v>25</v>
      </c>
      <c r="P635" s="1" t="s">
        <v>347</v>
      </c>
      <c r="Q635" s="1" t="s">
        <v>327</v>
      </c>
      <c r="R635" s="1">
        <f>IF(OR(Table_12[team1]="Mumbai Indians",Table_12[team2]="Mumbai Indians"),1,0)</f>
        <v>1</v>
      </c>
    </row>
    <row r="636" spans="1:18" ht="15.75" customHeight="1" x14ac:dyDescent="0.3">
      <c r="A636" s="1">
        <v>1082642</v>
      </c>
      <c r="B636" s="1" t="s">
        <v>36</v>
      </c>
      <c r="C636" s="2">
        <v>42867</v>
      </c>
      <c r="D636" s="1" t="s">
        <v>296</v>
      </c>
      <c r="E636" s="1" t="s">
        <v>38</v>
      </c>
      <c r="F636" s="1">
        <v>0</v>
      </c>
      <c r="G636" s="1" t="s">
        <v>39</v>
      </c>
      <c r="H636" s="1" t="s">
        <v>344</v>
      </c>
      <c r="I636" s="1" t="s">
        <v>39</v>
      </c>
      <c r="J636" s="1" t="s">
        <v>33</v>
      </c>
      <c r="K636" s="1" t="s">
        <v>39</v>
      </c>
      <c r="L636" s="1" t="s">
        <v>23</v>
      </c>
      <c r="M636" s="1">
        <v>7</v>
      </c>
      <c r="N636" s="1" t="s">
        <v>24</v>
      </c>
      <c r="O636" s="1" t="s">
        <v>25</v>
      </c>
      <c r="P636" s="1" t="s">
        <v>335</v>
      </c>
      <c r="Q636" s="1" t="s">
        <v>267</v>
      </c>
      <c r="R636" s="1">
        <f>IF(OR(Table_12[team1]="Mumbai Indians",Table_12[team2]="Mumbai Indians"),1,0)</f>
        <v>0</v>
      </c>
    </row>
    <row r="637" spans="1:18" ht="15.75" customHeight="1" x14ac:dyDescent="0.3">
      <c r="A637" s="1">
        <v>1082643</v>
      </c>
      <c r="B637" s="1" t="s">
        <v>341</v>
      </c>
      <c r="C637" s="2">
        <v>42868</v>
      </c>
      <c r="D637" s="1" t="s">
        <v>358</v>
      </c>
      <c r="E637" s="1" t="s">
        <v>342</v>
      </c>
      <c r="F637" s="1">
        <v>0</v>
      </c>
      <c r="G637" s="1" t="s">
        <v>321</v>
      </c>
      <c r="H637" s="1" t="s">
        <v>259</v>
      </c>
      <c r="I637" s="1" t="s">
        <v>259</v>
      </c>
      <c r="J637" s="1" t="s">
        <v>22</v>
      </c>
      <c r="K637" s="1" t="s">
        <v>259</v>
      </c>
      <c r="L637" s="1" t="s">
        <v>41</v>
      </c>
      <c r="M637" s="1">
        <v>8</v>
      </c>
      <c r="N637" s="1" t="s">
        <v>24</v>
      </c>
      <c r="O637" s="1" t="s">
        <v>25</v>
      </c>
      <c r="P637" s="1" t="s">
        <v>232</v>
      </c>
      <c r="Q637" s="1" t="s">
        <v>323</v>
      </c>
      <c r="R637" s="1">
        <f>IF(OR(Table_12[team1]="Mumbai Indians",Table_12[team2]="Mumbai Indians"),1,0)</f>
        <v>0</v>
      </c>
    </row>
    <row r="638" spans="1:18" ht="15.75" customHeight="1" x14ac:dyDescent="0.3">
      <c r="A638" s="1">
        <v>1082644</v>
      </c>
      <c r="B638" s="1" t="s">
        <v>50</v>
      </c>
      <c r="C638" s="2">
        <v>42868</v>
      </c>
      <c r="D638" s="1" t="s">
        <v>183</v>
      </c>
      <c r="E638" s="1" t="s">
        <v>52</v>
      </c>
      <c r="F638" s="1">
        <v>0</v>
      </c>
      <c r="G638" s="1" t="s">
        <v>21</v>
      </c>
      <c r="H638" s="1" t="s">
        <v>47</v>
      </c>
      <c r="I638" s="1" t="s">
        <v>21</v>
      </c>
      <c r="J638" s="1" t="s">
        <v>22</v>
      </c>
      <c r="K638" s="1" t="s">
        <v>47</v>
      </c>
      <c r="L638" s="1" t="s">
        <v>23</v>
      </c>
      <c r="M638" s="1">
        <v>9</v>
      </c>
      <c r="N638" s="1" t="s">
        <v>24</v>
      </c>
      <c r="O638" s="1" t="s">
        <v>25</v>
      </c>
      <c r="P638" s="1" t="s">
        <v>327</v>
      </c>
      <c r="Q638" s="1" t="s">
        <v>140</v>
      </c>
      <c r="R638" s="1">
        <f>IF(OR(Table_12[team1]="Mumbai Indians",Table_12[team2]="Mumbai Indians"),1,0)</f>
        <v>1</v>
      </c>
    </row>
    <row r="639" spans="1:18" ht="15.75" customHeight="1" x14ac:dyDescent="0.3">
      <c r="A639" s="1">
        <v>1082645</v>
      </c>
      <c r="B639" s="1" t="s">
        <v>238</v>
      </c>
      <c r="C639" s="2">
        <v>42869</v>
      </c>
      <c r="D639" s="1" t="s">
        <v>197</v>
      </c>
      <c r="E639" s="1" t="s">
        <v>301</v>
      </c>
      <c r="F639" s="1">
        <v>0</v>
      </c>
      <c r="G639" s="1" t="s">
        <v>344</v>
      </c>
      <c r="H639" s="1" t="s">
        <v>31</v>
      </c>
      <c r="I639" s="1" t="s">
        <v>344</v>
      </c>
      <c r="J639" s="1" t="s">
        <v>22</v>
      </c>
      <c r="K639" s="1" t="s">
        <v>344</v>
      </c>
      <c r="L639" s="1" t="s">
        <v>41</v>
      </c>
      <c r="M639" s="1">
        <v>9</v>
      </c>
      <c r="N639" s="1" t="s">
        <v>24</v>
      </c>
      <c r="O639" s="1" t="s">
        <v>25</v>
      </c>
      <c r="P639" s="1" t="s">
        <v>332</v>
      </c>
      <c r="Q639" s="1" t="s">
        <v>347</v>
      </c>
      <c r="R639" s="1">
        <f>IF(OR(Table_12[team1]="Mumbai Indians",Table_12[team2]="Mumbai Indians"),1,0)</f>
        <v>0</v>
      </c>
    </row>
    <row r="640" spans="1:18" ht="15.75" customHeight="1" x14ac:dyDescent="0.3">
      <c r="A640" s="1">
        <v>1082646</v>
      </c>
      <c r="B640" s="1" t="s">
        <v>36</v>
      </c>
      <c r="C640" s="2">
        <v>42869</v>
      </c>
      <c r="D640" s="1" t="s">
        <v>359</v>
      </c>
      <c r="E640" s="1" t="s">
        <v>38</v>
      </c>
      <c r="F640" s="1">
        <v>0</v>
      </c>
      <c r="G640" s="1" t="s">
        <v>39</v>
      </c>
      <c r="H640" s="1" t="s">
        <v>20</v>
      </c>
      <c r="I640" s="1" t="s">
        <v>20</v>
      </c>
      <c r="J640" s="1" t="s">
        <v>33</v>
      </c>
      <c r="K640" s="1" t="s">
        <v>20</v>
      </c>
      <c r="L640" s="1" t="s">
        <v>23</v>
      </c>
      <c r="M640" s="1">
        <v>10</v>
      </c>
      <c r="N640" s="1" t="s">
        <v>24</v>
      </c>
      <c r="O640" s="1" t="s">
        <v>25</v>
      </c>
      <c r="P640" s="1" t="s">
        <v>267</v>
      </c>
      <c r="Q640" s="1" t="s">
        <v>252</v>
      </c>
      <c r="R640" s="1">
        <f>IF(OR(Table_12[team1]="Mumbai Indians",Table_12[team2]="Mumbai Indians"),1,0)</f>
        <v>0</v>
      </c>
    </row>
    <row r="641" spans="1:18" ht="15.75" customHeight="1" x14ac:dyDescent="0.3">
      <c r="A641" s="1">
        <v>1082647</v>
      </c>
      <c r="B641" s="1" t="s">
        <v>44</v>
      </c>
      <c r="C641" s="2">
        <v>42871</v>
      </c>
      <c r="D641" s="1" t="s">
        <v>360</v>
      </c>
      <c r="E641" s="1" t="s">
        <v>46</v>
      </c>
      <c r="F641" s="1">
        <v>0</v>
      </c>
      <c r="G641" s="1" t="s">
        <v>47</v>
      </c>
      <c r="H641" s="1" t="s">
        <v>344</v>
      </c>
      <c r="I641" s="1" t="s">
        <v>47</v>
      </c>
      <c r="J641" s="1" t="s">
        <v>22</v>
      </c>
      <c r="K641" s="1" t="s">
        <v>344</v>
      </c>
      <c r="L641" s="1" t="s">
        <v>23</v>
      </c>
      <c r="M641" s="1">
        <v>20</v>
      </c>
      <c r="N641" s="1" t="s">
        <v>24</v>
      </c>
      <c r="O641" s="1" t="s">
        <v>25</v>
      </c>
      <c r="P641" s="1" t="s">
        <v>140</v>
      </c>
      <c r="Q641" s="1" t="s">
        <v>252</v>
      </c>
      <c r="R641" s="1">
        <f>IF(OR(Table_12[team1]="Mumbai Indians",Table_12[team2]="Mumbai Indians"),1,0)</f>
        <v>1</v>
      </c>
    </row>
    <row r="642" spans="1:18" ht="15.75" customHeight="1" x14ac:dyDescent="0.3">
      <c r="A642" s="1">
        <v>1082648</v>
      </c>
      <c r="B642" s="1" t="s">
        <v>17</v>
      </c>
      <c r="C642" s="2">
        <v>42872</v>
      </c>
      <c r="D642" s="1" t="s">
        <v>313</v>
      </c>
      <c r="E642" s="1" t="s">
        <v>19</v>
      </c>
      <c r="F642" s="1">
        <v>0</v>
      </c>
      <c r="G642" s="1" t="s">
        <v>259</v>
      </c>
      <c r="H642" s="1" t="s">
        <v>21</v>
      </c>
      <c r="I642" s="1" t="s">
        <v>21</v>
      </c>
      <c r="J642" s="1" t="s">
        <v>22</v>
      </c>
      <c r="K642" s="1" t="s">
        <v>21</v>
      </c>
      <c r="L642" s="1" t="s">
        <v>41</v>
      </c>
      <c r="M642" s="1">
        <v>7</v>
      </c>
      <c r="N642" s="1" t="s">
        <v>24</v>
      </c>
      <c r="O642" s="1" t="s">
        <v>95</v>
      </c>
      <c r="P642" s="1" t="s">
        <v>232</v>
      </c>
      <c r="Q642" s="1" t="s">
        <v>323</v>
      </c>
      <c r="R642" s="1">
        <f>IF(OR(Table_12[team1]="Mumbai Indians",Table_12[team2]="Mumbai Indians"),1,0)</f>
        <v>0</v>
      </c>
    </row>
    <row r="643" spans="1:18" ht="15.75" customHeight="1" x14ac:dyDescent="0.3">
      <c r="A643" s="1">
        <v>1082649</v>
      </c>
      <c r="B643" s="1" t="s">
        <v>17</v>
      </c>
      <c r="C643" s="2">
        <v>42874</v>
      </c>
      <c r="D643" s="1" t="s">
        <v>361</v>
      </c>
      <c r="E643" s="1" t="s">
        <v>19</v>
      </c>
      <c r="F643" s="1">
        <v>0</v>
      </c>
      <c r="G643" s="1" t="s">
        <v>47</v>
      </c>
      <c r="H643" s="1" t="s">
        <v>21</v>
      </c>
      <c r="I643" s="1" t="s">
        <v>47</v>
      </c>
      <c r="J643" s="1" t="s">
        <v>22</v>
      </c>
      <c r="K643" s="1" t="s">
        <v>47</v>
      </c>
      <c r="L643" s="1" t="s">
        <v>41</v>
      </c>
      <c r="M643" s="1">
        <v>6</v>
      </c>
      <c r="N643" s="1" t="s">
        <v>24</v>
      </c>
      <c r="O643" s="1" t="s">
        <v>25</v>
      </c>
      <c r="P643" s="1" t="s">
        <v>274</v>
      </c>
      <c r="Q643" s="1" t="s">
        <v>323</v>
      </c>
      <c r="R643" s="1">
        <f>IF(OR(Table_12[team1]="Mumbai Indians",Table_12[team2]="Mumbai Indians"),1,0)</f>
        <v>1</v>
      </c>
    </row>
    <row r="644" spans="1:18" ht="15.75" customHeight="1" x14ac:dyDescent="0.3">
      <c r="A644" s="1">
        <v>1082650</v>
      </c>
      <c r="B644" s="1" t="s">
        <v>60</v>
      </c>
      <c r="C644" s="2">
        <v>42876</v>
      </c>
      <c r="D644" s="1" t="s">
        <v>339</v>
      </c>
      <c r="E644" s="1" t="s">
        <v>62</v>
      </c>
      <c r="F644" s="1">
        <v>0</v>
      </c>
      <c r="G644" s="1" t="s">
        <v>47</v>
      </c>
      <c r="H644" s="1" t="s">
        <v>344</v>
      </c>
      <c r="I644" s="1" t="s">
        <v>47</v>
      </c>
      <c r="J644" s="1" t="s">
        <v>33</v>
      </c>
      <c r="K644" s="1" t="s">
        <v>47</v>
      </c>
      <c r="L644" s="1" t="s">
        <v>23</v>
      </c>
      <c r="M644" s="1">
        <v>1</v>
      </c>
      <c r="N644" s="1" t="s">
        <v>24</v>
      </c>
      <c r="O644" s="1" t="s">
        <v>25</v>
      </c>
      <c r="P644" s="1" t="s">
        <v>274</v>
      </c>
      <c r="Q644" s="1" t="s">
        <v>140</v>
      </c>
      <c r="R644" s="1">
        <f>IF(OR(Table_12[team1]="Mumbai Indians",Table_12[team2]="Mumbai Indians"),1,0)</f>
        <v>1</v>
      </c>
    </row>
    <row r="645" spans="1:18" ht="15.75" customHeight="1" x14ac:dyDescent="0.3">
      <c r="A645" s="1">
        <v>1136561</v>
      </c>
      <c r="B645" s="1" t="s">
        <v>44</v>
      </c>
      <c r="C645" s="2">
        <v>43197</v>
      </c>
      <c r="D645" s="1" t="s">
        <v>97</v>
      </c>
      <c r="E645" s="1" t="s">
        <v>46</v>
      </c>
      <c r="F645" s="1">
        <v>0</v>
      </c>
      <c r="G645" s="1" t="s">
        <v>47</v>
      </c>
      <c r="H645" s="1" t="s">
        <v>32</v>
      </c>
      <c r="I645" s="1" t="s">
        <v>32</v>
      </c>
      <c r="J645" s="1" t="s">
        <v>22</v>
      </c>
      <c r="K645" s="1" t="s">
        <v>32</v>
      </c>
      <c r="L645" s="1" t="s">
        <v>41</v>
      </c>
      <c r="M645" s="1">
        <v>1</v>
      </c>
      <c r="N645" s="1" t="s">
        <v>24</v>
      </c>
      <c r="O645" s="1" t="s">
        <v>25</v>
      </c>
      <c r="P645" s="1" t="s">
        <v>303</v>
      </c>
      <c r="Q645" s="1" t="s">
        <v>327</v>
      </c>
      <c r="R645" s="1">
        <f>IF(OR(Table_12[team1]="Mumbai Indians",Table_12[team2]="Mumbai Indians"),1,0)</f>
        <v>1</v>
      </c>
    </row>
    <row r="646" spans="1:18" ht="15.75" customHeight="1" x14ac:dyDescent="0.3">
      <c r="A646" s="1">
        <v>1136562</v>
      </c>
      <c r="B646" s="1" t="s">
        <v>28</v>
      </c>
      <c r="C646" s="2">
        <v>43198</v>
      </c>
      <c r="D646" s="1" t="s">
        <v>362</v>
      </c>
      <c r="E646" s="1" t="s">
        <v>320</v>
      </c>
      <c r="F646" s="1">
        <v>0</v>
      </c>
      <c r="G646" s="1" t="s">
        <v>31</v>
      </c>
      <c r="H646" s="1" t="s">
        <v>39</v>
      </c>
      <c r="I646" s="1" t="s">
        <v>31</v>
      </c>
      <c r="J646" s="1" t="s">
        <v>22</v>
      </c>
      <c r="K646" s="1" t="s">
        <v>31</v>
      </c>
      <c r="L646" s="1" t="s">
        <v>41</v>
      </c>
      <c r="M646" s="1">
        <v>6</v>
      </c>
      <c r="N646" s="1" t="s">
        <v>24</v>
      </c>
      <c r="O646" s="1" t="s">
        <v>25</v>
      </c>
      <c r="P646" s="1" t="s">
        <v>335</v>
      </c>
      <c r="Q646" s="1" t="s">
        <v>213</v>
      </c>
      <c r="R646" s="1">
        <f>IF(OR(Table_12[team1]="Mumbai Indians",Table_12[team2]="Mumbai Indians"),1,0)</f>
        <v>0</v>
      </c>
    </row>
    <row r="647" spans="1:18" ht="15.75" customHeight="1" x14ac:dyDescent="0.3">
      <c r="A647" s="1">
        <v>1136563</v>
      </c>
      <c r="B647" s="1" t="s">
        <v>50</v>
      </c>
      <c r="C647" s="2">
        <v>43198</v>
      </c>
      <c r="D647" s="1" t="s">
        <v>247</v>
      </c>
      <c r="E647" s="1" t="s">
        <v>52</v>
      </c>
      <c r="F647" s="1">
        <v>0</v>
      </c>
      <c r="G647" s="1" t="s">
        <v>21</v>
      </c>
      <c r="H647" s="1" t="s">
        <v>20</v>
      </c>
      <c r="I647" s="1" t="s">
        <v>21</v>
      </c>
      <c r="J647" s="1" t="s">
        <v>22</v>
      </c>
      <c r="K647" s="1" t="s">
        <v>21</v>
      </c>
      <c r="L647" s="1" t="s">
        <v>41</v>
      </c>
      <c r="M647" s="1">
        <v>4</v>
      </c>
      <c r="N647" s="1" t="s">
        <v>24</v>
      </c>
      <c r="O647" s="1" t="s">
        <v>25</v>
      </c>
      <c r="P647" s="1" t="s">
        <v>252</v>
      </c>
      <c r="Q647" s="1" t="s">
        <v>347</v>
      </c>
      <c r="R647" s="1">
        <f>IF(OR(Table_12[team1]="Mumbai Indians",Table_12[team2]="Mumbai Indians"),1,0)</f>
        <v>0</v>
      </c>
    </row>
    <row r="648" spans="1:18" ht="15.75" customHeight="1" x14ac:dyDescent="0.3">
      <c r="A648" s="1">
        <v>1136564</v>
      </c>
      <c r="B648" s="1" t="s">
        <v>60</v>
      </c>
      <c r="C648" s="2">
        <v>43199</v>
      </c>
      <c r="D648" s="1" t="s">
        <v>227</v>
      </c>
      <c r="E648" s="1" t="s">
        <v>62</v>
      </c>
      <c r="F648" s="1">
        <v>0</v>
      </c>
      <c r="G648" s="1" t="s">
        <v>259</v>
      </c>
      <c r="H648" s="1" t="s">
        <v>40</v>
      </c>
      <c r="I648" s="1" t="s">
        <v>259</v>
      </c>
      <c r="J648" s="1" t="s">
        <v>22</v>
      </c>
      <c r="K648" s="1" t="s">
        <v>259</v>
      </c>
      <c r="L648" s="1" t="s">
        <v>41</v>
      </c>
      <c r="M648" s="1">
        <v>9</v>
      </c>
      <c r="N648" s="1" t="s">
        <v>24</v>
      </c>
      <c r="O648" s="1" t="s">
        <v>25</v>
      </c>
      <c r="P648" s="1" t="s">
        <v>237</v>
      </c>
      <c r="Q648" s="1" t="s">
        <v>274</v>
      </c>
      <c r="R648" s="1">
        <f>IF(OR(Table_12[team1]="Mumbai Indians",Table_12[team2]="Mumbai Indians"),1,0)</f>
        <v>0</v>
      </c>
    </row>
    <row r="649" spans="1:18" ht="15.75" customHeight="1" x14ac:dyDescent="0.3">
      <c r="A649" s="1">
        <v>1136565</v>
      </c>
      <c r="B649" s="1" t="s">
        <v>65</v>
      </c>
      <c r="C649" s="2">
        <v>43200</v>
      </c>
      <c r="D649" s="1" t="s">
        <v>363</v>
      </c>
      <c r="E649" s="1" t="s">
        <v>67</v>
      </c>
      <c r="F649" s="1">
        <v>0</v>
      </c>
      <c r="G649" s="1" t="s">
        <v>32</v>
      </c>
      <c r="H649" s="1" t="s">
        <v>21</v>
      </c>
      <c r="I649" s="1" t="s">
        <v>32</v>
      </c>
      <c r="J649" s="1" t="s">
        <v>22</v>
      </c>
      <c r="K649" s="1" t="s">
        <v>32</v>
      </c>
      <c r="L649" s="1" t="s">
        <v>41</v>
      </c>
      <c r="M649" s="1">
        <v>5</v>
      </c>
      <c r="N649" s="1" t="s">
        <v>24</v>
      </c>
      <c r="O649" s="1" t="s">
        <v>25</v>
      </c>
      <c r="P649" s="1" t="s">
        <v>303</v>
      </c>
      <c r="Q649" s="1" t="s">
        <v>232</v>
      </c>
      <c r="R649" s="1">
        <f>IF(OR(Table_12[team1]="Mumbai Indians",Table_12[team2]="Mumbai Indians"),1,0)</f>
        <v>0</v>
      </c>
    </row>
    <row r="650" spans="1:18" ht="15.75" customHeight="1" x14ac:dyDescent="0.3">
      <c r="A650" s="1">
        <v>1136566</v>
      </c>
      <c r="B650" s="1" t="s">
        <v>56</v>
      </c>
      <c r="C650" s="2">
        <v>43201</v>
      </c>
      <c r="D650" s="1" t="s">
        <v>271</v>
      </c>
      <c r="E650" s="1" t="s">
        <v>58</v>
      </c>
      <c r="F650" s="1">
        <v>0</v>
      </c>
      <c r="G650" s="1" t="s">
        <v>40</v>
      </c>
      <c r="H650" s="1" t="s">
        <v>39</v>
      </c>
      <c r="I650" s="1" t="s">
        <v>39</v>
      </c>
      <c r="J650" s="1" t="s">
        <v>22</v>
      </c>
      <c r="K650" s="1" t="s">
        <v>40</v>
      </c>
      <c r="L650" s="1" t="s">
        <v>23</v>
      </c>
      <c r="M650" s="1">
        <v>10</v>
      </c>
      <c r="N650" s="1" t="s">
        <v>24</v>
      </c>
      <c r="O650" s="1" t="s">
        <v>95</v>
      </c>
      <c r="P650" s="1" t="s">
        <v>335</v>
      </c>
      <c r="Q650" s="1" t="s">
        <v>323</v>
      </c>
      <c r="R650" s="1">
        <f>IF(OR(Table_12[team1]="Mumbai Indians",Table_12[team2]="Mumbai Indians"),1,0)</f>
        <v>0</v>
      </c>
    </row>
    <row r="651" spans="1:18" ht="15.75" customHeight="1" x14ac:dyDescent="0.3">
      <c r="A651" s="1">
        <v>1136567</v>
      </c>
      <c r="B651" s="1" t="s">
        <v>60</v>
      </c>
      <c r="C651" s="2">
        <v>43202</v>
      </c>
      <c r="D651" s="1" t="s">
        <v>346</v>
      </c>
      <c r="E651" s="1" t="s">
        <v>62</v>
      </c>
      <c r="F651" s="1">
        <v>0</v>
      </c>
      <c r="G651" s="1" t="s">
        <v>259</v>
      </c>
      <c r="H651" s="1" t="s">
        <v>47</v>
      </c>
      <c r="I651" s="1" t="s">
        <v>259</v>
      </c>
      <c r="J651" s="1" t="s">
        <v>22</v>
      </c>
      <c r="K651" s="1" t="s">
        <v>259</v>
      </c>
      <c r="L651" s="1" t="s">
        <v>41</v>
      </c>
      <c r="M651" s="1">
        <v>1</v>
      </c>
      <c r="N651" s="1" t="s">
        <v>24</v>
      </c>
      <c r="O651" s="1" t="s">
        <v>25</v>
      </c>
      <c r="P651" s="1" t="s">
        <v>274</v>
      </c>
      <c r="Q651" s="1" t="s">
        <v>267</v>
      </c>
      <c r="R651" s="1">
        <f>IF(OR(Table_12[team1]="Mumbai Indians",Table_12[team2]="Mumbai Indians"),1,0)</f>
        <v>1</v>
      </c>
    </row>
    <row r="652" spans="1:18" ht="15.75" customHeight="1" x14ac:dyDescent="0.3">
      <c r="A652" s="1">
        <v>1136568</v>
      </c>
      <c r="B652" s="1" t="s">
        <v>17</v>
      </c>
      <c r="C652" s="2">
        <v>43203</v>
      </c>
      <c r="D652" s="1" t="s">
        <v>257</v>
      </c>
      <c r="E652" s="1" t="s">
        <v>345</v>
      </c>
      <c r="F652" s="1">
        <v>0</v>
      </c>
      <c r="G652" s="1" t="s">
        <v>20</v>
      </c>
      <c r="H652" s="1" t="s">
        <v>31</v>
      </c>
      <c r="I652" s="1" t="s">
        <v>20</v>
      </c>
      <c r="J652" s="1" t="s">
        <v>22</v>
      </c>
      <c r="K652" s="1" t="s">
        <v>20</v>
      </c>
      <c r="L652" s="1" t="s">
        <v>41</v>
      </c>
      <c r="M652" s="1">
        <v>4</v>
      </c>
      <c r="N652" s="1" t="s">
        <v>24</v>
      </c>
      <c r="O652" s="1" t="s">
        <v>25</v>
      </c>
      <c r="P652" s="1" t="s">
        <v>347</v>
      </c>
      <c r="Q652" s="1" t="s">
        <v>140</v>
      </c>
      <c r="R652" s="1">
        <f>IF(OR(Table_12[team1]="Mumbai Indians",Table_12[team2]="Mumbai Indians"),1,0)</f>
        <v>0</v>
      </c>
    </row>
    <row r="653" spans="1:18" ht="15.75" customHeight="1" x14ac:dyDescent="0.3">
      <c r="A653" s="1">
        <v>1136569</v>
      </c>
      <c r="B653" s="1" t="s">
        <v>44</v>
      </c>
      <c r="C653" s="2">
        <v>43204</v>
      </c>
      <c r="D653" s="1" t="s">
        <v>364</v>
      </c>
      <c r="E653" s="1" t="s">
        <v>46</v>
      </c>
      <c r="F653" s="1">
        <v>0</v>
      </c>
      <c r="G653" s="1" t="s">
        <v>47</v>
      </c>
      <c r="H653" s="1" t="s">
        <v>39</v>
      </c>
      <c r="I653" s="1" t="s">
        <v>39</v>
      </c>
      <c r="J653" s="1" t="s">
        <v>22</v>
      </c>
      <c r="K653" s="1" t="s">
        <v>39</v>
      </c>
      <c r="L653" s="1" t="s">
        <v>41</v>
      </c>
      <c r="M653" s="1">
        <v>7</v>
      </c>
      <c r="N653" s="1" t="s">
        <v>24</v>
      </c>
      <c r="O653" s="1" t="s">
        <v>25</v>
      </c>
      <c r="P653" s="1" t="s">
        <v>335</v>
      </c>
      <c r="Q653" s="1" t="s">
        <v>323</v>
      </c>
      <c r="R653" s="1">
        <f>IF(OR(Table_12[team1]="Mumbai Indians",Table_12[team2]="Mumbai Indians"),1,0)</f>
        <v>1</v>
      </c>
    </row>
    <row r="654" spans="1:18" ht="15.75" customHeight="1" x14ac:dyDescent="0.3">
      <c r="A654" s="1">
        <v>1136570</v>
      </c>
      <c r="B654" s="1" t="s">
        <v>50</v>
      </c>
      <c r="C654" s="2">
        <v>43204</v>
      </c>
      <c r="D654" s="1" t="s">
        <v>365</v>
      </c>
      <c r="E654" s="1" t="s">
        <v>52</v>
      </c>
      <c r="F654" s="1">
        <v>0</v>
      </c>
      <c r="G654" s="1" t="s">
        <v>21</v>
      </c>
      <c r="H654" s="1" t="s">
        <v>259</v>
      </c>
      <c r="I654" s="1" t="s">
        <v>259</v>
      </c>
      <c r="J654" s="1" t="s">
        <v>22</v>
      </c>
      <c r="K654" s="1" t="s">
        <v>259</v>
      </c>
      <c r="L654" s="1" t="s">
        <v>41</v>
      </c>
      <c r="M654" s="1">
        <v>5</v>
      </c>
      <c r="N654" s="1" t="s">
        <v>24</v>
      </c>
      <c r="O654" s="1" t="s">
        <v>25</v>
      </c>
      <c r="P654" s="1" t="s">
        <v>232</v>
      </c>
      <c r="Q654" s="1" t="s">
        <v>327</v>
      </c>
      <c r="R654" s="1">
        <f>IF(OR(Table_12[team1]="Mumbai Indians",Table_12[team2]="Mumbai Indians"),1,0)</f>
        <v>0</v>
      </c>
    </row>
    <row r="655" spans="1:18" ht="15.75" customHeight="1" x14ac:dyDescent="0.3">
      <c r="A655" s="1">
        <v>1136571</v>
      </c>
      <c r="B655" s="1" t="s">
        <v>17</v>
      </c>
      <c r="C655" s="2">
        <v>43205</v>
      </c>
      <c r="D655" s="1" t="s">
        <v>271</v>
      </c>
      <c r="E655" s="1" t="s">
        <v>345</v>
      </c>
      <c r="F655" s="1">
        <v>0</v>
      </c>
      <c r="G655" s="1" t="s">
        <v>20</v>
      </c>
      <c r="H655" s="1" t="s">
        <v>40</v>
      </c>
      <c r="I655" s="1" t="s">
        <v>20</v>
      </c>
      <c r="J655" s="1" t="s">
        <v>22</v>
      </c>
      <c r="K655" s="1" t="s">
        <v>40</v>
      </c>
      <c r="L655" s="1" t="s">
        <v>23</v>
      </c>
      <c r="M655" s="1">
        <v>19</v>
      </c>
      <c r="N655" s="1" t="s">
        <v>24</v>
      </c>
      <c r="O655" s="1" t="s">
        <v>25</v>
      </c>
      <c r="P655" s="1" t="s">
        <v>252</v>
      </c>
      <c r="Q655" s="1" t="s">
        <v>140</v>
      </c>
      <c r="R655" s="1">
        <f>IF(OR(Table_12[team1]="Mumbai Indians",Table_12[team2]="Mumbai Indians"),1,0)</f>
        <v>0</v>
      </c>
    </row>
    <row r="656" spans="1:18" ht="15.75" customHeight="1" x14ac:dyDescent="0.3">
      <c r="A656" s="1">
        <v>1136572</v>
      </c>
      <c r="B656" s="1" t="s">
        <v>28</v>
      </c>
      <c r="C656" s="2">
        <v>43205</v>
      </c>
      <c r="D656" s="1" t="s">
        <v>118</v>
      </c>
      <c r="E656" s="1" t="s">
        <v>320</v>
      </c>
      <c r="F656" s="1">
        <v>0</v>
      </c>
      <c r="G656" s="1" t="s">
        <v>31</v>
      </c>
      <c r="H656" s="1" t="s">
        <v>32</v>
      </c>
      <c r="I656" s="1" t="s">
        <v>32</v>
      </c>
      <c r="J656" s="1" t="s">
        <v>22</v>
      </c>
      <c r="K656" s="1" t="s">
        <v>31</v>
      </c>
      <c r="L656" s="1" t="s">
        <v>23</v>
      </c>
      <c r="M656" s="1">
        <v>4</v>
      </c>
      <c r="N656" s="1" t="s">
        <v>24</v>
      </c>
      <c r="O656" s="1" t="s">
        <v>25</v>
      </c>
      <c r="P656" s="1" t="s">
        <v>237</v>
      </c>
      <c r="Q656" s="1" t="s">
        <v>267</v>
      </c>
      <c r="R656" s="1">
        <f>IF(OR(Table_12[team1]="Mumbai Indians",Table_12[team2]="Mumbai Indians"),1,0)</f>
        <v>0</v>
      </c>
    </row>
    <row r="657" spans="1:18" ht="15.75" customHeight="1" x14ac:dyDescent="0.3">
      <c r="A657" s="1">
        <v>1136573</v>
      </c>
      <c r="B657" s="1" t="s">
        <v>50</v>
      </c>
      <c r="C657" s="2">
        <v>43206</v>
      </c>
      <c r="D657" s="1" t="s">
        <v>348</v>
      </c>
      <c r="E657" s="1" t="s">
        <v>52</v>
      </c>
      <c r="F657" s="1">
        <v>0</v>
      </c>
      <c r="G657" s="1" t="s">
        <v>21</v>
      </c>
      <c r="H657" s="1" t="s">
        <v>39</v>
      </c>
      <c r="I657" s="1" t="s">
        <v>39</v>
      </c>
      <c r="J657" s="1" t="s">
        <v>22</v>
      </c>
      <c r="K657" s="1" t="s">
        <v>21</v>
      </c>
      <c r="L657" s="1" t="s">
        <v>23</v>
      </c>
      <c r="M657" s="1">
        <v>71</v>
      </c>
      <c r="N657" s="1" t="s">
        <v>24</v>
      </c>
      <c r="O657" s="1" t="s">
        <v>25</v>
      </c>
      <c r="P657" s="1" t="s">
        <v>232</v>
      </c>
      <c r="Q657" s="1" t="s">
        <v>327</v>
      </c>
      <c r="R657" s="1">
        <f>IF(OR(Table_12[team1]="Mumbai Indians",Table_12[team2]="Mumbai Indians"),1,0)</f>
        <v>0</v>
      </c>
    </row>
    <row r="658" spans="1:18" ht="15.75" customHeight="1" x14ac:dyDescent="0.3">
      <c r="A658" s="1">
        <v>1136574</v>
      </c>
      <c r="B658" s="1" t="s">
        <v>44</v>
      </c>
      <c r="C658" s="2">
        <v>43207</v>
      </c>
      <c r="D658" s="1" t="s">
        <v>147</v>
      </c>
      <c r="E658" s="1" t="s">
        <v>46</v>
      </c>
      <c r="F658" s="1">
        <v>0</v>
      </c>
      <c r="G658" s="1" t="s">
        <v>47</v>
      </c>
      <c r="H658" s="1" t="s">
        <v>20</v>
      </c>
      <c r="I658" s="1" t="s">
        <v>20</v>
      </c>
      <c r="J658" s="1" t="s">
        <v>22</v>
      </c>
      <c r="K658" s="1" t="s">
        <v>47</v>
      </c>
      <c r="L658" s="1" t="s">
        <v>23</v>
      </c>
      <c r="M658" s="1">
        <v>46</v>
      </c>
      <c r="N658" s="1" t="s">
        <v>24</v>
      </c>
      <c r="O658" s="1" t="s">
        <v>25</v>
      </c>
      <c r="P658" s="1" t="s">
        <v>213</v>
      </c>
      <c r="Q658" s="1" t="s">
        <v>323</v>
      </c>
      <c r="R658" s="1">
        <f>IF(OR(Table_12[team1]="Mumbai Indians",Table_12[team2]="Mumbai Indians"),1,0)</f>
        <v>1</v>
      </c>
    </row>
    <row r="659" spans="1:18" ht="15.75" customHeight="1" x14ac:dyDescent="0.3">
      <c r="A659" s="1">
        <v>1136575</v>
      </c>
      <c r="B659" s="1" t="s">
        <v>56</v>
      </c>
      <c r="C659" s="2">
        <v>43208</v>
      </c>
      <c r="D659" s="1" t="s">
        <v>348</v>
      </c>
      <c r="E659" s="1" t="s">
        <v>58</v>
      </c>
      <c r="F659" s="1">
        <v>0</v>
      </c>
      <c r="G659" s="1" t="s">
        <v>40</v>
      </c>
      <c r="H659" s="1" t="s">
        <v>21</v>
      </c>
      <c r="I659" s="1" t="s">
        <v>21</v>
      </c>
      <c r="J659" s="1" t="s">
        <v>22</v>
      </c>
      <c r="K659" s="1" t="s">
        <v>21</v>
      </c>
      <c r="L659" s="1" t="s">
        <v>41</v>
      </c>
      <c r="M659" s="1">
        <v>7</v>
      </c>
      <c r="N659" s="1" t="s">
        <v>24</v>
      </c>
      <c r="O659" s="1" t="s">
        <v>25</v>
      </c>
      <c r="P659" s="1" t="s">
        <v>347</v>
      </c>
      <c r="Q659" s="1" t="s">
        <v>140</v>
      </c>
      <c r="R659" s="1">
        <f>IF(OR(Table_12[team1]="Mumbai Indians",Table_12[team2]="Mumbai Indians"),1,0)</f>
        <v>0</v>
      </c>
    </row>
    <row r="660" spans="1:18" ht="15.75" customHeight="1" x14ac:dyDescent="0.3">
      <c r="A660" s="1">
        <v>1136576</v>
      </c>
      <c r="B660" s="1" t="s">
        <v>28</v>
      </c>
      <c r="C660" s="2">
        <v>43209</v>
      </c>
      <c r="D660" s="1" t="s">
        <v>118</v>
      </c>
      <c r="E660" s="1" t="s">
        <v>320</v>
      </c>
      <c r="F660" s="1">
        <v>0</v>
      </c>
      <c r="G660" s="1" t="s">
        <v>31</v>
      </c>
      <c r="H660" s="1" t="s">
        <v>259</v>
      </c>
      <c r="I660" s="1" t="s">
        <v>31</v>
      </c>
      <c r="J660" s="1" t="s">
        <v>33</v>
      </c>
      <c r="K660" s="1" t="s">
        <v>31</v>
      </c>
      <c r="L660" s="1" t="s">
        <v>23</v>
      </c>
      <c r="M660" s="1">
        <v>15</v>
      </c>
      <c r="N660" s="1" t="s">
        <v>24</v>
      </c>
      <c r="O660" s="1" t="s">
        <v>25</v>
      </c>
      <c r="P660" s="1" t="s">
        <v>274</v>
      </c>
      <c r="Q660" s="1" t="s">
        <v>232</v>
      </c>
      <c r="R660" s="1">
        <f>IF(OR(Table_12[team1]="Mumbai Indians",Table_12[team2]="Mumbai Indians"),1,0)</f>
        <v>0</v>
      </c>
    </row>
    <row r="661" spans="1:18" ht="15.75" customHeight="1" x14ac:dyDescent="0.3">
      <c r="A661" s="1">
        <v>1136577</v>
      </c>
      <c r="B661" s="1" t="s">
        <v>238</v>
      </c>
      <c r="C661" s="2">
        <v>43210</v>
      </c>
      <c r="D661" s="1" t="s">
        <v>57</v>
      </c>
      <c r="E661" s="1" t="s">
        <v>301</v>
      </c>
      <c r="F661" s="1">
        <v>0</v>
      </c>
      <c r="G661" s="1" t="s">
        <v>32</v>
      </c>
      <c r="H661" s="1" t="s">
        <v>40</v>
      </c>
      <c r="I661" s="1" t="s">
        <v>40</v>
      </c>
      <c r="J661" s="1" t="s">
        <v>22</v>
      </c>
      <c r="K661" s="1" t="s">
        <v>32</v>
      </c>
      <c r="L661" s="1" t="s">
        <v>23</v>
      </c>
      <c r="M661" s="1">
        <v>64</v>
      </c>
      <c r="N661" s="1" t="s">
        <v>24</v>
      </c>
      <c r="O661" s="1" t="s">
        <v>25</v>
      </c>
      <c r="P661" s="1" t="s">
        <v>335</v>
      </c>
      <c r="Q661" s="1" t="s">
        <v>323</v>
      </c>
      <c r="R661" s="1">
        <f>IF(OR(Table_12[team1]="Mumbai Indians",Table_12[team2]="Mumbai Indians"),1,0)</f>
        <v>0</v>
      </c>
    </row>
    <row r="662" spans="1:18" ht="15.75" customHeight="1" x14ac:dyDescent="0.3">
      <c r="A662" s="1">
        <v>1136578</v>
      </c>
      <c r="B662" s="1" t="s">
        <v>50</v>
      </c>
      <c r="C662" s="2">
        <v>43211</v>
      </c>
      <c r="D662" s="1" t="s">
        <v>362</v>
      </c>
      <c r="E662" s="1" t="s">
        <v>52</v>
      </c>
      <c r="F662" s="1">
        <v>0</v>
      </c>
      <c r="G662" s="1" t="s">
        <v>21</v>
      </c>
      <c r="H662" s="1" t="s">
        <v>31</v>
      </c>
      <c r="I662" s="1" t="s">
        <v>31</v>
      </c>
      <c r="J662" s="1" t="s">
        <v>22</v>
      </c>
      <c r="K662" s="1" t="s">
        <v>31</v>
      </c>
      <c r="L662" s="1" t="s">
        <v>41</v>
      </c>
      <c r="M662" s="1">
        <v>9</v>
      </c>
      <c r="N662" s="1" t="s">
        <v>24</v>
      </c>
      <c r="O662" s="1" t="s">
        <v>95</v>
      </c>
      <c r="P662" s="1" t="s">
        <v>252</v>
      </c>
      <c r="Q662" s="1" t="s">
        <v>347</v>
      </c>
      <c r="R662" s="1">
        <f>IF(OR(Table_12[team1]="Mumbai Indians",Table_12[team2]="Mumbai Indians"),1,0)</f>
        <v>0</v>
      </c>
    </row>
    <row r="663" spans="1:18" ht="15.75" customHeight="1" x14ac:dyDescent="0.3">
      <c r="A663" s="1">
        <v>1136579</v>
      </c>
      <c r="B663" s="1" t="s">
        <v>17</v>
      </c>
      <c r="C663" s="2">
        <v>43211</v>
      </c>
      <c r="D663" s="1" t="s">
        <v>121</v>
      </c>
      <c r="E663" s="1" t="s">
        <v>345</v>
      </c>
      <c r="F663" s="1">
        <v>0</v>
      </c>
      <c r="G663" s="1" t="s">
        <v>20</v>
      </c>
      <c r="H663" s="1" t="s">
        <v>39</v>
      </c>
      <c r="I663" s="1" t="s">
        <v>20</v>
      </c>
      <c r="J663" s="1" t="s">
        <v>22</v>
      </c>
      <c r="K663" s="1" t="s">
        <v>20</v>
      </c>
      <c r="L663" s="1" t="s">
        <v>41</v>
      </c>
      <c r="M663" s="1">
        <v>6</v>
      </c>
      <c r="N663" s="1" t="s">
        <v>24</v>
      </c>
      <c r="O663" s="1" t="s">
        <v>25</v>
      </c>
      <c r="P663" s="1" t="s">
        <v>303</v>
      </c>
      <c r="Q663" s="1" t="s">
        <v>267</v>
      </c>
      <c r="R663" s="1">
        <f>IF(OR(Table_12[team1]="Mumbai Indians",Table_12[team2]="Mumbai Indians"),1,0)</f>
        <v>0</v>
      </c>
    </row>
    <row r="664" spans="1:18" ht="15.75" customHeight="1" x14ac:dyDescent="0.3">
      <c r="A664" s="1">
        <v>1136580</v>
      </c>
      <c r="B664" s="1" t="s">
        <v>60</v>
      </c>
      <c r="C664" s="2">
        <v>43212</v>
      </c>
      <c r="D664" s="1" t="s">
        <v>183</v>
      </c>
      <c r="E664" s="1" t="s">
        <v>62</v>
      </c>
      <c r="F664" s="1">
        <v>0</v>
      </c>
      <c r="G664" s="1" t="s">
        <v>259</v>
      </c>
      <c r="H664" s="1" t="s">
        <v>32</v>
      </c>
      <c r="I664" s="1" t="s">
        <v>259</v>
      </c>
      <c r="J664" s="1" t="s">
        <v>22</v>
      </c>
      <c r="K664" s="1" t="s">
        <v>32</v>
      </c>
      <c r="L664" s="1" t="s">
        <v>23</v>
      </c>
      <c r="M664" s="1">
        <v>4</v>
      </c>
      <c r="N664" s="1" t="s">
        <v>24</v>
      </c>
      <c r="O664" s="1" t="s">
        <v>25</v>
      </c>
      <c r="P664" s="1" t="s">
        <v>237</v>
      </c>
      <c r="Q664" s="1" t="s">
        <v>232</v>
      </c>
      <c r="R664" s="1">
        <f>IF(OR(Table_12[team1]="Mumbai Indians",Table_12[team2]="Mumbai Indians"),1,0)</f>
        <v>0</v>
      </c>
    </row>
    <row r="665" spans="1:18" ht="15.75" customHeight="1" x14ac:dyDescent="0.3">
      <c r="A665" s="1">
        <v>1136581</v>
      </c>
      <c r="B665" s="1" t="s">
        <v>56</v>
      </c>
      <c r="C665" s="2">
        <v>43212</v>
      </c>
      <c r="D665" s="1" t="s">
        <v>366</v>
      </c>
      <c r="E665" s="1" t="s">
        <v>58</v>
      </c>
      <c r="F665" s="1">
        <v>0</v>
      </c>
      <c r="G665" s="1" t="s">
        <v>40</v>
      </c>
      <c r="H665" s="1" t="s">
        <v>47</v>
      </c>
      <c r="I665" s="1" t="s">
        <v>47</v>
      </c>
      <c r="J665" s="1" t="s">
        <v>33</v>
      </c>
      <c r="K665" s="1" t="s">
        <v>40</v>
      </c>
      <c r="L665" s="1" t="s">
        <v>41</v>
      </c>
      <c r="M665" s="1">
        <v>3</v>
      </c>
      <c r="N665" s="1" t="s">
        <v>24</v>
      </c>
      <c r="O665" s="1" t="s">
        <v>25</v>
      </c>
      <c r="P665" s="1" t="s">
        <v>335</v>
      </c>
      <c r="Q665" s="1" t="s">
        <v>213</v>
      </c>
      <c r="R665" s="1">
        <f>IF(OR(Table_12[team1]="Mumbai Indians",Table_12[team2]="Mumbai Indians"),1,0)</f>
        <v>1</v>
      </c>
    </row>
    <row r="666" spans="1:18" ht="15.75" customHeight="1" x14ac:dyDescent="0.3">
      <c r="A666" s="1">
        <v>1136582</v>
      </c>
      <c r="B666" s="1" t="s">
        <v>36</v>
      </c>
      <c r="C666" s="2">
        <v>43213</v>
      </c>
      <c r="D666" s="1" t="s">
        <v>367</v>
      </c>
      <c r="E666" s="1" t="s">
        <v>38</v>
      </c>
      <c r="F666" s="1">
        <v>0</v>
      </c>
      <c r="G666" s="1" t="s">
        <v>39</v>
      </c>
      <c r="H666" s="1" t="s">
        <v>31</v>
      </c>
      <c r="I666" s="1" t="s">
        <v>39</v>
      </c>
      <c r="J666" s="1" t="s">
        <v>22</v>
      </c>
      <c r="K666" s="1" t="s">
        <v>31</v>
      </c>
      <c r="L666" s="1" t="s">
        <v>23</v>
      </c>
      <c r="M666" s="1">
        <v>4</v>
      </c>
      <c r="N666" s="1" t="s">
        <v>24</v>
      </c>
      <c r="O666" s="1" t="s">
        <v>25</v>
      </c>
      <c r="P666" s="1" t="s">
        <v>327</v>
      </c>
      <c r="Q666" s="1" t="s">
        <v>267</v>
      </c>
      <c r="R666" s="1">
        <f>IF(OR(Table_12[team1]="Mumbai Indians",Table_12[team2]="Mumbai Indians"),1,0)</f>
        <v>0</v>
      </c>
    </row>
    <row r="667" spans="1:18" ht="15.75" customHeight="1" x14ac:dyDescent="0.3">
      <c r="A667" s="1">
        <v>1136583</v>
      </c>
      <c r="B667" s="1" t="s">
        <v>44</v>
      </c>
      <c r="C667" s="2">
        <v>43214</v>
      </c>
      <c r="D667" s="1" t="s">
        <v>346</v>
      </c>
      <c r="E667" s="1" t="s">
        <v>46</v>
      </c>
      <c r="F667" s="1">
        <v>0</v>
      </c>
      <c r="G667" s="1" t="s">
        <v>47</v>
      </c>
      <c r="H667" s="1" t="s">
        <v>259</v>
      </c>
      <c r="I667" s="1" t="s">
        <v>47</v>
      </c>
      <c r="J667" s="1" t="s">
        <v>22</v>
      </c>
      <c r="K667" s="1" t="s">
        <v>259</v>
      </c>
      <c r="L667" s="1" t="s">
        <v>23</v>
      </c>
      <c r="M667" s="1">
        <v>31</v>
      </c>
      <c r="N667" s="1" t="s">
        <v>24</v>
      </c>
      <c r="O667" s="1" t="s">
        <v>25</v>
      </c>
      <c r="P667" s="1" t="s">
        <v>252</v>
      </c>
      <c r="Q667" s="1" t="s">
        <v>140</v>
      </c>
      <c r="R667" s="1">
        <f>IF(OR(Table_12[team1]="Mumbai Indians",Table_12[team2]="Mumbai Indians"),1,0)</f>
        <v>1</v>
      </c>
    </row>
    <row r="668" spans="1:18" ht="15.75" customHeight="1" x14ac:dyDescent="0.3">
      <c r="A668" s="1">
        <v>1136584</v>
      </c>
      <c r="B668" s="1" t="s">
        <v>17</v>
      </c>
      <c r="C668" s="2">
        <v>43215</v>
      </c>
      <c r="D668" s="1" t="s">
        <v>76</v>
      </c>
      <c r="E668" s="1" t="s">
        <v>345</v>
      </c>
      <c r="F668" s="1">
        <v>0</v>
      </c>
      <c r="G668" s="1" t="s">
        <v>20</v>
      </c>
      <c r="H668" s="1" t="s">
        <v>32</v>
      </c>
      <c r="I668" s="1" t="s">
        <v>32</v>
      </c>
      <c r="J668" s="1" t="s">
        <v>22</v>
      </c>
      <c r="K668" s="1" t="s">
        <v>32</v>
      </c>
      <c r="L668" s="1" t="s">
        <v>41</v>
      </c>
      <c r="M668" s="1">
        <v>5</v>
      </c>
      <c r="N668" s="1" t="s">
        <v>24</v>
      </c>
      <c r="O668" s="1" t="s">
        <v>25</v>
      </c>
      <c r="P668" s="1" t="s">
        <v>274</v>
      </c>
      <c r="Q668" s="1" t="s">
        <v>322</v>
      </c>
      <c r="R668" s="1">
        <f>IF(OR(Table_12[team1]="Mumbai Indians",Table_12[team2]="Mumbai Indians"),1,0)</f>
        <v>0</v>
      </c>
    </row>
    <row r="669" spans="1:18" ht="15.75" customHeight="1" x14ac:dyDescent="0.3">
      <c r="A669" s="1">
        <v>1136585</v>
      </c>
      <c r="B669" s="1" t="s">
        <v>60</v>
      </c>
      <c r="C669" s="2">
        <v>43216</v>
      </c>
      <c r="D669" s="1" t="s">
        <v>367</v>
      </c>
      <c r="E669" s="1" t="s">
        <v>62</v>
      </c>
      <c r="F669" s="1">
        <v>0</v>
      </c>
      <c r="G669" s="1" t="s">
        <v>259</v>
      </c>
      <c r="H669" s="1" t="s">
        <v>31</v>
      </c>
      <c r="I669" s="1" t="s">
        <v>31</v>
      </c>
      <c r="J669" s="1" t="s">
        <v>22</v>
      </c>
      <c r="K669" s="1" t="s">
        <v>259</v>
      </c>
      <c r="L669" s="1" t="s">
        <v>23</v>
      </c>
      <c r="M669" s="1">
        <v>13</v>
      </c>
      <c r="N669" s="1" t="s">
        <v>24</v>
      </c>
      <c r="O669" s="1" t="s">
        <v>25</v>
      </c>
      <c r="P669" s="1" t="s">
        <v>351</v>
      </c>
      <c r="Q669" s="1" t="s">
        <v>267</v>
      </c>
      <c r="R669" s="1">
        <f>IF(OR(Table_12[team1]="Mumbai Indians",Table_12[team2]="Mumbai Indians"),1,0)</f>
        <v>0</v>
      </c>
    </row>
    <row r="670" spans="1:18" ht="15.75" customHeight="1" x14ac:dyDescent="0.3">
      <c r="A670" s="1">
        <v>1136586</v>
      </c>
      <c r="B670" s="1" t="s">
        <v>36</v>
      </c>
      <c r="C670" s="2">
        <v>43217</v>
      </c>
      <c r="D670" s="1" t="s">
        <v>309</v>
      </c>
      <c r="E670" s="1" t="s">
        <v>38</v>
      </c>
      <c r="F670" s="1">
        <v>0</v>
      </c>
      <c r="G670" s="1" t="s">
        <v>39</v>
      </c>
      <c r="H670" s="1" t="s">
        <v>21</v>
      </c>
      <c r="I670" s="1" t="s">
        <v>21</v>
      </c>
      <c r="J670" s="1" t="s">
        <v>22</v>
      </c>
      <c r="K670" s="1" t="s">
        <v>39</v>
      </c>
      <c r="L670" s="1" t="s">
        <v>23</v>
      </c>
      <c r="M670" s="1">
        <v>55</v>
      </c>
      <c r="N670" s="1" t="s">
        <v>24</v>
      </c>
      <c r="O670" s="1" t="s">
        <v>25</v>
      </c>
      <c r="P670" s="1" t="s">
        <v>252</v>
      </c>
      <c r="Q670" s="1" t="s">
        <v>140</v>
      </c>
      <c r="R670" s="1">
        <f>IF(OR(Table_12[team1]="Mumbai Indians",Table_12[team2]="Mumbai Indians"),1,0)</f>
        <v>0</v>
      </c>
    </row>
    <row r="671" spans="1:18" ht="15.75" customHeight="1" x14ac:dyDescent="0.3">
      <c r="A671" s="1">
        <v>1136587</v>
      </c>
      <c r="B671" s="1" t="s">
        <v>238</v>
      </c>
      <c r="C671" s="2">
        <v>43218</v>
      </c>
      <c r="D671" s="1" t="s">
        <v>147</v>
      </c>
      <c r="E671" s="1" t="s">
        <v>301</v>
      </c>
      <c r="F671" s="1">
        <v>0</v>
      </c>
      <c r="G671" s="1" t="s">
        <v>32</v>
      </c>
      <c r="H671" s="1" t="s">
        <v>47</v>
      </c>
      <c r="I671" s="1" t="s">
        <v>47</v>
      </c>
      <c r="J671" s="1" t="s">
        <v>22</v>
      </c>
      <c r="K671" s="1" t="s">
        <v>47</v>
      </c>
      <c r="L671" s="1" t="s">
        <v>41</v>
      </c>
      <c r="M671" s="1">
        <v>8</v>
      </c>
      <c r="N671" s="1" t="s">
        <v>24</v>
      </c>
      <c r="O671" s="1" t="s">
        <v>25</v>
      </c>
      <c r="P671" s="1" t="s">
        <v>303</v>
      </c>
      <c r="Q671" s="1" t="s">
        <v>323</v>
      </c>
      <c r="R671" s="1">
        <f>IF(OR(Table_12[team1]="Mumbai Indians",Table_12[team2]="Mumbai Indians"),1,0)</f>
        <v>1</v>
      </c>
    </row>
    <row r="672" spans="1:18" ht="15.75" customHeight="1" x14ac:dyDescent="0.3">
      <c r="A672" s="1">
        <v>1136588</v>
      </c>
      <c r="B672" s="1" t="s">
        <v>56</v>
      </c>
      <c r="C672" s="2">
        <v>43219</v>
      </c>
      <c r="D672" s="1" t="s">
        <v>353</v>
      </c>
      <c r="E672" s="1" t="s">
        <v>58</v>
      </c>
      <c r="F672" s="1">
        <v>0</v>
      </c>
      <c r="G672" s="1" t="s">
        <v>40</v>
      </c>
      <c r="H672" s="1" t="s">
        <v>259</v>
      </c>
      <c r="I672" s="1" t="s">
        <v>259</v>
      </c>
      <c r="J672" s="1" t="s">
        <v>33</v>
      </c>
      <c r="K672" s="1" t="s">
        <v>259</v>
      </c>
      <c r="L672" s="1" t="s">
        <v>23</v>
      </c>
      <c r="M672" s="1">
        <v>11</v>
      </c>
      <c r="N672" s="1" t="s">
        <v>24</v>
      </c>
      <c r="O672" s="1" t="s">
        <v>25</v>
      </c>
      <c r="P672" s="1" t="s">
        <v>242</v>
      </c>
      <c r="Q672" s="1" t="s">
        <v>327</v>
      </c>
      <c r="R672" s="1">
        <f>IF(OR(Table_12[team1]="Mumbai Indians",Table_12[team2]="Mumbai Indians"),1,0)</f>
        <v>0</v>
      </c>
    </row>
    <row r="673" spans="1:18" ht="15.75" customHeight="1" x14ac:dyDescent="0.3">
      <c r="A673" s="1">
        <v>1136589</v>
      </c>
      <c r="B673" s="1" t="s">
        <v>17</v>
      </c>
      <c r="C673" s="2">
        <v>43219</v>
      </c>
      <c r="D673" s="1" t="s">
        <v>290</v>
      </c>
      <c r="E673" s="1" t="s">
        <v>345</v>
      </c>
      <c r="F673" s="1">
        <v>0</v>
      </c>
      <c r="G673" s="1" t="s">
        <v>20</v>
      </c>
      <c r="H673" s="1" t="s">
        <v>21</v>
      </c>
      <c r="I673" s="1" t="s">
        <v>21</v>
      </c>
      <c r="J673" s="1" t="s">
        <v>22</v>
      </c>
      <c r="K673" s="1" t="s">
        <v>21</v>
      </c>
      <c r="L673" s="1" t="s">
        <v>41</v>
      </c>
      <c r="M673" s="1">
        <v>6</v>
      </c>
      <c r="N673" s="1" t="s">
        <v>24</v>
      </c>
      <c r="O673" s="1" t="s">
        <v>25</v>
      </c>
      <c r="P673" s="1" t="s">
        <v>274</v>
      </c>
      <c r="Q673" s="1" t="s">
        <v>232</v>
      </c>
      <c r="R673" s="1">
        <f>IF(OR(Table_12[team1]="Mumbai Indians",Table_12[team2]="Mumbai Indians"),1,0)</f>
        <v>0</v>
      </c>
    </row>
    <row r="674" spans="1:18" ht="15.75" customHeight="1" x14ac:dyDescent="0.3">
      <c r="A674" s="1">
        <v>1136590</v>
      </c>
      <c r="B674" s="1" t="s">
        <v>238</v>
      </c>
      <c r="C674" s="2">
        <v>43220</v>
      </c>
      <c r="D674" s="1" t="s">
        <v>57</v>
      </c>
      <c r="E674" s="1" t="s">
        <v>301</v>
      </c>
      <c r="F674" s="1">
        <v>0</v>
      </c>
      <c r="G674" s="1" t="s">
        <v>32</v>
      </c>
      <c r="H674" s="1" t="s">
        <v>39</v>
      </c>
      <c r="I674" s="1" t="s">
        <v>39</v>
      </c>
      <c r="J674" s="1" t="s">
        <v>22</v>
      </c>
      <c r="K674" s="1" t="s">
        <v>32</v>
      </c>
      <c r="L674" s="1" t="s">
        <v>23</v>
      </c>
      <c r="M674" s="1">
        <v>13</v>
      </c>
      <c r="N674" s="1" t="s">
        <v>24</v>
      </c>
      <c r="O674" s="1" t="s">
        <v>25</v>
      </c>
      <c r="P674" s="1" t="s">
        <v>332</v>
      </c>
      <c r="Q674" s="1" t="s">
        <v>252</v>
      </c>
      <c r="R674" s="1">
        <f>IF(OR(Table_12[team1]="Mumbai Indians",Table_12[team2]="Mumbai Indians"),1,0)</f>
        <v>0</v>
      </c>
    </row>
    <row r="675" spans="1:18" ht="15.75" customHeight="1" x14ac:dyDescent="0.3">
      <c r="A675" s="1">
        <v>1136591</v>
      </c>
      <c r="B675" s="1" t="s">
        <v>17</v>
      </c>
      <c r="C675" s="2">
        <v>43221</v>
      </c>
      <c r="D675" s="1" t="s">
        <v>368</v>
      </c>
      <c r="E675" s="1" t="s">
        <v>345</v>
      </c>
      <c r="F675" s="1">
        <v>0</v>
      </c>
      <c r="G675" s="1" t="s">
        <v>20</v>
      </c>
      <c r="H675" s="1" t="s">
        <v>47</v>
      </c>
      <c r="I675" s="1" t="s">
        <v>47</v>
      </c>
      <c r="J675" s="1" t="s">
        <v>22</v>
      </c>
      <c r="K675" s="1" t="s">
        <v>20</v>
      </c>
      <c r="L675" s="1" t="s">
        <v>23</v>
      </c>
      <c r="M675" s="1">
        <v>14</v>
      </c>
      <c r="N675" s="1" t="s">
        <v>24</v>
      </c>
      <c r="O675" s="1" t="s">
        <v>25</v>
      </c>
      <c r="P675" s="1" t="s">
        <v>120</v>
      </c>
      <c r="Q675" s="1" t="s">
        <v>323</v>
      </c>
      <c r="R675" s="1">
        <f>IF(OR(Table_12[team1]="Mumbai Indians",Table_12[team2]="Mumbai Indians"),1,0)</f>
        <v>1</v>
      </c>
    </row>
    <row r="676" spans="1:18" ht="15.75" customHeight="1" x14ac:dyDescent="0.3">
      <c r="A676" s="1">
        <v>1136592</v>
      </c>
      <c r="B676" s="1" t="s">
        <v>36</v>
      </c>
      <c r="C676" s="2">
        <v>43222</v>
      </c>
      <c r="D676" s="1" t="s">
        <v>336</v>
      </c>
      <c r="E676" s="1" t="s">
        <v>38</v>
      </c>
      <c r="F676" s="1">
        <v>0</v>
      </c>
      <c r="G676" s="1" t="s">
        <v>39</v>
      </c>
      <c r="H676" s="1" t="s">
        <v>40</v>
      </c>
      <c r="I676" s="1" t="s">
        <v>40</v>
      </c>
      <c r="J676" s="1" t="s">
        <v>22</v>
      </c>
      <c r="K676" s="1" t="s">
        <v>39</v>
      </c>
      <c r="L676" s="1" t="s">
        <v>23</v>
      </c>
      <c r="M676" s="1">
        <v>4</v>
      </c>
      <c r="N676" s="1" t="s">
        <v>24</v>
      </c>
      <c r="O676" s="1" t="s">
        <v>95</v>
      </c>
      <c r="P676" s="1" t="s">
        <v>322</v>
      </c>
      <c r="Q676" s="1" t="s">
        <v>267</v>
      </c>
      <c r="R676" s="1">
        <f>IF(OR(Table_12[team1]="Mumbai Indians",Table_12[team2]="Mumbai Indians"),1,0)</f>
        <v>0</v>
      </c>
    </row>
    <row r="677" spans="1:18" ht="15.75" customHeight="1" x14ac:dyDescent="0.3">
      <c r="A677" s="1">
        <v>1136593</v>
      </c>
      <c r="B677" s="1" t="s">
        <v>50</v>
      </c>
      <c r="C677" s="2">
        <v>43223</v>
      </c>
      <c r="D677" s="1" t="s">
        <v>247</v>
      </c>
      <c r="E677" s="1" t="s">
        <v>52</v>
      </c>
      <c r="F677" s="1">
        <v>0</v>
      </c>
      <c r="G677" s="1" t="s">
        <v>21</v>
      </c>
      <c r="H677" s="1" t="s">
        <v>32</v>
      </c>
      <c r="I677" s="1" t="s">
        <v>21</v>
      </c>
      <c r="J677" s="1" t="s">
        <v>22</v>
      </c>
      <c r="K677" s="1" t="s">
        <v>21</v>
      </c>
      <c r="L677" s="1" t="s">
        <v>41</v>
      </c>
      <c r="M677" s="1">
        <v>6</v>
      </c>
      <c r="N677" s="1" t="s">
        <v>24</v>
      </c>
      <c r="O677" s="1" t="s">
        <v>25</v>
      </c>
      <c r="P677" s="1" t="s">
        <v>127</v>
      </c>
      <c r="Q677" s="1" t="s">
        <v>347</v>
      </c>
      <c r="R677" s="1">
        <f>IF(OR(Table_12[team1]="Mumbai Indians",Table_12[team2]="Mumbai Indians"),1,0)</f>
        <v>0</v>
      </c>
    </row>
    <row r="678" spans="1:18" ht="15.75" customHeight="1" x14ac:dyDescent="0.3">
      <c r="A678" s="1">
        <v>1136594</v>
      </c>
      <c r="B678" s="1" t="s">
        <v>224</v>
      </c>
      <c r="C678" s="2">
        <v>43224</v>
      </c>
      <c r="D678" s="1" t="s">
        <v>330</v>
      </c>
      <c r="E678" s="1" t="s">
        <v>225</v>
      </c>
      <c r="F678" s="1">
        <v>0</v>
      </c>
      <c r="G678" s="1" t="s">
        <v>31</v>
      </c>
      <c r="H678" s="1" t="s">
        <v>47</v>
      </c>
      <c r="I678" s="1" t="s">
        <v>47</v>
      </c>
      <c r="J678" s="1" t="s">
        <v>22</v>
      </c>
      <c r="K678" s="1" t="s">
        <v>47</v>
      </c>
      <c r="L678" s="1" t="s">
        <v>41</v>
      </c>
      <c r="M678" s="1">
        <v>6</v>
      </c>
      <c r="N678" s="1" t="s">
        <v>24</v>
      </c>
      <c r="O678" s="1" t="s">
        <v>25</v>
      </c>
      <c r="P678" s="1" t="s">
        <v>332</v>
      </c>
      <c r="Q678" s="1" t="s">
        <v>140</v>
      </c>
      <c r="R678" s="1">
        <f>IF(OR(Table_12[team1]="Mumbai Indians",Table_12[team2]="Mumbai Indians"),1,0)</f>
        <v>1</v>
      </c>
    </row>
    <row r="679" spans="1:18" ht="15.75" customHeight="1" x14ac:dyDescent="0.3">
      <c r="A679" s="1">
        <v>1136595</v>
      </c>
      <c r="B679" s="1" t="s">
        <v>238</v>
      </c>
      <c r="C679" s="2">
        <v>43225</v>
      </c>
      <c r="D679" s="1" t="s">
        <v>235</v>
      </c>
      <c r="E679" s="1" t="s">
        <v>301</v>
      </c>
      <c r="F679" s="1">
        <v>0</v>
      </c>
      <c r="G679" s="1" t="s">
        <v>32</v>
      </c>
      <c r="H679" s="1" t="s">
        <v>20</v>
      </c>
      <c r="I679" s="1" t="s">
        <v>32</v>
      </c>
      <c r="J679" s="1" t="s">
        <v>22</v>
      </c>
      <c r="K679" s="1" t="s">
        <v>32</v>
      </c>
      <c r="L679" s="1" t="s">
        <v>41</v>
      </c>
      <c r="M679" s="1">
        <v>6</v>
      </c>
      <c r="N679" s="1" t="s">
        <v>24</v>
      </c>
      <c r="O679" s="1" t="s">
        <v>25</v>
      </c>
      <c r="P679" s="1" t="s">
        <v>323</v>
      </c>
      <c r="Q679" s="1" t="s">
        <v>351</v>
      </c>
      <c r="R679" s="1">
        <f>IF(OR(Table_12[team1]="Mumbai Indians",Table_12[team2]="Mumbai Indians"),1,0)</f>
        <v>0</v>
      </c>
    </row>
    <row r="680" spans="1:18" ht="15.75" customHeight="1" x14ac:dyDescent="0.3">
      <c r="A680" s="1">
        <v>1136596</v>
      </c>
      <c r="B680" s="1" t="s">
        <v>60</v>
      </c>
      <c r="C680" s="2">
        <v>43225</v>
      </c>
      <c r="D680" s="1" t="s">
        <v>346</v>
      </c>
      <c r="E680" s="1" t="s">
        <v>62</v>
      </c>
      <c r="F680" s="1">
        <v>0</v>
      </c>
      <c r="G680" s="1" t="s">
        <v>259</v>
      </c>
      <c r="H680" s="1" t="s">
        <v>39</v>
      </c>
      <c r="I680" s="1" t="s">
        <v>39</v>
      </c>
      <c r="J680" s="1" t="s">
        <v>33</v>
      </c>
      <c r="K680" s="1" t="s">
        <v>259</v>
      </c>
      <c r="L680" s="1" t="s">
        <v>41</v>
      </c>
      <c r="M680" s="1">
        <v>7</v>
      </c>
      <c r="N680" s="1" t="s">
        <v>24</v>
      </c>
      <c r="O680" s="1" t="s">
        <v>25</v>
      </c>
      <c r="P680" s="1" t="s">
        <v>242</v>
      </c>
      <c r="Q680" s="1" t="s">
        <v>267</v>
      </c>
      <c r="R680" s="1">
        <f>IF(OR(Table_12[team1]="Mumbai Indians",Table_12[team2]="Mumbai Indians"),1,0)</f>
        <v>0</v>
      </c>
    </row>
    <row r="681" spans="1:18" ht="15.75" customHeight="1" x14ac:dyDescent="0.3">
      <c r="A681" s="1">
        <v>1136597</v>
      </c>
      <c r="B681" s="1" t="s">
        <v>44</v>
      </c>
      <c r="C681" s="2">
        <v>43226</v>
      </c>
      <c r="D681" s="1" t="s">
        <v>315</v>
      </c>
      <c r="E681" s="1" t="s">
        <v>46</v>
      </c>
      <c r="F681" s="1">
        <v>0</v>
      </c>
      <c r="G681" s="1" t="s">
        <v>47</v>
      </c>
      <c r="H681" s="1" t="s">
        <v>21</v>
      </c>
      <c r="I681" s="1" t="s">
        <v>21</v>
      </c>
      <c r="J681" s="1" t="s">
        <v>22</v>
      </c>
      <c r="K681" s="1" t="s">
        <v>47</v>
      </c>
      <c r="L681" s="1" t="s">
        <v>23</v>
      </c>
      <c r="M681" s="1">
        <v>13</v>
      </c>
      <c r="N681" s="1" t="s">
        <v>24</v>
      </c>
      <c r="O681" s="1" t="s">
        <v>25</v>
      </c>
      <c r="P681" s="1" t="s">
        <v>127</v>
      </c>
      <c r="Q681" s="1" t="s">
        <v>347</v>
      </c>
      <c r="R681" s="1">
        <f>IF(OR(Table_12[team1]="Mumbai Indians",Table_12[team2]="Mumbai Indians"),1,0)</f>
        <v>1</v>
      </c>
    </row>
    <row r="682" spans="1:18" ht="15.75" customHeight="1" x14ac:dyDescent="0.3">
      <c r="A682" s="1">
        <v>1136598</v>
      </c>
      <c r="B682" s="1" t="s">
        <v>224</v>
      </c>
      <c r="C682" s="2">
        <v>43226</v>
      </c>
      <c r="D682" s="1" t="s">
        <v>369</v>
      </c>
      <c r="E682" s="1" t="s">
        <v>225</v>
      </c>
      <c r="F682" s="1">
        <v>0</v>
      </c>
      <c r="G682" s="1" t="s">
        <v>31</v>
      </c>
      <c r="H682" s="1" t="s">
        <v>40</v>
      </c>
      <c r="I682" s="1" t="s">
        <v>31</v>
      </c>
      <c r="J682" s="1" t="s">
        <v>22</v>
      </c>
      <c r="K682" s="1" t="s">
        <v>31</v>
      </c>
      <c r="L682" s="1" t="s">
        <v>41</v>
      </c>
      <c r="M682" s="1">
        <v>6</v>
      </c>
      <c r="N682" s="1" t="s">
        <v>24</v>
      </c>
      <c r="O682" s="1" t="s">
        <v>25</v>
      </c>
      <c r="P682" s="1" t="s">
        <v>252</v>
      </c>
      <c r="Q682" s="1" t="s">
        <v>140</v>
      </c>
      <c r="R682" s="1">
        <f>IF(OR(Table_12[team1]="Mumbai Indians",Table_12[team2]="Mumbai Indians"),1,0)</f>
        <v>0</v>
      </c>
    </row>
    <row r="683" spans="1:18" ht="15.75" customHeight="1" x14ac:dyDescent="0.3">
      <c r="A683" s="1">
        <v>1136599</v>
      </c>
      <c r="B683" s="1" t="s">
        <v>60</v>
      </c>
      <c r="C683" s="2">
        <v>43227</v>
      </c>
      <c r="D683" s="1" t="s">
        <v>353</v>
      </c>
      <c r="E683" s="1" t="s">
        <v>62</v>
      </c>
      <c r="F683" s="1">
        <v>0</v>
      </c>
      <c r="G683" s="1" t="s">
        <v>259</v>
      </c>
      <c r="H683" s="1" t="s">
        <v>20</v>
      </c>
      <c r="I683" s="1" t="s">
        <v>20</v>
      </c>
      <c r="J683" s="1" t="s">
        <v>22</v>
      </c>
      <c r="K683" s="1" t="s">
        <v>259</v>
      </c>
      <c r="L683" s="1" t="s">
        <v>23</v>
      </c>
      <c r="M683" s="1">
        <v>5</v>
      </c>
      <c r="N683" s="1" t="s">
        <v>24</v>
      </c>
      <c r="O683" s="1" t="s">
        <v>25</v>
      </c>
      <c r="P683" s="1" t="s">
        <v>242</v>
      </c>
      <c r="Q683" s="1" t="s">
        <v>322</v>
      </c>
      <c r="R683" s="1">
        <f>IF(OR(Table_12[team1]="Mumbai Indians",Table_12[team2]="Mumbai Indians"),1,0)</f>
        <v>0</v>
      </c>
    </row>
    <row r="684" spans="1:18" ht="15.75" customHeight="1" x14ac:dyDescent="0.3">
      <c r="A684" s="1">
        <v>1136600</v>
      </c>
      <c r="B684" s="1" t="s">
        <v>56</v>
      </c>
      <c r="C684" s="2">
        <v>43228</v>
      </c>
      <c r="D684" s="1" t="s">
        <v>354</v>
      </c>
      <c r="E684" s="1" t="s">
        <v>58</v>
      </c>
      <c r="F684" s="1">
        <v>0</v>
      </c>
      <c r="G684" s="1" t="s">
        <v>40</v>
      </c>
      <c r="H684" s="1" t="s">
        <v>31</v>
      </c>
      <c r="I684" s="1" t="s">
        <v>40</v>
      </c>
      <c r="J684" s="1" t="s">
        <v>33</v>
      </c>
      <c r="K684" s="1" t="s">
        <v>40</v>
      </c>
      <c r="L684" s="1" t="s">
        <v>23</v>
      </c>
      <c r="M684" s="1">
        <v>15</v>
      </c>
      <c r="N684" s="1" t="s">
        <v>24</v>
      </c>
      <c r="O684" s="1" t="s">
        <v>25</v>
      </c>
      <c r="P684" s="1" t="s">
        <v>120</v>
      </c>
      <c r="Q684" s="1" t="s">
        <v>323</v>
      </c>
      <c r="R684" s="1">
        <f>IF(OR(Table_12[team1]="Mumbai Indians",Table_12[team2]="Mumbai Indians"),1,0)</f>
        <v>0</v>
      </c>
    </row>
    <row r="685" spans="1:18" ht="15.75" customHeight="1" x14ac:dyDescent="0.3">
      <c r="A685" s="1">
        <v>1136601</v>
      </c>
      <c r="B685" s="1" t="s">
        <v>50</v>
      </c>
      <c r="C685" s="2">
        <v>43229</v>
      </c>
      <c r="D685" s="1" t="s">
        <v>370</v>
      </c>
      <c r="E685" s="1" t="s">
        <v>52</v>
      </c>
      <c r="F685" s="1">
        <v>0</v>
      </c>
      <c r="G685" s="1" t="s">
        <v>21</v>
      </c>
      <c r="H685" s="1" t="s">
        <v>47</v>
      </c>
      <c r="I685" s="1" t="s">
        <v>21</v>
      </c>
      <c r="J685" s="1" t="s">
        <v>22</v>
      </c>
      <c r="K685" s="1" t="s">
        <v>47</v>
      </c>
      <c r="L685" s="1" t="s">
        <v>23</v>
      </c>
      <c r="M685" s="1">
        <v>102</v>
      </c>
      <c r="N685" s="1" t="s">
        <v>24</v>
      </c>
      <c r="O685" s="1" t="s">
        <v>25</v>
      </c>
      <c r="P685" s="1" t="s">
        <v>335</v>
      </c>
      <c r="Q685" s="1" t="s">
        <v>232</v>
      </c>
      <c r="R685" s="1">
        <f>IF(OR(Table_12[team1]="Mumbai Indians",Table_12[team2]="Mumbai Indians"),1,0)</f>
        <v>1</v>
      </c>
    </row>
    <row r="686" spans="1:18" ht="15.75" customHeight="1" x14ac:dyDescent="0.3">
      <c r="A686" s="1">
        <v>1136602</v>
      </c>
      <c r="B686" s="1" t="s">
        <v>36</v>
      </c>
      <c r="C686" s="2">
        <v>43230</v>
      </c>
      <c r="D686" s="1" t="s">
        <v>227</v>
      </c>
      <c r="E686" s="1" t="s">
        <v>38</v>
      </c>
      <c r="F686" s="1">
        <v>0</v>
      </c>
      <c r="G686" s="1" t="s">
        <v>39</v>
      </c>
      <c r="H686" s="1" t="s">
        <v>259</v>
      </c>
      <c r="I686" s="1" t="s">
        <v>39</v>
      </c>
      <c r="J686" s="1" t="s">
        <v>33</v>
      </c>
      <c r="K686" s="1" t="s">
        <v>259</v>
      </c>
      <c r="L686" s="1" t="s">
        <v>41</v>
      </c>
      <c r="M686" s="1">
        <v>9</v>
      </c>
      <c r="N686" s="1" t="s">
        <v>24</v>
      </c>
      <c r="O686" s="1" t="s">
        <v>25</v>
      </c>
      <c r="P686" s="1" t="s">
        <v>332</v>
      </c>
      <c r="Q686" s="1" t="s">
        <v>252</v>
      </c>
      <c r="R686" s="1">
        <f>IF(OR(Table_12[team1]="Mumbai Indians",Table_12[team2]="Mumbai Indians"),1,0)</f>
        <v>0</v>
      </c>
    </row>
    <row r="687" spans="1:18" ht="15.75" customHeight="1" x14ac:dyDescent="0.3">
      <c r="A687" s="1">
        <v>1136603</v>
      </c>
      <c r="B687" s="1" t="s">
        <v>56</v>
      </c>
      <c r="C687" s="2">
        <v>43231</v>
      </c>
      <c r="D687" s="1" t="s">
        <v>354</v>
      </c>
      <c r="E687" s="1" t="s">
        <v>58</v>
      </c>
      <c r="F687" s="1">
        <v>0</v>
      </c>
      <c r="G687" s="1" t="s">
        <v>40</v>
      </c>
      <c r="H687" s="1" t="s">
        <v>32</v>
      </c>
      <c r="I687" s="1" t="s">
        <v>32</v>
      </c>
      <c r="J687" s="1" t="s">
        <v>33</v>
      </c>
      <c r="K687" s="1" t="s">
        <v>40</v>
      </c>
      <c r="L687" s="1" t="s">
        <v>41</v>
      </c>
      <c r="M687" s="1">
        <v>4</v>
      </c>
      <c r="N687" s="1" t="s">
        <v>24</v>
      </c>
      <c r="O687" s="1" t="s">
        <v>25</v>
      </c>
      <c r="P687" s="1" t="s">
        <v>120</v>
      </c>
      <c r="Q687" s="1" t="s">
        <v>351</v>
      </c>
      <c r="R687" s="1">
        <f>IF(OR(Table_12[team1]="Mumbai Indians",Table_12[team2]="Mumbai Indians"),1,0)</f>
        <v>0</v>
      </c>
    </row>
    <row r="688" spans="1:18" ht="15.75" customHeight="1" x14ac:dyDescent="0.3">
      <c r="A688" s="1">
        <v>1136604</v>
      </c>
      <c r="B688" s="1" t="s">
        <v>224</v>
      </c>
      <c r="C688" s="2">
        <v>43232</v>
      </c>
      <c r="D688" s="1" t="s">
        <v>247</v>
      </c>
      <c r="E688" s="1" t="s">
        <v>225</v>
      </c>
      <c r="F688" s="1">
        <v>0</v>
      </c>
      <c r="G688" s="1" t="s">
        <v>31</v>
      </c>
      <c r="H688" s="1" t="s">
        <v>21</v>
      </c>
      <c r="I688" s="1" t="s">
        <v>31</v>
      </c>
      <c r="J688" s="1" t="s">
        <v>22</v>
      </c>
      <c r="K688" s="1" t="s">
        <v>21</v>
      </c>
      <c r="L688" s="1" t="s">
        <v>23</v>
      </c>
      <c r="M688" s="1">
        <v>31</v>
      </c>
      <c r="N688" s="1" t="s">
        <v>24</v>
      </c>
      <c r="O688" s="1" t="s">
        <v>25</v>
      </c>
      <c r="P688" s="1" t="s">
        <v>322</v>
      </c>
      <c r="Q688" s="1" t="s">
        <v>267</v>
      </c>
      <c r="R688" s="1">
        <f>IF(OR(Table_12[team1]="Mumbai Indians",Table_12[team2]="Mumbai Indians"),1,0)</f>
        <v>0</v>
      </c>
    </row>
    <row r="689" spans="1:18" ht="15.75" customHeight="1" x14ac:dyDescent="0.3">
      <c r="A689" s="1">
        <v>1136605</v>
      </c>
      <c r="B689" s="1" t="s">
        <v>36</v>
      </c>
      <c r="C689" s="2">
        <v>43232</v>
      </c>
      <c r="D689" s="1" t="s">
        <v>121</v>
      </c>
      <c r="E689" s="1" t="s">
        <v>38</v>
      </c>
      <c r="F689" s="1">
        <v>0</v>
      </c>
      <c r="G689" s="1" t="s">
        <v>39</v>
      </c>
      <c r="H689" s="1" t="s">
        <v>20</v>
      </c>
      <c r="I689" s="1" t="s">
        <v>20</v>
      </c>
      <c r="J689" s="1" t="s">
        <v>22</v>
      </c>
      <c r="K689" s="1" t="s">
        <v>20</v>
      </c>
      <c r="L689" s="1" t="s">
        <v>41</v>
      </c>
      <c r="M689" s="1">
        <v>5</v>
      </c>
      <c r="N689" s="1" t="s">
        <v>24</v>
      </c>
      <c r="O689" s="1" t="s">
        <v>25</v>
      </c>
      <c r="P689" s="1" t="s">
        <v>335</v>
      </c>
      <c r="Q689" s="1" t="s">
        <v>127</v>
      </c>
      <c r="R689" s="1">
        <f>IF(OR(Table_12[team1]="Mumbai Indians",Table_12[team2]="Mumbai Indians"),1,0)</f>
        <v>0</v>
      </c>
    </row>
    <row r="690" spans="1:18" ht="15.75" customHeight="1" x14ac:dyDescent="0.3">
      <c r="A690" s="1">
        <v>1136606</v>
      </c>
      <c r="B690" s="1" t="s">
        <v>238</v>
      </c>
      <c r="C690" s="2">
        <v>43233</v>
      </c>
      <c r="D690" s="1" t="s">
        <v>183</v>
      </c>
      <c r="E690" s="1" t="s">
        <v>301</v>
      </c>
      <c r="F690" s="1">
        <v>0</v>
      </c>
      <c r="G690" s="1" t="s">
        <v>32</v>
      </c>
      <c r="H690" s="1" t="s">
        <v>259</v>
      </c>
      <c r="I690" s="1" t="s">
        <v>32</v>
      </c>
      <c r="J690" s="1" t="s">
        <v>22</v>
      </c>
      <c r="K690" s="1" t="s">
        <v>32</v>
      </c>
      <c r="L690" s="1" t="s">
        <v>41</v>
      </c>
      <c r="M690" s="1">
        <v>8</v>
      </c>
      <c r="N690" s="1" t="s">
        <v>24</v>
      </c>
      <c r="O690" s="1" t="s">
        <v>25</v>
      </c>
      <c r="P690" s="1" t="s">
        <v>120</v>
      </c>
      <c r="Q690" s="1" t="s">
        <v>351</v>
      </c>
      <c r="R690" s="1">
        <f>IF(OR(Table_12[team1]="Mumbai Indians",Table_12[team2]="Mumbai Indians"),1,0)</f>
        <v>0</v>
      </c>
    </row>
    <row r="691" spans="1:18" ht="15.75" customHeight="1" x14ac:dyDescent="0.3">
      <c r="A691" s="1">
        <v>1136607</v>
      </c>
      <c r="B691" s="1" t="s">
        <v>44</v>
      </c>
      <c r="C691" s="2">
        <v>43233</v>
      </c>
      <c r="D691" s="1" t="s">
        <v>354</v>
      </c>
      <c r="E691" s="1" t="s">
        <v>46</v>
      </c>
      <c r="F691" s="1">
        <v>0</v>
      </c>
      <c r="G691" s="1" t="s">
        <v>47</v>
      </c>
      <c r="H691" s="1" t="s">
        <v>40</v>
      </c>
      <c r="I691" s="1" t="s">
        <v>40</v>
      </c>
      <c r="J691" s="1" t="s">
        <v>22</v>
      </c>
      <c r="K691" s="1" t="s">
        <v>40</v>
      </c>
      <c r="L691" s="1" t="s">
        <v>41</v>
      </c>
      <c r="M691" s="1">
        <v>7</v>
      </c>
      <c r="N691" s="1" t="s">
        <v>24</v>
      </c>
      <c r="O691" s="1" t="s">
        <v>25</v>
      </c>
      <c r="P691" s="1" t="s">
        <v>323</v>
      </c>
      <c r="Q691" s="1" t="s">
        <v>140</v>
      </c>
      <c r="R691" s="1">
        <f>IF(OR(Table_12[team1]="Mumbai Indians",Table_12[team2]="Mumbai Indians"),1,0)</f>
        <v>1</v>
      </c>
    </row>
    <row r="692" spans="1:18" ht="15.75" customHeight="1" x14ac:dyDescent="0.3">
      <c r="A692" s="1">
        <v>1136608</v>
      </c>
      <c r="B692" s="1" t="s">
        <v>224</v>
      </c>
      <c r="C692" s="2">
        <v>43234</v>
      </c>
      <c r="D692" s="1" t="s">
        <v>257</v>
      </c>
      <c r="E692" s="1" t="s">
        <v>225</v>
      </c>
      <c r="F692" s="1">
        <v>0</v>
      </c>
      <c r="G692" s="1" t="s">
        <v>31</v>
      </c>
      <c r="H692" s="1" t="s">
        <v>20</v>
      </c>
      <c r="I692" s="1" t="s">
        <v>20</v>
      </c>
      <c r="J692" s="1" t="s">
        <v>22</v>
      </c>
      <c r="K692" s="1" t="s">
        <v>20</v>
      </c>
      <c r="L692" s="1" t="s">
        <v>41</v>
      </c>
      <c r="M692" s="1">
        <v>10</v>
      </c>
      <c r="N692" s="1" t="s">
        <v>24</v>
      </c>
      <c r="O692" s="1" t="s">
        <v>25</v>
      </c>
      <c r="P692" s="1" t="s">
        <v>242</v>
      </c>
      <c r="Q692" s="1" t="s">
        <v>322</v>
      </c>
      <c r="R692" s="1">
        <f>IF(OR(Table_12[team1]="Mumbai Indians",Table_12[team2]="Mumbai Indians"),1,0)</f>
        <v>0</v>
      </c>
    </row>
    <row r="693" spans="1:18" ht="15.75" customHeight="1" x14ac:dyDescent="0.3">
      <c r="A693" s="1">
        <v>1136609</v>
      </c>
      <c r="B693" s="1" t="s">
        <v>50</v>
      </c>
      <c r="C693" s="2">
        <v>43235</v>
      </c>
      <c r="D693" s="1" t="s">
        <v>371</v>
      </c>
      <c r="E693" s="1" t="s">
        <v>52</v>
      </c>
      <c r="F693" s="1">
        <v>0</v>
      </c>
      <c r="G693" s="1" t="s">
        <v>21</v>
      </c>
      <c r="H693" s="1" t="s">
        <v>40</v>
      </c>
      <c r="I693" s="1" t="s">
        <v>21</v>
      </c>
      <c r="J693" s="1" t="s">
        <v>22</v>
      </c>
      <c r="K693" s="1" t="s">
        <v>21</v>
      </c>
      <c r="L693" s="1" t="s">
        <v>41</v>
      </c>
      <c r="M693" s="1">
        <v>6</v>
      </c>
      <c r="N693" s="1" t="s">
        <v>24</v>
      </c>
      <c r="O693" s="1" t="s">
        <v>25</v>
      </c>
      <c r="P693" s="1" t="s">
        <v>127</v>
      </c>
      <c r="Q693" s="1" t="s">
        <v>232</v>
      </c>
      <c r="R693" s="1">
        <f>IF(OR(Table_12[team1]="Mumbai Indians",Table_12[team2]="Mumbai Indians"),1,0)</f>
        <v>0</v>
      </c>
    </row>
    <row r="694" spans="1:18" ht="15.75" customHeight="1" x14ac:dyDescent="0.3">
      <c r="A694" s="1">
        <v>1136610</v>
      </c>
      <c r="B694" s="1" t="s">
        <v>44</v>
      </c>
      <c r="C694" s="2">
        <v>43236</v>
      </c>
      <c r="D694" s="1" t="s">
        <v>349</v>
      </c>
      <c r="E694" s="1" t="s">
        <v>46</v>
      </c>
      <c r="F694" s="1">
        <v>0</v>
      </c>
      <c r="G694" s="1" t="s">
        <v>47</v>
      </c>
      <c r="H694" s="1" t="s">
        <v>31</v>
      </c>
      <c r="I694" s="1" t="s">
        <v>31</v>
      </c>
      <c r="J694" s="1" t="s">
        <v>22</v>
      </c>
      <c r="K694" s="1" t="s">
        <v>47</v>
      </c>
      <c r="L694" s="1" t="s">
        <v>23</v>
      </c>
      <c r="M694" s="1">
        <v>3</v>
      </c>
      <c r="N694" s="1" t="s">
        <v>24</v>
      </c>
      <c r="O694" s="1" t="s">
        <v>25</v>
      </c>
      <c r="P694" s="1" t="s">
        <v>120</v>
      </c>
      <c r="Q694" s="1" t="s">
        <v>323</v>
      </c>
      <c r="R694" s="1">
        <f>IF(OR(Table_12[team1]="Mumbai Indians",Table_12[team2]="Mumbai Indians"),1,0)</f>
        <v>1</v>
      </c>
    </row>
    <row r="695" spans="1:18" ht="15.75" customHeight="1" x14ac:dyDescent="0.3">
      <c r="A695" s="1">
        <v>1136611</v>
      </c>
      <c r="B695" s="1" t="s">
        <v>17</v>
      </c>
      <c r="C695" s="2">
        <v>43237</v>
      </c>
      <c r="D695" s="1" t="s">
        <v>121</v>
      </c>
      <c r="E695" s="1" t="s">
        <v>345</v>
      </c>
      <c r="F695" s="1">
        <v>0</v>
      </c>
      <c r="G695" s="1" t="s">
        <v>20</v>
      </c>
      <c r="H695" s="1" t="s">
        <v>259</v>
      </c>
      <c r="I695" s="1" t="s">
        <v>259</v>
      </c>
      <c r="J695" s="1" t="s">
        <v>22</v>
      </c>
      <c r="K695" s="1" t="s">
        <v>20</v>
      </c>
      <c r="L695" s="1" t="s">
        <v>23</v>
      </c>
      <c r="M695" s="1">
        <v>14</v>
      </c>
      <c r="N695" s="1" t="s">
        <v>24</v>
      </c>
      <c r="O695" s="1" t="s">
        <v>25</v>
      </c>
      <c r="P695" s="1" t="s">
        <v>332</v>
      </c>
      <c r="Q695" s="1" t="s">
        <v>140</v>
      </c>
      <c r="R695" s="1">
        <f>IF(OR(Table_12[team1]="Mumbai Indians",Table_12[team2]="Mumbai Indians"),1,0)</f>
        <v>0</v>
      </c>
    </row>
    <row r="696" spans="1:18" ht="15.75" customHeight="1" x14ac:dyDescent="0.3">
      <c r="A696" s="1">
        <v>1136612</v>
      </c>
      <c r="B696" s="1" t="s">
        <v>36</v>
      </c>
      <c r="C696" s="2">
        <v>43238</v>
      </c>
      <c r="D696" s="1" t="s">
        <v>359</v>
      </c>
      <c r="E696" s="1" t="s">
        <v>38</v>
      </c>
      <c r="F696" s="1">
        <v>0</v>
      </c>
      <c r="G696" s="1" t="s">
        <v>39</v>
      </c>
      <c r="H696" s="1" t="s">
        <v>32</v>
      </c>
      <c r="I696" s="1" t="s">
        <v>32</v>
      </c>
      <c r="J696" s="1" t="s">
        <v>22</v>
      </c>
      <c r="K696" s="1" t="s">
        <v>39</v>
      </c>
      <c r="L696" s="1" t="s">
        <v>23</v>
      </c>
      <c r="M696" s="1">
        <v>34</v>
      </c>
      <c r="N696" s="1" t="s">
        <v>24</v>
      </c>
      <c r="O696" s="1" t="s">
        <v>25</v>
      </c>
      <c r="P696" s="1" t="s">
        <v>237</v>
      </c>
      <c r="Q696" s="1" t="s">
        <v>127</v>
      </c>
      <c r="R696" s="1">
        <f>IF(OR(Table_12[team1]="Mumbai Indians",Table_12[team2]="Mumbai Indians"),1,0)</f>
        <v>0</v>
      </c>
    </row>
    <row r="697" spans="1:18" ht="15.75" customHeight="1" x14ac:dyDescent="0.3">
      <c r="A697" s="1">
        <v>1136613</v>
      </c>
      <c r="B697" s="1" t="s">
        <v>56</v>
      </c>
      <c r="C697" s="2">
        <v>43239</v>
      </c>
      <c r="D697" s="1" t="s">
        <v>372</v>
      </c>
      <c r="E697" s="1" t="s">
        <v>58</v>
      </c>
      <c r="F697" s="1">
        <v>0</v>
      </c>
      <c r="G697" s="1" t="s">
        <v>40</v>
      </c>
      <c r="H697" s="1" t="s">
        <v>20</v>
      </c>
      <c r="I697" s="1" t="s">
        <v>40</v>
      </c>
      <c r="J697" s="1" t="s">
        <v>33</v>
      </c>
      <c r="K697" s="1" t="s">
        <v>40</v>
      </c>
      <c r="L697" s="1" t="s">
        <v>23</v>
      </c>
      <c r="M697" s="1">
        <v>30</v>
      </c>
      <c r="N697" s="1" t="s">
        <v>24</v>
      </c>
      <c r="O697" s="1" t="s">
        <v>25</v>
      </c>
      <c r="P697" s="1" t="s">
        <v>242</v>
      </c>
      <c r="Q697" s="1" t="s">
        <v>322</v>
      </c>
      <c r="R697" s="1">
        <f>IF(OR(Table_12[team1]="Mumbai Indians",Table_12[team2]="Mumbai Indians"),1,0)</f>
        <v>0</v>
      </c>
    </row>
    <row r="698" spans="1:18" ht="15.75" customHeight="1" x14ac:dyDescent="0.3">
      <c r="A698" s="1">
        <v>1136614</v>
      </c>
      <c r="B698" s="1" t="s">
        <v>60</v>
      </c>
      <c r="C698" s="2">
        <v>43239</v>
      </c>
      <c r="D698" s="1" t="s">
        <v>290</v>
      </c>
      <c r="E698" s="1" t="s">
        <v>62</v>
      </c>
      <c r="F698" s="1">
        <v>0</v>
      </c>
      <c r="G698" s="1" t="s">
        <v>259</v>
      </c>
      <c r="H698" s="1" t="s">
        <v>21</v>
      </c>
      <c r="I698" s="1" t="s">
        <v>259</v>
      </c>
      <c r="J698" s="1" t="s">
        <v>33</v>
      </c>
      <c r="K698" s="1" t="s">
        <v>21</v>
      </c>
      <c r="L698" s="1" t="s">
        <v>41</v>
      </c>
      <c r="M698" s="1">
        <v>5</v>
      </c>
      <c r="N698" s="1" t="s">
        <v>24</v>
      </c>
      <c r="O698" s="1" t="s">
        <v>25</v>
      </c>
      <c r="P698" s="1" t="s">
        <v>232</v>
      </c>
      <c r="Q698" s="1" t="s">
        <v>140</v>
      </c>
      <c r="R698" s="1">
        <f>IF(OR(Table_12[team1]="Mumbai Indians",Table_12[team2]="Mumbai Indians"),1,0)</f>
        <v>0</v>
      </c>
    </row>
    <row r="699" spans="1:18" ht="15.75" customHeight="1" x14ac:dyDescent="0.3">
      <c r="A699" s="1">
        <v>1136615</v>
      </c>
      <c r="B699" s="1" t="s">
        <v>36</v>
      </c>
      <c r="C699" s="2">
        <v>43240</v>
      </c>
      <c r="D699" s="1" t="s">
        <v>93</v>
      </c>
      <c r="E699" s="1" t="s">
        <v>38</v>
      </c>
      <c r="F699" s="1">
        <v>0</v>
      </c>
      <c r="G699" s="1" t="s">
        <v>39</v>
      </c>
      <c r="H699" s="1" t="s">
        <v>47</v>
      </c>
      <c r="I699" s="1" t="s">
        <v>39</v>
      </c>
      <c r="J699" s="1" t="s">
        <v>33</v>
      </c>
      <c r="K699" s="1" t="s">
        <v>39</v>
      </c>
      <c r="L699" s="1" t="s">
        <v>23</v>
      </c>
      <c r="M699" s="1">
        <v>11</v>
      </c>
      <c r="N699" s="1" t="s">
        <v>24</v>
      </c>
      <c r="O699" s="1" t="s">
        <v>25</v>
      </c>
      <c r="P699" s="1" t="s">
        <v>127</v>
      </c>
      <c r="Q699" s="1" t="s">
        <v>267</v>
      </c>
      <c r="R699" s="1">
        <f>IF(OR(Table_12[team1]="Mumbai Indians",Table_12[team2]="Mumbai Indians"),1,0)</f>
        <v>1</v>
      </c>
    </row>
    <row r="700" spans="1:18" ht="15.75" customHeight="1" x14ac:dyDescent="0.3">
      <c r="A700" s="1">
        <v>1136616</v>
      </c>
      <c r="B700" s="1" t="s">
        <v>238</v>
      </c>
      <c r="C700" s="2">
        <v>43240</v>
      </c>
      <c r="D700" s="1" t="s">
        <v>373</v>
      </c>
      <c r="E700" s="1" t="s">
        <v>301</v>
      </c>
      <c r="F700" s="1">
        <v>0</v>
      </c>
      <c r="G700" s="1" t="s">
        <v>32</v>
      </c>
      <c r="H700" s="1" t="s">
        <v>31</v>
      </c>
      <c r="I700" s="1" t="s">
        <v>32</v>
      </c>
      <c r="J700" s="1" t="s">
        <v>22</v>
      </c>
      <c r="K700" s="1" t="s">
        <v>32</v>
      </c>
      <c r="L700" s="1" t="s">
        <v>41</v>
      </c>
      <c r="M700" s="1">
        <v>5</v>
      </c>
      <c r="N700" s="1" t="s">
        <v>24</v>
      </c>
      <c r="O700" s="1" t="s">
        <v>25</v>
      </c>
      <c r="P700" s="1" t="s">
        <v>323</v>
      </c>
      <c r="Q700" s="1" t="s">
        <v>351</v>
      </c>
      <c r="R700" s="1">
        <f>IF(OR(Table_12[team1]="Mumbai Indians",Table_12[team2]="Mumbai Indians"),1,0)</f>
        <v>0</v>
      </c>
    </row>
    <row r="701" spans="1:18" ht="15.75" customHeight="1" x14ac:dyDescent="0.3">
      <c r="A701" s="1">
        <v>1136617</v>
      </c>
      <c r="B701" s="1" t="s">
        <v>44</v>
      </c>
      <c r="C701" s="2">
        <v>43242</v>
      </c>
      <c r="D701" s="1" t="s">
        <v>243</v>
      </c>
      <c r="E701" s="1" t="s">
        <v>46</v>
      </c>
      <c r="F701" s="1">
        <v>0</v>
      </c>
      <c r="G701" s="1" t="s">
        <v>259</v>
      </c>
      <c r="H701" s="1" t="s">
        <v>32</v>
      </c>
      <c r="I701" s="1" t="s">
        <v>32</v>
      </c>
      <c r="J701" s="1" t="s">
        <v>22</v>
      </c>
      <c r="K701" s="1" t="s">
        <v>32</v>
      </c>
      <c r="L701" s="1" t="s">
        <v>41</v>
      </c>
      <c r="M701" s="1">
        <v>2</v>
      </c>
      <c r="N701" s="1" t="s">
        <v>24</v>
      </c>
      <c r="O701" s="1" t="s">
        <v>25</v>
      </c>
      <c r="P701" s="1" t="s">
        <v>252</v>
      </c>
      <c r="Q701" s="1" t="s">
        <v>120</v>
      </c>
      <c r="R701" s="1">
        <f>IF(OR(Table_12[team1]="Mumbai Indians",Table_12[team2]="Mumbai Indians"),1,0)</f>
        <v>0</v>
      </c>
    </row>
    <row r="702" spans="1:18" ht="15.75" customHeight="1" x14ac:dyDescent="0.3">
      <c r="A702" s="1">
        <v>1136618</v>
      </c>
      <c r="B702" s="1" t="s">
        <v>50</v>
      </c>
      <c r="C702" s="2">
        <v>43243</v>
      </c>
      <c r="D702" s="1" t="s">
        <v>307</v>
      </c>
      <c r="E702" s="1" t="s">
        <v>52</v>
      </c>
      <c r="F702" s="1">
        <v>0</v>
      </c>
      <c r="G702" s="1" t="s">
        <v>21</v>
      </c>
      <c r="H702" s="1" t="s">
        <v>40</v>
      </c>
      <c r="I702" s="1" t="s">
        <v>40</v>
      </c>
      <c r="J702" s="1" t="s">
        <v>22</v>
      </c>
      <c r="K702" s="1" t="s">
        <v>21</v>
      </c>
      <c r="L702" s="1" t="s">
        <v>23</v>
      </c>
      <c r="M702" s="1">
        <v>25</v>
      </c>
      <c r="N702" s="1" t="s">
        <v>24</v>
      </c>
      <c r="O702" s="1" t="s">
        <v>25</v>
      </c>
      <c r="P702" s="1" t="s">
        <v>232</v>
      </c>
      <c r="Q702" s="1" t="s">
        <v>323</v>
      </c>
      <c r="R702" s="1">
        <f>IF(OR(Table_12[team1]="Mumbai Indians",Table_12[team2]="Mumbai Indians"),1,0)</f>
        <v>0</v>
      </c>
    </row>
    <row r="703" spans="1:18" ht="15.75" customHeight="1" x14ac:dyDescent="0.3">
      <c r="A703" s="1">
        <v>1136619</v>
      </c>
      <c r="B703" s="1" t="s">
        <v>50</v>
      </c>
      <c r="C703" s="2">
        <v>43245</v>
      </c>
      <c r="D703" s="1" t="s">
        <v>346</v>
      </c>
      <c r="E703" s="1" t="s">
        <v>52</v>
      </c>
      <c r="F703" s="1">
        <v>0</v>
      </c>
      <c r="G703" s="1" t="s">
        <v>21</v>
      </c>
      <c r="H703" s="1" t="s">
        <v>259</v>
      </c>
      <c r="I703" s="1" t="s">
        <v>21</v>
      </c>
      <c r="J703" s="1" t="s">
        <v>22</v>
      </c>
      <c r="K703" s="1" t="s">
        <v>259</v>
      </c>
      <c r="L703" s="1" t="s">
        <v>23</v>
      </c>
      <c r="M703" s="1">
        <v>14</v>
      </c>
      <c r="N703" s="1" t="s">
        <v>24</v>
      </c>
      <c r="O703" s="1" t="s">
        <v>25</v>
      </c>
      <c r="P703" s="1" t="s">
        <v>127</v>
      </c>
      <c r="Q703" s="1" t="s">
        <v>323</v>
      </c>
      <c r="R703" s="1">
        <f>IF(OR(Table_12[team1]="Mumbai Indians",Table_12[team2]="Mumbai Indians"),1,0)</f>
        <v>0</v>
      </c>
    </row>
    <row r="704" spans="1:18" ht="15.75" customHeight="1" x14ac:dyDescent="0.3">
      <c r="A704" s="1">
        <v>1136620</v>
      </c>
      <c r="B704" s="1" t="s">
        <v>44</v>
      </c>
      <c r="C704" s="2">
        <v>43247</v>
      </c>
      <c r="D704" s="1" t="s">
        <v>57</v>
      </c>
      <c r="E704" s="1" t="s">
        <v>46</v>
      </c>
      <c r="F704" s="1">
        <v>0</v>
      </c>
      <c r="G704" s="1" t="s">
        <v>32</v>
      </c>
      <c r="H704" s="1" t="s">
        <v>259</v>
      </c>
      <c r="I704" s="1" t="s">
        <v>32</v>
      </c>
      <c r="J704" s="1" t="s">
        <v>22</v>
      </c>
      <c r="K704" s="1" t="s">
        <v>32</v>
      </c>
      <c r="L704" s="1" t="s">
        <v>41</v>
      </c>
      <c r="M704" s="1">
        <v>8</v>
      </c>
      <c r="N704" s="1" t="s">
        <v>24</v>
      </c>
      <c r="O704" s="1" t="s">
        <v>25</v>
      </c>
      <c r="P704" s="1" t="s">
        <v>120</v>
      </c>
      <c r="Q704" s="1" t="s">
        <v>140</v>
      </c>
      <c r="R704" s="1">
        <f>IF(OR(Table_12[team1]="Mumbai Indians",Table_12[team2]="Mumbai Indians"),1,0)</f>
        <v>0</v>
      </c>
    </row>
    <row r="705" spans="1:18" ht="15.75" customHeight="1" x14ac:dyDescent="0.3">
      <c r="A705" s="1">
        <v>1175356</v>
      </c>
      <c r="B705" s="1" t="s">
        <v>65</v>
      </c>
      <c r="C705" s="2">
        <v>43547</v>
      </c>
      <c r="D705" s="1" t="s">
        <v>154</v>
      </c>
      <c r="E705" s="1" t="s">
        <v>67</v>
      </c>
      <c r="F705" s="1">
        <v>0</v>
      </c>
      <c r="G705" s="1" t="s">
        <v>32</v>
      </c>
      <c r="H705" s="1" t="s">
        <v>20</v>
      </c>
      <c r="I705" s="1" t="s">
        <v>32</v>
      </c>
      <c r="J705" s="1" t="s">
        <v>22</v>
      </c>
      <c r="K705" s="1" t="s">
        <v>32</v>
      </c>
      <c r="L705" s="1" t="s">
        <v>41</v>
      </c>
      <c r="M705" s="1">
        <v>7</v>
      </c>
      <c r="N705" s="1" t="s">
        <v>24</v>
      </c>
      <c r="O705" s="1" t="s">
        <v>25</v>
      </c>
      <c r="P705" s="1" t="s">
        <v>332</v>
      </c>
      <c r="Q705" s="1" t="s">
        <v>242</v>
      </c>
      <c r="R705" s="1">
        <f>IF(OR(Table_12[team1]="Mumbai Indians",Table_12[team2]="Mumbai Indians"),1,0)</f>
        <v>0</v>
      </c>
    </row>
    <row r="706" spans="1:18" ht="15.75" customHeight="1" x14ac:dyDescent="0.3">
      <c r="A706" s="1">
        <v>1175357</v>
      </c>
      <c r="B706" s="1" t="s">
        <v>50</v>
      </c>
      <c r="C706" s="2">
        <v>43548</v>
      </c>
      <c r="D706" s="1" t="s">
        <v>307</v>
      </c>
      <c r="E706" s="1" t="s">
        <v>52</v>
      </c>
      <c r="F706" s="1">
        <v>0</v>
      </c>
      <c r="G706" s="1" t="s">
        <v>21</v>
      </c>
      <c r="H706" s="1" t="s">
        <v>259</v>
      </c>
      <c r="I706" s="1" t="s">
        <v>21</v>
      </c>
      <c r="J706" s="1" t="s">
        <v>22</v>
      </c>
      <c r="K706" s="1" t="s">
        <v>21</v>
      </c>
      <c r="L706" s="1" t="s">
        <v>41</v>
      </c>
      <c r="M706" s="1">
        <v>6</v>
      </c>
      <c r="N706" s="1" t="s">
        <v>24</v>
      </c>
      <c r="O706" s="1" t="s">
        <v>25</v>
      </c>
      <c r="P706" s="1" t="s">
        <v>303</v>
      </c>
      <c r="Q706" s="1" t="s">
        <v>232</v>
      </c>
      <c r="R706" s="1">
        <f>IF(OR(Table_12[team1]="Mumbai Indians",Table_12[team2]="Mumbai Indians"),1,0)</f>
        <v>0</v>
      </c>
    </row>
    <row r="707" spans="1:18" ht="15.75" customHeight="1" x14ac:dyDescent="0.3">
      <c r="A707" s="1">
        <v>1175358</v>
      </c>
      <c r="B707" s="1" t="s">
        <v>44</v>
      </c>
      <c r="C707" s="2">
        <v>43548</v>
      </c>
      <c r="D707" s="1" t="s">
        <v>336</v>
      </c>
      <c r="E707" s="1" t="s">
        <v>46</v>
      </c>
      <c r="F707" s="1">
        <v>0</v>
      </c>
      <c r="G707" s="1" t="s">
        <v>47</v>
      </c>
      <c r="H707" s="1" t="s">
        <v>374</v>
      </c>
      <c r="I707" s="1" t="s">
        <v>47</v>
      </c>
      <c r="J707" s="1" t="s">
        <v>22</v>
      </c>
      <c r="K707" s="1" t="s">
        <v>374</v>
      </c>
      <c r="L707" s="1" t="s">
        <v>23</v>
      </c>
      <c r="M707" s="1">
        <v>37</v>
      </c>
      <c r="N707" s="1" t="s">
        <v>24</v>
      </c>
      <c r="O707" s="1" t="s">
        <v>25</v>
      </c>
      <c r="P707" s="1" t="s">
        <v>351</v>
      </c>
      <c r="Q707" s="1" t="s">
        <v>140</v>
      </c>
      <c r="R707" s="1">
        <f>IF(OR(Table_12[team1]="Mumbai Indians",Table_12[team2]="Mumbai Indians"),1,0)</f>
        <v>1</v>
      </c>
    </row>
    <row r="708" spans="1:18" ht="15.75" customHeight="1" x14ac:dyDescent="0.3">
      <c r="A708" s="1">
        <v>1175359</v>
      </c>
      <c r="B708" s="1" t="s">
        <v>56</v>
      </c>
      <c r="C708" s="2">
        <v>43549</v>
      </c>
      <c r="D708" s="1" t="s">
        <v>118</v>
      </c>
      <c r="E708" s="1" t="s">
        <v>58</v>
      </c>
      <c r="F708" s="1">
        <v>0</v>
      </c>
      <c r="G708" s="1" t="s">
        <v>40</v>
      </c>
      <c r="H708" s="1" t="s">
        <v>31</v>
      </c>
      <c r="I708" s="1" t="s">
        <v>40</v>
      </c>
      <c r="J708" s="1" t="s">
        <v>22</v>
      </c>
      <c r="K708" s="1" t="s">
        <v>31</v>
      </c>
      <c r="L708" s="1" t="s">
        <v>23</v>
      </c>
      <c r="M708" s="1">
        <v>14</v>
      </c>
      <c r="N708" s="1" t="s">
        <v>24</v>
      </c>
      <c r="O708" s="1" t="s">
        <v>25</v>
      </c>
      <c r="P708" s="1" t="s">
        <v>335</v>
      </c>
      <c r="Q708" s="1" t="s">
        <v>252</v>
      </c>
      <c r="R708" s="1">
        <f>IF(OR(Table_12[team1]="Mumbai Indians",Table_12[team2]="Mumbai Indians"),1,0)</f>
        <v>0</v>
      </c>
    </row>
    <row r="709" spans="1:18" ht="15.75" customHeight="1" x14ac:dyDescent="0.3">
      <c r="A709" s="1">
        <v>1175360</v>
      </c>
      <c r="B709" s="1" t="s">
        <v>36</v>
      </c>
      <c r="C709" s="2">
        <v>43550</v>
      </c>
      <c r="D709" s="1" t="s">
        <v>57</v>
      </c>
      <c r="E709" s="1" t="s">
        <v>38</v>
      </c>
      <c r="F709" s="1">
        <v>0</v>
      </c>
      <c r="G709" s="1" t="s">
        <v>374</v>
      </c>
      <c r="H709" s="1" t="s">
        <v>32</v>
      </c>
      <c r="I709" s="1" t="s">
        <v>374</v>
      </c>
      <c r="J709" s="1" t="s">
        <v>33</v>
      </c>
      <c r="K709" s="1" t="s">
        <v>32</v>
      </c>
      <c r="L709" s="1" t="s">
        <v>41</v>
      </c>
      <c r="M709" s="1">
        <v>6</v>
      </c>
      <c r="N709" s="1" t="s">
        <v>24</v>
      </c>
      <c r="O709" s="1" t="s">
        <v>25</v>
      </c>
      <c r="P709" s="1" t="s">
        <v>120</v>
      </c>
      <c r="Q709" s="1" t="s">
        <v>323</v>
      </c>
      <c r="R709" s="1">
        <f>IF(OR(Table_12[team1]="Mumbai Indians",Table_12[team2]="Mumbai Indians"),1,0)</f>
        <v>0</v>
      </c>
    </row>
    <row r="710" spans="1:18" ht="15.75" customHeight="1" x14ac:dyDescent="0.3">
      <c r="A710" s="1">
        <v>1175361</v>
      </c>
      <c r="B710" s="1" t="s">
        <v>50</v>
      </c>
      <c r="C710" s="2">
        <v>43551</v>
      </c>
      <c r="D710" s="1" t="s">
        <v>307</v>
      </c>
      <c r="E710" s="1" t="s">
        <v>52</v>
      </c>
      <c r="F710" s="1">
        <v>0</v>
      </c>
      <c r="G710" s="1" t="s">
        <v>21</v>
      </c>
      <c r="H710" s="1" t="s">
        <v>31</v>
      </c>
      <c r="I710" s="1" t="s">
        <v>31</v>
      </c>
      <c r="J710" s="1" t="s">
        <v>22</v>
      </c>
      <c r="K710" s="1" t="s">
        <v>21</v>
      </c>
      <c r="L710" s="1" t="s">
        <v>23</v>
      </c>
      <c r="M710" s="1">
        <v>28</v>
      </c>
      <c r="N710" s="1" t="s">
        <v>24</v>
      </c>
      <c r="O710" s="1" t="s">
        <v>25</v>
      </c>
      <c r="P710" s="1" t="s">
        <v>237</v>
      </c>
      <c r="Q710" s="1" t="s">
        <v>232</v>
      </c>
      <c r="R710" s="1">
        <f>IF(OR(Table_12[team1]="Mumbai Indians",Table_12[team2]="Mumbai Indians"),1,0)</f>
        <v>0</v>
      </c>
    </row>
    <row r="711" spans="1:18" ht="15.75" customHeight="1" x14ac:dyDescent="0.3">
      <c r="A711" s="1">
        <v>1175362</v>
      </c>
      <c r="B711" s="1" t="s">
        <v>17</v>
      </c>
      <c r="C711" s="2">
        <v>43552</v>
      </c>
      <c r="D711" s="1" t="s">
        <v>349</v>
      </c>
      <c r="E711" s="1" t="s">
        <v>345</v>
      </c>
      <c r="F711" s="1">
        <v>0</v>
      </c>
      <c r="G711" s="1" t="s">
        <v>20</v>
      </c>
      <c r="H711" s="1" t="s">
        <v>47</v>
      </c>
      <c r="I711" s="1" t="s">
        <v>20</v>
      </c>
      <c r="J711" s="1" t="s">
        <v>22</v>
      </c>
      <c r="K711" s="1" t="s">
        <v>47</v>
      </c>
      <c r="L711" s="1" t="s">
        <v>23</v>
      </c>
      <c r="M711" s="1">
        <v>6</v>
      </c>
      <c r="N711" s="1" t="s">
        <v>24</v>
      </c>
      <c r="O711" s="1" t="s">
        <v>25</v>
      </c>
      <c r="P711" s="1" t="s">
        <v>267</v>
      </c>
      <c r="Q711" s="1" t="s">
        <v>140</v>
      </c>
      <c r="R711" s="1">
        <f>IF(OR(Table_12[team1]="Mumbai Indians",Table_12[team2]="Mumbai Indians"),1,0)</f>
        <v>1</v>
      </c>
    </row>
    <row r="712" spans="1:18" ht="15.75" customHeight="1" x14ac:dyDescent="0.3">
      <c r="A712" s="1">
        <v>1175363</v>
      </c>
      <c r="B712" s="1" t="s">
        <v>60</v>
      </c>
      <c r="C712" s="2">
        <v>43553</v>
      </c>
      <c r="D712" s="1" t="s">
        <v>346</v>
      </c>
      <c r="E712" s="1" t="s">
        <v>62</v>
      </c>
      <c r="F712" s="1">
        <v>0</v>
      </c>
      <c r="G712" s="1" t="s">
        <v>259</v>
      </c>
      <c r="H712" s="1" t="s">
        <v>40</v>
      </c>
      <c r="I712" s="1" t="s">
        <v>40</v>
      </c>
      <c r="J712" s="1" t="s">
        <v>33</v>
      </c>
      <c r="K712" s="1" t="s">
        <v>259</v>
      </c>
      <c r="L712" s="1" t="s">
        <v>41</v>
      </c>
      <c r="M712" s="1">
        <v>5</v>
      </c>
      <c r="N712" s="1" t="s">
        <v>24</v>
      </c>
      <c r="O712" s="1" t="s">
        <v>25</v>
      </c>
      <c r="P712" s="1" t="s">
        <v>252</v>
      </c>
      <c r="Q712" s="1" t="s">
        <v>242</v>
      </c>
      <c r="R712" s="1">
        <f>IF(OR(Table_12[team1]="Mumbai Indians",Table_12[team2]="Mumbai Indians"),1,0)</f>
        <v>0</v>
      </c>
    </row>
    <row r="713" spans="1:18" ht="15.75" customHeight="1" x14ac:dyDescent="0.3">
      <c r="A713" s="1">
        <v>1175364</v>
      </c>
      <c r="B713" s="1" t="s">
        <v>28</v>
      </c>
      <c r="C713" s="2">
        <v>43554</v>
      </c>
      <c r="D713" s="1" t="s">
        <v>308</v>
      </c>
      <c r="E713" s="1" t="s">
        <v>320</v>
      </c>
      <c r="F713" s="1">
        <v>0</v>
      </c>
      <c r="G713" s="1" t="s">
        <v>31</v>
      </c>
      <c r="H713" s="1" t="s">
        <v>47</v>
      </c>
      <c r="I713" s="1" t="s">
        <v>31</v>
      </c>
      <c r="J713" s="1" t="s">
        <v>22</v>
      </c>
      <c r="K713" s="1" t="s">
        <v>31</v>
      </c>
      <c r="L713" s="1" t="s">
        <v>41</v>
      </c>
      <c r="M713" s="1">
        <v>8</v>
      </c>
      <c r="N713" s="1" t="s">
        <v>24</v>
      </c>
      <c r="O713" s="1" t="s">
        <v>25</v>
      </c>
      <c r="P713" s="1" t="s">
        <v>237</v>
      </c>
      <c r="Q713" s="1" t="s">
        <v>303</v>
      </c>
      <c r="R713" s="1">
        <f>IF(OR(Table_12[team1]="Mumbai Indians",Table_12[team2]="Mumbai Indians"),1,0)</f>
        <v>1</v>
      </c>
    </row>
    <row r="714" spans="1:18" ht="15.75" customHeight="1" x14ac:dyDescent="0.3">
      <c r="A714" s="1">
        <v>1175365</v>
      </c>
      <c r="B714" s="1" t="s">
        <v>36</v>
      </c>
      <c r="C714" s="2">
        <v>43554</v>
      </c>
      <c r="D714" s="1" t="s">
        <v>375</v>
      </c>
      <c r="E714" s="1" t="s">
        <v>38</v>
      </c>
      <c r="F714" s="1">
        <v>0</v>
      </c>
      <c r="G714" s="1" t="s">
        <v>374</v>
      </c>
      <c r="H714" s="1" t="s">
        <v>21</v>
      </c>
      <c r="I714" s="1" t="s">
        <v>374</v>
      </c>
      <c r="J714" s="1" t="s">
        <v>22</v>
      </c>
      <c r="K714" s="1" t="s">
        <v>374</v>
      </c>
      <c r="L714" s="1" t="s">
        <v>122</v>
      </c>
      <c r="M714" s="1" t="s">
        <v>25</v>
      </c>
      <c r="N714" s="1" t="s">
        <v>123</v>
      </c>
      <c r="O714" s="1" t="s">
        <v>25</v>
      </c>
      <c r="P714" s="1" t="s">
        <v>332</v>
      </c>
      <c r="Q714" s="1" t="s">
        <v>323</v>
      </c>
      <c r="R714" s="1">
        <f>IF(OR(Table_12[team1]="Mumbai Indians",Table_12[team2]="Mumbai Indians"),1,0)</f>
        <v>0</v>
      </c>
    </row>
    <row r="715" spans="1:18" ht="15.75" customHeight="1" x14ac:dyDescent="0.3">
      <c r="A715" s="1">
        <v>1175366</v>
      </c>
      <c r="B715" s="1" t="s">
        <v>60</v>
      </c>
      <c r="C715" s="2">
        <v>43555</v>
      </c>
      <c r="D715" s="1" t="s">
        <v>376</v>
      </c>
      <c r="E715" s="1" t="s">
        <v>62</v>
      </c>
      <c r="F715" s="1">
        <v>0</v>
      </c>
      <c r="G715" s="1" t="s">
        <v>259</v>
      </c>
      <c r="H715" s="1" t="s">
        <v>20</v>
      </c>
      <c r="I715" s="1" t="s">
        <v>20</v>
      </c>
      <c r="J715" s="1" t="s">
        <v>22</v>
      </c>
      <c r="K715" s="1" t="s">
        <v>259</v>
      </c>
      <c r="L715" s="1" t="s">
        <v>23</v>
      </c>
      <c r="M715" s="1">
        <v>118</v>
      </c>
      <c r="N715" s="1" t="s">
        <v>24</v>
      </c>
      <c r="O715" s="1" t="s">
        <v>25</v>
      </c>
      <c r="P715" s="1" t="s">
        <v>335</v>
      </c>
      <c r="Q715" s="1" t="s">
        <v>140</v>
      </c>
      <c r="R715" s="1">
        <f>IF(OR(Table_12[team1]="Mumbai Indians",Table_12[team2]="Mumbai Indians"),1,0)</f>
        <v>0</v>
      </c>
    </row>
    <row r="716" spans="1:18" ht="15.75" customHeight="1" x14ac:dyDescent="0.3">
      <c r="A716" s="1">
        <v>1175367</v>
      </c>
      <c r="B716" s="1" t="s">
        <v>65</v>
      </c>
      <c r="C716" s="2">
        <v>43555</v>
      </c>
      <c r="D716" s="1" t="s">
        <v>76</v>
      </c>
      <c r="E716" s="1" t="s">
        <v>67</v>
      </c>
      <c r="F716" s="1">
        <v>0</v>
      </c>
      <c r="G716" s="1" t="s">
        <v>32</v>
      </c>
      <c r="H716" s="1" t="s">
        <v>40</v>
      </c>
      <c r="I716" s="1" t="s">
        <v>40</v>
      </c>
      <c r="J716" s="1" t="s">
        <v>22</v>
      </c>
      <c r="K716" s="1" t="s">
        <v>32</v>
      </c>
      <c r="L716" s="1" t="s">
        <v>23</v>
      </c>
      <c r="M716" s="1">
        <v>8</v>
      </c>
      <c r="N716" s="1" t="s">
        <v>24</v>
      </c>
      <c r="O716" s="1" t="s">
        <v>25</v>
      </c>
      <c r="P716" s="1" t="s">
        <v>351</v>
      </c>
      <c r="Q716" s="1" t="s">
        <v>267</v>
      </c>
      <c r="R716" s="1">
        <f>IF(OR(Table_12[team1]="Mumbai Indians",Table_12[team2]="Mumbai Indians"),1,0)</f>
        <v>0</v>
      </c>
    </row>
    <row r="717" spans="1:18" ht="15.75" customHeight="1" x14ac:dyDescent="0.3">
      <c r="A717" s="1">
        <v>1175368</v>
      </c>
      <c r="B717" s="1" t="s">
        <v>28</v>
      </c>
      <c r="C717" s="2">
        <v>43556</v>
      </c>
      <c r="D717" s="1" t="s">
        <v>377</v>
      </c>
      <c r="E717" s="1" t="s">
        <v>320</v>
      </c>
      <c r="F717" s="1">
        <v>0</v>
      </c>
      <c r="G717" s="1" t="s">
        <v>31</v>
      </c>
      <c r="H717" s="1" t="s">
        <v>374</v>
      </c>
      <c r="I717" s="1" t="s">
        <v>374</v>
      </c>
      <c r="J717" s="1" t="s">
        <v>22</v>
      </c>
      <c r="K717" s="1" t="s">
        <v>31</v>
      </c>
      <c r="L717" s="1" t="s">
        <v>23</v>
      </c>
      <c r="M717" s="1">
        <v>14</v>
      </c>
      <c r="N717" s="1" t="s">
        <v>24</v>
      </c>
      <c r="O717" s="1" t="s">
        <v>25</v>
      </c>
      <c r="P717" s="1" t="s">
        <v>303</v>
      </c>
      <c r="Q717" s="1" t="s">
        <v>232</v>
      </c>
      <c r="R717" s="1">
        <f>IF(OR(Table_12[team1]="Mumbai Indians",Table_12[team2]="Mumbai Indians"),1,0)</f>
        <v>0</v>
      </c>
    </row>
    <row r="718" spans="1:18" ht="15.75" customHeight="1" x14ac:dyDescent="0.3">
      <c r="A718" s="1">
        <v>1175369</v>
      </c>
      <c r="B718" s="1" t="s">
        <v>56</v>
      </c>
      <c r="C718" s="2">
        <v>43557</v>
      </c>
      <c r="D718" s="1" t="s">
        <v>372</v>
      </c>
      <c r="E718" s="1" t="s">
        <v>58</v>
      </c>
      <c r="F718" s="1">
        <v>0</v>
      </c>
      <c r="G718" s="1" t="s">
        <v>40</v>
      </c>
      <c r="H718" s="1" t="s">
        <v>20</v>
      </c>
      <c r="I718" s="1" t="s">
        <v>40</v>
      </c>
      <c r="J718" s="1" t="s">
        <v>22</v>
      </c>
      <c r="K718" s="1" t="s">
        <v>40</v>
      </c>
      <c r="L718" s="1" t="s">
        <v>41</v>
      </c>
      <c r="M718" s="1">
        <v>7</v>
      </c>
      <c r="N718" s="1" t="s">
        <v>24</v>
      </c>
      <c r="O718" s="1" t="s">
        <v>25</v>
      </c>
      <c r="P718" s="1" t="s">
        <v>332</v>
      </c>
      <c r="Q718" s="1" t="s">
        <v>120</v>
      </c>
      <c r="R718" s="1">
        <f>IF(OR(Table_12[team1]="Mumbai Indians",Table_12[team2]="Mumbai Indians"),1,0)</f>
        <v>0</v>
      </c>
    </row>
    <row r="719" spans="1:18" ht="15.75" customHeight="1" x14ac:dyDescent="0.3">
      <c r="A719" s="1">
        <v>1175370</v>
      </c>
      <c r="B719" s="1" t="s">
        <v>44</v>
      </c>
      <c r="C719" s="2">
        <v>43558</v>
      </c>
      <c r="D719" s="1" t="s">
        <v>315</v>
      </c>
      <c r="E719" s="1" t="s">
        <v>46</v>
      </c>
      <c r="F719" s="1">
        <v>0</v>
      </c>
      <c r="G719" s="1" t="s">
        <v>47</v>
      </c>
      <c r="H719" s="1" t="s">
        <v>32</v>
      </c>
      <c r="I719" s="1" t="s">
        <v>32</v>
      </c>
      <c r="J719" s="1" t="s">
        <v>22</v>
      </c>
      <c r="K719" s="1" t="s">
        <v>47</v>
      </c>
      <c r="L719" s="1" t="s">
        <v>23</v>
      </c>
      <c r="M719" s="1">
        <v>37</v>
      </c>
      <c r="N719" s="1" t="s">
        <v>24</v>
      </c>
      <c r="O719" s="1" t="s">
        <v>25</v>
      </c>
      <c r="P719" s="1" t="s">
        <v>213</v>
      </c>
      <c r="Q719" s="1" t="s">
        <v>242</v>
      </c>
      <c r="R719" s="1">
        <f>IF(OR(Table_12[team1]="Mumbai Indians",Table_12[team2]="Mumbai Indians"),1,0)</f>
        <v>1</v>
      </c>
    </row>
    <row r="720" spans="1:18" ht="15.75" customHeight="1" x14ac:dyDescent="0.3">
      <c r="A720" s="1">
        <v>1175371</v>
      </c>
      <c r="B720" s="1" t="s">
        <v>36</v>
      </c>
      <c r="C720" s="2">
        <v>43559</v>
      </c>
      <c r="D720" s="1" t="s">
        <v>376</v>
      </c>
      <c r="E720" s="1" t="s">
        <v>38</v>
      </c>
      <c r="F720" s="1">
        <v>0</v>
      </c>
      <c r="G720" s="1" t="s">
        <v>374</v>
      </c>
      <c r="H720" s="1" t="s">
        <v>259</v>
      </c>
      <c r="I720" s="1" t="s">
        <v>259</v>
      </c>
      <c r="J720" s="1" t="s">
        <v>22</v>
      </c>
      <c r="K720" s="1" t="s">
        <v>259</v>
      </c>
      <c r="L720" s="1" t="s">
        <v>41</v>
      </c>
      <c r="M720" s="1">
        <v>5</v>
      </c>
      <c r="N720" s="1" t="s">
        <v>24</v>
      </c>
      <c r="O720" s="1" t="s">
        <v>25</v>
      </c>
      <c r="P720" s="1" t="s">
        <v>335</v>
      </c>
      <c r="Q720" s="1" t="s">
        <v>252</v>
      </c>
      <c r="R720" s="1">
        <f>IF(OR(Table_12[team1]="Mumbai Indians",Table_12[team2]="Mumbai Indians"),1,0)</f>
        <v>0</v>
      </c>
    </row>
    <row r="721" spans="1:18" ht="15.75" customHeight="1" x14ac:dyDescent="0.3">
      <c r="A721" s="1">
        <v>1175372</v>
      </c>
      <c r="B721" s="1" t="s">
        <v>17</v>
      </c>
      <c r="C721" s="2">
        <v>43560</v>
      </c>
      <c r="D721" s="1" t="s">
        <v>307</v>
      </c>
      <c r="E721" s="1" t="s">
        <v>345</v>
      </c>
      <c r="F721" s="1">
        <v>0</v>
      </c>
      <c r="G721" s="1" t="s">
        <v>20</v>
      </c>
      <c r="H721" s="1" t="s">
        <v>21</v>
      </c>
      <c r="I721" s="1" t="s">
        <v>21</v>
      </c>
      <c r="J721" s="1" t="s">
        <v>22</v>
      </c>
      <c r="K721" s="1" t="s">
        <v>21</v>
      </c>
      <c r="L721" s="1" t="s">
        <v>41</v>
      </c>
      <c r="M721" s="1">
        <v>5</v>
      </c>
      <c r="N721" s="1" t="s">
        <v>24</v>
      </c>
      <c r="O721" s="1" t="s">
        <v>25</v>
      </c>
      <c r="P721" s="1" t="s">
        <v>303</v>
      </c>
      <c r="Q721" s="1" t="s">
        <v>232</v>
      </c>
      <c r="R721" s="1">
        <f>IF(OR(Table_12[team1]="Mumbai Indians",Table_12[team2]="Mumbai Indians"),1,0)</f>
        <v>0</v>
      </c>
    </row>
    <row r="722" spans="1:18" ht="15.75" customHeight="1" x14ac:dyDescent="0.3">
      <c r="A722" s="1">
        <v>1178393</v>
      </c>
      <c r="B722" s="1" t="s">
        <v>65</v>
      </c>
      <c r="C722" s="2">
        <v>43561</v>
      </c>
      <c r="D722" s="1" t="s">
        <v>154</v>
      </c>
      <c r="E722" s="1" t="s">
        <v>67</v>
      </c>
      <c r="F722" s="1">
        <v>0</v>
      </c>
      <c r="G722" s="1" t="s">
        <v>32</v>
      </c>
      <c r="H722" s="1" t="s">
        <v>31</v>
      </c>
      <c r="I722" s="1" t="s">
        <v>32</v>
      </c>
      <c r="J722" s="1" t="s">
        <v>33</v>
      </c>
      <c r="K722" s="1" t="s">
        <v>32</v>
      </c>
      <c r="L722" s="1" t="s">
        <v>23</v>
      </c>
      <c r="M722" s="1">
        <v>22</v>
      </c>
      <c r="N722" s="1" t="s">
        <v>24</v>
      </c>
      <c r="O722" s="1" t="s">
        <v>25</v>
      </c>
      <c r="P722" s="1" t="s">
        <v>335</v>
      </c>
      <c r="Q722" s="1" t="s">
        <v>213</v>
      </c>
      <c r="R722" s="1">
        <f>IF(OR(Table_12[team1]="Mumbai Indians",Table_12[team2]="Mumbai Indians"),1,0)</f>
        <v>0</v>
      </c>
    </row>
    <row r="723" spans="1:18" ht="15.75" customHeight="1" x14ac:dyDescent="0.3">
      <c r="A723" s="1">
        <v>1178394</v>
      </c>
      <c r="B723" s="1" t="s">
        <v>60</v>
      </c>
      <c r="C723" s="2">
        <v>43561</v>
      </c>
      <c r="D723" s="1" t="s">
        <v>378</v>
      </c>
      <c r="E723" s="1" t="s">
        <v>62</v>
      </c>
      <c r="F723" s="1">
        <v>0</v>
      </c>
      <c r="G723" s="1" t="s">
        <v>259</v>
      </c>
      <c r="H723" s="1" t="s">
        <v>47</v>
      </c>
      <c r="I723" s="1" t="s">
        <v>259</v>
      </c>
      <c r="J723" s="1" t="s">
        <v>22</v>
      </c>
      <c r="K723" s="1" t="s">
        <v>47</v>
      </c>
      <c r="L723" s="1" t="s">
        <v>23</v>
      </c>
      <c r="M723" s="1">
        <v>40</v>
      </c>
      <c r="N723" s="1" t="s">
        <v>24</v>
      </c>
      <c r="O723" s="1" t="s">
        <v>25</v>
      </c>
      <c r="P723" s="1" t="s">
        <v>332</v>
      </c>
      <c r="Q723" s="1" t="s">
        <v>323</v>
      </c>
      <c r="R723" s="1">
        <f>IF(OR(Table_12[team1]="Mumbai Indians",Table_12[team2]="Mumbai Indians"),1,0)</f>
        <v>1</v>
      </c>
    </row>
    <row r="724" spans="1:18" ht="15.75" customHeight="1" x14ac:dyDescent="0.3">
      <c r="A724" s="1">
        <v>1178395</v>
      </c>
      <c r="B724" s="1" t="s">
        <v>17</v>
      </c>
      <c r="C724" s="2">
        <v>43562</v>
      </c>
      <c r="D724" s="1" t="s">
        <v>379</v>
      </c>
      <c r="E724" s="1" t="s">
        <v>345</v>
      </c>
      <c r="F724" s="1">
        <v>0</v>
      </c>
      <c r="G724" s="1" t="s">
        <v>20</v>
      </c>
      <c r="H724" s="1" t="s">
        <v>374</v>
      </c>
      <c r="I724" s="1" t="s">
        <v>374</v>
      </c>
      <c r="J724" s="1" t="s">
        <v>22</v>
      </c>
      <c r="K724" s="1" t="s">
        <v>374</v>
      </c>
      <c r="L724" s="1" t="s">
        <v>41</v>
      </c>
      <c r="M724" s="1">
        <v>4</v>
      </c>
      <c r="N724" s="1" t="s">
        <v>24</v>
      </c>
      <c r="O724" s="1" t="s">
        <v>25</v>
      </c>
      <c r="P724" s="1" t="s">
        <v>351</v>
      </c>
      <c r="Q724" s="1" t="s">
        <v>140</v>
      </c>
      <c r="R724" s="1">
        <f>IF(OR(Table_12[team1]="Mumbai Indians",Table_12[team2]="Mumbai Indians"),1,0)</f>
        <v>0</v>
      </c>
    </row>
    <row r="725" spans="1:18" ht="15.75" customHeight="1" x14ac:dyDescent="0.3">
      <c r="A725" s="1">
        <v>1178396</v>
      </c>
      <c r="B725" s="1" t="s">
        <v>56</v>
      </c>
      <c r="C725" s="2">
        <v>43562</v>
      </c>
      <c r="D725" s="1" t="s">
        <v>380</v>
      </c>
      <c r="E725" s="1" t="s">
        <v>58</v>
      </c>
      <c r="F725" s="1">
        <v>0</v>
      </c>
      <c r="G725" s="1" t="s">
        <v>40</v>
      </c>
      <c r="H725" s="1" t="s">
        <v>21</v>
      </c>
      <c r="I725" s="1" t="s">
        <v>21</v>
      </c>
      <c r="J725" s="1" t="s">
        <v>22</v>
      </c>
      <c r="K725" s="1" t="s">
        <v>21</v>
      </c>
      <c r="L725" s="1" t="s">
        <v>41</v>
      </c>
      <c r="M725" s="1">
        <v>8</v>
      </c>
      <c r="N725" s="1" t="s">
        <v>24</v>
      </c>
      <c r="O725" s="1" t="s">
        <v>25</v>
      </c>
      <c r="P725" s="1" t="s">
        <v>303</v>
      </c>
      <c r="Q725" s="1" t="s">
        <v>232</v>
      </c>
      <c r="R725" s="1">
        <f>IF(OR(Table_12[team1]="Mumbai Indians",Table_12[team2]="Mumbai Indians"),1,0)</f>
        <v>0</v>
      </c>
    </row>
    <row r="726" spans="1:18" ht="15.75" customHeight="1" x14ac:dyDescent="0.3">
      <c r="A726" s="1">
        <v>1178397</v>
      </c>
      <c r="B726" s="1" t="s">
        <v>28</v>
      </c>
      <c r="C726" s="2">
        <v>43563</v>
      </c>
      <c r="D726" s="1" t="s">
        <v>362</v>
      </c>
      <c r="E726" s="1" t="s">
        <v>320</v>
      </c>
      <c r="F726" s="1">
        <v>0</v>
      </c>
      <c r="G726" s="1" t="s">
        <v>31</v>
      </c>
      <c r="H726" s="1" t="s">
        <v>259</v>
      </c>
      <c r="I726" s="1" t="s">
        <v>31</v>
      </c>
      <c r="J726" s="1" t="s">
        <v>22</v>
      </c>
      <c r="K726" s="1" t="s">
        <v>31</v>
      </c>
      <c r="L726" s="1" t="s">
        <v>41</v>
      </c>
      <c r="M726" s="1">
        <v>6</v>
      </c>
      <c r="N726" s="1" t="s">
        <v>24</v>
      </c>
      <c r="O726" s="1" t="s">
        <v>25</v>
      </c>
      <c r="P726" s="1" t="s">
        <v>332</v>
      </c>
      <c r="Q726" s="1" t="s">
        <v>120</v>
      </c>
      <c r="R726" s="1">
        <f>IF(OR(Table_12[team1]="Mumbai Indians",Table_12[team2]="Mumbai Indians"),1,0)</f>
        <v>0</v>
      </c>
    </row>
    <row r="727" spans="1:18" ht="15.75" customHeight="1" x14ac:dyDescent="0.3">
      <c r="A727" s="1">
        <v>1178398</v>
      </c>
      <c r="B727" s="1" t="s">
        <v>65</v>
      </c>
      <c r="C727" s="2">
        <v>43564</v>
      </c>
      <c r="D727" s="1" t="s">
        <v>381</v>
      </c>
      <c r="E727" s="1" t="s">
        <v>67</v>
      </c>
      <c r="F727" s="1">
        <v>0</v>
      </c>
      <c r="G727" s="1" t="s">
        <v>32</v>
      </c>
      <c r="H727" s="1" t="s">
        <v>21</v>
      </c>
      <c r="I727" s="1" t="s">
        <v>32</v>
      </c>
      <c r="J727" s="1" t="s">
        <v>22</v>
      </c>
      <c r="K727" s="1" t="s">
        <v>32</v>
      </c>
      <c r="L727" s="1" t="s">
        <v>41</v>
      </c>
      <c r="M727" s="1">
        <v>7</v>
      </c>
      <c r="N727" s="1" t="s">
        <v>24</v>
      </c>
      <c r="O727" s="1" t="s">
        <v>25</v>
      </c>
      <c r="P727" s="1" t="s">
        <v>213</v>
      </c>
      <c r="Q727" s="1" t="s">
        <v>252</v>
      </c>
      <c r="R727" s="1">
        <f>IF(OR(Table_12[team1]="Mumbai Indians",Table_12[team2]="Mumbai Indians"),1,0)</f>
        <v>0</v>
      </c>
    </row>
    <row r="728" spans="1:18" ht="15.75" customHeight="1" x14ac:dyDescent="0.3">
      <c r="A728" s="1">
        <v>1178399</v>
      </c>
      <c r="B728" s="1" t="s">
        <v>44</v>
      </c>
      <c r="C728" s="2">
        <v>43565</v>
      </c>
      <c r="D728" s="1" t="s">
        <v>192</v>
      </c>
      <c r="E728" s="1" t="s">
        <v>46</v>
      </c>
      <c r="F728" s="1">
        <v>0</v>
      </c>
      <c r="G728" s="1" t="s">
        <v>47</v>
      </c>
      <c r="H728" s="1" t="s">
        <v>31</v>
      </c>
      <c r="I728" s="1" t="s">
        <v>47</v>
      </c>
      <c r="J728" s="1" t="s">
        <v>22</v>
      </c>
      <c r="K728" s="1" t="s">
        <v>47</v>
      </c>
      <c r="L728" s="1" t="s">
        <v>41</v>
      </c>
      <c r="M728" s="1">
        <v>3</v>
      </c>
      <c r="N728" s="1" t="s">
        <v>24</v>
      </c>
      <c r="O728" s="1" t="s">
        <v>25</v>
      </c>
      <c r="P728" s="1" t="s">
        <v>351</v>
      </c>
      <c r="Q728" s="1" t="s">
        <v>140</v>
      </c>
      <c r="R728" s="1">
        <f>IF(OR(Table_12[team1]="Mumbai Indians",Table_12[team2]="Mumbai Indians"),1,0)</f>
        <v>1</v>
      </c>
    </row>
    <row r="729" spans="1:18" ht="15.75" customHeight="1" x14ac:dyDescent="0.3">
      <c r="A729" s="1">
        <v>1178400</v>
      </c>
      <c r="B729" s="1" t="s">
        <v>56</v>
      </c>
      <c r="C729" s="2">
        <v>43566</v>
      </c>
      <c r="D729" s="1" t="s">
        <v>76</v>
      </c>
      <c r="E729" s="1" t="s">
        <v>58</v>
      </c>
      <c r="F729" s="1">
        <v>0</v>
      </c>
      <c r="G729" s="1" t="s">
        <v>40</v>
      </c>
      <c r="H729" s="1" t="s">
        <v>32</v>
      </c>
      <c r="I729" s="1" t="s">
        <v>32</v>
      </c>
      <c r="J729" s="1" t="s">
        <v>22</v>
      </c>
      <c r="K729" s="1" t="s">
        <v>32</v>
      </c>
      <c r="L729" s="1" t="s">
        <v>41</v>
      </c>
      <c r="M729" s="1">
        <v>4</v>
      </c>
      <c r="N729" s="1" t="s">
        <v>24</v>
      </c>
      <c r="O729" s="1" t="s">
        <v>25</v>
      </c>
      <c r="P729" s="1" t="s">
        <v>382</v>
      </c>
      <c r="Q729" s="1" t="s">
        <v>242</v>
      </c>
      <c r="R729" s="1">
        <f>IF(OR(Table_12[team1]="Mumbai Indians",Table_12[team2]="Mumbai Indians"),1,0)</f>
        <v>0</v>
      </c>
    </row>
    <row r="730" spans="1:18" ht="15.75" customHeight="1" x14ac:dyDescent="0.3">
      <c r="A730" s="1">
        <v>1178401</v>
      </c>
      <c r="B730" s="1" t="s">
        <v>50</v>
      </c>
      <c r="C730" s="2">
        <v>43567</v>
      </c>
      <c r="D730" s="1" t="s">
        <v>227</v>
      </c>
      <c r="E730" s="1" t="s">
        <v>52</v>
      </c>
      <c r="F730" s="1">
        <v>0</v>
      </c>
      <c r="G730" s="1" t="s">
        <v>21</v>
      </c>
      <c r="H730" s="1" t="s">
        <v>374</v>
      </c>
      <c r="I730" s="1" t="s">
        <v>374</v>
      </c>
      <c r="J730" s="1" t="s">
        <v>22</v>
      </c>
      <c r="K730" s="1" t="s">
        <v>374</v>
      </c>
      <c r="L730" s="1" t="s">
        <v>41</v>
      </c>
      <c r="M730" s="1">
        <v>7</v>
      </c>
      <c r="N730" s="1" t="s">
        <v>24</v>
      </c>
      <c r="O730" s="1" t="s">
        <v>25</v>
      </c>
      <c r="P730" s="1" t="s">
        <v>351</v>
      </c>
      <c r="Q730" s="1" t="s">
        <v>267</v>
      </c>
      <c r="R730" s="1">
        <f>IF(OR(Table_12[team1]="Mumbai Indians",Table_12[team2]="Mumbai Indians"),1,0)</f>
        <v>0</v>
      </c>
    </row>
    <row r="731" spans="1:18" ht="15.75" customHeight="1" x14ac:dyDescent="0.3">
      <c r="A731" s="1">
        <v>1178402</v>
      </c>
      <c r="B731" s="1" t="s">
        <v>44</v>
      </c>
      <c r="C731" s="2">
        <v>43568</v>
      </c>
      <c r="D731" s="1" t="s">
        <v>354</v>
      </c>
      <c r="E731" s="1" t="s">
        <v>46</v>
      </c>
      <c r="F731" s="1">
        <v>0</v>
      </c>
      <c r="G731" s="1" t="s">
        <v>47</v>
      </c>
      <c r="H731" s="1" t="s">
        <v>40</v>
      </c>
      <c r="I731" s="1" t="s">
        <v>40</v>
      </c>
      <c r="J731" s="1" t="s">
        <v>22</v>
      </c>
      <c r="K731" s="1" t="s">
        <v>40</v>
      </c>
      <c r="L731" s="1" t="s">
        <v>41</v>
      </c>
      <c r="M731" s="1">
        <v>4</v>
      </c>
      <c r="N731" s="1" t="s">
        <v>24</v>
      </c>
      <c r="O731" s="1" t="s">
        <v>25</v>
      </c>
      <c r="P731" s="1" t="s">
        <v>323</v>
      </c>
      <c r="Q731" s="1" t="s">
        <v>327</v>
      </c>
      <c r="R731" s="1">
        <f>IF(OR(Table_12[team1]="Mumbai Indians",Table_12[team2]="Mumbai Indians"),1,0)</f>
        <v>1</v>
      </c>
    </row>
    <row r="732" spans="1:18" ht="15.75" customHeight="1" x14ac:dyDescent="0.3">
      <c r="A732" s="1">
        <v>1178403</v>
      </c>
      <c r="B732" s="1" t="s">
        <v>28</v>
      </c>
      <c r="C732" s="2">
        <v>43568</v>
      </c>
      <c r="D732" s="1" t="s">
        <v>121</v>
      </c>
      <c r="E732" s="1" t="s">
        <v>320</v>
      </c>
      <c r="F732" s="1">
        <v>0</v>
      </c>
      <c r="G732" s="1" t="s">
        <v>31</v>
      </c>
      <c r="H732" s="1" t="s">
        <v>20</v>
      </c>
      <c r="I732" s="1" t="s">
        <v>20</v>
      </c>
      <c r="J732" s="1" t="s">
        <v>22</v>
      </c>
      <c r="K732" s="1" t="s">
        <v>20</v>
      </c>
      <c r="L732" s="1" t="s">
        <v>41</v>
      </c>
      <c r="M732" s="1">
        <v>8</v>
      </c>
      <c r="N732" s="1" t="s">
        <v>24</v>
      </c>
      <c r="O732" s="1" t="s">
        <v>25</v>
      </c>
      <c r="P732" s="1" t="s">
        <v>382</v>
      </c>
      <c r="Q732" s="1" t="s">
        <v>140</v>
      </c>
      <c r="R732" s="1">
        <f>IF(OR(Table_12[team1]="Mumbai Indians",Table_12[team2]="Mumbai Indians"),1,0)</f>
        <v>0</v>
      </c>
    </row>
    <row r="733" spans="1:18" ht="15.75" customHeight="1" x14ac:dyDescent="0.3">
      <c r="A733" s="1">
        <v>1178404</v>
      </c>
      <c r="B733" s="1" t="s">
        <v>50</v>
      </c>
      <c r="C733" s="2">
        <v>43569</v>
      </c>
      <c r="D733" s="1" t="s">
        <v>383</v>
      </c>
      <c r="E733" s="1" t="s">
        <v>52</v>
      </c>
      <c r="F733" s="1">
        <v>0</v>
      </c>
      <c r="G733" s="1" t="s">
        <v>21</v>
      </c>
      <c r="H733" s="1" t="s">
        <v>32</v>
      </c>
      <c r="I733" s="1" t="s">
        <v>32</v>
      </c>
      <c r="J733" s="1" t="s">
        <v>22</v>
      </c>
      <c r="K733" s="1" t="s">
        <v>32</v>
      </c>
      <c r="L733" s="1" t="s">
        <v>41</v>
      </c>
      <c r="M733" s="1">
        <v>5</v>
      </c>
      <c r="N733" s="1" t="s">
        <v>24</v>
      </c>
      <c r="O733" s="1" t="s">
        <v>25</v>
      </c>
      <c r="P733" s="1" t="s">
        <v>213</v>
      </c>
      <c r="Q733" s="1" t="s">
        <v>267</v>
      </c>
      <c r="R733" s="1">
        <f>IF(OR(Table_12[team1]="Mumbai Indians",Table_12[team2]="Mumbai Indians"),1,0)</f>
        <v>0</v>
      </c>
    </row>
    <row r="734" spans="1:18" ht="15.75" customHeight="1" x14ac:dyDescent="0.3">
      <c r="A734" s="1">
        <v>1178405</v>
      </c>
      <c r="B734" s="1" t="s">
        <v>60</v>
      </c>
      <c r="C734" s="2">
        <v>43569</v>
      </c>
      <c r="D734" s="1" t="s">
        <v>384</v>
      </c>
      <c r="E734" s="1" t="s">
        <v>62</v>
      </c>
      <c r="F734" s="1">
        <v>0</v>
      </c>
      <c r="G734" s="1" t="s">
        <v>259</v>
      </c>
      <c r="H734" s="1" t="s">
        <v>374</v>
      </c>
      <c r="I734" s="1" t="s">
        <v>259</v>
      </c>
      <c r="J734" s="1" t="s">
        <v>22</v>
      </c>
      <c r="K734" s="1" t="s">
        <v>374</v>
      </c>
      <c r="L734" s="1" t="s">
        <v>23</v>
      </c>
      <c r="M734" s="1">
        <v>39</v>
      </c>
      <c r="N734" s="1" t="s">
        <v>24</v>
      </c>
      <c r="O734" s="1" t="s">
        <v>25</v>
      </c>
      <c r="P734" s="1" t="s">
        <v>242</v>
      </c>
      <c r="Q734" s="1" t="s">
        <v>232</v>
      </c>
      <c r="R734" s="1">
        <f>IF(OR(Table_12[team1]="Mumbai Indians",Table_12[team2]="Mumbai Indians"),1,0)</f>
        <v>0</v>
      </c>
    </row>
    <row r="735" spans="1:18" ht="15.75" customHeight="1" x14ac:dyDescent="0.3">
      <c r="A735" s="1">
        <v>1178406</v>
      </c>
      <c r="B735" s="1" t="s">
        <v>44</v>
      </c>
      <c r="C735" s="2">
        <v>43570</v>
      </c>
      <c r="D735" s="1" t="s">
        <v>180</v>
      </c>
      <c r="E735" s="1" t="s">
        <v>46</v>
      </c>
      <c r="F735" s="1">
        <v>0</v>
      </c>
      <c r="G735" s="1" t="s">
        <v>47</v>
      </c>
      <c r="H735" s="1" t="s">
        <v>20</v>
      </c>
      <c r="I735" s="1" t="s">
        <v>47</v>
      </c>
      <c r="J735" s="1" t="s">
        <v>22</v>
      </c>
      <c r="K735" s="1" t="s">
        <v>47</v>
      </c>
      <c r="L735" s="1" t="s">
        <v>41</v>
      </c>
      <c r="M735" s="1">
        <v>5</v>
      </c>
      <c r="N735" s="1" t="s">
        <v>24</v>
      </c>
      <c r="O735" s="1" t="s">
        <v>25</v>
      </c>
      <c r="P735" s="1" t="s">
        <v>120</v>
      </c>
      <c r="Q735" s="1" t="s">
        <v>323</v>
      </c>
      <c r="R735" s="1">
        <f>IF(OR(Table_12[team1]="Mumbai Indians",Table_12[team2]="Mumbai Indians"),1,0)</f>
        <v>1</v>
      </c>
    </row>
    <row r="736" spans="1:18" ht="15.75" customHeight="1" x14ac:dyDescent="0.3">
      <c r="A736" s="1">
        <v>1178407</v>
      </c>
      <c r="B736" s="1" t="s">
        <v>28</v>
      </c>
      <c r="C736" s="2">
        <v>43571</v>
      </c>
      <c r="D736" s="1" t="s">
        <v>193</v>
      </c>
      <c r="E736" s="1" t="s">
        <v>320</v>
      </c>
      <c r="F736" s="1">
        <v>0</v>
      </c>
      <c r="G736" s="1" t="s">
        <v>31</v>
      </c>
      <c r="H736" s="1" t="s">
        <v>40</v>
      </c>
      <c r="I736" s="1" t="s">
        <v>40</v>
      </c>
      <c r="J736" s="1" t="s">
        <v>22</v>
      </c>
      <c r="K736" s="1" t="s">
        <v>31</v>
      </c>
      <c r="L736" s="1" t="s">
        <v>23</v>
      </c>
      <c r="M736" s="1">
        <v>12</v>
      </c>
      <c r="N736" s="1" t="s">
        <v>24</v>
      </c>
      <c r="O736" s="1" t="s">
        <v>25</v>
      </c>
      <c r="P736" s="1" t="s">
        <v>237</v>
      </c>
      <c r="Q736" s="1" t="s">
        <v>232</v>
      </c>
      <c r="R736" s="1">
        <f>IF(OR(Table_12[team1]="Mumbai Indians",Table_12[team2]="Mumbai Indians"),1,0)</f>
        <v>0</v>
      </c>
    </row>
    <row r="737" spans="1:18" ht="15.75" customHeight="1" x14ac:dyDescent="0.3">
      <c r="A737" s="1">
        <v>1178408</v>
      </c>
      <c r="B737" s="1" t="s">
        <v>60</v>
      </c>
      <c r="C737" s="2">
        <v>43572</v>
      </c>
      <c r="D737" s="1" t="s">
        <v>179</v>
      </c>
      <c r="E737" s="1" t="s">
        <v>62</v>
      </c>
      <c r="F737" s="1">
        <v>0</v>
      </c>
      <c r="G737" s="1" t="s">
        <v>259</v>
      </c>
      <c r="H737" s="1" t="s">
        <v>32</v>
      </c>
      <c r="I737" s="1" t="s">
        <v>32</v>
      </c>
      <c r="J737" s="1" t="s">
        <v>33</v>
      </c>
      <c r="K737" s="1" t="s">
        <v>259</v>
      </c>
      <c r="L737" s="1" t="s">
        <v>41</v>
      </c>
      <c r="M737" s="1">
        <v>6</v>
      </c>
      <c r="N737" s="1" t="s">
        <v>24</v>
      </c>
      <c r="O737" s="1" t="s">
        <v>25</v>
      </c>
      <c r="P737" s="1" t="s">
        <v>382</v>
      </c>
      <c r="Q737" s="1" t="s">
        <v>385</v>
      </c>
      <c r="R737" s="1">
        <f>IF(OR(Table_12[team1]="Mumbai Indians",Table_12[team2]="Mumbai Indians"),1,0)</f>
        <v>0</v>
      </c>
    </row>
    <row r="738" spans="1:18" ht="15.75" customHeight="1" x14ac:dyDescent="0.3">
      <c r="A738" s="1">
        <v>1178409</v>
      </c>
      <c r="B738" s="1" t="s">
        <v>36</v>
      </c>
      <c r="C738" s="2">
        <v>43573</v>
      </c>
      <c r="D738" s="1" t="s">
        <v>315</v>
      </c>
      <c r="E738" s="1" t="s">
        <v>38</v>
      </c>
      <c r="F738" s="1">
        <v>0</v>
      </c>
      <c r="G738" s="1" t="s">
        <v>374</v>
      </c>
      <c r="H738" s="1" t="s">
        <v>47</v>
      </c>
      <c r="I738" s="1" t="s">
        <v>47</v>
      </c>
      <c r="J738" s="1" t="s">
        <v>33</v>
      </c>
      <c r="K738" s="1" t="s">
        <v>47</v>
      </c>
      <c r="L738" s="1" t="s">
        <v>23</v>
      </c>
      <c r="M738" s="1">
        <v>40</v>
      </c>
      <c r="N738" s="1" t="s">
        <v>24</v>
      </c>
      <c r="O738" s="1" t="s">
        <v>25</v>
      </c>
      <c r="P738" s="1" t="s">
        <v>242</v>
      </c>
      <c r="Q738" s="1" t="s">
        <v>274</v>
      </c>
      <c r="R738" s="1">
        <f>IF(OR(Table_12[team1]="Mumbai Indians",Table_12[team2]="Mumbai Indians"),1,0)</f>
        <v>1</v>
      </c>
    </row>
    <row r="739" spans="1:18" ht="15.75" customHeight="1" x14ac:dyDescent="0.3">
      <c r="A739" s="1">
        <v>1178410</v>
      </c>
      <c r="B739" s="1" t="s">
        <v>50</v>
      </c>
      <c r="C739" s="2">
        <v>43574</v>
      </c>
      <c r="D739" s="1" t="s">
        <v>215</v>
      </c>
      <c r="E739" s="1" t="s">
        <v>52</v>
      </c>
      <c r="F739" s="1">
        <v>0</v>
      </c>
      <c r="G739" s="1" t="s">
        <v>21</v>
      </c>
      <c r="H739" s="1" t="s">
        <v>20</v>
      </c>
      <c r="I739" s="1" t="s">
        <v>21</v>
      </c>
      <c r="J739" s="1" t="s">
        <v>22</v>
      </c>
      <c r="K739" s="1" t="s">
        <v>20</v>
      </c>
      <c r="L739" s="1" t="s">
        <v>23</v>
      </c>
      <c r="M739" s="1">
        <v>10</v>
      </c>
      <c r="N739" s="1" t="s">
        <v>24</v>
      </c>
      <c r="O739" s="1" t="s">
        <v>25</v>
      </c>
      <c r="P739" s="1" t="s">
        <v>385</v>
      </c>
      <c r="Q739" s="1" t="s">
        <v>323</v>
      </c>
      <c r="R739" s="1">
        <f>IF(OR(Table_12[team1]="Mumbai Indians",Table_12[team2]="Mumbai Indians"),1,0)</f>
        <v>0</v>
      </c>
    </row>
    <row r="740" spans="1:18" ht="15.75" customHeight="1" x14ac:dyDescent="0.3">
      <c r="A740" s="1">
        <v>1178411</v>
      </c>
      <c r="B740" s="1" t="s">
        <v>56</v>
      </c>
      <c r="C740" s="2">
        <v>43575</v>
      </c>
      <c r="D740" s="1" t="s">
        <v>231</v>
      </c>
      <c r="E740" s="1" t="s">
        <v>58</v>
      </c>
      <c r="F740" s="1">
        <v>0</v>
      </c>
      <c r="G740" s="1" t="s">
        <v>40</v>
      </c>
      <c r="H740" s="1" t="s">
        <v>47</v>
      </c>
      <c r="I740" s="1" t="s">
        <v>40</v>
      </c>
      <c r="J740" s="1" t="s">
        <v>22</v>
      </c>
      <c r="K740" s="1" t="s">
        <v>40</v>
      </c>
      <c r="L740" s="1" t="s">
        <v>41</v>
      </c>
      <c r="M740" s="1">
        <v>5</v>
      </c>
      <c r="N740" s="1" t="s">
        <v>24</v>
      </c>
      <c r="O740" s="1" t="s">
        <v>25</v>
      </c>
      <c r="P740" s="1" t="s">
        <v>351</v>
      </c>
      <c r="Q740" s="1" t="s">
        <v>140</v>
      </c>
      <c r="R740" s="1">
        <f>IF(OR(Table_12[team1]="Mumbai Indians",Table_12[team2]="Mumbai Indians"),1,0)</f>
        <v>1</v>
      </c>
    </row>
    <row r="741" spans="1:18" ht="15.75" customHeight="1" x14ac:dyDescent="0.3">
      <c r="A741" s="1">
        <v>1178412</v>
      </c>
      <c r="B741" s="1" t="s">
        <v>36</v>
      </c>
      <c r="C741" s="2">
        <v>43575</v>
      </c>
      <c r="D741" s="1" t="s">
        <v>309</v>
      </c>
      <c r="E741" s="1" t="s">
        <v>38</v>
      </c>
      <c r="F741" s="1">
        <v>0</v>
      </c>
      <c r="G741" s="1" t="s">
        <v>374</v>
      </c>
      <c r="H741" s="1" t="s">
        <v>31</v>
      </c>
      <c r="I741" s="1" t="s">
        <v>374</v>
      </c>
      <c r="J741" s="1" t="s">
        <v>22</v>
      </c>
      <c r="K741" s="1" t="s">
        <v>374</v>
      </c>
      <c r="L741" s="1" t="s">
        <v>41</v>
      </c>
      <c r="M741" s="1">
        <v>5</v>
      </c>
      <c r="N741" s="1" t="s">
        <v>24</v>
      </c>
      <c r="O741" s="1" t="s">
        <v>25</v>
      </c>
      <c r="P741" s="1" t="s">
        <v>382</v>
      </c>
      <c r="Q741" s="1" t="s">
        <v>252</v>
      </c>
      <c r="R741" s="1">
        <f>IF(OR(Table_12[team1]="Mumbai Indians",Table_12[team2]="Mumbai Indians"),1,0)</f>
        <v>0</v>
      </c>
    </row>
    <row r="742" spans="1:18" ht="15.75" customHeight="1" x14ac:dyDescent="0.3">
      <c r="A742" s="1">
        <v>1178413</v>
      </c>
      <c r="B742" s="1" t="s">
        <v>60</v>
      </c>
      <c r="C742" s="2">
        <v>43576</v>
      </c>
      <c r="D742" s="1" t="s">
        <v>386</v>
      </c>
      <c r="E742" s="1" t="s">
        <v>62</v>
      </c>
      <c r="F742" s="1">
        <v>0</v>
      </c>
      <c r="G742" s="1" t="s">
        <v>259</v>
      </c>
      <c r="H742" s="1" t="s">
        <v>21</v>
      </c>
      <c r="I742" s="1" t="s">
        <v>259</v>
      </c>
      <c r="J742" s="1" t="s">
        <v>22</v>
      </c>
      <c r="K742" s="1" t="s">
        <v>259</v>
      </c>
      <c r="L742" s="1" t="s">
        <v>41</v>
      </c>
      <c r="M742" s="1">
        <v>9</v>
      </c>
      <c r="N742" s="1" t="s">
        <v>24</v>
      </c>
      <c r="O742" s="1" t="s">
        <v>25</v>
      </c>
      <c r="P742" s="1" t="s">
        <v>274</v>
      </c>
      <c r="Q742" s="1" t="s">
        <v>323</v>
      </c>
      <c r="R742" s="1">
        <f>IF(OR(Table_12[team1]="Mumbai Indians",Table_12[team2]="Mumbai Indians"),1,0)</f>
        <v>0</v>
      </c>
    </row>
    <row r="743" spans="1:18" ht="15.75" customHeight="1" x14ac:dyDescent="0.3">
      <c r="A743" s="1">
        <v>1178414</v>
      </c>
      <c r="B743" s="1" t="s">
        <v>17</v>
      </c>
      <c r="C743" s="2">
        <v>43576</v>
      </c>
      <c r="D743" s="1" t="s">
        <v>276</v>
      </c>
      <c r="E743" s="1" t="s">
        <v>345</v>
      </c>
      <c r="F743" s="1">
        <v>0</v>
      </c>
      <c r="G743" s="1" t="s">
        <v>20</v>
      </c>
      <c r="H743" s="1" t="s">
        <v>32</v>
      </c>
      <c r="I743" s="1" t="s">
        <v>32</v>
      </c>
      <c r="J743" s="1" t="s">
        <v>22</v>
      </c>
      <c r="K743" s="1" t="s">
        <v>20</v>
      </c>
      <c r="L743" s="1" t="s">
        <v>23</v>
      </c>
      <c r="M743" s="1">
        <v>1</v>
      </c>
      <c r="N743" s="1" t="s">
        <v>24</v>
      </c>
      <c r="O743" s="1" t="s">
        <v>25</v>
      </c>
      <c r="P743" s="1" t="s">
        <v>213</v>
      </c>
      <c r="Q743" s="1" t="s">
        <v>237</v>
      </c>
      <c r="R743" s="1">
        <f>IF(OR(Table_12[team1]="Mumbai Indians",Table_12[team2]="Mumbai Indians"),1,0)</f>
        <v>0</v>
      </c>
    </row>
    <row r="744" spans="1:18" ht="15.75" customHeight="1" x14ac:dyDescent="0.3">
      <c r="A744" s="1">
        <v>1178415</v>
      </c>
      <c r="B744" s="1" t="s">
        <v>56</v>
      </c>
      <c r="C744" s="2">
        <v>43577</v>
      </c>
      <c r="D744" s="1" t="s">
        <v>336</v>
      </c>
      <c r="E744" s="1" t="s">
        <v>58</v>
      </c>
      <c r="F744" s="1">
        <v>0</v>
      </c>
      <c r="G744" s="1" t="s">
        <v>40</v>
      </c>
      <c r="H744" s="1" t="s">
        <v>374</v>
      </c>
      <c r="I744" s="1" t="s">
        <v>374</v>
      </c>
      <c r="J744" s="1" t="s">
        <v>22</v>
      </c>
      <c r="K744" s="1" t="s">
        <v>374</v>
      </c>
      <c r="L744" s="1" t="s">
        <v>41</v>
      </c>
      <c r="M744" s="1">
        <v>6</v>
      </c>
      <c r="N744" s="1" t="s">
        <v>24</v>
      </c>
      <c r="O744" s="1" t="s">
        <v>25</v>
      </c>
      <c r="P744" s="1" t="s">
        <v>327</v>
      </c>
      <c r="Q744" s="1" t="s">
        <v>140</v>
      </c>
      <c r="R744" s="1">
        <f>IF(OR(Table_12[team1]="Mumbai Indians",Table_12[team2]="Mumbai Indians"),1,0)</f>
        <v>0</v>
      </c>
    </row>
    <row r="745" spans="1:18" ht="15.75" customHeight="1" x14ac:dyDescent="0.3">
      <c r="A745" s="1">
        <v>1178416</v>
      </c>
      <c r="B745" s="1" t="s">
        <v>65</v>
      </c>
      <c r="C745" s="2">
        <v>43578</v>
      </c>
      <c r="D745" s="1" t="s">
        <v>57</v>
      </c>
      <c r="E745" s="1" t="s">
        <v>67</v>
      </c>
      <c r="F745" s="1">
        <v>0</v>
      </c>
      <c r="G745" s="1" t="s">
        <v>32</v>
      </c>
      <c r="H745" s="1" t="s">
        <v>259</v>
      </c>
      <c r="I745" s="1" t="s">
        <v>32</v>
      </c>
      <c r="J745" s="1" t="s">
        <v>22</v>
      </c>
      <c r="K745" s="1" t="s">
        <v>32</v>
      </c>
      <c r="L745" s="1" t="s">
        <v>41</v>
      </c>
      <c r="M745" s="1">
        <v>6</v>
      </c>
      <c r="N745" s="1" t="s">
        <v>24</v>
      </c>
      <c r="O745" s="1" t="s">
        <v>25</v>
      </c>
      <c r="P745" s="1" t="s">
        <v>274</v>
      </c>
      <c r="Q745" s="1" t="s">
        <v>232</v>
      </c>
      <c r="R745" s="1">
        <f>IF(OR(Table_12[team1]="Mumbai Indians",Table_12[team2]="Mumbai Indians"),1,0)</f>
        <v>0</v>
      </c>
    </row>
    <row r="746" spans="1:18" ht="15.75" customHeight="1" x14ac:dyDescent="0.3">
      <c r="A746" s="1">
        <v>1178417</v>
      </c>
      <c r="B746" s="1" t="s">
        <v>17</v>
      </c>
      <c r="C746" s="2">
        <v>43579</v>
      </c>
      <c r="D746" s="1" t="s">
        <v>121</v>
      </c>
      <c r="E746" s="1" t="s">
        <v>345</v>
      </c>
      <c r="F746" s="1">
        <v>0</v>
      </c>
      <c r="G746" s="1" t="s">
        <v>20</v>
      </c>
      <c r="H746" s="1" t="s">
        <v>31</v>
      </c>
      <c r="I746" s="1" t="s">
        <v>31</v>
      </c>
      <c r="J746" s="1" t="s">
        <v>22</v>
      </c>
      <c r="K746" s="1" t="s">
        <v>20</v>
      </c>
      <c r="L746" s="1" t="s">
        <v>23</v>
      </c>
      <c r="M746" s="1">
        <v>17</v>
      </c>
      <c r="N746" s="1" t="s">
        <v>24</v>
      </c>
      <c r="O746" s="1" t="s">
        <v>25</v>
      </c>
      <c r="P746" s="1" t="s">
        <v>252</v>
      </c>
      <c r="Q746" s="1" t="s">
        <v>242</v>
      </c>
      <c r="R746" s="1">
        <f>IF(OR(Table_12[team1]="Mumbai Indians",Table_12[team2]="Mumbai Indians"),1,0)</f>
        <v>0</v>
      </c>
    </row>
    <row r="747" spans="1:18" ht="15.75" customHeight="1" x14ac:dyDescent="0.3">
      <c r="A747" s="1">
        <v>1178418</v>
      </c>
      <c r="B747" s="1" t="s">
        <v>50</v>
      </c>
      <c r="C747" s="2">
        <v>43580</v>
      </c>
      <c r="D747" s="1" t="s">
        <v>311</v>
      </c>
      <c r="E747" s="1" t="s">
        <v>52</v>
      </c>
      <c r="F747" s="1">
        <v>0</v>
      </c>
      <c r="G747" s="1" t="s">
        <v>21</v>
      </c>
      <c r="H747" s="1" t="s">
        <v>40</v>
      </c>
      <c r="I747" s="1" t="s">
        <v>40</v>
      </c>
      <c r="J747" s="1" t="s">
        <v>22</v>
      </c>
      <c r="K747" s="1" t="s">
        <v>40</v>
      </c>
      <c r="L747" s="1" t="s">
        <v>41</v>
      </c>
      <c r="M747" s="1">
        <v>3</v>
      </c>
      <c r="N747" s="1" t="s">
        <v>24</v>
      </c>
      <c r="O747" s="1" t="s">
        <v>25</v>
      </c>
      <c r="P747" s="1" t="s">
        <v>332</v>
      </c>
      <c r="Q747" s="1" t="s">
        <v>385</v>
      </c>
      <c r="R747" s="1">
        <f>IF(OR(Table_12[team1]="Mumbai Indians",Table_12[team2]="Mumbai Indians"),1,0)</f>
        <v>0</v>
      </c>
    </row>
    <row r="748" spans="1:18" ht="15.75" customHeight="1" x14ac:dyDescent="0.3">
      <c r="A748" s="1">
        <v>1178419</v>
      </c>
      <c r="B748" s="1" t="s">
        <v>65</v>
      </c>
      <c r="C748" s="2">
        <v>43581</v>
      </c>
      <c r="D748" s="1" t="s">
        <v>147</v>
      </c>
      <c r="E748" s="1" t="s">
        <v>67</v>
      </c>
      <c r="F748" s="1">
        <v>0</v>
      </c>
      <c r="G748" s="1" t="s">
        <v>32</v>
      </c>
      <c r="H748" s="1" t="s">
        <v>47</v>
      </c>
      <c r="I748" s="1" t="s">
        <v>32</v>
      </c>
      <c r="J748" s="1" t="s">
        <v>22</v>
      </c>
      <c r="K748" s="1" t="s">
        <v>47</v>
      </c>
      <c r="L748" s="1" t="s">
        <v>23</v>
      </c>
      <c r="M748" s="1">
        <v>46</v>
      </c>
      <c r="N748" s="1" t="s">
        <v>24</v>
      </c>
      <c r="O748" s="1" t="s">
        <v>25</v>
      </c>
      <c r="P748" s="1" t="s">
        <v>274</v>
      </c>
      <c r="Q748" s="1" t="s">
        <v>232</v>
      </c>
      <c r="R748" s="1">
        <f>IF(OR(Table_12[team1]="Mumbai Indians",Table_12[team2]="Mumbai Indians"),1,0)</f>
        <v>1</v>
      </c>
    </row>
    <row r="749" spans="1:18" ht="15.75" customHeight="1" x14ac:dyDescent="0.3">
      <c r="A749" s="1">
        <v>1178420</v>
      </c>
      <c r="B749" s="1" t="s">
        <v>56</v>
      </c>
      <c r="C749" s="2">
        <v>43582</v>
      </c>
      <c r="D749" s="1" t="s">
        <v>197</v>
      </c>
      <c r="E749" s="1" t="s">
        <v>58</v>
      </c>
      <c r="F749" s="1">
        <v>0</v>
      </c>
      <c r="G749" s="1" t="s">
        <v>40</v>
      </c>
      <c r="H749" s="1" t="s">
        <v>259</v>
      </c>
      <c r="I749" s="1" t="s">
        <v>40</v>
      </c>
      <c r="J749" s="1" t="s">
        <v>22</v>
      </c>
      <c r="K749" s="1" t="s">
        <v>40</v>
      </c>
      <c r="L749" s="1" t="s">
        <v>41</v>
      </c>
      <c r="M749" s="1">
        <v>7</v>
      </c>
      <c r="N749" s="1" t="s">
        <v>24</v>
      </c>
      <c r="O749" s="1" t="s">
        <v>25</v>
      </c>
      <c r="P749" s="1" t="s">
        <v>351</v>
      </c>
      <c r="Q749" s="1" t="s">
        <v>327</v>
      </c>
      <c r="R749" s="1">
        <f>IF(OR(Table_12[team1]="Mumbai Indians",Table_12[team2]="Mumbai Indians"),1,0)</f>
        <v>0</v>
      </c>
    </row>
    <row r="750" spans="1:18" ht="15.75" customHeight="1" x14ac:dyDescent="0.3">
      <c r="A750" s="1">
        <v>1178421</v>
      </c>
      <c r="B750" s="1" t="s">
        <v>36</v>
      </c>
      <c r="C750" s="2">
        <v>43583</v>
      </c>
      <c r="D750" s="1" t="s">
        <v>227</v>
      </c>
      <c r="E750" s="1" t="s">
        <v>38</v>
      </c>
      <c r="F750" s="1">
        <v>0</v>
      </c>
      <c r="G750" s="1" t="s">
        <v>374</v>
      </c>
      <c r="H750" s="1" t="s">
        <v>20</v>
      </c>
      <c r="I750" s="1" t="s">
        <v>374</v>
      </c>
      <c r="J750" s="1" t="s">
        <v>33</v>
      </c>
      <c r="K750" s="1" t="s">
        <v>374</v>
      </c>
      <c r="L750" s="1" t="s">
        <v>23</v>
      </c>
      <c r="M750" s="1">
        <v>16</v>
      </c>
      <c r="N750" s="1" t="s">
        <v>24</v>
      </c>
      <c r="O750" s="1" t="s">
        <v>25</v>
      </c>
      <c r="P750" s="1" t="s">
        <v>335</v>
      </c>
      <c r="Q750" s="1" t="s">
        <v>242</v>
      </c>
      <c r="R750" s="1">
        <f>IF(OR(Table_12[team1]="Mumbai Indians",Table_12[team2]="Mumbai Indians"),1,0)</f>
        <v>0</v>
      </c>
    </row>
    <row r="751" spans="1:18" ht="15.75" customHeight="1" x14ac:dyDescent="0.3">
      <c r="A751" s="1">
        <v>1178422</v>
      </c>
      <c r="B751" s="1" t="s">
        <v>50</v>
      </c>
      <c r="C751" s="2">
        <v>43583</v>
      </c>
      <c r="D751" s="1" t="s">
        <v>307</v>
      </c>
      <c r="E751" s="1" t="s">
        <v>52</v>
      </c>
      <c r="F751" s="1">
        <v>0</v>
      </c>
      <c r="G751" s="1" t="s">
        <v>21</v>
      </c>
      <c r="H751" s="1" t="s">
        <v>47</v>
      </c>
      <c r="I751" s="1" t="s">
        <v>47</v>
      </c>
      <c r="J751" s="1" t="s">
        <v>22</v>
      </c>
      <c r="K751" s="1" t="s">
        <v>21</v>
      </c>
      <c r="L751" s="1" t="s">
        <v>23</v>
      </c>
      <c r="M751" s="1">
        <v>34</v>
      </c>
      <c r="N751" s="1" t="s">
        <v>24</v>
      </c>
      <c r="O751" s="1" t="s">
        <v>25</v>
      </c>
      <c r="P751" s="1" t="s">
        <v>385</v>
      </c>
      <c r="Q751" s="1" t="s">
        <v>323</v>
      </c>
      <c r="R751" s="1">
        <f>IF(OR(Table_12[team1]="Mumbai Indians",Table_12[team2]="Mumbai Indians"),1,0)</f>
        <v>1</v>
      </c>
    </row>
    <row r="752" spans="1:18" ht="15.75" customHeight="1" x14ac:dyDescent="0.3">
      <c r="A752" s="1">
        <v>1178423</v>
      </c>
      <c r="B752" s="1" t="s">
        <v>60</v>
      </c>
      <c r="C752" s="2">
        <v>43584</v>
      </c>
      <c r="D752" s="1" t="s">
        <v>179</v>
      </c>
      <c r="E752" s="1" t="s">
        <v>62</v>
      </c>
      <c r="F752" s="1">
        <v>0</v>
      </c>
      <c r="G752" s="1" t="s">
        <v>259</v>
      </c>
      <c r="H752" s="1" t="s">
        <v>31</v>
      </c>
      <c r="I752" s="1" t="s">
        <v>31</v>
      </c>
      <c r="J752" s="1" t="s">
        <v>22</v>
      </c>
      <c r="K752" s="1" t="s">
        <v>259</v>
      </c>
      <c r="L752" s="1" t="s">
        <v>23</v>
      </c>
      <c r="M752" s="1">
        <v>45</v>
      </c>
      <c r="N752" s="1" t="s">
        <v>24</v>
      </c>
      <c r="O752" s="1" t="s">
        <v>25</v>
      </c>
      <c r="P752" s="1" t="s">
        <v>267</v>
      </c>
      <c r="Q752" s="1" t="s">
        <v>140</v>
      </c>
      <c r="R752" s="1">
        <f>IF(OR(Table_12[team1]="Mumbai Indians",Table_12[team2]="Mumbai Indians"),1,0)</f>
        <v>0</v>
      </c>
    </row>
    <row r="753" spans="1:18" ht="15.75" customHeight="1" x14ac:dyDescent="0.3">
      <c r="A753" s="1">
        <v>1178424</v>
      </c>
      <c r="B753" s="1" t="s">
        <v>17</v>
      </c>
      <c r="C753" s="2">
        <v>43585</v>
      </c>
      <c r="D753" s="1" t="s">
        <v>25</v>
      </c>
      <c r="E753" s="1" t="s">
        <v>345</v>
      </c>
      <c r="F753" s="1">
        <v>0</v>
      </c>
      <c r="G753" s="1" t="s">
        <v>20</v>
      </c>
      <c r="H753" s="1" t="s">
        <v>40</v>
      </c>
      <c r="I753" s="1" t="s">
        <v>40</v>
      </c>
      <c r="J753" s="1" t="s">
        <v>22</v>
      </c>
      <c r="K753" s="1" t="s">
        <v>25</v>
      </c>
      <c r="L753" s="1" t="s">
        <v>25</v>
      </c>
      <c r="M753" s="1" t="s">
        <v>25</v>
      </c>
      <c r="N753" s="1" t="s">
        <v>25</v>
      </c>
      <c r="O753" s="1" t="s">
        <v>25</v>
      </c>
      <c r="P753" s="1" t="s">
        <v>382</v>
      </c>
      <c r="Q753" s="1" t="s">
        <v>274</v>
      </c>
      <c r="R753" s="1">
        <f>IF(OR(Table_12[team1]="Mumbai Indians",Table_12[team2]="Mumbai Indians"),1,0)</f>
        <v>0</v>
      </c>
    </row>
    <row r="754" spans="1:18" ht="15.75" customHeight="1" x14ac:dyDescent="0.3">
      <c r="A754" s="1">
        <v>1178425</v>
      </c>
      <c r="B754" s="1" t="s">
        <v>65</v>
      </c>
      <c r="C754" s="2">
        <v>43586</v>
      </c>
      <c r="D754" s="1" t="s">
        <v>76</v>
      </c>
      <c r="E754" s="1" t="s">
        <v>67</v>
      </c>
      <c r="F754" s="1">
        <v>0</v>
      </c>
      <c r="G754" s="1" t="s">
        <v>32</v>
      </c>
      <c r="H754" s="1" t="s">
        <v>374</v>
      </c>
      <c r="I754" s="1" t="s">
        <v>374</v>
      </c>
      <c r="J754" s="1" t="s">
        <v>22</v>
      </c>
      <c r="K754" s="1" t="s">
        <v>32</v>
      </c>
      <c r="L754" s="1" t="s">
        <v>23</v>
      </c>
      <c r="M754" s="1">
        <v>80</v>
      </c>
      <c r="N754" s="1" t="s">
        <v>24</v>
      </c>
      <c r="O754" s="1" t="s">
        <v>25</v>
      </c>
      <c r="P754" s="1" t="s">
        <v>332</v>
      </c>
      <c r="Q754" s="1" t="s">
        <v>323</v>
      </c>
      <c r="R754" s="1">
        <f>IF(OR(Table_12[team1]="Mumbai Indians",Table_12[team2]="Mumbai Indians"),1,0)</f>
        <v>0</v>
      </c>
    </row>
    <row r="755" spans="1:18" ht="15.75" customHeight="1" x14ac:dyDescent="0.3">
      <c r="A755" s="1">
        <v>1178426</v>
      </c>
      <c r="B755" s="1" t="s">
        <v>44</v>
      </c>
      <c r="C755" s="2">
        <v>43587</v>
      </c>
      <c r="D755" s="1" t="s">
        <v>349</v>
      </c>
      <c r="E755" s="1" t="s">
        <v>46</v>
      </c>
      <c r="F755" s="1">
        <v>0</v>
      </c>
      <c r="G755" s="1" t="s">
        <v>47</v>
      </c>
      <c r="H755" s="1" t="s">
        <v>259</v>
      </c>
      <c r="I755" s="1" t="s">
        <v>47</v>
      </c>
      <c r="J755" s="1" t="s">
        <v>33</v>
      </c>
      <c r="K755" s="1" t="s">
        <v>47</v>
      </c>
      <c r="L755" s="1" t="s">
        <v>122</v>
      </c>
      <c r="M755" s="1" t="s">
        <v>25</v>
      </c>
      <c r="N755" s="1" t="s">
        <v>123</v>
      </c>
      <c r="O755" s="1" t="s">
        <v>25</v>
      </c>
      <c r="P755" s="1" t="s">
        <v>267</v>
      </c>
      <c r="Q755" s="1" t="s">
        <v>140</v>
      </c>
      <c r="R755" s="1">
        <f>IF(OR(Table_12[team1]="Mumbai Indians",Table_12[team2]="Mumbai Indians"),1,0)</f>
        <v>1</v>
      </c>
    </row>
    <row r="756" spans="1:18" ht="15.75" customHeight="1" x14ac:dyDescent="0.3">
      <c r="A756" s="1">
        <v>1178427</v>
      </c>
      <c r="B756" s="1" t="s">
        <v>28</v>
      </c>
      <c r="C756" s="2">
        <v>43588</v>
      </c>
      <c r="D756" s="1" t="s">
        <v>387</v>
      </c>
      <c r="E756" s="1" t="s">
        <v>320</v>
      </c>
      <c r="F756" s="1">
        <v>0</v>
      </c>
      <c r="G756" s="1" t="s">
        <v>31</v>
      </c>
      <c r="H756" s="1" t="s">
        <v>21</v>
      </c>
      <c r="I756" s="1" t="s">
        <v>21</v>
      </c>
      <c r="J756" s="1" t="s">
        <v>22</v>
      </c>
      <c r="K756" s="1" t="s">
        <v>21</v>
      </c>
      <c r="L756" s="1" t="s">
        <v>41</v>
      </c>
      <c r="M756" s="1">
        <v>7</v>
      </c>
      <c r="N756" s="1" t="s">
        <v>24</v>
      </c>
      <c r="O756" s="1" t="s">
        <v>25</v>
      </c>
      <c r="P756" s="1" t="s">
        <v>252</v>
      </c>
      <c r="Q756" s="1" t="s">
        <v>242</v>
      </c>
      <c r="R756" s="1">
        <f>IF(OR(Table_12[team1]="Mumbai Indians",Table_12[team2]="Mumbai Indians"),1,0)</f>
        <v>0</v>
      </c>
    </row>
    <row r="757" spans="1:18" ht="15.75" customHeight="1" x14ac:dyDescent="0.3">
      <c r="A757" s="1">
        <v>1178428</v>
      </c>
      <c r="B757" s="1" t="s">
        <v>36</v>
      </c>
      <c r="C757" s="2">
        <v>43589</v>
      </c>
      <c r="D757" s="1" t="s">
        <v>93</v>
      </c>
      <c r="E757" s="1" t="s">
        <v>38</v>
      </c>
      <c r="F757" s="1">
        <v>0</v>
      </c>
      <c r="G757" s="1" t="s">
        <v>374</v>
      </c>
      <c r="H757" s="1" t="s">
        <v>40</v>
      </c>
      <c r="I757" s="1" t="s">
        <v>40</v>
      </c>
      <c r="J757" s="1" t="s">
        <v>33</v>
      </c>
      <c r="K757" s="1" t="s">
        <v>374</v>
      </c>
      <c r="L757" s="1" t="s">
        <v>41</v>
      </c>
      <c r="M757" s="1">
        <v>5</v>
      </c>
      <c r="N757" s="1" t="s">
        <v>24</v>
      </c>
      <c r="O757" s="1" t="s">
        <v>25</v>
      </c>
      <c r="P757" s="1" t="s">
        <v>332</v>
      </c>
      <c r="Q757" s="1" t="s">
        <v>385</v>
      </c>
      <c r="R757" s="1">
        <f>IF(OR(Table_12[team1]="Mumbai Indians",Table_12[team2]="Mumbai Indians"),1,0)</f>
        <v>0</v>
      </c>
    </row>
    <row r="758" spans="1:18" ht="15.75" customHeight="1" x14ac:dyDescent="0.3">
      <c r="A758" s="1">
        <v>1178429</v>
      </c>
      <c r="B758" s="1" t="s">
        <v>17</v>
      </c>
      <c r="C758" s="2">
        <v>43589</v>
      </c>
      <c r="D758" s="1" t="s">
        <v>388</v>
      </c>
      <c r="E758" s="1" t="s">
        <v>345</v>
      </c>
      <c r="F758" s="1">
        <v>0</v>
      </c>
      <c r="G758" s="1" t="s">
        <v>20</v>
      </c>
      <c r="H758" s="1" t="s">
        <v>259</v>
      </c>
      <c r="I758" s="1" t="s">
        <v>20</v>
      </c>
      <c r="J758" s="1" t="s">
        <v>22</v>
      </c>
      <c r="K758" s="1" t="s">
        <v>20</v>
      </c>
      <c r="L758" s="1" t="s">
        <v>41</v>
      </c>
      <c r="M758" s="1">
        <v>4</v>
      </c>
      <c r="N758" s="1" t="s">
        <v>24</v>
      </c>
      <c r="O758" s="1" t="s">
        <v>25</v>
      </c>
      <c r="P758" s="1" t="s">
        <v>274</v>
      </c>
      <c r="Q758" s="1" t="s">
        <v>232</v>
      </c>
      <c r="R758" s="1">
        <f>IF(OR(Table_12[team1]="Mumbai Indians",Table_12[team2]="Mumbai Indians"),1,0)</f>
        <v>0</v>
      </c>
    </row>
    <row r="759" spans="1:18" ht="15.75" customHeight="1" x14ac:dyDescent="0.3">
      <c r="A759" s="1">
        <v>1178430</v>
      </c>
      <c r="B759" s="1" t="s">
        <v>28</v>
      </c>
      <c r="C759" s="2">
        <v>43590</v>
      </c>
      <c r="D759" s="1" t="s">
        <v>362</v>
      </c>
      <c r="E759" s="1" t="s">
        <v>320</v>
      </c>
      <c r="F759" s="1">
        <v>0</v>
      </c>
      <c r="G759" s="1" t="s">
        <v>31</v>
      </c>
      <c r="H759" s="1" t="s">
        <v>32</v>
      </c>
      <c r="I759" s="1" t="s">
        <v>31</v>
      </c>
      <c r="J759" s="1" t="s">
        <v>22</v>
      </c>
      <c r="K759" s="1" t="s">
        <v>31</v>
      </c>
      <c r="L759" s="1" t="s">
        <v>41</v>
      </c>
      <c r="M759" s="1">
        <v>6</v>
      </c>
      <c r="N759" s="1" t="s">
        <v>24</v>
      </c>
      <c r="O759" s="1" t="s">
        <v>25</v>
      </c>
      <c r="P759" s="1" t="s">
        <v>335</v>
      </c>
      <c r="Q759" s="1" t="s">
        <v>252</v>
      </c>
      <c r="R759" s="1">
        <f>IF(OR(Table_12[team1]="Mumbai Indians",Table_12[team2]="Mumbai Indians"),1,0)</f>
        <v>0</v>
      </c>
    </row>
    <row r="760" spans="1:18" ht="15.75" customHeight="1" x14ac:dyDescent="0.3">
      <c r="A760" s="1">
        <v>1178431</v>
      </c>
      <c r="B760" s="1" t="s">
        <v>44</v>
      </c>
      <c r="C760" s="2">
        <v>43590</v>
      </c>
      <c r="D760" s="1" t="s">
        <v>315</v>
      </c>
      <c r="E760" s="1" t="s">
        <v>46</v>
      </c>
      <c r="F760" s="1">
        <v>0</v>
      </c>
      <c r="G760" s="1" t="s">
        <v>47</v>
      </c>
      <c r="H760" s="1" t="s">
        <v>21</v>
      </c>
      <c r="I760" s="1" t="s">
        <v>47</v>
      </c>
      <c r="J760" s="1" t="s">
        <v>22</v>
      </c>
      <c r="K760" s="1" t="s">
        <v>47</v>
      </c>
      <c r="L760" s="1" t="s">
        <v>41</v>
      </c>
      <c r="M760" s="1">
        <v>9</v>
      </c>
      <c r="N760" s="1" t="s">
        <v>24</v>
      </c>
      <c r="O760" s="1" t="s">
        <v>25</v>
      </c>
      <c r="P760" s="1" t="s">
        <v>327</v>
      </c>
      <c r="Q760" s="1" t="s">
        <v>267</v>
      </c>
      <c r="R760" s="1">
        <f>IF(OR(Table_12[team1]="Mumbai Indians",Table_12[team2]="Mumbai Indians"),1,0)</f>
        <v>1</v>
      </c>
    </row>
    <row r="761" spans="1:18" ht="15.75" customHeight="1" x14ac:dyDescent="0.3">
      <c r="A761" s="1">
        <v>1181764</v>
      </c>
      <c r="B761" s="1" t="s">
        <v>65</v>
      </c>
      <c r="C761" s="2">
        <v>43592</v>
      </c>
      <c r="D761" s="1" t="s">
        <v>330</v>
      </c>
      <c r="E761" s="1" t="s">
        <v>67</v>
      </c>
      <c r="F761" s="1">
        <v>0</v>
      </c>
      <c r="G761" s="1" t="s">
        <v>47</v>
      </c>
      <c r="H761" s="1" t="s">
        <v>32</v>
      </c>
      <c r="I761" s="1" t="s">
        <v>32</v>
      </c>
      <c r="J761" s="1" t="s">
        <v>33</v>
      </c>
      <c r="K761" s="1" t="s">
        <v>47</v>
      </c>
      <c r="L761" s="1" t="s">
        <v>41</v>
      </c>
      <c r="M761" s="1">
        <v>6</v>
      </c>
      <c r="N761" s="1" t="s">
        <v>24</v>
      </c>
      <c r="O761" s="1" t="s">
        <v>25</v>
      </c>
      <c r="P761" s="1" t="s">
        <v>274</v>
      </c>
      <c r="Q761" s="1" t="s">
        <v>323</v>
      </c>
      <c r="R761" s="1">
        <f>IF(OR(Table_12[team1]="Mumbai Indians",Table_12[team2]="Mumbai Indians"),1,0)</f>
        <v>1</v>
      </c>
    </row>
    <row r="762" spans="1:18" ht="15.75" customHeight="1" x14ac:dyDescent="0.3">
      <c r="A762" s="1">
        <v>1181766</v>
      </c>
      <c r="B762" s="1" t="s">
        <v>234</v>
      </c>
      <c r="C762" s="2">
        <v>43593</v>
      </c>
      <c r="D762" s="1" t="s">
        <v>336</v>
      </c>
      <c r="E762" s="1" t="s">
        <v>236</v>
      </c>
      <c r="F762" s="1">
        <v>0</v>
      </c>
      <c r="G762" s="1" t="s">
        <v>374</v>
      </c>
      <c r="H762" s="1" t="s">
        <v>259</v>
      </c>
      <c r="I762" s="1" t="s">
        <v>374</v>
      </c>
      <c r="J762" s="1" t="s">
        <v>22</v>
      </c>
      <c r="K762" s="1" t="s">
        <v>374</v>
      </c>
      <c r="L762" s="1" t="s">
        <v>41</v>
      </c>
      <c r="M762" s="1">
        <v>2</v>
      </c>
      <c r="N762" s="1" t="s">
        <v>24</v>
      </c>
      <c r="O762" s="1" t="s">
        <v>25</v>
      </c>
      <c r="P762" s="1" t="s">
        <v>242</v>
      </c>
      <c r="Q762" s="1" t="s">
        <v>140</v>
      </c>
      <c r="R762" s="1">
        <f>IF(OR(Table_12[team1]="Mumbai Indians",Table_12[team2]="Mumbai Indians"),1,0)</f>
        <v>0</v>
      </c>
    </row>
    <row r="763" spans="1:18" ht="15.75" customHeight="1" x14ac:dyDescent="0.3">
      <c r="A763" s="1">
        <v>1181767</v>
      </c>
      <c r="B763" s="1" t="s">
        <v>234</v>
      </c>
      <c r="C763" s="2">
        <v>43595</v>
      </c>
      <c r="D763" s="1" t="s">
        <v>243</v>
      </c>
      <c r="E763" s="1" t="s">
        <v>236</v>
      </c>
      <c r="F763" s="1">
        <v>0</v>
      </c>
      <c r="G763" s="1" t="s">
        <v>32</v>
      </c>
      <c r="H763" s="1" t="s">
        <v>374</v>
      </c>
      <c r="I763" s="1" t="s">
        <v>32</v>
      </c>
      <c r="J763" s="1" t="s">
        <v>22</v>
      </c>
      <c r="K763" s="1" t="s">
        <v>32</v>
      </c>
      <c r="L763" s="1" t="s">
        <v>41</v>
      </c>
      <c r="M763" s="1">
        <v>6</v>
      </c>
      <c r="N763" s="1" t="s">
        <v>24</v>
      </c>
      <c r="O763" s="1" t="s">
        <v>25</v>
      </c>
      <c r="P763" s="1" t="s">
        <v>242</v>
      </c>
      <c r="Q763" s="1" t="s">
        <v>140</v>
      </c>
      <c r="R763" s="1">
        <f>IF(OR(Table_12[team1]="Mumbai Indians",Table_12[team2]="Mumbai Indians"),1,0)</f>
        <v>0</v>
      </c>
    </row>
    <row r="764" spans="1:18" ht="15.75" customHeight="1" x14ac:dyDescent="0.3">
      <c r="A764" s="1">
        <v>1181768</v>
      </c>
      <c r="B764" s="1" t="s">
        <v>60</v>
      </c>
      <c r="C764" s="2">
        <v>43597</v>
      </c>
      <c r="D764" s="1" t="s">
        <v>349</v>
      </c>
      <c r="E764" s="1" t="s">
        <v>62</v>
      </c>
      <c r="F764" s="1">
        <v>0</v>
      </c>
      <c r="G764" s="1" t="s">
        <v>47</v>
      </c>
      <c r="H764" s="1" t="s">
        <v>32</v>
      </c>
      <c r="I764" s="1" t="s">
        <v>47</v>
      </c>
      <c r="J764" s="1" t="s">
        <v>33</v>
      </c>
      <c r="K764" s="1" t="s">
        <v>47</v>
      </c>
      <c r="L764" s="1" t="s">
        <v>23</v>
      </c>
      <c r="M764" s="1">
        <v>1</v>
      </c>
      <c r="N764" s="1" t="s">
        <v>24</v>
      </c>
      <c r="O764" s="1" t="s">
        <v>25</v>
      </c>
      <c r="P764" s="1" t="s">
        <v>385</v>
      </c>
      <c r="Q764" s="1" t="s">
        <v>323</v>
      </c>
      <c r="R764" s="1">
        <f>IF(OR(Table_12[team1]="Mumbai Indians",Table_12[team2]="Mumbai Indians"),1,0)</f>
        <v>1</v>
      </c>
    </row>
    <row r="765" spans="1:18" ht="15.75" customHeight="1" x14ac:dyDescent="0.3">
      <c r="A765" s="1">
        <v>1216492</v>
      </c>
      <c r="B765" s="1" t="s">
        <v>281</v>
      </c>
      <c r="C765" s="2">
        <v>44093</v>
      </c>
      <c r="D765" s="1" t="s">
        <v>183</v>
      </c>
      <c r="E765" s="1" t="s">
        <v>282</v>
      </c>
      <c r="F765" s="1">
        <v>0</v>
      </c>
      <c r="G765" s="1" t="s">
        <v>47</v>
      </c>
      <c r="H765" s="1" t="s">
        <v>32</v>
      </c>
      <c r="I765" s="1" t="s">
        <v>32</v>
      </c>
      <c r="J765" s="1" t="s">
        <v>22</v>
      </c>
      <c r="K765" s="1" t="s">
        <v>32</v>
      </c>
      <c r="L765" s="1" t="s">
        <v>41</v>
      </c>
      <c r="M765" s="1">
        <v>5</v>
      </c>
      <c r="N765" s="1" t="s">
        <v>24</v>
      </c>
      <c r="O765" s="1" t="s">
        <v>25</v>
      </c>
      <c r="P765" s="1" t="s">
        <v>303</v>
      </c>
      <c r="Q765" s="1" t="s">
        <v>322</v>
      </c>
      <c r="R765" s="1">
        <f>IF(OR(Table_12[team1]="Mumbai Indians",Table_12[team2]="Mumbai Indians"),1,0)</f>
        <v>1</v>
      </c>
    </row>
    <row r="766" spans="1:18" ht="15.75" customHeight="1" x14ac:dyDescent="0.3">
      <c r="A766" s="1">
        <v>1216493</v>
      </c>
      <c r="B766" s="1" t="s">
        <v>288</v>
      </c>
      <c r="C766" s="2">
        <v>44094</v>
      </c>
      <c r="D766" s="1" t="s">
        <v>337</v>
      </c>
      <c r="E766" s="1" t="s">
        <v>289</v>
      </c>
      <c r="F766" s="1">
        <v>0</v>
      </c>
      <c r="G766" s="1" t="s">
        <v>374</v>
      </c>
      <c r="H766" s="1" t="s">
        <v>31</v>
      </c>
      <c r="I766" s="1" t="s">
        <v>31</v>
      </c>
      <c r="J766" s="1" t="s">
        <v>22</v>
      </c>
      <c r="K766" s="1" t="s">
        <v>374</v>
      </c>
      <c r="L766" s="1" t="s">
        <v>122</v>
      </c>
      <c r="M766" s="1" t="s">
        <v>25</v>
      </c>
      <c r="N766" s="1" t="s">
        <v>123</v>
      </c>
      <c r="O766" s="1" t="s">
        <v>25</v>
      </c>
      <c r="P766" s="1" t="s">
        <v>232</v>
      </c>
      <c r="Q766" s="1" t="s">
        <v>323</v>
      </c>
      <c r="R766" s="1">
        <f>IF(OR(Table_12[team1]="Mumbai Indians",Table_12[team2]="Mumbai Indians"),1,0)</f>
        <v>0</v>
      </c>
    </row>
    <row r="767" spans="1:18" ht="15.75" customHeight="1" x14ac:dyDescent="0.3">
      <c r="A767" s="1">
        <v>1216494</v>
      </c>
      <c r="B767" s="1" t="s">
        <v>281</v>
      </c>
      <c r="C767" s="2">
        <v>44125</v>
      </c>
      <c r="D767" s="1" t="s">
        <v>358</v>
      </c>
      <c r="E767" s="1" t="s">
        <v>282</v>
      </c>
      <c r="F767" s="1">
        <v>0</v>
      </c>
      <c r="G767" s="1" t="s">
        <v>21</v>
      </c>
      <c r="H767" s="1" t="s">
        <v>20</v>
      </c>
      <c r="I767" s="1" t="s">
        <v>21</v>
      </c>
      <c r="J767" s="1" t="s">
        <v>33</v>
      </c>
      <c r="K767" s="1" t="s">
        <v>20</v>
      </c>
      <c r="L767" s="1" t="s">
        <v>41</v>
      </c>
      <c r="M767" s="1">
        <v>8</v>
      </c>
      <c r="N767" s="1" t="s">
        <v>24</v>
      </c>
      <c r="O767" s="1" t="s">
        <v>25</v>
      </c>
      <c r="P767" s="1" t="s">
        <v>322</v>
      </c>
      <c r="Q767" s="1" t="s">
        <v>140</v>
      </c>
      <c r="R767" s="1">
        <f>IF(OR(Table_12[team1]="Mumbai Indians",Table_12[team2]="Mumbai Indians"),1,0)</f>
        <v>0</v>
      </c>
    </row>
    <row r="768" spans="1:18" ht="15.75" customHeight="1" x14ac:dyDescent="0.3">
      <c r="A768" s="1">
        <v>1216495</v>
      </c>
      <c r="B768" s="1" t="s">
        <v>284</v>
      </c>
      <c r="C768" s="2">
        <v>44138</v>
      </c>
      <c r="D768" s="1" t="s">
        <v>248</v>
      </c>
      <c r="E768" s="1" t="s">
        <v>286</v>
      </c>
      <c r="F768" s="1">
        <v>0</v>
      </c>
      <c r="G768" s="1" t="s">
        <v>47</v>
      </c>
      <c r="H768" s="1" t="s">
        <v>259</v>
      </c>
      <c r="I768" s="1" t="s">
        <v>259</v>
      </c>
      <c r="J768" s="1" t="s">
        <v>22</v>
      </c>
      <c r="K768" s="1" t="s">
        <v>259</v>
      </c>
      <c r="L768" s="1" t="s">
        <v>41</v>
      </c>
      <c r="M768" s="1">
        <v>10</v>
      </c>
      <c r="N768" s="1" t="s">
        <v>24</v>
      </c>
      <c r="O768" s="1" t="s">
        <v>25</v>
      </c>
      <c r="P768" s="1" t="s">
        <v>252</v>
      </c>
      <c r="Q768" s="1" t="s">
        <v>283</v>
      </c>
      <c r="R768" s="1">
        <f>IF(OR(Table_12[team1]="Mumbai Indians",Table_12[team2]="Mumbai Indians"),1,0)</f>
        <v>1</v>
      </c>
    </row>
    <row r="769" spans="1:18" ht="15.75" customHeight="1" x14ac:dyDescent="0.3">
      <c r="A769" s="1">
        <v>1216496</v>
      </c>
      <c r="B769" s="1" t="s">
        <v>284</v>
      </c>
      <c r="C769" s="2">
        <v>44096</v>
      </c>
      <c r="D769" s="1" t="s">
        <v>271</v>
      </c>
      <c r="E769" s="1" t="s">
        <v>286</v>
      </c>
      <c r="F769" s="1">
        <v>0</v>
      </c>
      <c r="G769" s="1" t="s">
        <v>40</v>
      </c>
      <c r="H769" s="1" t="s">
        <v>32</v>
      </c>
      <c r="I769" s="1" t="s">
        <v>32</v>
      </c>
      <c r="J769" s="1" t="s">
        <v>22</v>
      </c>
      <c r="K769" s="1" t="s">
        <v>40</v>
      </c>
      <c r="L769" s="1" t="s">
        <v>23</v>
      </c>
      <c r="M769" s="1">
        <v>16</v>
      </c>
      <c r="N769" s="1" t="s">
        <v>24</v>
      </c>
      <c r="O769" s="1" t="s">
        <v>25</v>
      </c>
      <c r="P769" s="1" t="s">
        <v>252</v>
      </c>
      <c r="Q769" s="1" t="s">
        <v>237</v>
      </c>
      <c r="R769" s="1">
        <f>IF(OR(Table_12[team1]="Mumbai Indians",Table_12[team2]="Mumbai Indians"),1,0)</f>
        <v>0</v>
      </c>
    </row>
    <row r="770" spans="1:18" ht="15.75" customHeight="1" x14ac:dyDescent="0.3">
      <c r="A770" s="1">
        <v>1216497</v>
      </c>
      <c r="B770" s="1" t="s">
        <v>281</v>
      </c>
      <c r="C770" s="2">
        <v>44128</v>
      </c>
      <c r="D770" s="1" t="s">
        <v>389</v>
      </c>
      <c r="E770" s="1" t="s">
        <v>282</v>
      </c>
      <c r="F770" s="1">
        <v>0</v>
      </c>
      <c r="G770" s="1" t="s">
        <v>21</v>
      </c>
      <c r="H770" s="1" t="s">
        <v>374</v>
      </c>
      <c r="I770" s="1" t="s">
        <v>374</v>
      </c>
      <c r="J770" s="1" t="s">
        <v>22</v>
      </c>
      <c r="K770" s="1" t="s">
        <v>21</v>
      </c>
      <c r="L770" s="1" t="s">
        <v>23</v>
      </c>
      <c r="M770" s="1">
        <v>59</v>
      </c>
      <c r="N770" s="1" t="s">
        <v>24</v>
      </c>
      <c r="O770" s="1" t="s">
        <v>25</v>
      </c>
      <c r="P770" s="1" t="s">
        <v>303</v>
      </c>
      <c r="Q770" s="1" t="s">
        <v>298</v>
      </c>
      <c r="R770" s="1">
        <f>IF(OR(Table_12[team1]="Mumbai Indians",Table_12[team2]="Mumbai Indians"),1,0)</f>
        <v>0</v>
      </c>
    </row>
    <row r="771" spans="1:18" ht="15.75" customHeight="1" x14ac:dyDescent="0.3">
      <c r="A771" s="1">
        <v>1216498</v>
      </c>
      <c r="B771" s="1" t="s">
        <v>288</v>
      </c>
      <c r="C771" s="2">
        <v>44128</v>
      </c>
      <c r="D771" s="1" t="s">
        <v>390</v>
      </c>
      <c r="E771" s="1" t="s">
        <v>289</v>
      </c>
      <c r="F771" s="1">
        <v>0</v>
      </c>
      <c r="G771" s="1" t="s">
        <v>31</v>
      </c>
      <c r="H771" s="1" t="s">
        <v>259</v>
      </c>
      <c r="I771" s="1" t="s">
        <v>259</v>
      </c>
      <c r="J771" s="1" t="s">
        <v>22</v>
      </c>
      <c r="K771" s="1" t="s">
        <v>31</v>
      </c>
      <c r="L771" s="1" t="s">
        <v>23</v>
      </c>
      <c r="M771" s="1">
        <v>12</v>
      </c>
      <c r="N771" s="1" t="s">
        <v>24</v>
      </c>
      <c r="O771" s="1" t="s">
        <v>25</v>
      </c>
      <c r="P771" s="1" t="s">
        <v>332</v>
      </c>
      <c r="Q771" s="1" t="s">
        <v>201</v>
      </c>
      <c r="R771" s="1">
        <f>IF(OR(Table_12[team1]="Mumbai Indians",Table_12[team2]="Mumbai Indians"),1,0)</f>
        <v>0</v>
      </c>
    </row>
    <row r="772" spans="1:18" ht="15.75" customHeight="1" x14ac:dyDescent="0.3">
      <c r="A772" s="1">
        <v>1216499</v>
      </c>
      <c r="B772" s="1" t="s">
        <v>281</v>
      </c>
      <c r="C772" s="2">
        <v>44132</v>
      </c>
      <c r="D772" s="1" t="s">
        <v>330</v>
      </c>
      <c r="E772" s="1" t="s">
        <v>282</v>
      </c>
      <c r="F772" s="1">
        <v>0</v>
      </c>
      <c r="G772" s="1" t="s">
        <v>20</v>
      </c>
      <c r="H772" s="1" t="s">
        <v>47</v>
      </c>
      <c r="I772" s="1" t="s">
        <v>47</v>
      </c>
      <c r="J772" s="1" t="s">
        <v>22</v>
      </c>
      <c r="K772" s="1" t="s">
        <v>47</v>
      </c>
      <c r="L772" s="1" t="s">
        <v>41</v>
      </c>
      <c r="M772" s="1">
        <v>5</v>
      </c>
      <c r="N772" s="1" t="s">
        <v>24</v>
      </c>
      <c r="O772" s="1" t="s">
        <v>25</v>
      </c>
      <c r="P772" s="1" t="s">
        <v>382</v>
      </c>
      <c r="Q772" s="1" t="s">
        <v>303</v>
      </c>
      <c r="R772" s="1">
        <f>IF(OR(Table_12[team1]="Mumbai Indians",Table_12[team2]="Mumbai Indians"),1,0)</f>
        <v>1</v>
      </c>
    </row>
    <row r="773" spans="1:18" ht="15.75" customHeight="1" x14ac:dyDescent="0.3">
      <c r="A773" s="1">
        <v>1216500</v>
      </c>
      <c r="B773" s="1" t="s">
        <v>284</v>
      </c>
      <c r="C773" s="2">
        <v>44113</v>
      </c>
      <c r="D773" s="1" t="s">
        <v>193</v>
      </c>
      <c r="E773" s="1" t="s">
        <v>286</v>
      </c>
      <c r="F773" s="1">
        <v>0</v>
      </c>
      <c r="G773" s="1" t="s">
        <v>374</v>
      </c>
      <c r="H773" s="1" t="s">
        <v>40</v>
      </c>
      <c r="I773" s="1" t="s">
        <v>40</v>
      </c>
      <c r="J773" s="1" t="s">
        <v>22</v>
      </c>
      <c r="K773" s="1" t="s">
        <v>374</v>
      </c>
      <c r="L773" s="1" t="s">
        <v>23</v>
      </c>
      <c r="M773" s="1">
        <v>46</v>
      </c>
      <c r="N773" s="1" t="s">
        <v>24</v>
      </c>
      <c r="O773" s="1" t="s">
        <v>25</v>
      </c>
      <c r="P773" s="1" t="s">
        <v>335</v>
      </c>
      <c r="Q773" s="1" t="s">
        <v>252</v>
      </c>
      <c r="R773" s="1">
        <f>IF(OR(Table_12[team1]="Mumbai Indians",Table_12[team2]="Mumbai Indians"),1,0)</f>
        <v>0</v>
      </c>
    </row>
    <row r="774" spans="1:18" ht="15.75" customHeight="1" x14ac:dyDescent="0.3">
      <c r="A774" s="1">
        <v>1216501</v>
      </c>
      <c r="B774" s="1" t="s">
        <v>281</v>
      </c>
      <c r="C774" s="2">
        <v>44111</v>
      </c>
      <c r="D774" s="1" t="s">
        <v>357</v>
      </c>
      <c r="E774" s="1" t="s">
        <v>282</v>
      </c>
      <c r="F774" s="1">
        <v>0</v>
      </c>
      <c r="G774" s="1" t="s">
        <v>21</v>
      </c>
      <c r="H774" s="1" t="s">
        <v>32</v>
      </c>
      <c r="I774" s="1" t="s">
        <v>21</v>
      </c>
      <c r="J774" s="1" t="s">
        <v>33</v>
      </c>
      <c r="K774" s="1" t="s">
        <v>21</v>
      </c>
      <c r="L774" s="1" t="s">
        <v>23</v>
      </c>
      <c r="M774" s="1">
        <v>10</v>
      </c>
      <c r="N774" s="1" t="s">
        <v>24</v>
      </c>
      <c r="O774" s="1" t="s">
        <v>25</v>
      </c>
      <c r="P774" s="1" t="s">
        <v>335</v>
      </c>
      <c r="Q774" s="1" t="s">
        <v>283</v>
      </c>
      <c r="R774" s="1">
        <f>IF(OR(Table_12[team1]="Mumbai Indians",Table_12[team2]="Mumbai Indians"),1,0)</f>
        <v>0</v>
      </c>
    </row>
    <row r="775" spans="1:18" ht="15.75" customHeight="1" x14ac:dyDescent="0.3">
      <c r="A775" s="1">
        <v>1216502</v>
      </c>
      <c r="B775" s="1" t="s">
        <v>284</v>
      </c>
      <c r="C775" s="2">
        <v>44135</v>
      </c>
      <c r="D775" s="1" t="s">
        <v>293</v>
      </c>
      <c r="E775" s="1" t="s">
        <v>286</v>
      </c>
      <c r="F775" s="1">
        <v>0</v>
      </c>
      <c r="G775" s="1" t="s">
        <v>20</v>
      </c>
      <c r="H775" s="1" t="s">
        <v>259</v>
      </c>
      <c r="I775" s="1" t="s">
        <v>259</v>
      </c>
      <c r="J775" s="1" t="s">
        <v>22</v>
      </c>
      <c r="K775" s="1" t="s">
        <v>259</v>
      </c>
      <c r="L775" s="1" t="s">
        <v>41</v>
      </c>
      <c r="M775" s="1">
        <v>5</v>
      </c>
      <c r="N775" s="1" t="s">
        <v>24</v>
      </c>
      <c r="O775" s="1" t="s">
        <v>25</v>
      </c>
      <c r="P775" s="1" t="s">
        <v>335</v>
      </c>
      <c r="Q775" s="1" t="s">
        <v>306</v>
      </c>
      <c r="R775" s="1">
        <f>IF(OR(Table_12[team1]="Mumbai Indians",Table_12[team2]="Mumbai Indians"),1,0)</f>
        <v>0</v>
      </c>
    </row>
    <row r="776" spans="1:18" ht="15.75" customHeight="1" x14ac:dyDescent="0.3">
      <c r="A776" s="1">
        <v>1216503</v>
      </c>
      <c r="B776" s="1" t="s">
        <v>281</v>
      </c>
      <c r="C776" s="2">
        <v>44105</v>
      </c>
      <c r="D776" s="1" t="s">
        <v>192</v>
      </c>
      <c r="E776" s="1" t="s">
        <v>282</v>
      </c>
      <c r="F776" s="1">
        <v>0</v>
      </c>
      <c r="G776" s="1" t="s">
        <v>47</v>
      </c>
      <c r="H776" s="1" t="s">
        <v>31</v>
      </c>
      <c r="I776" s="1" t="s">
        <v>31</v>
      </c>
      <c r="J776" s="1" t="s">
        <v>22</v>
      </c>
      <c r="K776" s="1" t="s">
        <v>47</v>
      </c>
      <c r="L776" s="1" t="s">
        <v>23</v>
      </c>
      <c r="M776" s="1">
        <v>48</v>
      </c>
      <c r="N776" s="1" t="s">
        <v>24</v>
      </c>
      <c r="O776" s="1" t="s">
        <v>25</v>
      </c>
      <c r="P776" s="1" t="s">
        <v>322</v>
      </c>
      <c r="Q776" s="1" t="s">
        <v>140</v>
      </c>
      <c r="R776" s="1">
        <f>IF(OR(Table_12[team1]="Mumbai Indians",Table_12[team2]="Mumbai Indians"),1,0)</f>
        <v>1</v>
      </c>
    </row>
    <row r="777" spans="1:18" ht="15.75" customHeight="1" x14ac:dyDescent="0.3">
      <c r="A777" s="1">
        <v>1216504</v>
      </c>
      <c r="B777" s="1" t="s">
        <v>288</v>
      </c>
      <c r="C777" s="2">
        <v>44104</v>
      </c>
      <c r="D777" s="1" t="s">
        <v>391</v>
      </c>
      <c r="E777" s="1" t="s">
        <v>289</v>
      </c>
      <c r="F777" s="1">
        <v>0</v>
      </c>
      <c r="G777" s="1" t="s">
        <v>21</v>
      </c>
      <c r="H777" s="1" t="s">
        <v>40</v>
      </c>
      <c r="I777" s="1" t="s">
        <v>40</v>
      </c>
      <c r="J777" s="1" t="s">
        <v>22</v>
      </c>
      <c r="K777" s="1" t="s">
        <v>21</v>
      </c>
      <c r="L777" s="1" t="s">
        <v>23</v>
      </c>
      <c r="M777" s="1">
        <v>37</v>
      </c>
      <c r="N777" s="1" t="s">
        <v>24</v>
      </c>
      <c r="O777" s="1" t="s">
        <v>25</v>
      </c>
      <c r="P777" s="1" t="s">
        <v>335</v>
      </c>
      <c r="Q777" s="1" t="s">
        <v>252</v>
      </c>
      <c r="R777" s="1">
        <f>IF(OR(Table_12[team1]="Mumbai Indians",Table_12[team2]="Mumbai Indians"),1,0)</f>
        <v>0</v>
      </c>
    </row>
    <row r="778" spans="1:18" ht="15.75" customHeight="1" x14ac:dyDescent="0.3">
      <c r="A778" s="1">
        <v>1216505</v>
      </c>
      <c r="B778" s="1" t="s">
        <v>281</v>
      </c>
      <c r="C778" s="2">
        <v>44137</v>
      </c>
      <c r="D778" s="1" t="s">
        <v>392</v>
      </c>
      <c r="E778" s="1" t="s">
        <v>282</v>
      </c>
      <c r="F778" s="1">
        <v>0</v>
      </c>
      <c r="G778" s="1" t="s">
        <v>20</v>
      </c>
      <c r="H778" s="1" t="s">
        <v>374</v>
      </c>
      <c r="I778" s="1" t="s">
        <v>374</v>
      </c>
      <c r="J778" s="1" t="s">
        <v>22</v>
      </c>
      <c r="K778" s="1" t="s">
        <v>374</v>
      </c>
      <c r="L778" s="1" t="s">
        <v>41</v>
      </c>
      <c r="M778" s="1">
        <v>6</v>
      </c>
      <c r="N778" s="1" t="s">
        <v>24</v>
      </c>
      <c r="O778" s="1" t="s">
        <v>25</v>
      </c>
      <c r="P778" s="1" t="s">
        <v>303</v>
      </c>
      <c r="Q778" s="1" t="s">
        <v>140</v>
      </c>
      <c r="R778" s="1">
        <f>IF(OR(Table_12[team1]="Mumbai Indians",Table_12[team2]="Mumbai Indians"),1,0)</f>
        <v>0</v>
      </c>
    </row>
    <row r="779" spans="1:18" ht="15.75" customHeight="1" x14ac:dyDescent="0.3">
      <c r="A779" s="1">
        <v>1216506</v>
      </c>
      <c r="B779" s="1" t="s">
        <v>281</v>
      </c>
      <c r="C779" s="2">
        <v>44136</v>
      </c>
      <c r="D779" s="1" t="s">
        <v>393</v>
      </c>
      <c r="E779" s="1" t="s">
        <v>282</v>
      </c>
      <c r="F779" s="1">
        <v>0</v>
      </c>
      <c r="G779" s="1" t="s">
        <v>31</v>
      </c>
      <c r="H779" s="1" t="s">
        <v>32</v>
      </c>
      <c r="I779" s="1" t="s">
        <v>32</v>
      </c>
      <c r="J779" s="1" t="s">
        <v>22</v>
      </c>
      <c r="K779" s="1" t="s">
        <v>32</v>
      </c>
      <c r="L779" s="1" t="s">
        <v>41</v>
      </c>
      <c r="M779" s="1">
        <v>9</v>
      </c>
      <c r="N779" s="1" t="s">
        <v>24</v>
      </c>
      <c r="O779" s="1" t="s">
        <v>25</v>
      </c>
      <c r="P779" s="1" t="s">
        <v>298</v>
      </c>
      <c r="Q779" s="1" t="s">
        <v>322</v>
      </c>
      <c r="R779" s="1">
        <f>IF(OR(Table_12[team1]="Mumbai Indians",Table_12[team2]="Mumbai Indians"),1,0)</f>
        <v>0</v>
      </c>
    </row>
    <row r="780" spans="1:18" ht="15.75" customHeight="1" x14ac:dyDescent="0.3">
      <c r="A780" s="1">
        <v>1216507</v>
      </c>
      <c r="B780" s="1" t="s">
        <v>288</v>
      </c>
      <c r="C780" s="2">
        <v>44115</v>
      </c>
      <c r="D780" s="1" t="s">
        <v>394</v>
      </c>
      <c r="E780" s="1" t="s">
        <v>289</v>
      </c>
      <c r="F780" s="1">
        <v>0</v>
      </c>
      <c r="G780" s="1" t="s">
        <v>259</v>
      </c>
      <c r="H780" s="1" t="s">
        <v>40</v>
      </c>
      <c r="I780" s="1" t="s">
        <v>259</v>
      </c>
      <c r="J780" s="1" t="s">
        <v>33</v>
      </c>
      <c r="K780" s="1" t="s">
        <v>40</v>
      </c>
      <c r="L780" s="1" t="s">
        <v>41</v>
      </c>
      <c r="M780" s="1">
        <v>5</v>
      </c>
      <c r="N780" s="1" t="s">
        <v>24</v>
      </c>
      <c r="O780" s="1" t="s">
        <v>25</v>
      </c>
      <c r="P780" s="1" t="s">
        <v>351</v>
      </c>
      <c r="Q780" s="1" t="s">
        <v>201</v>
      </c>
      <c r="R780" s="1">
        <f>IF(OR(Table_12[team1]="Mumbai Indians",Table_12[team2]="Mumbai Indians"),1,0)</f>
        <v>0</v>
      </c>
    </row>
    <row r="781" spans="1:18" ht="15.75" customHeight="1" x14ac:dyDescent="0.3">
      <c r="A781" s="1">
        <v>1216508</v>
      </c>
      <c r="B781" s="1" t="s">
        <v>281</v>
      </c>
      <c r="C781" s="2">
        <v>44097</v>
      </c>
      <c r="D781" s="1" t="s">
        <v>147</v>
      </c>
      <c r="E781" s="1" t="s">
        <v>282</v>
      </c>
      <c r="F781" s="1">
        <v>0</v>
      </c>
      <c r="G781" s="1" t="s">
        <v>47</v>
      </c>
      <c r="H781" s="1" t="s">
        <v>21</v>
      </c>
      <c r="I781" s="1" t="s">
        <v>21</v>
      </c>
      <c r="J781" s="1" t="s">
        <v>22</v>
      </c>
      <c r="K781" s="1" t="s">
        <v>47</v>
      </c>
      <c r="L781" s="1" t="s">
        <v>23</v>
      </c>
      <c r="M781" s="1">
        <v>49</v>
      </c>
      <c r="N781" s="1" t="s">
        <v>24</v>
      </c>
      <c r="O781" s="1" t="s">
        <v>25</v>
      </c>
      <c r="P781" s="1" t="s">
        <v>303</v>
      </c>
      <c r="Q781" s="1" t="s">
        <v>140</v>
      </c>
      <c r="R781" s="1">
        <f>IF(OR(Table_12[team1]="Mumbai Indians",Table_12[team2]="Mumbai Indians"),1,0)</f>
        <v>1</v>
      </c>
    </row>
    <row r="782" spans="1:18" ht="15.75" customHeight="1" x14ac:dyDescent="0.3">
      <c r="A782" s="1">
        <v>1216509</v>
      </c>
      <c r="B782" s="1" t="s">
        <v>284</v>
      </c>
      <c r="C782" s="2">
        <v>44121</v>
      </c>
      <c r="D782" s="1" t="s">
        <v>227</v>
      </c>
      <c r="E782" s="1" t="s">
        <v>286</v>
      </c>
      <c r="F782" s="1">
        <v>0</v>
      </c>
      <c r="G782" s="1" t="s">
        <v>32</v>
      </c>
      <c r="H782" s="1" t="s">
        <v>374</v>
      </c>
      <c r="I782" s="1" t="s">
        <v>32</v>
      </c>
      <c r="J782" s="1" t="s">
        <v>33</v>
      </c>
      <c r="K782" s="1" t="s">
        <v>374</v>
      </c>
      <c r="L782" s="1" t="s">
        <v>41</v>
      </c>
      <c r="M782" s="1">
        <v>5</v>
      </c>
      <c r="N782" s="1" t="s">
        <v>24</v>
      </c>
      <c r="O782" s="1" t="s">
        <v>25</v>
      </c>
      <c r="P782" s="1" t="s">
        <v>335</v>
      </c>
      <c r="Q782" s="1" t="s">
        <v>283</v>
      </c>
      <c r="R782" s="1">
        <f>IF(OR(Table_12[team1]="Mumbai Indians",Table_12[team2]="Mumbai Indians"),1,0)</f>
        <v>0</v>
      </c>
    </row>
    <row r="783" spans="1:18" ht="15.75" customHeight="1" x14ac:dyDescent="0.3">
      <c r="A783" s="1">
        <v>1216510</v>
      </c>
      <c r="B783" s="1" t="s">
        <v>288</v>
      </c>
      <c r="C783" s="2">
        <v>44098</v>
      </c>
      <c r="D783" s="1" t="s">
        <v>362</v>
      </c>
      <c r="E783" s="1" t="s">
        <v>289</v>
      </c>
      <c r="F783" s="1">
        <v>0</v>
      </c>
      <c r="G783" s="1" t="s">
        <v>31</v>
      </c>
      <c r="H783" s="1" t="s">
        <v>20</v>
      </c>
      <c r="I783" s="1" t="s">
        <v>20</v>
      </c>
      <c r="J783" s="1" t="s">
        <v>22</v>
      </c>
      <c r="K783" s="1" t="s">
        <v>31</v>
      </c>
      <c r="L783" s="1" t="s">
        <v>23</v>
      </c>
      <c r="M783" s="1">
        <v>97</v>
      </c>
      <c r="N783" s="1" t="s">
        <v>24</v>
      </c>
      <c r="O783" s="1" t="s">
        <v>25</v>
      </c>
      <c r="P783" s="1" t="s">
        <v>232</v>
      </c>
      <c r="Q783" s="1" t="s">
        <v>201</v>
      </c>
      <c r="R783" s="1">
        <f>IF(OR(Table_12[team1]="Mumbai Indians",Table_12[team2]="Mumbai Indians"),1,0)</f>
        <v>0</v>
      </c>
    </row>
    <row r="784" spans="1:18" ht="15.75" customHeight="1" x14ac:dyDescent="0.3">
      <c r="A784" s="1">
        <v>1216511</v>
      </c>
      <c r="B784" s="1" t="s">
        <v>281</v>
      </c>
      <c r="C784" s="2">
        <v>44110</v>
      </c>
      <c r="D784" s="1" t="s">
        <v>330</v>
      </c>
      <c r="E784" s="1" t="s">
        <v>282</v>
      </c>
      <c r="F784" s="1">
        <v>0</v>
      </c>
      <c r="G784" s="1" t="s">
        <v>47</v>
      </c>
      <c r="H784" s="1" t="s">
        <v>40</v>
      </c>
      <c r="I784" s="1" t="s">
        <v>47</v>
      </c>
      <c r="J784" s="1" t="s">
        <v>33</v>
      </c>
      <c r="K784" s="1" t="s">
        <v>47</v>
      </c>
      <c r="L784" s="1" t="s">
        <v>23</v>
      </c>
      <c r="M784" s="1">
        <v>57</v>
      </c>
      <c r="N784" s="1" t="s">
        <v>24</v>
      </c>
      <c r="O784" s="1" t="s">
        <v>25</v>
      </c>
      <c r="P784" s="1" t="s">
        <v>322</v>
      </c>
      <c r="Q784" s="1" t="s">
        <v>140</v>
      </c>
      <c r="R784" s="1">
        <f>IF(OR(Table_12[team1]="Mumbai Indians",Table_12[team2]="Mumbai Indians"),1,0)</f>
        <v>1</v>
      </c>
    </row>
    <row r="785" spans="1:18" ht="15.75" customHeight="1" x14ac:dyDescent="0.3">
      <c r="A785" s="1">
        <v>1216512</v>
      </c>
      <c r="B785" s="1" t="s">
        <v>281</v>
      </c>
      <c r="C785" s="2">
        <v>44122</v>
      </c>
      <c r="D785" s="1" t="s">
        <v>355</v>
      </c>
      <c r="E785" s="1" t="s">
        <v>282</v>
      </c>
      <c r="F785" s="1">
        <v>0</v>
      </c>
      <c r="G785" s="1" t="s">
        <v>21</v>
      </c>
      <c r="H785" s="1" t="s">
        <v>259</v>
      </c>
      <c r="I785" s="1" t="s">
        <v>259</v>
      </c>
      <c r="J785" s="1" t="s">
        <v>22</v>
      </c>
      <c r="K785" s="1" t="s">
        <v>21</v>
      </c>
      <c r="L785" s="1" t="s">
        <v>122</v>
      </c>
      <c r="M785" s="1" t="s">
        <v>25</v>
      </c>
      <c r="N785" s="1" t="s">
        <v>123</v>
      </c>
      <c r="O785" s="1" t="s">
        <v>25</v>
      </c>
      <c r="P785" s="1" t="s">
        <v>298</v>
      </c>
      <c r="Q785" s="1" t="s">
        <v>140</v>
      </c>
      <c r="R785" s="1">
        <f>IF(OR(Table_12[team1]="Mumbai Indians",Table_12[team2]="Mumbai Indians"),1,0)</f>
        <v>0</v>
      </c>
    </row>
    <row r="786" spans="1:18" ht="15.75" customHeight="1" x14ac:dyDescent="0.3">
      <c r="A786" s="1">
        <v>1216513</v>
      </c>
      <c r="B786" s="1" t="s">
        <v>288</v>
      </c>
      <c r="C786" s="2">
        <v>44108</v>
      </c>
      <c r="D786" s="1" t="s">
        <v>57</v>
      </c>
      <c r="E786" s="1" t="s">
        <v>289</v>
      </c>
      <c r="F786" s="1">
        <v>0</v>
      </c>
      <c r="G786" s="1" t="s">
        <v>31</v>
      </c>
      <c r="H786" s="1" t="s">
        <v>32</v>
      </c>
      <c r="I786" s="1" t="s">
        <v>31</v>
      </c>
      <c r="J786" s="1" t="s">
        <v>33</v>
      </c>
      <c r="K786" s="1" t="s">
        <v>32</v>
      </c>
      <c r="L786" s="1" t="s">
        <v>41</v>
      </c>
      <c r="M786" s="1">
        <v>10</v>
      </c>
      <c r="N786" s="1" t="s">
        <v>24</v>
      </c>
      <c r="O786" s="1" t="s">
        <v>25</v>
      </c>
      <c r="P786" s="1" t="s">
        <v>332</v>
      </c>
      <c r="Q786" s="1" t="s">
        <v>323</v>
      </c>
      <c r="R786" s="1">
        <f>IF(OR(Table_12[team1]="Mumbai Indians",Table_12[team2]="Mumbai Indians"),1,0)</f>
        <v>0</v>
      </c>
    </row>
    <row r="787" spans="1:18" ht="15.75" customHeight="1" x14ac:dyDescent="0.3">
      <c r="A787" s="1">
        <v>1216514</v>
      </c>
      <c r="B787" s="1" t="s">
        <v>281</v>
      </c>
      <c r="C787" s="2">
        <v>44107</v>
      </c>
      <c r="D787" s="1" t="s">
        <v>285</v>
      </c>
      <c r="E787" s="1" t="s">
        <v>282</v>
      </c>
      <c r="F787" s="1">
        <v>0</v>
      </c>
      <c r="G787" s="1" t="s">
        <v>40</v>
      </c>
      <c r="H787" s="1" t="s">
        <v>20</v>
      </c>
      <c r="I787" s="1" t="s">
        <v>40</v>
      </c>
      <c r="J787" s="1" t="s">
        <v>33</v>
      </c>
      <c r="K787" s="1" t="s">
        <v>20</v>
      </c>
      <c r="L787" s="1" t="s">
        <v>41</v>
      </c>
      <c r="M787" s="1">
        <v>8</v>
      </c>
      <c r="N787" s="1" t="s">
        <v>24</v>
      </c>
      <c r="O787" s="1" t="s">
        <v>25</v>
      </c>
      <c r="P787" s="1" t="s">
        <v>303</v>
      </c>
      <c r="Q787" s="1" t="s">
        <v>140</v>
      </c>
      <c r="R787" s="1">
        <f>IF(OR(Table_12[team1]="Mumbai Indians",Table_12[team2]="Mumbai Indians"),1,0)</f>
        <v>0</v>
      </c>
    </row>
    <row r="788" spans="1:18" ht="15.75" customHeight="1" x14ac:dyDescent="0.3">
      <c r="A788" s="1">
        <v>1216515</v>
      </c>
      <c r="B788" s="1" t="s">
        <v>284</v>
      </c>
      <c r="C788" s="2">
        <v>44107</v>
      </c>
      <c r="D788" s="1" t="s">
        <v>309</v>
      </c>
      <c r="E788" s="1" t="s">
        <v>286</v>
      </c>
      <c r="F788" s="1">
        <v>0</v>
      </c>
      <c r="G788" s="1" t="s">
        <v>374</v>
      </c>
      <c r="H788" s="1" t="s">
        <v>21</v>
      </c>
      <c r="I788" s="1" t="s">
        <v>21</v>
      </c>
      <c r="J788" s="1" t="s">
        <v>22</v>
      </c>
      <c r="K788" s="1" t="s">
        <v>374</v>
      </c>
      <c r="L788" s="1" t="s">
        <v>23</v>
      </c>
      <c r="M788" s="1">
        <v>18</v>
      </c>
      <c r="N788" s="1" t="s">
        <v>24</v>
      </c>
      <c r="O788" s="1" t="s">
        <v>25</v>
      </c>
      <c r="P788" s="1" t="s">
        <v>237</v>
      </c>
      <c r="Q788" s="1" t="s">
        <v>283</v>
      </c>
      <c r="R788" s="1">
        <f>IF(OR(Table_12[team1]="Mumbai Indians",Table_12[team2]="Mumbai Indians"),1,0)</f>
        <v>0</v>
      </c>
    </row>
    <row r="789" spans="1:18" ht="15.75" customHeight="1" x14ac:dyDescent="0.3">
      <c r="A789" s="1">
        <v>1216516</v>
      </c>
      <c r="B789" s="1" t="s">
        <v>288</v>
      </c>
      <c r="C789" s="2">
        <v>44106</v>
      </c>
      <c r="D789" s="1" t="s">
        <v>395</v>
      </c>
      <c r="E789" s="1" t="s">
        <v>289</v>
      </c>
      <c r="F789" s="1">
        <v>0</v>
      </c>
      <c r="G789" s="1" t="s">
        <v>259</v>
      </c>
      <c r="H789" s="1" t="s">
        <v>32</v>
      </c>
      <c r="I789" s="1" t="s">
        <v>259</v>
      </c>
      <c r="J789" s="1" t="s">
        <v>33</v>
      </c>
      <c r="K789" s="1" t="s">
        <v>259</v>
      </c>
      <c r="L789" s="1" t="s">
        <v>23</v>
      </c>
      <c r="M789" s="1">
        <v>7</v>
      </c>
      <c r="N789" s="1" t="s">
        <v>24</v>
      </c>
      <c r="O789" s="1" t="s">
        <v>25</v>
      </c>
      <c r="P789" s="1" t="s">
        <v>232</v>
      </c>
      <c r="Q789" s="1" t="s">
        <v>201</v>
      </c>
      <c r="R789" s="1">
        <f>IF(OR(Table_12[team1]="Mumbai Indians",Table_12[team2]="Mumbai Indians"),1,0)</f>
        <v>0</v>
      </c>
    </row>
    <row r="790" spans="1:18" ht="15.75" customHeight="1" x14ac:dyDescent="0.3">
      <c r="A790" s="1">
        <v>1216517</v>
      </c>
      <c r="B790" s="1" t="s">
        <v>288</v>
      </c>
      <c r="C790" s="2">
        <v>44122</v>
      </c>
      <c r="D790" s="1" t="s">
        <v>362</v>
      </c>
      <c r="E790" s="1" t="s">
        <v>289</v>
      </c>
      <c r="F790" s="1">
        <v>0</v>
      </c>
      <c r="G790" s="1" t="s">
        <v>47</v>
      </c>
      <c r="H790" s="1" t="s">
        <v>31</v>
      </c>
      <c r="I790" s="1" t="s">
        <v>47</v>
      </c>
      <c r="J790" s="1" t="s">
        <v>33</v>
      </c>
      <c r="K790" s="1" t="s">
        <v>31</v>
      </c>
      <c r="L790" s="1" t="s">
        <v>122</v>
      </c>
      <c r="M790" s="1" t="s">
        <v>25</v>
      </c>
      <c r="N790" s="1" t="s">
        <v>123</v>
      </c>
      <c r="O790" s="1" t="s">
        <v>25</v>
      </c>
      <c r="P790" s="1" t="s">
        <v>323</v>
      </c>
      <c r="Q790" s="1" t="s">
        <v>201</v>
      </c>
      <c r="R790" s="1">
        <f>IF(OR(Table_12[team1]="Mumbai Indians",Table_12[team2]="Mumbai Indians"),1,0)</f>
        <v>1</v>
      </c>
    </row>
    <row r="791" spans="1:18" ht="15.75" customHeight="1" x14ac:dyDescent="0.3">
      <c r="A791" s="1">
        <v>1216518</v>
      </c>
      <c r="B791" s="1" t="s">
        <v>288</v>
      </c>
      <c r="C791" s="2">
        <v>44126</v>
      </c>
      <c r="D791" s="1" t="s">
        <v>162</v>
      </c>
      <c r="E791" s="1" t="s">
        <v>289</v>
      </c>
      <c r="F791" s="1">
        <v>0</v>
      </c>
      <c r="G791" s="1" t="s">
        <v>40</v>
      </c>
      <c r="H791" s="1" t="s">
        <v>259</v>
      </c>
      <c r="I791" s="1" t="s">
        <v>259</v>
      </c>
      <c r="J791" s="1" t="s">
        <v>22</v>
      </c>
      <c r="K791" s="1" t="s">
        <v>259</v>
      </c>
      <c r="L791" s="1" t="s">
        <v>41</v>
      </c>
      <c r="M791" s="1">
        <v>8</v>
      </c>
      <c r="N791" s="1" t="s">
        <v>24</v>
      </c>
      <c r="O791" s="1" t="s">
        <v>25</v>
      </c>
      <c r="P791" s="1" t="s">
        <v>323</v>
      </c>
      <c r="Q791" s="1" t="s">
        <v>201</v>
      </c>
      <c r="R791" s="1">
        <f>IF(OR(Table_12[team1]="Mumbai Indians",Table_12[team2]="Mumbai Indians"),1,0)</f>
        <v>0</v>
      </c>
    </row>
    <row r="792" spans="1:18" ht="15.75" customHeight="1" x14ac:dyDescent="0.3">
      <c r="A792" s="1">
        <v>1216519</v>
      </c>
      <c r="B792" s="1" t="s">
        <v>288</v>
      </c>
      <c r="C792" s="2">
        <v>44109</v>
      </c>
      <c r="D792" s="1" t="s">
        <v>299</v>
      </c>
      <c r="E792" s="1" t="s">
        <v>289</v>
      </c>
      <c r="F792" s="1">
        <v>0</v>
      </c>
      <c r="G792" s="1" t="s">
        <v>374</v>
      </c>
      <c r="H792" s="1" t="s">
        <v>20</v>
      </c>
      <c r="I792" s="1" t="s">
        <v>20</v>
      </c>
      <c r="J792" s="1" t="s">
        <v>22</v>
      </c>
      <c r="K792" s="1" t="s">
        <v>374</v>
      </c>
      <c r="L792" s="1" t="s">
        <v>23</v>
      </c>
      <c r="M792" s="1">
        <v>59</v>
      </c>
      <c r="N792" s="1" t="s">
        <v>24</v>
      </c>
      <c r="O792" s="1" t="s">
        <v>25</v>
      </c>
      <c r="P792" s="1" t="s">
        <v>323</v>
      </c>
      <c r="Q792" s="1" t="s">
        <v>351</v>
      </c>
      <c r="R792" s="1">
        <f>IF(OR(Table_12[team1]="Mumbai Indians",Table_12[team2]="Mumbai Indians"),1,0)</f>
        <v>0</v>
      </c>
    </row>
    <row r="793" spans="1:18" ht="15.75" customHeight="1" x14ac:dyDescent="0.3">
      <c r="A793" s="1">
        <v>1216520</v>
      </c>
      <c r="B793" s="1" t="s">
        <v>284</v>
      </c>
      <c r="C793" s="2">
        <v>44130</v>
      </c>
      <c r="D793" s="1" t="s">
        <v>118</v>
      </c>
      <c r="E793" s="1" t="s">
        <v>286</v>
      </c>
      <c r="F793" s="1">
        <v>0</v>
      </c>
      <c r="G793" s="1" t="s">
        <v>21</v>
      </c>
      <c r="H793" s="1" t="s">
        <v>31</v>
      </c>
      <c r="I793" s="1" t="s">
        <v>31</v>
      </c>
      <c r="J793" s="1" t="s">
        <v>22</v>
      </c>
      <c r="K793" s="1" t="s">
        <v>31</v>
      </c>
      <c r="L793" s="1" t="s">
        <v>41</v>
      </c>
      <c r="M793" s="1">
        <v>8</v>
      </c>
      <c r="N793" s="1" t="s">
        <v>24</v>
      </c>
      <c r="O793" s="1" t="s">
        <v>25</v>
      </c>
      <c r="P793" s="1" t="s">
        <v>335</v>
      </c>
      <c r="Q793" s="1" t="s">
        <v>283</v>
      </c>
      <c r="R793" s="1">
        <f>IF(OR(Table_12[team1]="Mumbai Indians",Table_12[team2]="Mumbai Indians"),1,0)</f>
        <v>0</v>
      </c>
    </row>
    <row r="794" spans="1:18" ht="15.75" customHeight="1" x14ac:dyDescent="0.3">
      <c r="A794" s="1">
        <v>1216521</v>
      </c>
      <c r="B794" s="1" t="s">
        <v>284</v>
      </c>
      <c r="C794" s="2">
        <v>44127</v>
      </c>
      <c r="D794" s="1" t="s">
        <v>312</v>
      </c>
      <c r="E794" s="1" t="s">
        <v>286</v>
      </c>
      <c r="F794" s="1">
        <v>0</v>
      </c>
      <c r="G794" s="1" t="s">
        <v>32</v>
      </c>
      <c r="H794" s="1" t="s">
        <v>47</v>
      </c>
      <c r="I794" s="1" t="s">
        <v>47</v>
      </c>
      <c r="J794" s="1" t="s">
        <v>22</v>
      </c>
      <c r="K794" s="1" t="s">
        <v>47</v>
      </c>
      <c r="L794" s="1" t="s">
        <v>41</v>
      </c>
      <c r="M794" s="1">
        <v>10</v>
      </c>
      <c r="N794" s="1" t="s">
        <v>24</v>
      </c>
      <c r="O794" s="1" t="s">
        <v>25</v>
      </c>
      <c r="P794" s="1" t="s">
        <v>252</v>
      </c>
      <c r="Q794" s="1" t="s">
        <v>237</v>
      </c>
      <c r="R794" s="1">
        <f>IF(OR(Table_12[team1]="Mumbai Indians",Table_12[team2]="Mumbai Indians"),1,0)</f>
        <v>1</v>
      </c>
    </row>
    <row r="795" spans="1:18" ht="15.75" customHeight="1" x14ac:dyDescent="0.3">
      <c r="A795" s="1">
        <v>1216522</v>
      </c>
      <c r="B795" s="1" t="s">
        <v>288</v>
      </c>
      <c r="C795" s="2">
        <v>44121</v>
      </c>
      <c r="D795" s="1" t="s">
        <v>121</v>
      </c>
      <c r="E795" s="1" t="s">
        <v>289</v>
      </c>
      <c r="F795" s="1">
        <v>0</v>
      </c>
      <c r="G795" s="1" t="s">
        <v>40</v>
      </c>
      <c r="H795" s="1" t="s">
        <v>20</v>
      </c>
      <c r="I795" s="1" t="s">
        <v>40</v>
      </c>
      <c r="J795" s="1" t="s">
        <v>33</v>
      </c>
      <c r="K795" s="1" t="s">
        <v>20</v>
      </c>
      <c r="L795" s="1" t="s">
        <v>41</v>
      </c>
      <c r="M795" s="1">
        <v>7</v>
      </c>
      <c r="N795" s="1" t="s">
        <v>24</v>
      </c>
      <c r="O795" s="1" t="s">
        <v>25</v>
      </c>
      <c r="P795" s="1" t="s">
        <v>232</v>
      </c>
      <c r="Q795" s="1" t="s">
        <v>323</v>
      </c>
      <c r="R795" s="1">
        <f>IF(OR(Table_12[team1]="Mumbai Indians",Table_12[team2]="Mumbai Indians"),1,0)</f>
        <v>0</v>
      </c>
    </row>
    <row r="796" spans="1:18" ht="15.75" customHeight="1" x14ac:dyDescent="0.3">
      <c r="A796" s="1">
        <v>1216523</v>
      </c>
      <c r="B796" s="1" t="s">
        <v>281</v>
      </c>
      <c r="C796" s="2">
        <v>44114</v>
      </c>
      <c r="D796" s="1" t="s">
        <v>101</v>
      </c>
      <c r="E796" s="1" t="s">
        <v>282</v>
      </c>
      <c r="F796" s="1">
        <v>0</v>
      </c>
      <c r="G796" s="1" t="s">
        <v>21</v>
      </c>
      <c r="H796" s="1" t="s">
        <v>31</v>
      </c>
      <c r="I796" s="1" t="s">
        <v>21</v>
      </c>
      <c r="J796" s="1" t="s">
        <v>33</v>
      </c>
      <c r="K796" s="1" t="s">
        <v>21</v>
      </c>
      <c r="L796" s="1" t="s">
        <v>23</v>
      </c>
      <c r="M796" s="1">
        <v>2</v>
      </c>
      <c r="N796" s="1" t="s">
        <v>24</v>
      </c>
      <c r="O796" s="1" t="s">
        <v>25</v>
      </c>
      <c r="P796" s="1" t="s">
        <v>382</v>
      </c>
      <c r="Q796" s="1" t="s">
        <v>303</v>
      </c>
      <c r="R796" s="1">
        <f>IF(OR(Table_12[team1]="Mumbai Indians",Table_12[team2]="Mumbai Indians"),1,0)</f>
        <v>0</v>
      </c>
    </row>
    <row r="797" spans="1:18" ht="15.75" customHeight="1" x14ac:dyDescent="0.3">
      <c r="A797" s="1">
        <v>1216524</v>
      </c>
      <c r="B797" s="1" t="s">
        <v>288</v>
      </c>
      <c r="C797" s="2">
        <v>44131</v>
      </c>
      <c r="D797" s="1" t="s">
        <v>226</v>
      </c>
      <c r="E797" s="1" t="s">
        <v>289</v>
      </c>
      <c r="F797" s="1">
        <v>0</v>
      </c>
      <c r="G797" s="1" t="s">
        <v>259</v>
      </c>
      <c r="H797" s="1" t="s">
        <v>374</v>
      </c>
      <c r="I797" s="1" t="s">
        <v>374</v>
      </c>
      <c r="J797" s="1" t="s">
        <v>22</v>
      </c>
      <c r="K797" s="1" t="s">
        <v>259</v>
      </c>
      <c r="L797" s="1" t="s">
        <v>23</v>
      </c>
      <c r="M797" s="1">
        <v>88</v>
      </c>
      <c r="N797" s="1" t="s">
        <v>24</v>
      </c>
      <c r="O797" s="1" t="s">
        <v>25</v>
      </c>
      <c r="P797" s="1" t="s">
        <v>232</v>
      </c>
      <c r="Q797" s="1" t="s">
        <v>323</v>
      </c>
      <c r="R797" s="1">
        <f>IF(OR(Table_12[team1]="Mumbai Indians",Table_12[team2]="Mumbai Indians"),1,0)</f>
        <v>0</v>
      </c>
    </row>
    <row r="798" spans="1:18" ht="15.75" customHeight="1" x14ac:dyDescent="0.3">
      <c r="A798" s="1">
        <v>1216525</v>
      </c>
      <c r="B798" s="1" t="s">
        <v>288</v>
      </c>
      <c r="C798" s="2">
        <v>44114</v>
      </c>
      <c r="D798" s="1" t="s">
        <v>215</v>
      </c>
      <c r="E798" s="1" t="s">
        <v>289</v>
      </c>
      <c r="F798" s="1">
        <v>0</v>
      </c>
      <c r="G798" s="1" t="s">
        <v>20</v>
      </c>
      <c r="H798" s="1" t="s">
        <v>32</v>
      </c>
      <c r="I798" s="1" t="s">
        <v>20</v>
      </c>
      <c r="J798" s="1" t="s">
        <v>33</v>
      </c>
      <c r="K798" s="1" t="s">
        <v>20</v>
      </c>
      <c r="L798" s="1" t="s">
        <v>23</v>
      </c>
      <c r="M798" s="1">
        <v>37</v>
      </c>
      <c r="N798" s="1" t="s">
        <v>24</v>
      </c>
      <c r="O798" s="1" t="s">
        <v>25</v>
      </c>
      <c r="P798" s="1" t="s">
        <v>232</v>
      </c>
      <c r="Q798" s="1" t="s">
        <v>201</v>
      </c>
      <c r="R798" s="1">
        <f>IF(OR(Table_12[team1]="Mumbai Indians",Table_12[team2]="Mumbai Indians"),1,0)</f>
        <v>0</v>
      </c>
    </row>
    <row r="799" spans="1:18" ht="15.75" customHeight="1" x14ac:dyDescent="0.3">
      <c r="A799" s="1">
        <v>1216526</v>
      </c>
      <c r="B799" s="1" t="s">
        <v>281</v>
      </c>
      <c r="C799" s="2">
        <v>44120</v>
      </c>
      <c r="D799" s="1" t="s">
        <v>326</v>
      </c>
      <c r="E799" s="1" t="s">
        <v>282</v>
      </c>
      <c r="F799" s="1">
        <v>0</v>
      </c>
      <c r="G799" s="1" t="s">
        <v>21</v>
      </c>
      <c r="H799" s="1" t="s">
        <v>47</v>
      </c>
      <c r="I799" s="1" t="s">
        <v>21</v>
      </c>
      <c r="J799" s="1" t="s">
        <v>33</v>
      </c>
      <c r="K799" s="1" t="s">
        <v>47</v>
      </c>
      <c r="L799" s="1" t="s">
        <v>41</v>
      </c>
      <c r="M799" s="1">
        <v>8</v>
      </c>
      <c r="N799" s="1" t="s">
        <v>24</v>
      </c>
      <c r="O799" s="1" t="s">
        <v>25</v>
      </c>
      <c r="P799" s="1" t="s">
        <v>303</v>
      </c>
      <c r="Q799" s="1" t="s">
        <v>322</v>
      </c>
      <c r="R799" s="1">
        <f>IF(OR(Table_12[team1]="Mumbai Indians",Table_12[team2]="Mumbai Indians"),1,0)</f>
        <v>1</v>
      </c>
    </row>
    <row r="800" spans="1:18" ht="15.75" customHeight="1" x14ac:dyDescent="0.3">
      <c r="A800" s="1">
        <v>1216527</v>
      </c>
      <c r="B800" s="1" t="s">
        <v>284</v>
      </c>
      <c r="C800" s="2">
        <v>44101</v>
      </c>
      <c r="D800" s="1" t="s">
        <v>271</v>
      </c>
      <c r="E800" s="1" t="s">
        <v>286</v>
      </c>
      <c r="F800" s="1">
        <v>0</v>
      </c>
      <c r="G800" s="1" t="s">
        <v>31</v>
      </c>
      <c r="H800" s="1" t="s">
        <v>40</v>
      </c>
      <c r="I800" s="1" t="s">
        <v>40</v>
      </c>
      <c r="J800" s="1" t="s">
        <v>22</v>
      </c>
      <c r="K800" s="1" t="s">
        <v>40</v>
      </c>
      <c r="L800" s="1" t="s">
        <v>41</v>
      </c>
      <c r="M800" s="1">
        <v>4</v>
      </c>
      <c r="N800" s="1" t="s">
        <v>24</v>
      </c>
      <c r="O800" s="1" t="s">
        <v>25</v>
      </c>
      <c r="P800" s="1" t="s">
        <v>283</v>
      </c>
      <c r="Q800" s="1" t="s">
        <v>306</v>
      </c>
      <c r="R800" s="1">
        <f>IF(OR(Table_12[team1]="Mumbai Indians",Table_12[team2]="Mumbai Indians"),1,0)</f>
        <v>0</v>
      </c>
    </row>
    <row r="801" spans="1:18" ht="15.75" customHeight="1" x14ac:dyDescent="0.3">
      <c r="A801" s="1">
        <v>1216528</v>
      </c>
      <c r="B801" s="1" t="s">
        <v>288</v>
      </c>
      <c r="C801" s="2">
        <v>44117</v>
      </c>
      <c r="D801" s="1" t="s">
        <v>235</v>
      </c>
      <c r="E801" s="1" t="s">
        <v>289</v>
      </c>
      <c r="F801" s="1">
        <v>0</v>
      </c>
      <c r="G801" s="1" t="s">
        <v>32</v>
      </c>
      <c r="H801" s="1" t="s">
        <v>259</v>
      </c>
      <c r="I801" s="1" t="s">
        <v>32</v>
      </c>
      <c r="J801" s="1" t="s">
        <v>33</v>
      </c>
      <c r="K801" s="1" t="s">
        <v>32</v>
      </c>
      <c r="L801" s="1" t="s">
        <v>23</v>
      </c>
      <c r="M801" s="1">
        <v>20</v>
      </c>
      <c r="N801" s="1" t="s">
        <v>24</v>
      </c>
      <c r="O801" s="1" t="s">
        <v>25</v>
      </c>
      <c r="P801" s="1" t="s">
        <v>232</v>
      </c>
      <c r="Q801" s="1" t="s">
        <v>201</v>
      </c>
      <c r="R801" s="1">
        <f>IF(OR(Table_12[team1]="Mumbai Indians",Table_12[team2]="Mumbai Indians"),1,0)</f>
        <v>0</v>
      </c>
    </row>
    <row r="802" spans="1:18" ht="15.75" customHeight="1" x14ac:dyDescent="0.3">
      <c r="A802" s="1">
        <v>1216529</v>
      </c>
      <c r="B802" s="1" t="s">
        <v>281</v>
      </c>
      <c r="C802" s="2">
        <v>44115</v>
      </c>
      <c r="D802" s="1" t="s">
        <v>326</v>
      </c>
      <c r="E802" s="1" t="s">
        <v>282</v>
      </c>
      <c r="F802" s="1">
        <v>0</v>
      </c>
      <c r="G802" s="1" t="s">
        <v>374</v>
      </c>
      <c r="H802" s="1" t="s">
        <v>47</v>
      </c>
      <c r="I802" s="1" t="s">
        <v>374</v>
      </c>
      <c r="J802" s="1" t="s">
        <v>33</v>
      </c>
      <c r="K802" s="1" t="s">
        <v>47</v>
      </c>
      <c r="L802" s="1" t="s">
        <v>41</v>
      </c>
      <c r="M802" s="1">
        <v>5</v>
      </c>
      <c r="N802" s="1" t="s">
        <v>24</v>
      </c>
      <c r="O802" s="1" t="s">
        <v>25</v>
      </c>
      <c r="P802" s="1" t="s">
        <v>303</v>
      </c>
      <c r="Q802" s="1" t="s">
        <v>140</v>
      </c>
      <c r="R802" s="1">
        <f>IF(OR(Table_12[team1]="Mumbai Indians",Table_12[team2]="Mumbai Indians"),1,0)</f>
        <v>1</v>
      </c>
    </row>
    <row r="803" spans="1:18" ht="15.75" customHeight="1" x14ac:dyDescent="0.3">
      <c r="A803" s="1">
        <v>1216530</v>
      </c>
      <c r="B803" s="1" t="s">
        <v>288</v>
      </c>
      <c r="C803" s="2">
        <v>44136</v>
      </c>
      <c r="D803" s="1" t="s">
        <v>396</v>
      </c>
      <c r="E803" s="1" t="s">
        <v>289</v>
      </c>
      <c r="F803" s="1">
        <v>0</v>
      </c>
      <c r="G803" s="1" t="s">
        <v>21</v>
      </c>
      <c r="H803" s="1" t="s">
        <v>40</v>
      </c>
      <c r="I803" s="1" t="s">
        <v>40</v>
      </c>
      <c r="J803" s="1" t="s">
        <v>22</v>
      </c>
      <c r="K803" s="1" t="s">
        <v>21</v>
      </c>
      <c r="L803" s="1" t="s">
        <v>23</v>
      </c>
      <c r="M803" s="1">
        <v>60</v>
      </c>
      <c r="N803" s="1" t="s">
        <v>24</v>
      </c>
      <c r="O803" s="1" t="s">
        <v>25</v>
      </c>
      <c r="P803" s="1" t="s">
        <v>323</v>
      </c>
      <c r="Q803" s="1" t="s">
        <v>201</v>
      </c>
      <c r="R803" s="1">
        <f>IF(OR(Table_12[team1]="Mumbai Indians",Table_12[team2]="Mumbai Indians"),1,0)</f>
        <v>0</v>
      </c>
    </row>
    <row r="804" spans="1:18" ht="15.75" customHeight="1" x14ac:dyDescent="0.3">
      <c r="A804" s="1">
        <v>1216531</v>
      </c>
      <c r="B804" s="1" t="s">
        <v>284</v>
      </c>
      <c r="C804" s="2">
        <v>44119</v>
      </c>
      <c r="D804" s="1" t="s">
        <v>362</v>
      </c>
      <c r="E804" s="1" t="s">
        <v>286</v>
      </c>
      <c r="F804" s="1">
        <v>0</v>
      </c>
      <c r="G804" s="1" t="s">
        <v>20</v>
      </c>
      <c r="H804" s="1" t="s">
        <v>31</v>
      </c>
      <c r="I804" s="1" t="s">
        <v>20</v>
      </c>
      <c r="J804" s="1" t="s">
        <v>33</v>
      </c>
      <c r="K804" s="1" t="s">
        <v>31</v>
      </c>
      <c r="L804" s="1" t="s">
        <v>41</v>
      </c>
      <c r="M804" s="1">
        <v>8</v>
      </c>
      <c r="N804" s="1" t="s">
        <v>24</v>
      </c>
      <c r="O804" s="1" t="s">
        <v>25</v>
      </c>
      <c r="P804" s="1" t="s">
        <v>335</v>
      </c>
      <c r="Q804" s="1" t="s">
        <v>252</v>
      </c>
      <c r="R804" s="1">
        <f>IF(OR(Table_12[team1]="Mumbai Indians",Table_12[team2]="Mumbai Indians"),1,0)</f>
        <v>0</v>
      </c>
    </row>
    <row r="805" spans="1:18" ht="15.75" customHeight="1" x14ac:dyDescent="0.3">
      <c r="A805" s="1">
        <v>1216532</v>
      </c>
      <c r="B805" s="1" t="s">
        <v>281</v>
      </c>
      <c r="C805" s="2">
        <v>44103</v>
      </c>
      <c r="D805" s="1" t="s">
        <v>346</v>
      </c>
      <c r="E805" s="1" t="s">
        <v>282</v>
      </c>
      <c r="F805" s="1">
        <v>0</v>
      </c>
      <c r="G805" s="1" t="s">
        <v>259</v>
      </c>
      <c r="H805" s="1" t="s">
        <v>374</v>
      </c>
      <c r="I805" s="1" t="s">
        <v>374</v>
      </c>
      <c r="J805" s="1" t="s">
        <v>22</v>
      </c>
      <c r="K805" s="1" t="s">
        <v>259</v>
      </c>
      <c r="L805" s="1" t="s">
        <v>23</v>
      </c>
      <c r="M805" s="1">
        <v>15</v>
      </c>
      <c r="N805" s="1" t="s">
        <v>24</v>
      </c>
      <c r="O805" s="1" t="s">
        <v>25</v>
      </c>
      <c r="P805" s="1" t="s">
        <v>322</v>
      </c>
      <c r="Q805" s="1" t="s">
        <v>140</v>
      </c>
      <c r="R805" s="1">
        <f>IF(OR(Table_12[team1]="Mumbai Indians",Table_12[team2]="Mumbai Indians"),1,0)</f>
        <v>0</v>
      </c>
    </row>
    <row r="806" spans="1:18" ht="15.75" customHeight="1" x14ac:dyDescent="0.3">
      <c r="A806" s="1">
        <v>1216533</v>
      </c>
      <c r="B806" s="1" t="s">
        <v>281</v>
      </c>
      <c r="C806" s="2">
        <v>44123</v>
      </c>
      <c r="D806" s="1" t="s">
        <v>354</v>
      </c>
      <c r="E806" s="1" t="s">
        <v>282</v>
      </c>
      <c r="F806" s="1">
        <v>0</v>
      </c>
      <c r="G806" s="1" t="s">
        <v>32</v>
      </c>
      <c r="H806" s="1" t="s">
        <v>40</v>
      </c>
      <c r="I806" s="1" t="s">
        <v>32</v>
      </c>
      <c r="J806" s="1" t="s">
        <v>33</v>
      </c>
      <c r="K806" s="1" t="s">
        <v>40</v>
      </c>
      <c r="L806" s="1" t="s">
        <v>41</v>
      </c>
      <c r="M806" s="1">
        <v>7</v>
      </c>
      <c r="N806" s="1" t="s">
        <v>24</v>
      </c>
      <c r="O806" s="1" t="s">
        <v>25</v>
      </c>
      <c r="P806" s="1" t="s">
        <v>303</v>
      </c>
      <c r="Q806" s="1" t="s">
        <v>322</v>
      </c>
      <c r="R806" s="1">
        <f>IF(OR(Table_12[team1]="Mumbai Indians",Table_12[team2]="Mumbai Indians"),1,0)</f>
        <v>0</v>
      </c>
    </row>
    <row r="807" spans="1:18" ht="15.75" customHeight="1" x14ac:dyDescent="0.3">
      <c r="A807" s="1">
        <v>1216534</v>
      </c>
      <c r="B807" s="1" t="s">
        <v>288</v>
      </c>
      <c r="C807" s="2">
        <v>44095</v>
      </c>
      <c r="D807" s="1" t="s">
        <v>285</v>
      </c>
      <c r="E807" s="1" t="s">
        <v>289</v>
      </c>
      <c r="F807" s="1">
        <v>0</v>
      </c>
      <c r="G807" s="1" t="s">
        <v>20</v>
      </c>
      <c r="H807" s="1" t="s">
        <v>259</v>
      </c>
      <c r="I807" s="1" t="s">
        <v>259</v>
      </c>
      <c r="J807" s="1" t="s">
        <v>22</v>
      </c>
      <c r="K807" s="1" t="s">
        <v>20</v>
      </c>
      <c r="L807" s="1" t="s">
        <v>23</v>
      </c>
      <c r="M807" s="1">
        <v>10</v>
      </c>
      <c r="N807" s="1" t="s">
        <v>24</v>
      </c>
      <c r="O807" s="1" t="s">
        <v>25</v>
      </c>
      <c r="P807" s="1" t="s">
        <v>332</v>
      </c>
      <c r="Q807" s="1" t="s">
        <v>323</v>
      </c>
      <c r="R807" s="1">
        <f>IF(OR(Table_12[team1]="Mumbai Indians",Table_12[team2]="Mumbai Indians"),1,0)</f>
        <v>0</v>
      </c>
    </row>
    <row r="808" spans="1:18" ht="15.75" customHeight="1" x14ac:dyDescent="0.3">
      <c r="A808" s="1">
        <v>1216535</v>
      </c>
      <c r="B808" s="1" t="s">
        <v>288</v>
      </c>
      <c r="C808" s="2">
        <v>44135</v>
      </c>
      <c r="D808" s="1" t="s">
        <v>370</v>
      </c>
      <c r="E808" s="1" t="s">
        <v>289</v>
      </c>
      <c r="F808" s="1">
        <v>0</v>
      </c>
      <c r="G808" s="1" t="s">
        <v>374</v>
      </c>
      <c r="H808" s="1" t="s">
        <v>47</v>
      </c>
      <c r="I808" s="1" t="s">
        <v>47</v>
      </c>
      <c r="J808" s="1" t="s">
        <v>22</v>
      </c>
      <c r="K808" s="1" t="s">
        <v>47</v>
      </c>
      <c r="L808" s="1" t="s">
        <v>41</v>
      </c>
      <c r="M808" s="1">
        <v>9</v>
      </c>
      <c r="N808" s="1" t="s">
        <v>24</v>
      </c>
      <c r="O808" s="1" t="s">
        <v>25</v>
      </c>
      <c r="P808" s="1" t="s">
        <v>351</v>
      </c>
      <c r="Q808" s="1" t="s">
        <v>201</v>
      </c>
      <c r="R808" s="1">
        <f>IF(OR(Table_12[team1]="Mumbai Indians",Table_12[team2]="Mumbai Indians"),1,0)</f>
        <v>1</v>
      </c>
    </row>
    <row r="809" spans="1:18" ht="15.75" customHeight="1" x14ac:dyDescent="0.3">
      <c r="A809" s="1">
        <v>1216536</v>
      </c>
      <c r="B809" s="1" t="s">
        <v>288</v>
      </c>
      <c r="C809" s="2">
        <v>44133</v>
      </c>
      <c r="D809" s="1" t="s">
        <v>393</v>
      </c>
      <c r="E809" s="1" t="s">
        <v>289</v>
      </c>
      <c r="F809" s="1">
        <v>0</v>
      </c>
      <c r="G809" s="1" t="s">
        <v>21</v>
      </c>
      <c r="H809" s="1" t="s">
        <v>32</v>
      </c>
      <c r="I809" s="1" t="s">
        <v>32</v>
      </c>
      <c r="J809" s="1" t="s">
        <v>22</v>
      </c>
      <c r="K809" s="1" t="s">
        <v>32</v>
      </c>
      <c r="L809" s="1" t="s">
        <v>41</v>
      </c>
      <c r="M809" s="1">
        <v>6</v>
      </c>
      <c r="N809" s="1" t="s">
        <v>24</v>
      </c>
      <c r="O809" s="1" t="s">
        <v>25</v>
      </c>
      <c r="P809" s="1" t="s">
        <v>252</v>
      </c>
      <c r="Q809" s="1" t="s">
        <v>283</v>
      </c>
      <c r="R809" s="1">
        <f>IF(OR(Table_12[team1]="Mumbai Indians",Table_12[team2]="Mumbai Indians"),1,0)</f>
        <v>0</v>
      </c>
    </row>
    <row r="810" spans="1:18" ht="15.75" customHeight="1" x14ac:dyDescent="0.3">
      <c r="A810" s="1">
        <v>1216537</v>
      </c>
      <c r="B810" s="1" t="s">
        <v>281</v>
      </c>
      <c r="C810" s="2">
        <v>44134</v>
      </c>
      <c r="D810" s="1" t="s">
        <v>352</v>
      </c>
      <c r="E810" s="1" t="s">
        <v>282</v>
      </c>
      <c r="F810" s="1">
        <v>0</v>
      </c>
      <c r="G810" s="1" t="s">
        <v>31</v>
      </c>
      <c r="H810" s="1" t="s">
        <v>40</v>
      </c>
      <c r="I810" s="1" t="s">
        <v>40</v>
      </c>
      <c r="J810" s="1" t="s">
        <v>22</v>
      </c>
      <c r="K810" s="1" t="s">
        <v>40</v>
      </c>
      <c r="L810" s="1" t="s">
        <v>41</v>
      </c>
      <c r="M810" s="1">
        <v>7</v>
      </c>
      <c r="N810" s="1" t="s">
        <v>24</v>
      </c>
      <c r="O810" s="1" t="s">
        <v>25</v>
      </c>
      <c r="P810" s="1" t="s">
        <v>303</v>
      </c>
      <c r="Q810" s="1" t="s">
        <v>140</v>
      </c>
      <c r="R810" s="1">
        <f>IF(OR(Table_12[team1]="Mumbai Indians",Table_12[team2]="Mumbai Indians"),1,0)</f>
        <v>0</v>
      </c>
    </row>
    <row r="811" spans="1:18" ht="15.75" customHeight="1" x14ac:dyDescent="0.3">
      <c r="A811" s="1">
        <v>1216538</v>
      </c>
      <c r="B811" s="1" t="s">
        <v>284</v>
      </c>
      <c r="C811" s="2">
        <v>44108</v>
      </c>
      <c r="D811" s="1" t="s">
        <v>312</v>
      </c>
      <c r="E811" s="1" t="s">
        <v>286</v>
      </c>
      <c r="F811" s="1">
        <v>0</v>
      </c>
      <c r="G811" s="1" t="s">
        <v>47</v>
      </c>
      <c r="H811" s="1" t="s">
        <v>259</v>
      </c>
      <c r="I811" s="1" t="s">
        <v>47</v>
      </c>
      <c r="J811" s="1" t="s">
        <v>33</v>
      </c>
      <c r="K811" s="1" t="s">
        <v>47</v>
      </c>
      <c r="L811" s="1" t="s">
        <v>23</v>
      </c>
      <c r="M811" s="1">
        <v>34</v>
      </c>
      <c r="N811" s="1" t="s">
        <v>24</v>
      </c>
      <c r="O811" s="1" t="s">
        <v>25</v>
      </c>
      <c r="P811" s="1" t="s">
        <v>335</v>
      </c>
      <c r="Q811" s="1" t="s">
        <v>283</v>
      </c>
      <c r="R811" s="1">
        <f>IF(OR(Table_12[team1]="Mumbai Indians",Table_12[team2]="Mumbai Indians"),1,0)</f>
        <v>1</v>
      </c>
    </row>
    <row r="812" spans="1:18" ht="15.75" customHeight="1" x14ac:dyDescent="0.3">
      <c r="A812" s="1">
        <v>1216539</v>
      </c>
      <c r="B812" s="1" t="s">
        <v>288</v>
      </c>
      <c r="C812" s="2">
        <v>44099</v>
      </c>
      <c r="D812" s="1" t="s">
        <v>375</v>
      </c>
      <c r="E812" s="1" t="s">
        <v>289</v>
      </c>
      <c r="F812" s="1">
        <v>0</v>
      </c>
      <c r="G812" s="1" t="s">
        <v>374</v>
      </c>
      <c r="H812" s="1" t="s">
        <v>32</v>
      </c>
      <c r="I812" s="1" t="s">
        <v>32</v>
      </c>
      <c r="J812" s="1" t="s">
        <v>22</v>
      </c>
      <c r="K812" s="1" t="s">
        <v>374</v>
      </c>
      <c r="L812" s="1" t="s">
        <v>23</v>
      </c>
      <c r="M812" s="1">
        <v>44</v>
      </c>
      <c r="N812" s="1" t="s">
        <v>24</v>
      </c>
      <c r="O812" s="1" t="s">
        <v>25</v>
      </c>
      <c r="P812" s="1" t="s">
        <v>335</v>
      </c>
      <c r="Q812" s="1" t="s">
        <v>283</v>
      </c>
      <c r="R812" s="1">
        <f>IF(OR(Table_12[team1]="Mumbai Indians",Table_12[team2]="Mumbai Indians"),1,0)</f>
        <v>0</v>
      </c>
    </row>
    <row r="813" spans="1:18" ht="15.75" customHeight="1" x14ac:dyDescent="0.3">
      <c r="A813" s="1">
        <v>1216540</v>
      </c>
      <c r="B813" s="1" t="s">
        <v>284</v>
      </c>
      <c r="C813" s="2">
        <v>44116</v>
      </c>
      <c r="D813" s="1" t="s">
        <v>121</v>
      </c>
      <c r="E813" s="1" t="s">
        <v>286</v>
      </c>
      <c r="F813" s="1">
        <v>0</v>
      </c>
      <c r="G813" s="1" t="s">
        <v>20</v>
      </c>
      <c r="H813" s="1" t="s">
        <v>21</v>
      </c>
      <c r="I813" s="1" t="s">
        <v>20</v>
      </c>
      <c r="J813" s="1" t="s">
        <v>33</v>
      </c>
      <c r="K813" s="1" t="s">
        <v>20</v>
      </c>
      <c r="L813" s="1" t="s">
        <v>23</v>
      </c>
      <c r="M813" s="1">
        <v>82</v>
      </c>
      <c r="N813" s="1" t="s">
        <v>24</v>
      </c>
      <c r="O813" s="1" t="s">
        <v>25</v>
      </c>
      <c r="P813" s="1" t="s">
        <v>283</v>
      </c>
      <c r="Q813" s="1" t="s">
        <v>306</v>
      </c>
      <c r="R813" s="1">
        <f>IF(OR(Table_12[team1]="Mumbai Indians",Table_12[team2]="Mumbai Indians"),1,0)</f>
        <v>0</v>
      </c>
    </row>
    <row r="814" spans="1:18" ht="15.75" customHeight="1" x14ac:dyDescent="0.3">
      <c r="A814" s="1">
        <v>1216541</v>
      </c>
      <c r="B814" s="1" t="s">
        <v>281</v>
      </c>
      <c r="C814" s="2">
        <v>44129</v>
      </c>
      <c r="D814" s="1" t="s">
        <v>352</v>
      </c>
      <c r="E814" s="1" t="s">
        <v>282</v>
      </c>
      <c r="F814" s="1">
        <v>0</v>
      </c>
      <c r="G814" s="1" t="s">
        <v>47</v>
      </c>
      <c r="H814" s="1" t="s">
        <v>40</v>
      </c>
      <c r="I814" s="1" t="s">
        <v>47</v>
      </c>
      <c r="J814" s="1" t="s">
        <v>33</v>
      </c>
      <c r="K814" s="1" t="s">
        <v>40</v>
      </c>
      <c r="L814" s="1" t="s">
        <v>41</v>
      </c>
      <c r="M814" s="1">
        <v>8</v>
      </c>
      <c r="N814" s="1" t="s">
        <v>24</v>
      </c>
      <c r="O814" s="1" t="s">
        <v>25</v>
      </c>
      <c r="P814" s="1" t="s">
        <v>382</v>
      </c>
      <c r="Q814" s="1" t="s">
        <v>322</v>
      </c>
      <c r="R814" s="1">
        <f>IF(OR(Table_12[team1]="Mumbai Indians",Table_12[team2]="Mumbai Indians"),1,0)</f>
        <v>1</v>
      </c>
    </row>
    <row r="815" spans="1:18" ht="15.75" customHeight="1" x14ac:dyDescent="0.3">
      <c r="A815" s="1">
        <v>1216542</v>
      </c>
      <c r="B815" s="1" t="s">
        <v>288</v>
      </c>
      <c r="C815" s="2">
        <v>44112</v>
      </c>
      <c r="D815" s="1" t="s">
        <v>376</v>
      </c>
      <c r="E815" s="1" t="s">
        <v>289</v>
      </c>
      <c r="F815" s="1">
        <v>0</v>
      </c>
      <c r="G815" s="1" t="s">
        <v>259</v>
      </c>
      <c r="H815" s="1" t="s">
        <v>31</v>
      </c>
      <c r="I815" s="1" t="s">
        <v>259</v>
      </c>
      <c r="J815" s="1" t="s">
        <v>33</v>
      </c>
      <c r="K815" s="1" t="s">
        <v>259</v>
      </c>
      <c r="L815" s="1" t="s">
        <v>23</v>
      </c>
      <c r="M815" s="1">
        <v>69</v>
      </c>
      <c r="N815" s="1" t="s">
        <v>24</v>
      </c>
      <c r="O815" s="1" t="s">
        <v>25</v>
      </c>
      <c r="P815" s="1" t="s">
        <v>232</v>
      </c>
      <c r="Q815" s="1" t="s">
        <v>323</v>
      </c>
      <c r="R815" s="1">
        <f>IF(OR(Table_12[team1]="Mumbai Indians",Table_12[team2]="Mumbai Indians"),1,0)</f>
        <v>0</v>
      </c>
    </row>
    <row r="816" spans="1:18" ht="15.75" customHeight="1" x14ac:dyDescent="0.3">
      <c r="A816" s="1">
        <v>1216543</v>
      </c>
      <c r="B816" s="1" t="s">
        <v>288</v>
      </c>
      <c r="C816" s="2">
        <v>44118</v>
      </c>
      <c r="D816" s="1" t="s">
        <v>392</v>
      </c>
      <c r="E816" s="1" t="s">
        <v>289</v>
      </c>
      <c r="F816" s="1">
        <v>0</v>
      </c>
      <c r="G816" s="1" t="s">
        <v>374</v>
      </c>
      <c r="H816" s="1" t="s">
        <v>40</v>
      </c>
      <c r="I816" s="1" t="s">
        <v>374</v>
      </c>
      <c r="J816" s="1" t="s">
        <v>33</v>
      </c>
      <c r="K816" s="1" t="s">
        <v>374</v>
      </c>
      <c r="L816" s="1" t="s">
        <v>23</v>
      </c>
      <c r="M816" s="1">
        <v>13</v>
      </c>
      <c r="N816" s="1" t="s">
        <v>24</v>
      </c>
      <c r="O816" s="1" t="s">
        <v>25</v>
      </c>
      <c r="P816" s="1" t="s">
        <v>232</v>
      </c>
      <c r="Q816" s="1" t="s">
        <v>323</v>
      </c>
      <c r="R816" s="1">
        <f>IF(OR(Table_12[team1]="Mumbai Indians",Table_12[team2]="Mumbai Indians"),1,0)</f>
        <v>0</v>
      </c>
    </row>
    <row r="817" spans="1:18" ht="15.75" customHeight="1" x14ac:dyDescent="0.3">
      <c r="A817" s="1">
        <v>1216544</v>
      </c>
      <c r="B817" s="1" t="s">
        <v>288</v>
      </c>
      <c r="C817" s="2">
        <v>44129</v>
      </c>
      <c r="D817" s="1" t="s">
        <v>393</v>
      </c>
      <c r="E817" s="1" t="s">
        <v>289</v>
      </c>
      <c r="F817" s="1">
        <v>0</v>
      </c>
      <c r="G817" s="1" t="s">
        <v>20</v>
      </c>
      <c r="H817" s="1" t="s">
        <v>32</v>
      </c>
      <c r="I817" s="1" t="s">
        <v>20</v>
      </c>
      <c r="J817" s="1" t="s">
        <v>33</v>
      </c>
      <c r="K817" s="1" t="s">
        <v>32</v>
      </c>
      <c r="L817" s="1" t="s">
        <v>41</v>
      </c>
      <c r="M817" s="1">
        <v>8</v>
      </c>
      <c r="N817" s="1" t="s">
        <v>24</v>
      </c>
      <c r="O817" s="1" t="s">
        <v>25</v>
      </c>
      <c r="P817" s="1" t="s">
        <v>252</v>
      </c>
      <c r="Q817" s="1" t="s">
        <v>283</v>
      </c>
      <c r="R817" s="1">
        <f>IF(OR(Table_12[team1]="Mumbai Indians",Table_12[team2]="Mumbai Indians"),1,0)</f>
        <v>0</v>
      </c>
    </row>
    <row r="818" spans="1:18" ht="15.75" customHeight="1" x14ac:dyDescent="0.3">
      <c r="A818" s="1">
        <v>1216545</v>
      </c>
      <c r="B818" s="1" t="s">
        <v>281</v>
      </c>
      <c r="C818" s="2">
        <v>44100</v>
      </c>
      <c r="D818" s="1" t="s">
        <v>387</v>
      </c>
      <c r="E818" s="1" t="s">
        <v>282</v>
      </c>
      <c r="F818" s="1">
        <v>0</v>
      </c>
      <c r="G818" s="1" t="s">
        <v>259</v>
      </c>
      <c r="H818" s="1" t="s">
        <v>21</v>
      </c>
      <c r="I818" s="1" t="s">
        <v>259</v>
      </c>
      <c r="J818" s="1" t="s">
        <v>33</v>
      </c>
      <c r="K818" s="1" t="s">
        <v>21</v>
      </c>
      <c r="L818" s="1" t="s">
        <v>41</v>
      </c>
      <c r="M818" s="1">
        <v>7</v>
      </c>
      <c r="N818" s="1" t="s">
        <v>24</v>
      </c>
      <c r="O818" s="1" t="s">
        <v>25</v>
      </c>
      <c r="P818" s="1" t="s">
        <v>303</v>
      </c>
      <c r="Q818" s="1" t="s">
        <v>322</v>
      </c>
      <c r="R818" s="1">
        <f>IF(OR(Table_12[team1]="Mumbai Indians",Table_12[team2]="Mumbai Indians"),1,0)</f>
        <v>0</v>
      </c>
    </row>
    <row r="819" spans="1:18" ht="15.75" customHeight="1" x14ac:dyDescent="0.3">
      <c r="A819" s="1">
        <v>1216546</v>
      </c>
      <c r="B819" s="1" t="s">
        <v>288</v>
      </c>
      <c r="C819" s="2">
        <v>44124</v>
      </c>
      <c r="D819" s="1" t="s">
        <v>227</v>
      </c>
      <c r="E819" s="1" t="s">
        <v>289</v>
      </c>
      <c r="F819" s="1">
        <v>0</v>
      </c>
      <c r="G819" s="1" t="s">
        <v>374</v>
      </c>
      <c r="H819" s="1" t="s">
        <v>31</v>
      </c>
      <c r="I819" s="1" t="s">
        <v>374</v>
      </c>
      <c r="J819" s="1" t="s">
        <v>33</v>
      </c>
      <c r="K819" s="1" t="s">
        <v>31</v>
      </c>
      <c r="L819" s="1" t="s">
        <v>41</v>
      </c>
      <c r="M819" s="1">
        <v>5</v>
      </c>
      <c r="N819" s="1" t="s">
        <v>24</v>
      </c>
      <c r="O819" s="1" t="s">
        <v>25</v>
      </c>
      <c r="P819" s="1" t="s">
        <v>252</v>
      </c>
      <c r="Q819" s="1" t="s">
        <v>283</v>
      </c>
      <c r="R819" s="1">
        <f>IF(OR(Table_12[team1]="Mumbai Indians",Table_12[team2]="Mumbai Indians"),1,0)</f>
        <v>0</v>
      </c>
    </row>
    <row r="820" spans="1:18" ht="15.75" customHeight="1" x14ac:dyDescent="0.3">
      <c r="A820" s="1">
        <v>1216547</v>
      </c>
      <c r="B820" s="1" t="s">
        <v>288</v>
      </c>
      <c r="C820" s="2">
        <v>44102</v>
      </c>
      <c r="D820" s="1" t="s">
        <v>121</v>
      </c>
      <c r="E820" s="1" t="s">
        <v>289</v>
      </c>
      <c r="F820" s="1">
        <v>0</v>
      </c>
      <c r="G820" s="1" t="s">
        <v>20</v>
      </c>
      <c r="H820" s="1" t="s">
        <v>47</v>
      </c>
      <c r="I820" s="1" t="s">
        <v>47</v>
      </c>
      <c r="J820" s="1" t="s">
        <v>22</v>
      </c>
      <c r="K820" s="1" t="s">
        <v>20</v>
      </c>
      <c r="L820" s="1" t="s">
        <v>122</v>
      </c>
      <c r="M820" s="1" t="s">
        <v>25</v>
      </c>
      <c r="N820" s="1" t="s">
        <v>123</v>
      </c>
      <c r="O820" s="1" t="s">
        <v>25</v>
      </c>
      <c r="P820" s="1" t="s">
        <v>323</v>
      </c>
      <c r="Q820" s="1" t="s">
        <v>201</v>
      </c>
      <c r="R820" s="1">
        <f>IF(OR(Table_12[team1]="Mumbai Indians",Table_12[team2]="Mumbai Indians"),1,0)</f>
        <v>1</v>
      </c>
    </row>
    <row r="821" spans="1:18" ht="15.75" customHeight="1" x14ac:dyDescent="0.3">
      <c r="A821" s="1">
        <v>1237177</v>
      </c>
      <c r="B821" s="1" t="s">
        <v>288</v>
      </c>
      <c r="C821" s="2">
        <v>44140</v>
      </c>
      <c r="D821" s="1" t="s">
        <v>349</v>
      </c>
      <c r="E821" s="1" t="s">
        <v>289</v>
      </c>
      <c r="F821" s="1">
        <v>0</v>
      </c>
      <c r="G821" s="1" t="s">
        <v>47</v>
      </c>
      <c r="H821" s="1" t="s">
        <v>374</v>
      </c>
      <c r="I821" s="1" t="s">
        <v>374</v>
      </c>
      <c r="J821" s="1" t="s">
        <v>22</v>
      </c>
      <c r="K821" s="1" t="s">
        <v>47</v>
      </c>
      <c r="L821" s="1" t="s">
        <v>23</v>
      </c>
      <c r="M821" s="1">
        <v>57</v>
      </c>
      <c r="N821" s="1" t="s">
        <v>24</v>
      </c>
      <c r="O821" s="1" t="s">
        <v>25</v>
      </c>
      <c r="P821" s="1" t="s">
        <v>303</v>
      </c>
      <c r="Q821" s="1" t="s">
        <v>323</v>
      </c>
      <c r="R821" s="1">
        <f>IF(OR(Table_12[team1]="Mumbai Indians",Table_12[team2]="Mumbai Indians"),1,0)</f>
        <v>1</v>
      </c>
    </row>
    <row r="822" spans="1:18" ht="15.75" customHeight="1" x14ac:dyDescent="0.3">
      <c r="A822" s="1">
        <v>1237178</v>
      </c>
      <c r="B822" s="1" t="s">
        <v>281</v>
      </c>
      <c r="C822" s="2">
        <v>44141</v>
      </c>
      <c r="D822" s="1" t="s">
        <v>353</v>
      </c>
      <c r="E822" s="1" t="s">
        <v>282</v>
      </c>
      <c r="F822" s="1">
        <v>0</v>
      </c>
      <c r="G822" s="1" t="s">
        <v>20</v>
      </c>
      <c r="H822" s="1" t="s">
        <v>259</v>
      </c>
      <c r="I822" s="1" t="s">
        <v>259</v>
      </c>
      <c r="J822" s="1" t="s">
        <v>22</v>
      </c>
      <c r="K822" s="1" t="s">
        <v>259</v>
      </c>
      <c r="L822" s="1" t="s">
        <v>41</v>
      </c>
      <c r="M822" s="1">
        <v>6</v>
      </c>
      <c r="N822" s="1" t="s">
        <v>24</v>
      </c>
      <c r="O822" s="1" t="s">
        <v>25</v>
      </c>
      <c r="P822" s="1" t="s">
        <v>201</v>
      </c>
      <c r="Q822" s="1" t="s">
        <v>140</v>
      </c>
      <c r="R822" s="1">
        <f>IF(OR(Table_12[team1]="Mumbai Indians",Table_12[team2]="Mumbai Indians"),1,0)</f>
        <v>0</v>
      </c>
    </row>
    <row r="823" spans="1:18" ht="15.75" customHeight="1" x14ac:dyDescent="0.3">
      <c r="A823" s="1">
        <v>1237180</v>
      </c>
      <c r="B823" s="1" t="s">
        <v>281</v>
      </c>
      <c r="C823" s="2">
        <v>44143</v>
      </c>
      <c r="D823" s="1" t="s">
        <v>337</v>
      </c>
      <c r="E823" s="1" t="s">
        <v>282</v>
      </c>
      <c r="F823" s="1">
        <v>0</v>
      </c>
      <c r="G823" s="1" t="s">
        <v>374</v>
      </c>
      <c r="H823" s="1" t="s">
        <v>259</v>
      </c>
      <c r="I823" s="1" t="s">
        <v>374</v>
      </c>
      <c r="J823" s="1" t="s">
        <v>33</v>
      </c>
      <c r="K823" s="1" t="s">
        <v>374</v>
      </c>
      <c r="L823" s="1" t="s">
        <v>23</v>
      </c>
      <c r="M823" s="1">
        <v>17</v>
      </c>
      <c r="N823" s="1" t="s">
        <v>24</v>
      </c>
      <c r="O823" s="1" t="s">
        <v>25</v>
      </c>
      <c r="P823" s="1" t="s">
        <v>201</v>
      </c>
      <c r="Q823" s="1" t="s">
        <v>140</v>
      </c>
      <c r="R823" s="1">
        <f>IF(OR(Table_12[team1]="Mumbai Indians",Table_12[team2]="Mumbai Indians"),1,0)</f>
        <v>0</v>
      </c>
    </row>
    <row r="824" spans="1:18" ht="15.75" customHeight="1" x14ac:dyDescent="0.3">
      <c r="A824" s="1">
        <v>1237181</v>
      </c>
      <c r="B824" s="1" t="s">
        <v>288</v>
      </c>
      <c r="C824" s="2">
        <v>44145</v>
      </c>
      <c r="D824" s="1" t="s">
        <v>312</v>
      </c>
      <c r="E824" s="1" t="s">
        <v>289</v>
      </c>
      <c r="F824" s="1">
        <v>0</v>
      </c>
      <c r="G824" s="1" t="s">
        <v>374</v>
      </c>
      <c r="H824" s="1" t="s">
        <v>47</v>
      </c>
      <c r="I824" s="1" t="s">
        <v>374</v>
      </c>
      <c r="J824" s="1" t="s">
        <v>33</v>
      </c>
      <c r="K824" s="1" t="s">
        <v>47</v>
      </c>
      <c r="L824" s="1" t="s">
        <v>41</v>
      </c>
      <c r="M824" s="1">
        <v>5</v>
      </c>
      <c r="N824" s="1" t="s">
        <v>24</v>
      </c>
      <c r="O824" s="1" t="s">
        <v>25</v>
      </c>
      <c r="P824" s="1" t="s">
        <v>303</v>
      </c>
      <c r="Q824" s="1" t="s">
        <v>323</v>
      </c>
      <c r="R824" s="1">
        <f>IF(OR(Table_12[team1]="Mumbai Indians",Table_12[team2]="Mumbai Indians"),1,0)</f>
        <v>1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Question 1</vt:lpstr>
      <vt:lpstr>Question 1 worked_with function</vt:lpstr>
      <vt:lpstr>Question 1 worked_advanced filt</vt:lpstr>
      <vt:lpstr>Question 2</vt:lpstr>
      <vt:lpstr>pivot</vt:lpstr>
      <vt:lpstr>Pivot table</vt:lpstr>
      <vt:lpstr>Question 4</vt:lpstr>
      <vt:lpstr>Sheet2</vt:lpstr>
      <vt:lpstr>Question 5</vt:lpstr>
      <vt:lpstr>Question 6</vt:lpstr>
      <vt:lpstr>Sheet1</vt:lpstr>
      <vt:lpstr>Question 8</vt:lpstr>
      <vt:lpstr>Question 9 unworked</vt:lpstr>
      <vt:lpstr>macro</vt:lpstr>
      <vt:lpstr>macro-execute</vt:lpstr>
      <vt:lpstr>Macro execute 1</vt:lpstr>
      <vt:lpstr>macro execute 2</vt:lpstr>
      <vt:lpstr>Question 10 unworked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Subhrajit Sadhukhan</cp:lastModifiedBy>
  <dcterms:created xsi:type="dcterms:W3CDTF">2022-08-03T04:20:42Z</dcterms:created>
  <dcterms:modified xsi:type="dcterms:W3CDTF">2023-07-16T11:15:28Z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2023-02-27T07:02:31Z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838ccb8d-f509-4464-850c-58733d197790</vt:lpwstr>
  </property>
  <property fmtid="{D5CDD505-2E9C-101B-9397-08002B2CF9AE}" pid="8" name="MSIP_Label_defa4170-0d19-0005-0004-bc88714345d2_ContentBits">
    <vt:lpwstr>0</vt:lpwstr>
  </property>
</Properties>
</file>